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theme/themeOverride6.xml" ContentType="application/vnd.openxmlformats-officedocument.themeOverrid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7.xml" ContentType="application/vnd.openxmlformats-officedocument.themeOverrid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charts/chart40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4.xml" ContentType="application/vnd.openxmlformats-officedocument.spreadsheetml.table+xml"/>
  <Override PartName="/xl/charts/chart4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8.xml" ContentType="application/vnd.openxmlformats-officedocument.themeOverride+xml"/>
  <Override PartName="/xl/charts/chart4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9.xml" ContentType="application/vnd.openxmlformats-officedocument.themeOverride+xml"/>
  <Override PartName="/xl/charts/chart4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0.xml" ContentType="application/vnd.openxmlformats-officedocument.themeOverride+xml"/>
  <Override PartName="/xl/charts/chart4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1.xml" ContentType="application/vnd.openxmlformats-officedocument.themeOverride+xml"/>
  <Override PartName="/xl/charts/chart4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5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51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2.xml" ContentType="application/vnd.openxmlformats-officedocument.themeOverride+xml"/>
  <Override PartName="/xl/drawings/drawing9.xml" ContentType="application/vnd.openxmlformats-officedocument.drawing+xml"/>
  <Override PartName="/xl/tables/table15.xml" ContentType="application/vnd.openxmlformats-officedocument.spreadsheetml.table+xml"/>
  <Override PartName="/xl/charts/chart52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3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4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5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6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7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8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9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60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61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62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MOZ/Programmes/SHAREPOINT/5. Emergency Response Management/Cholera 2023/4 strategies &amp; plans/5 WASH coverage data/5 WASH profiles 2023/water profile/"/>
    </mc:Choice>
  </mc:AlternateContent>
  <xr:revisionPtr revIDLastSave="42" documentId="8_{4150449E-B7FD-42C7-B38B-F573870132EE}" xr6:coauthVersionLast="47" xr6:coauthVersionMax="47" xr10:uidLastSave="{7D2801F1-C1D7-47B8-B743-929A628E92CE}"/>
  <bookViews>
    <workbookView xWindow="-110" yWindow="-110" windowWidth="19420" windowHeight="10300" tabRatio="840" activeTab="2" xr2:uid="{AC889A1E-9A2D-4080-B243-6C2C7B59E6CF}"/>
  </bookViews>
  <sheets>
    <sheet name="District Table" sheetId="13" r:id="rId1"/>
    <sheet name="Sheet1" sheetId="15" r:id="rId2"/>
    <sheet name="Posto Table" sheetId="10" r:id="rId3"/>
    <sheet name="Messages example" sheetId="11" r:id="rId4"/>
    <sheet name="Prov Table" sheetId="9" r:id="rId5"/>
    <sheet name="National Urban Rural" sheetId="2" r:id="rId6"/>
    <sheet name="Surface Posto Scatter (2)" sheetId="14" r:id="rId7"/>
    <sheet name="Surface Posto Scatter" sheetId="4" r:id="rId8"/>
    <sheet name="Progress Surface Prov" sheetId="5" r:id="rId9"/>
    <sheet name="Acceleration Surface" sheetId="1" r:id="rId10"/>
    <sheet name="Acceleration Impro" sheetId="3" r:id="rId11"/>
    <sheet name="Acceleration Surf-Imp" sheetId="8" r:id="rId12"/>
    <sheet name="Progress Surface" sheetId="6" r:id="rId13"/>
    <sheet name="Progress IMP" sheetId="7" r:id="rId14"/>
  </sheets>
  <definedNames>
    <definedName name="ExternalData_1" localSheetId="2" hidden="1">'Posto Table'!$A$1:$H$458</definedName>
  </definedNames>
  <calcPr calcId="191028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8" i="10" l="1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K6" i="9" l="1"/>
  <c r="K7" i="9"/>
  <c r="K8" i="9"/>
  <c r="K9" i="9"/>
  <c r="K10" i="9"/>
  <c r="K11" i="9"/>
  <c r="K12" i="9"/>
  <c r="K13" i="9"/>
  <c r="K14" i="9"/>
  <c r="K15" i="9"/>
  <c r="K16" i="9"/>
  <c r="K5" i="9"/>
  <c r="EW126" i="14" l="1"/>
  <c r="EW125" i="14"/>
  <c r="EW124" i="14"/>
  <c r="EW123" i="14"/>
  <c r="EW122" i="14"/>
  <c r="EW121" i="14"/>
  <c r="EW120" i="14"/>
  <c r="EW119" i="14"/>
  <c r="EW118" i="14"/>
  <c r="EW117" i="14"/>
  <c r="EW116" i="14"/>
  <c r="EW115" i="14"/>
  <c r="EW114" i="14"/>
  <c r="EW113" i="14"/>
  <c r="EW112" i="14"/>
  <c r="EW111" i="14"/>
  <c r="EW110" i="14"/>
  <c r="EW109" i="14"/>
  <c r="EW108" i="14"/>
  <c r="EW107" i="14"/>
  <c r="EW106" i="14"/>
  <c r="EW105" i="14"/>
  <c r="ET98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2" i="13"/>
  <c r="ET98" i="4" l="1"/>
  <c r="I16" i="9" l="1"/>
  <c r="H16" i="9"/>
  <c r="G16" i="9"/>
  <c r="I15" i="9"/>
  <c r="H15" i="9"/>
  <c r="G15" i="9"/>
  <c r="I14" i="9"/>
  <c r="H14" i="9"/>
  <c r="G14" i="9"/>
  <c r="I13" i="9"/>
  <c r="H13" i="9"/>
  <c r="G13" i="9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I7" i="9"/>
  <c r="H7" i="9"/>
  <c r="G7" i="9"/>
  <c r="I6" i="9"/>
  <c r="H6" i="9"/>
  <c r="G6" i="9"/>
  <c r="I5" i="9"/>
  <c r="H5" i="9"/>
  <c r="G5" i="9"/>
  <c r="E137" i="7"/>
  <c r="D137" i="7"/>
  <c r="F136" i="7"/>
  <c r="F123" i="7"/>
  <c r="E123" i="7"/>
  <c r="E124" i="7" s="1"/>
  <c r="D123" i="7"/>
  <c r="G122" i="7"/>
  <c r="E112" i="7"/>
  <c r="F111" i="7"/>
  <c r="E111" i="7"/>
  <c r="D111" i="7"/>
  <c r="G110" i="7"/>
  <c r="F101" i="7"/>
  <c r="E101" i="7"/>
  <c r="E102" i="7" s="1"/>
  <c r="D101" i="7"/>
  <c r="G100" i="7"/>
  <c r="E90" i="7"/>
  <c r="F89" i="7"/>
  <c r="E89" i="7"/>
  <c r="D89" i="7"/>
  <c r="G88" i="7"/>
  <c r="E78" i="7"/>
  <c r="F77" i="7"/>
  <c r="E77" i="7"/>
  <c r="D77" i="7"/>
  <c r="G76" i="7"/>
  <c r="E66" i="7"/>
  <c r="F65" i="7"/>
  <c r="E65" i="7"/>
  <c r="D65" i="7"/>
  <c r="G64" i="7"/>
  <c r="E53" i="7"/>
  <c r="F52" i="7"/>
  <c r="E52" i="7"/>
  <c r="D52" i="7"/>
  <c r="G51" i="7"/>
  <c r="E34" i="7"/>
  <c r="F33" i="7"/>
  <c r="E33" i="7"/>
  <c r="D33" i="7"/>
  <c r="G32" i="7"/>
  <c r="E25" i="7"/>
  <c r="F24" i="7"/>
  <c r="E24" i="7"/>
  <c r="D24" i="7"/>
  <c r="G23" i="7"/>
  <c r="G136" i="6"/>
  <c r="F136" i="6"/>
  <c r="E136" i="6"/>
  <c r="D136" i="6"/>
  <c r="G135" i="6"/>
  <c r="G122" i="6"/>
  <c r="F122" i="6"/>
  <c r="E122" i="6"/>
  <c r="D122" i="6"/>
  <c r="G121" i="6"/>
  <c r="G109" i="6"/>
  <c r="F109" i="6"/>
  <c r="F110" i="6" s="1"/>
  <c r="E109" i="6"/>
  <c r="D109" i="6"/>
  <c r="H108" i="6"/>
  <c r="G97" i="6"/>
  <c r="F97" i="6"/>
  <c r="F98" i="6" s="1"/>
  <c r="E97" i="6"/>
  <c r="D97" i="6"/>
  <c r="H96" i="6"/>
  <c r="G86" i="6"/>
  <c r="F86" i="6"/>
  <c r="F87" i="6" s="1"/>
  <c r="E86" i="6"/>
  <c r="D86" i="6"/>
  <c r="H85" i="6"/>
  <c r="G76" i="6"/>
  <c r="F76" i="6"/>
  <c r="F77" i="6" s="1"/>
  <c r="E76" i="6"/>
  <c r="D76" i="6"/>
  <c r="H75" i="6"/>
  <c r="F65" i="6"/>
  <c r="G64" i="6"/>
  <c r="F64" i="6"/>
  <c r="E64" i="6"/>
  <c r="D64" i="6"/>
  <c r="H63" i="6"/>
  <c r="G52" i="6"/>
  <c r="F52" i="6"/>
  <c r="E52" i="6"/>
  <c r="D52" i="6"/>
  <c r="F42" i="6"/>
  <c r="G41" i="6"/>
  <c r="F41" i="6"/>
  <c r="E41" i="6"/>
  <c r="D41" i="6"/>
  <c r="H40" i="6"/>
  <c r="G33" i="6"/>
  <c r="F33" i="6"/>
  <c r="F34" i="6" s="1"/>
  <c r="E33" i="6"/>
  <c r="D33" i="6"/>
  <c r="H32" i="6"/>
  <c r="G24" i="6"/>
  <c r="F24" i="6"/>
  <c r="F25" i="6" s="1"/>
  <c r="E24" i="6"/>
  <c r="D24" i="6"/>
  <c r="H2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817822-125A-4309-AE29-7E18FAA17562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<sst xmlns="http://schemas.openxmlformats.org/spreadsheetml/2006/main" count="5108" uniqueCount="1145">
  <si>
    <t>Province</t>
  </si>
  <si>
    <t>District</t>
  </si>
  <si>
    <t>Population 2022</t>
  </si>
  <si>
    <t>Population Surface 2022</t>
  </si>
  <si>
    <t>%</t>
  </si>
  <si>
    <t>Cabo Delgado</t>
  </si>
  <si>
    <t>Ancuabe</t>
  </si>
  <si>
    <t>Balama</t>
  </si>
  <si>
    <t>Chiure</t>
  </si>
  <si>
    <t>Cidade de Pemba</t>
  </si>
  <si>
    <t>Ibo</t>
  </si>
  <si>
    <t>Macomia</t>
  </si>
  <si>
    <t>Mecufi</t>
  </si>
  <si>
    <t>Meluco</t>
  </si>
  <si>
    <t>Metuge</t>
  </si>
  <si>
    <t>Mocimboa da Praia</t>
  </si>
  <si>
    <t>Montepuez</t>
  </si>
  <si>
    <t>Mueda</t>
  </si>
  <si>
    <t>Muidumbe</t>
  </si>
  <si>
    <t>Namuno</t>
  </si>
  <si>
    <t>Nangade</t>
  </si>
  <si>
    <t>Palma</t>
  </si>
  <si>
    <t>Quissanga</t>
  </si>
  <si>
    <t>Gaza</t>
  </si>
  <si>
    <t>Bilene</t>
  </si>
  <si>
    <t>Chibuto</t>
  </si>
  <si>
    <t>Chicualacuala</t>
  </si>
  <si>
    <t>Chigubo</t>
  </si>
  <si>
    <t>Chokwe</t>
  </si>
  <si>
    <t>Chongoene</t>
  </si>
  <si>
    <t>Guija</t>
  </si>
  <si>
    <t>Limpopo</t>
  </si>
  <si>
    <t>Mabalane</t>
  </si>
  <si>
    <t>Mandlakazi</t>
  </si>
  <si>
    <t>Mapai</t>
  </si>
  <si>
    <t>Massangena</t>
  </si>
  <si>
    <t>Massingir</t>
  </si>
  <si>
    <t>Xai-Xai</t>
  </si>
  <si>
    <t>Inhambane</t>
  </si>
  <si>
    <t>Cidade de Inhambane</t>
  </si>
  <si>
    <t>Cidade de Maxixe</t>
  </si>
  <si>
    <t>Funhalouro</t>
  </si>
  <si>
    <t>Govuro</t>
  </si>
  <si>
    <t>Homoine</t>
  </si>
  <si>
    <t>Inharrime</t>
  </si>
  <si>
    <t>Inhassoro</t>
  </si>
  <si>
    <t>Jangamo</t>
  </si>
  <si>
    <t>Mabote</t>
  </si>
  <si>
    <t>Massinga</t>
  </si>
  <si>
    <t>Morrumbene</t>
  </si>
  <si>
    <t>Panda</t>
  </si>
  <si>
    <t>Vilankulo</t>
  </si>
  <si>
    <t>Zavala</t>
  </si>
  <si>
    <t>Manica</t>
  </si>
  <si>
    <t>Barue</t>
  </si>
  <si>
    <t>Chimoio</t>
  </si>
  <si>
    <t>Gondola</t>
  </si>
  <si>
    <t>Guro</t>
  </si>
  <si>
    <t>Macate</t>
  </si>
  <si>
    <t>Machaze</t>
  </si>
  <si>
    <t>Macossa</t>
  </si>
  <si>
    <t>Mossurize</t>
  </si>
  <si>
    <t>Sussundenga</t>
  </si>
  <si>
    <t>Tambara</t>
  </si>
  <si>
    <t>Vanduzi</t>
  </si>
  <si>
    <t>Maputo Cidade</t>
  </si>
  <si>
    <t>KaMavota</t>
  </si>
  <si>
    <t>KaMaxakeni</t>
  </si>
  <si>
    <t>Kampfumo</t>
  </si>
  <si>
    <t>Kamubukwana</t>
  </si>
  <si>
    <t>Kanyaka</t>
  </si>
  <si>
    <t>Katembe</t>
  </si>
  <si>
    <t>Nlhamankulu</t>
  </si>
  <si>
    <t>Maputo Provincia</t>
  </si>
  <si>
    <t>Boane</t>
  </si>
  <si>
    <t>Cidade da Matola</t>
  </si>
  <si>
    <t>Magude</t>
  </si>
  <si>
    <t>Manhiça</t>
  </si>
  <si>
    <t>Marracuene</t>
  </si>
  <si>
    <t>Matutuine</t>
  </si>
  <si>
    <t>Moamba</t>
  </si>
  <si>
    <t>Namaacha</t>
  </si>
  <si>
    <t>Nampula</t>
  </si>
  <si>
    <t>Angoche</t>
  </si>
  <si>
    <t>Erati</t>
  </si>
  <si>
    <t>Ilha de Mocambique</t>
  </si>
  <si>
    <t>Lalaua</t>
  </si>
  <si>
    <t>Larde</t>
  </si>
  <si>
    <t>Liupo</t>
  </si>
  <si>
    <t>Malema</t>
  </si>
  <si>
    <t>Meconta</t>
  </si>
  <si>
    <t>Mecuburi</t>
  </si>
  <si>
    <t>Memba</t>
  </si>
  <si>
    <t>Mogincual</t>
  </si>
  <si>
    <t>Mogovolas</t>
  </si>
  <si>
    <t>Moma</t>
  </si>
  <si>
    <t>Monapo</t>
  </si>
  <si>
    <t>Mossuril</t>
  </si>
  <si>
    <t>Muecate</t>
  </si>
  <si>
    <t>Murrupula</t>
  </si>
  <si>
    <t>Nacala Porto</t>
  </si>
  <si>
    <t>Nacala-A-Velha</t>
  </si>
  <si>
    <t>Nacaroa</t>
  </si>
  <si>
    <t>Rapale</t>
  </si>
  <si>
    <t>Ribáuè</t>
  </si>
  <si>
    <t>Niassa</t>
  </si>
  <si>
    <t>Chimbunila</t>
  </si>
  <si>
    <t>Cuamba</t>
  </si>
  <si>
    <t>Lago</t>
  </si>
  <si>
    <t>Lichinga</t>
  </si>
  <si>
    <t>Majune</t>
  </si>
  <si>
    <t>Mandimba</t>
  </si>
  <si>
    <t>Marrupa</t>
  </si>
  <si>
    <t>Maua</t>
  </si>
  <si>
    <t>Mavago</t>
  </si>
  <si>
    <t>Mecanhelas</t>
  </si>
  <si>
    <t>Mecula</t>
  </si>
  <si>
    <t>Metarica</t>
  </si>
  <si>
    <t>Muembe</t>
  </si>
  <si>
    <t>Ngauma</t>
  </si>
  <si>
    <t>Nipepe</t>
  </si>
  <si>
    <t>Sanga</t>
  </si>
  <si>
    <t>Sofala</t>
  </si>
  <si>
    <t>Buzi</t>
  </si>
  <si>
    <t>Caia</t>
  </si>
  <si>
    <t>Chemba</t>
  </si>
  <si>
    <t>Cheringoma</t>
  </si>
  <si>
    <t>Chibabava</t>
  </si>
  <si>
    <t>Cidade da Beira</t>
  </si>
  <si>
    <t>Dondo</t>
  </si>
  <si>
    <t>Gorongosa</t>
  </si>
  <si>
    <t>Machanga</t>
  </si>
  <si>
    <t>Maringue</t>
  </si>
  <si>
    <t>Marromeu</t>
  </si>
  <si>
    <t>Muanza</t>
  </si>
  <si>
    <t>Nhamatanda</t>
  </si>
  <si>
    <t>Tete</t>
  </si>
  <si>
    <t>Angonia</t>
  </si>
  <si>
    <t>Cahora-Bassa</t>
  </si>
  <si>
    <t>Changara</t>
  </si>
  <si>
    <t>Chifunde</t>
  </si>
  <si>
    <t>Chiuta</t>
  </si>
  <si>
    <t>Cidade de Tete</t>
  </si>
  <si>
    <t>Doa</t>
  </si>
  <si>
    <t>Macanga</t>
  </si>
  <si>
    <t>Mágoe</t>
  </si>
  <si>
    <t>Marara</t>
  </si>
  <si>
    <t>Maravia</t>
  </si>
  <si>
    <t>Moatize</t>
  </si>
  <si>
    <t>Mutarara</t>
  </si>
  <si>
    <t>Tsangano</t>
  </si>
  <si>
    <t>Zumbu</t>
  </si>
  <si>
    <t>Zambezia</t>
  </si>
  <si>
    <t>Alto Molocue</t>
  </si>
  <si>
    <t>Chinde</t>
  </si>
  <si>
    <t>Derre</t>
  </si>
  <si>
    <t>Gile</t>
  </si>
  <si>
    <t>Gurue</t>
  </si>
  <si>
    <t>Ile</t>
  </si>
  <si>
    <t>Inhassunge</t>
  </si>
  <si>
    <t>Luabo</t>
  </si>
  <si>
    <t>Lugela</t>
  </si>
  <si>
    <t>Maganja da Costa</t>
  </si>
  <si>
    <t>Milange</t>
  </si>
  <si>
    <t>Mocuba</t>
  </si>
  <si>
    <t>Mocubela</t>
  </si>
  <si>
    <t>Molumbo</t>
  </si>
  <si>
    <t>Mopeia</t>
  </si>
  <si>
    <t>Morrumbala</t>
  </si>
  <si>
    <t>Mulevala</t>
  </si>
  <si>
    <t>Namacurra</t>
  </si>
  <si>
    <t>Namarroi</t>
  </si>
  <si>
    <t>Nicoadala</t>
  </si>
  <si>
    <t>Pebane</t>
  </si>
  <si>
    <t>Quelimane</t>
  </si>
  <si>
    <t>key</t>
  </si>
  <si>
    <t>Posto_key</t>
  </si>
  <si>
    <t>Provincia</t>
  </si>
  <si>
    <t>Distrito</t>
  </si>
  <si>
    <t>Posto</t>
  </si>
  <si>
    <t>Cabo Delgado Chiure Mazeze</t>
  </si>
  <si>
    <t>Mazeze</t>
  </si>
  <si>
    <t>Cabo Delgado Ancuabe Metoro</t>
  </si>
  <si>
    <t>Metoro</t>
  </si>
  <si>
    <t>Cabo Delgado Namuno Namuno-Sede</t>
  </si>
  <si>
    <t>Namuno-Sede</t>
  </si>
  <si>
    <t>Cabo Delgado Mueda N'gapa</t>
  </si>
  <si>
    <t>N'gapa</t>
  </si>
  <si>
    <t>Cabo Delgado Quissanga Bilibiza</t>
  </si>
  <si>
    <t>Bilibiza</t>
  </si>
  <si>
    <t>Cabo Delgado Muidumbe Muambula</t>
  </si>
  <si>
    <t>Muambula</t>
  </si>
  <si>
    <t>Cabo Delgado Chiure Namogelia</t>
  </si>
  <si>
    <t>Namogelia</t>
  </si>
  <si>
    <t>Cabo Delgado Nangade Ntamba</t>
  </si>
  <si>
    <t>Ntamba</t>
  </si>
  <si>
    <t>Cabo Delgado Chiure Ocua</t>
  </si>
  <si>
    <t>Ocua</t>
  </si>
  <si>
    <t>Cabo Delgado Ancuabe Ancuabe-Sede</t>
  </si>
  <si>
    <t>Ancuabe-Sede</t>
  </si>
  <si>
    <t>Cabo Delgado Balama Balama-Sede</t>
  </si>
  <si>
    <t>Balama-Sede</t>
  </si>
  <si>
    <t>NOT IN UNICEF SHAPEFILE</t>
  </si>
  <si>
    <t>Chapa</t>
  </si>
  <si>
    <t>Cabo Delgado Chiure Chiure-Sede</t>
  </si>
  <si>
    <t>Chiure-Sede</t>
  </si>
  <si>
    <t>Cabo Delgado Ibo Ibo-Sede</t>
  </si>
  <si>
    <t>Ibo-Sede</t>
  </si>
  <si>
    <t>Cabo Delgado Balama Impire</t>
  </si>
  <si>
    <t>Impire</t>
  </si>
  <si>
    <t>Cabo Delgado Chiure Katapua</t>
  </si>
  <si>
    <t>Katapua</t>
  </si>
  <si>
    <t>Cabo Delgado Montepuez Mapupulo</t>
  </si>
  <si>
    <t>Mapupulo</t>
  </si>
  <si>
    <t>Cabo Delgado Montepuez Cidade de Montepuez</t>
  </si>
  <si>
    <t>Montepuéz</t>
  </si>
  <si>
    <t>Cabo Delgado Mueda Mueda-Sede</t>
  </si>
  <si>
    <t>Mueda-Sede</t>
  </si>
  <si>
    <t>Namaua</t>
  </si>
  <si>
    <t>Cabo Delgado Namuno Ncumpe</t>
  </si>
  <si>
    <t>Ncumpe</t>
  </si>
  <si>
    <t>Cabo Delgado Ibo Quirimba</t>
  </si>
  <si>
    <t>Quirimba</t>
  </si>
  <si>
    <t>Cabo Delgado Macomia Chai</t>
  </si>
  <si>
    <t>Chai</t>
  </si>
  <si>
    <t>Cabo Delgado Muidumbe Chitunda</t>
  </si>
  <si>
    <t>Chitunda</t>
  </si>
  <si>
    <t>Cabo Delgado Chiure Chiure Velho</t>
  </si>
  <si>
    <t>Chiure Velho</t>
  </si>
  <si>
    <t>Cabo Delgado Mocimboa da Praia Diaca</t>
  </si>
  <si>
    <t>Diaca</t>
  </si>
  <si>
    <t>Cabo Delgado Namuno Hucula</t>
  </si>
  <si>
    <t>Hucula</t>
  </si>
  <si>
    <t>Cabo Delgado Mueda Imbuho</t>
  </si>
  <si>
    <t>Imbuho</t>
  </si>
  <si>
    <t>Cabo Delgado Balama Kwekwe</t>
  </si>
  <si>
    <t>Kwekwe</t>
  </si>
  <si>
    <t>Cabo Delgado Namuno Machoca</t>
  </si>
  <si>
    <t>Machoca</t>
  </si>
  <si>
    <t>Cabo Delgado Macomia Macomia-Sede</t>
  </si>
  <si>
    <t>Macomia-Sede</t>
  </si>
  <si>
    <t>Cabo Delgado Quissanga Mahate</t>
  </si>
  <si>
    <t>Mahate</t>
  </si>
  <si>
    <t>Cabo Delgado Balama Mavala</t>
  </si>
  <si>
    <t>Mavala</t>
  </si>
  <si>
    <t>Cabo Delgado Mocimboa da Praia Mbau</t>
  </si>
  <si>
    <t>Mbau</t>
  </si>
  <si>
    <t>Cabo Delgado Mecufi Mecufi-Sede</t>
  </si>
  <si>
    <t>Mecufi-Sede</t>
  </si>
  <si>
    <t>Cabo Delgado Namuno Meloco</t>
  </si>
  <si>
    <t>Meloco</t>
  </si>
  <si>
    <t>Cabo Delgado Meluco Meluco-Sede</t>
  </si>
  <si>
    <t>Meluco-Sede</t>
  </si>
  <si>
    <t>Cabo Delgado Metuge Metuge-Sede</t>
  </si>
  <si>
    <t>Metuge-Sede</t>
  </si>
  <si>
    <t>Cabo Delgado Ancuabe Meza</t>
  </si>
  <si>
    <t>Meza</t>
  </si>
  <si>
    <t>Cabo Delgado Metuge Mieze</t>
  </si>
  <si>
    <t>Mieze</t>
  </si>
  <si>
    <t>Cabo Delgado Montepuez Mirate-Sede</t>
  </si>
  <si>
    <t>Mirate-Sede</t>
  </si>
  <si>
    <t>Cabo Delgado Muidumbe Miteda</t>
  </si>
  <si>
    <t>Miteda</t>
  </si>
  <si>
    <t>Cabo Delgado Mocimboa da Praia Mocimboa da Praia-Sede</t>
  </si>
  <si>
    <t>Mocímboa da Praia-Sede</t>
  </si>
  <si>
    <t>Cabo Delgado Meluco Muaguide</t>
  </si>
  <si>
    <t>Muaguide</t>
  </si>
  <si>
    <t>Cabo Delgado Macomia Mucojo</t>
  </si>
  <si>
    <t>Mucojo</t>
  </si>
  <si>
    <t>Cabo Delgado Mecufi Murrebue</t>
  </si>
  <si>
    <t>Murrebue</t>
  </si>
  <si>
    <t>Cabo Delgado Montepuez Nairoto</t>
  </si>
  <si>
    <t>Nairoto</t>
  </si>
  <si>
    <t>Cabo Delgado Montepuez Namanhumbir</t>
  </si>
  <si>
    <t>Namanhumbir</t>
  </si>
  <si>
    <t>Cabo Delgado Nangade Nangade-Sede</t>
  </si>
  <si>
    <t>Nangade-Sede</t>
  </si>
  <si>
    <t>Cabo Delgado Mueda Negomano</t>
  </si>
  <si>
    <t>Negomano</t>
  </si>
  <si>
    <t>Cabo Delgado Palma Olumbe</t>
  </si>
  <si>
    <t>Olumbe</t>
  </si>
  <si>
    <t>Cabo Delgado Palma Palma</t>
  </si>
  <si>
    <t>Cabo Delgado Namuno Papai</t>
  </si>
  <si>
    <t>Papai</t>
  </si>
  <si>
    <t>Cabo Delgado Palma Pundanhar</t>
  </si>
  <si>
    <t>Pundanhar</t>
  </si>
  <si>
    <t>Cabo Delgado Palma Quionga</t>
  </si>
  <si>
    <t>Quionga</t>
  </si>
  <si>
    <t>Cabo Delgado Quissanga Quissanga</t>
  </si>
  <si>
    <t>Gaza Bilene Chissano</t>
  </si>
  <si>
    <t>Incaia</t>
  </si>
  <si>
    <t>Gaza Bilene Macuane</t>
  </si>
  <si>
    <t>Macuane</t>
  </si>
  <si>
    <t>Gaza Bilene Mazivila</t>
  </si>
  <si>
    <t>Mazivila</t>
  </si>
  <si>
    <t>Gaza Bilene Messano</t>
  </si>
  <si>
    <t>Messano</t>
  </si>
  <si>
    <t>Gaza Bilene Municipio da Macia</t>
  </si>
  <si>
    <t>Vila da Macia</t>
  </si>
  <si>
    <t>Gaza Bilene Municipio da Praia de Bilene</t>
  </si>
  <si>
    <t>Municipio da Praia de Bilene</t>
  </si>
  <si>
    <t>Gaza Chibuto Alto Changane</t>
  </si>
  <si>
    <t>Alto Changane</t>
  </si>
  <si>
    <t>Gaza Chibuto Changanine</t>
  </si>
  <si>
    <t>Changanine</t>
  </si>
  <si>
    <t>Gaza Chibuto Cidade de Chibuto</t>
  </si>
  <si>
    <t>Cidade de Chibuto</t>
  </si>
  <si>
    <t>Gaza Chibuto Godide</t>
  </si>
  <si>
    <t>Godide</t>
  </si>
  <si>
    <t>Gaza Chibuto Malehice</t>
  </si>
  <si>
    <t>Malehice</t>
  </si>
  <si>
    <t>Gaza Chibuto Tchaimite</t>
  </si>
  <si>
    <t>Tchaimite</t>
  </si>
  <si>
    <t>Gaza Chicualacuala Eduardo Mondlane</t>
  </si>
  <si>
    <t>Eduardo Mondlane</t>
  </si>
  <si>
    <t>Gaza Chicualacuala Pafuri</t>
  </si>
  <si>
    <t>Pafuri</t>
  </si>
  <si>
    <t>Gaza Chigubo Chigubo-Sede</t>
  </si>
  <si>
    <t>Chigubo-Sede</t>
  </si>
  <si>
    <t>Gaza Chigubo Ndindiza</t>
  </si>
  <si>
    <t>Ndindiza</t>
  </si>
  <si>
    <t>Gaza Chokwe Cidade  de Chokwe</t>
  </si>
  <si>
    <t>Cidade  de Chokwe</t>
  </si>
  <si>
    <t>Gaza Chokwe Lionde</t>
  </si>
  <si>
    <t>Lionde</t>
  </si>
  <si>
    <t>Gaza Chokwe Macarretane</t>
  </si>
  <si>
    <t>Macarretane</t>
  </si>
  <si>
    <t>Gaza Chokwe Xilembene</t>
  </si>
  <si>
    <t>Xilembene</t>
  </si>
  <si>
    <t>Gaza Chongoene Chongoene</t>
  </si>
  <si>
    <t>Gaza Chongoene Mazucane</t>
  </si>
  <si>
    <t>Mazucane</t>
  </si>
  <si>
    <t>Gaza Chongoene Nguzene</t>
  </si>
  <si>
    <t>Nguzene</t>
  </si>
  <si>
    <t>Gaza Guija Chivonguene</t>
  </si>
  <si>
    <t>Chivonguene</t>
  </si>
  <si>
    <t>Gaza Guija Mubangoene</t>
  </si>
  <si>
    <t>Mubangoene</t>
  </si>
  <si>
    <t>Gaza Guija Nalazi</t>
  </si>
  <si>
    <t>Nalazi</t>
  </si>
  <si>
    <t>Gaza Guija Vila Cani.ado</t>
  </si>
  <si>
    <t>Vila Caniçado</t>
  </si>
  <si>
    <t>Gaza Limpopo Chicumbane</t>
  </si>
  <si>
    <t>Chicumbane</t>
  </si>
  <si>
    <t>Gaza Limpopo Chissano</t>
  </si>
  <si>
    <t>Chissano</t>
  </si>
  <si>
    <t>Gaza Limpopo Zongoene-Sede</t>
  </si>
  <si>
    <t>Zongoene-Sede</t>
  </si>
  <si>
    <t>Gaza Mabalane Combomune</t>
  </si>
  <si>
    <t>Combomune</t>
  </si>
  <si>
    <t>Gaza Mabalane Mabalane</t>
  </si>
  <si>
    <t>Gaza Mabalane Ntlhavene</t>
  </si>
  <si>
    <t>Ntlhavene</t>
  </si>
  <si>
    <t>Gaza Mandlakazi Chalala</t>
  </si>
  <si>
    <t>Chalala</t>
  </si>
  <si>
    <t>Gaza Mandlakazi Chibondzane</t>
  </si>
  <si>
    <t>Chibondzane</t>
  </si>
  <si>
    <t>Gaza Mandlakazi Chidenguele</t>
  </si>
  <si>
    <t>Chidenguele</t>
  </si>
  <si>
    <t>Gaza Mandlakazi Macuacua</t>
  </si>
  <si>
    <t>Macuacua</t>
  </si>
  <si>
    <t>Gaza Mandlakazi Mandlakazi-Sede</t>
  </si>
  <si>
    <t>Mandlakazi-Sede</t>
  </si>
  <si>
    <t>Gaza Mapai Machaila</t>
  </si>
  <si>
    <t>Machaila</t>
  </si>
  <si>
    <t>Gaza Mapai Mapai</t>
  </si>
  <si>
    <t>Gaza Massangena Massangena</t>
  </si>
  <si>
    <t>Gaza Massangena Mavue</t>
  </si>
  <si>
    <t>Mavue</t>
  </si>
  <si>
    <t>Gaza Massingir Massingir</t>
  </si>
  <si>
    <t>Gaza Massingir Mavodze</t>
  </si>
  <si>
    <t>Mavodze</t>
  </si>
  <si>
    <t>Gaza Massingir Zulo</t>
  </si>
  <si>
    <t>Zulo</t>
  </si>
  <si>
    <t>Gaza Xai-Xai Inhamissa</t>
  </si>
  <si>
    <t>Inhamissa</t>
  </si>
  <si>
    <t>Gaza Xai-Xai Municipal-Sede</t>
  </si>
  <si>
    <t>Municipal-Sede</t>
  </si>
  <si>
    <t>Gaza Xai-Xai Patrice Lumumba</t>
  </si>
  <si>
    <t>Patrice Lumumba</t>
  </si>
  <si>
    <t>Gaza Xai-Xai Praia</t>
  </si>
  <si>
    <t>Praia</t>
  </si>
  <si>
    <t>Inhambane Cidade de Inhambane</t>
  </si>
  <si>
    <t>Nao Aplicavel</t>
  </si>
  <si>
    <t>Inhambane Cidade de Maxixe</t>
  </si>
  <si>
    <t>Inhambane Funhalouro Funhalouro</t>
  </si>
  <si>
    <t>Inhambane Funhalouro Tome</t>
  </si>
  <si>
    <t>Tome</t>
  </si>
  <si>
    <t>Inhambane Govuro Nova Mambone</t>
  </si>
  <si>
    <t>Nova Mambone</t>
  </si>
  <si>
    <t>Inhambane Govuro Save</t>
  </si>
  <si>
    <t>Save2</t>
  </si>
  <si>
    <t>Save</t>
  </si>
  <si>
    <t>Inhambane Homoine Homoine-sede</t>
  </si>
  <si>
    <t>Homoine-Sede</t>
  </si>
  <si>
    <t>Inhambane Homoine Pembe</t>
  </si>
  <si>
    <t>Pembe</t>
  </si>
  <si>
    <t>Inhambane Inharrime Inharrime-Sede</t>
  </si>
  <si>
    <t>Inharrime-Sede</t>
  </si>
  <si>
    <t>Inhambane Inharrime Mucumbi</t>
  </si>
  <si>
    <t>Mucumbi</t>
  </si>
  <si>
    <t>Inhambane Inhassoro Bazaruto</t>
  </si>
  <si>
    <t>Bazaruto</t>
  </si>
  <si>
    <t>Inhambane Inhassoro Inhassoro</t>
  </si>
  <si>
    <t>Inhambane Jangamo Cumbana</t>
  </si>
  <si>
    <t>Cumbana</t>
  </si>
  <si>
    <t>Inhambane Jangamo Jangamo</t>
  </si>
  <si>
    <t>Inhambane Mabote Mabote</t>
  </si>
  <si>
    <t>Inhambane Mabote Zimane</t>
  </si>
  <si>
    <t>Zimane</t>
  </si>
  <si>
    <t>Inhambane Mabote Zinave</t>
  </si>
  <si>
    <t>Zinave</t>
  </si>
  <si>
    <t>Inhambane Massinga Chicomo</t>
  </si>
  <si>
    <t>Chicomo</t>
  </si>
  <si>
    <t>Inhambane Massinga Massinga</t>
  </si>
  <si>
    <t>Inhambane Morrumbene Mocoduene</t>
  </si>
  <si>
    <t>Mocoduene</t>
  </si>
  <si>
    <t>Inhambane Morrumbene Morrumbene</t>
  </si>
  <si>
    <t>Inhambane Panda Mawayela</t>
  </si>
  <si>
    <t>Mawayela</t>
  </si>
  <si>
    <t>Inhambane Panda Panda</t>
  </si>
  <si>
    <t>Inhambane Panda Urrene</t>
  </si>
  <si>
    <t>Urrene</t>
  </si>
  <si>
    <t>Inhambane Vilankulo Mapinhane</t>
  </si>
  <si>
    <t>Mapinhane</t>
  </si>
  <si>
    <t>Inhambane Vilankulo Vilankulo</t>
  </si>
  <si>
    <t>Inhambane Zavala Quissico</t>
  </si>
  <si>
    <t>Quissico</t>
  </si>
  <si>
    <t>Inhambane Zavala Zandamela</t>
  </si>
  <si>
    <t>Zandamela</t>
  </si>
  <si>
    <t>Manica Barue Catandica</t>
  </si>
  <si>
    <t>Catandica</t>
  </si>
  <si>
    <t>Manica Barue Choa</t>
  </si>
  <si>
    <t>Choa</t>
  </si>
  <si>
    <t>Manica Barue Nhampassa</t>
  </si>
  <si>
    <t>Nhampassa</t>
  </si>
  <si>
    <t>Manica Chimoio Urbano N.1</t>
  </si>
  <si>
    <t>Urbano N°1</t>
  </si>
  <si>
    <t>Manica Chimoio Urbano N.2</t>
  </si>
  <si>
    <t>Urbano N°2</t>
  </si>
  <si>
    <t>Manica Chimoio Urbano N.3</t>
  </si>
  <si>
    <t>Urbano N°3</t>
  </si>
  <si>
    <t>Manica Gondola Amatongas</t>
  </si>
  <si>
    <t>Amatongas</t>
  </si>
  <si>
    <t>Manica Gondola Cafumpe</t>
  </si>
  <si>
    <t>Cafumpe</t>
  </si>
  <si>
    <t>Manica Gondola Gondola</t>
  </si>
  <si>
    <t>Manica Gondola Inchope</t>
  </si>
  <si>
    <t>Inchope</t>
  </si>
  <si>
    <t>Manica Guro Guro-Sede</t>
  </si>
  <si>
    <t>Guro-Sede</t>
  </si>
  <si>
    <t>Manica Guro Mandie</t>
  </si>
  <si>
    <t>Mandie</t>
  </si>
  <si>
    <t>Manica Guro Mungari</t>
  </si>
  <si>
    <t>Mungari</t>
  </si>
  <si>
    <t>Manica Guro Nhamassonge</t>
  </si>
  <si>
    <t>Nhamassonge</t>
  </si>
  <si>
    <t>Manica Macate Macate-Sede</t>
  </si>
  <si>
    <t>Macate-Sede</t>
  </si>
  <si>
    <t>Manica Macate Zembe</t>
  </si>
  <si>
    <t>Zembe</t>
  </si>
  <si>
    <t>Manica Machaze Chitobe</t>
  </si>
  <si>
    <t>Chitobe</t>
  </si>
  <si>
    <t>Manica Machaze Save</t>
  </si>
  <si>
    <t>Manica Macossa Macossa-Sede</t>
  </si>
  <si>
    <t>Macossa-Sede</t>
  </si>
  <si>
    <t>Manica Macossa Nguawala</t>
  </si>
  <si>
    <t>Nguawala</t>
  </si>
  <si>
    <t>Manica Macossa Nhamagua</t>
  </si>
  <si>
    <t>Nhamagua</t>
  </si>
  <si>
    <t>Manica Manica Machipanda</t>
  </si>
  <si>
    <t>Machipanda</t>
  </si>
  <si>
    <t>Manica Manica Mavonde</t>
  </si>
  <si>
    <t>Mavonde</t>
  </si>
  <si>
    <t>Manica Manica Messica</t>
  </si>
  <si>
    <t>Messica</t>
  </si>
  <si>
    <t>Manica Manica Municipio de Manica</t>
  </si>
  <si>
    <t>Municipio de Manica</t>
  </si>
  <si>
    <t>Manica Mossurize Chiurairue</t>
  </si>
  <si>
    <t>Chiurairue</t>
  </si>
  <si>
    <t>Manica Mossurize Dacata</t>
  </si>
  <si>
    <t>Dacata</t>
  </si>
  <si>
    <t>Manica Mossurize Espungabera</t>
  </si>
  <si>
    <t>Espungabera</t>
  </si>
  <si>
    <t>Manica Sussundenga Dombe</t>
  </si>
  <si>
    <t>Dombe</t>
  </si>
  <si>
    <t>Manica Sussundenga Muoha</t>
  </si>
  <si>
    <t>Muoha</t>
  </si>
  <si>
    <t>Manica Sussundenga Rotanda</t>
  </si>
  <si>
    <t>Rotanda</t>
  </si>
  <si>
    <t>Manica Sussundenga Sussundenga-Sede</t>
  </si>
  <si>
    <t>Sussundenga-Sede</t>
  </si>
  <si>
    <t>Manica Tambara Buzua</t>
  </si>
  <si>
    <t>Buzua</t>
  </si>
  <si>
    <t>Manica Tambara Nhacafula</t>
  </si>
  <si>
    <t>Nhacafula</t>
  </si>
  <si>
    <t>Manica Tambara Nhacolo</t>
  </si>
  <si>
    <t>Nhacolo</t>
  </si>
  <si>
    <t>Manica Vanduzi Matsinho</t>
  </si>
  <si>
    <t>Matsinho</t>
  </si>
  <si>
    <t>Manica Vanduzi Vanduzi</t>
  </si>
  <si>
    <t>Maputo Cidade KaMavota</t>
  </si>
  <si>
    <t>Maputo Cidade KaMaxakeni</t>
  </si>
  <si>
    <t>Maputo Cidade Kampfumo</t>
  </si>
  <si>
    <t>Maputo Cidade Kamubukwana</t>
  </si>
  <si>
    <t>Maputo Cidade Kanyaka</t>
  </si>
  <si>
    <t>Maputo Cidade Katembe</t>
  </si>
  <si>
    <t>Maputo Cidade Nlhamankulu</t>
  </si>
  <si>
    <t>Maputo Provincia Boane Boane-Sede</t>
  </si>
  <si>
    <t>Boane-Sede</t>
  </si>
  <si>
    <t>Maputo Provincia Boane Matola Rio</t>
  </si>
  <si>
    <t>Matola Rio</t>
  </si>
  <si>
    <t>Maputo Provincia Cidade da Matola Infulene</t>
  </si>
  <si>
    <t>Infulene</t>
  </si>
  <si>
    <t>Maputo Provincia Cidade da Matola Machava</t>
  </si>
  <si>
    <t>Machava</t>
  </si>
  <si>
    <t>Maputo Provincia Cidade da Matola Matola Cidade</t>
  </si>
  <si>
    <t>Matola</t>
  </si>
  <si>
    <t>Maputo Provincia Magude Magude-Sede</t>
  </si>
  <si>
    <t>Magude-Sede</t>
  </si>
  <si>
    <t>Maputo Provincia Magude Mahel</t>
  </si>
  <si>
    <t>Mahel</t>
  </si>
  <si>
    <t>Maputo Provincia Magude Mapulanguene</t>
  </si>
  <si>
    <t>Mapulanguene</t>
  </si>
  <si>
    <t>Maputo Provincia Magude Motaze</t>
  </si>
  <si>
    <t>Motaze</t>
  </si>
  <si>
    <t>Maputo Provincia Magude Panjane</t>
  </si>
  <si>
    <t>Panjane</t>
  </si>
  <si>
    <t>Maputo Provincia Manhi.a 3 de Fevereiro</t>
  </si>
  <si>
    <t>3 de Fevereiro</t>
  </si>
  <si>
    <t>Maputo Provincia Manhi.a Calanga</t>
  </si>
  <si>
    <t>Calanga</t>
  </si>
  <si>
    <t>Maputo Provincia Manhi.a Ilha Josina Machel</t>
  </si>
  <si>
    <t>Ilha Josina Machel</t>
  </si>
  <si>
    <t>Maputo Provincia Manhi.a Maluana</t>
  </si>
  <si>
    <t>Maluana</t>
  </si>
  <si>
    <t>Maputo Provincia Manhi.a Manhica-Sede</t>
  </si>
  <si>
    <t>Manhica-Sede</t>
  </si>
  <si>
    <t>Maputo Provincia Manhi.a Xinavane</t>
  </si>
  <si>
    <t>Xinavane</t>
  </si>
  <si>
    <t>Maputo Provincia Marracuene Machubo</t>
  </si>
  <si>
    <t>Machubo</t>
  </si>
  <si>
    <t>Maputo Provincia Marracuene Marracuene</t>
  </si>
  <si>
    <t>Maputo Provincia Matutuine Bela Vista</t>
  </si>
  <si>
    <t>Bela Vista</t>
  </si>
  <si>
    <t>Maputo Provincia Matutuine Catembe M'Sime</t>
  </si>
  <si>
    <t>Catembe M'Sime</t>
  </si>
  <si>
    <t>Maputo Provincia Matutuine Catuane</t>
  </si>
  <si>
    <t>Catuane</t>
  </si>
  <si>
    <t>Maputo Provincia Matutuine Machangulo</t>
  </si>
  <si>
    <t>Machangulo</t>
  </si>
  <si>
    <t>Maputo Provincia Matutuine Zitundo</t>
  </si>
  <si>
    <t>Zitundo</t>
  </si>
  <si>
    <t>Maputo Provincia Moamba Moamba-Sede</t>
  </si>
  <si>
    <t>Moamba-Sede</t>
  </si>
  <si>
    <t>Maputo Provincia Moamba Pessene</t>
  </si>
  <si>
    <t>Pessene</t>
  </si>
  <si>
    <t>Maputo Provincia Moamba Ressano Garcia</t>
  </si>
  <si>
    <t>Ressano Garcia</t>
  </si>
  <si>
    <t>Maputo Provincia Moamba Sabie</t>
  </si>
  <si>
    <t>Sabie</t>
  </si>
  <si>
    <t>Maputo Provincia Namaacha Changalane</t>
  </si>
  <si>
    <t>Changalane</t>
  </si>
  <si>
    <t>Maputo Provincia Namaacha Namaacha</t>
  </si>
  <si>
    <t>Nampula Malema Malema/Canhunha</t>
  </si>
  <si>
    <t>Malema/Canhunha</t>
  </si>
  <si>
    <t>Nampula Mecuburi Mecuburi</t>
  </si>
  <si>
    <t>Mecuburi-Sede</t>
  </si>
  <si>
    <t>Nampula Murrupula Murrupula</t>
  </si>
  <si>
    <t>Nampula Malema Mutuali</t>
  </si>
  <si>
    <t>Mutuali</t>
  </si>
  <si>
    <t>Nampula Rapale Namaita</t>
  </si>
  <si>
    <t>Namaita</t>
  </si>
  <si>
    <t>Nampula Memba Chipene</t>
  </si>
  <si>
    <t>Chipene</t>
  </si>
  <si>
    <t>Nampula Meconta Corrane</t>
  </si>
  <si>
    <t>Corrane</t>
  </si>
  <si>
    <t>Nampula Nacala-A-Velha Covo</t>
  </si>
  <si>
    <t>Covo</t>
  </si>
  <si>
    <t>Nampula Monapo Ituculo</t>
  </si>
  <si>
    <t>Ituculo</t>
  </si>
  <si>
    <t>Nampula Lalaua Lalaua--Sede</t>
  </si>
  <si>
    <t>Lalaua-Sede</t>
  </si>
  <si>
    <t>Nampula Memba Lurio</t>
  </si>
  <si>
    <t>Lurio</t>
  </si>
  <si>
    <t>Nampula Meconta Meconta</t>
  </si>
  <si>
    <t>Nampula Nacala-A-Velha Nacala-A-Velha</t>
  </si>
  <si>
    <t>Nampula Erati Namiroa</t>
  </si>
  <si>
    <t>Namiroa</t>
  </si>
  <si>
    <t>Nampula Erati Alua</t>
  </si>
  <si>
    <t>Alua</t>
  </si>
  <si>
    <t>Nampula Rib.u. Iapala</t>
  </si>
  <si>
    <t>Iapala</t>
  </si>
  <si>
    <t>Nampula Memba Memba</t>
  </si>
  <si>
    <t>Nampula Monapo Monapo-Sede</t>
  </si>
  <si>
    <t>Monapo-Sede</t>
  </si>
  <si>
    <t>Nampula Erati Namapa</t>
  </si>
  <si>
    <t>Namapa</t>
  </si>
  <si>
    <t>Nampula Monapo Netia</t>
  </si>
  <si>
    <t>Netia</t>
  </si>
  <si>
    <t>Nampula Meconta 7 De Abril</t>
  </si>
  <si>
    <t>7 De Abril</t>
  </si>
  <si>
    <t>Nampula Nampula Anchilo</t>
  </si>
  <si>
    <t>Anchilo</t>
  </si>
  <si>
    <t>Nampula Angoche Boila Nametoria</t>
  </si>
  <si>
    <t>Aube</t>
  </si>
  <si>
    <t>Nampula Nacala-A-Velha Barragem</t>
  </si>
  <si>
    <t>Barragem</t>
  </si>
  <si>
    <t>Nampula Angoche Boila-Nametoria</t>
  </si>
  <si>
    <t>Boila-Nametoria</t>
  </si>
  <si>
    <t>Nampula Mogovolas Calipo</t>
  </si>
  <si>
    <t>Calipo</t>
  </si>
  <si>
    <t>Nampula Moma Chalaua</t>
  </si>
  <si>
    <t>Chalaua</t>
  </si>
  <si>
    <t>Nampula Malema Chilulo</t>
  </si>
  <si>
    <t>Chilulo</t>
  </si>
  <si>
    <t>Nampula Murrupula Chinga</t>
  </si>
  <si>
    <t>Chinga</t>
  </si>
  <si>
    <t>Nampula Angoche Cidade De Angoche</t>
  </si>
  <si>
    <t>Cidade de Angoche</t>
  </si>
  <si>
    <t>Nampula Rib.u. Cunle</t>
  </si>
  <si>
    <t>Cunle</t>
  </si>
  <si>
    <t>Nampula Ilha de Mocambique Ilha de Mocambique</t>
  </si>
  <si>
    <t>Nampula Mogovolas Ilute</t>
  </si>
  <si>
    <t>Ilute</t>
  </si>
  <si>
    <t>Nampula Muecate Imala</t>
  </si>
  <si>
    <t>Imala</t>
  </si>
  <si>
    <t>Nampula Nacaroa Intete</t>
  </si>
  <si>
    <t>Intete</t>
  </si>
  <si>
    <t>Nampula Larde Larde</t>
  </si>
  <si>
    <t>Nampula Liupo Liupo</t>
  </si>
  <si>
    <t>Nampula Ilha de Mocambique Lumbo</t>
  </si>
  <si>
    <t>Lumbo</t>
  </si>
  <si>
    <t>Nampula Mossuril Lunga</t>
  </si>
  <si>
    <t>Lunga</t>
  </si>
  <si>
    <t>Nampula Moma Macone-Sede</t>
  </si>
  <si>
    <t>Macone-Sede</t>
  </si>
  <si>
    <t>Nampula Mossuril Matibane</t>
  </si>
  <si>
    <t>Matibane</t>
  </si>
  <si>
    <t>Nampula Memba Mazua</t>
  </si>
  <si>
    <t>Mazua</t>
  </si>
  <si>
    <t>Nampula Lalaua Meti</t>
  </si>
  <si>
    <t>Meti</t>
  </si>
  <si>
    <t>Nampula Mecuburi Milhana</t>
  </si>
  <si>
    <t>Milhana</t>
  </si>
  <si>
    <t>Nampula Mossuril Mossuril-Sede</t>
  </si>
  <si>
    <t>Mossuril-Sede</t>
  </si>
  <si>
    <t>Nampula Nacala Porto Muanona</t>
  </si>
  <si>
    <t>Muanona</t>
  </si>
  <si>
    <t>Nampula Nampula Muatala</t>
  </si>
  <si>
    <t>Muatala</t>
  </si>
  <si>
    <t>Nampula Mogovolas Muatua</t>
  </si>
  <si>
    <t>Muatua</t>
  </si>
  <si>
    <t>Nampula Muecate Mucoluane</t>
  </si>
  <si>
    <t>Mucoluane</t>
  </si>
  <si>
    <t>Nampula Larde Mucuali</t>
  </si>
  <si>
    <t>Mucuali</t>
  </si>
  <si>
    <t>Nampula Muecate Muecate-Sede</t>
  </si>
  <si>
    <t>Muecate-Sede</t>
  </si>
  <si>
    <t>Nampula Nampula Muhala</t>
  </si>
  <si>
    <t>Muhala</t>
  </si>
  <si>
    <t>Nampula Mecuburi Muite</t>
  </si>
  <si>
    <t>Muite</t>
  </si>
  <si>
    <t>Nampula Nacala Porto Mutiva</t>
  </si>
  <si>
    <t>Mutiva</t>
  </si>
  <si>
    <t>Nampula Rapale Mutivaze</t>
  </si>
  <si>
    <t>Mutivaze</t>
  </si>
  <si>
    <t>Nampula Nacaroa Nacaroa</t>
  </si>
  <si>
    <t>Nampula Angoche Namaponda</t>
  </si>
  <si>
    <t>Namaponda</t>
  </si>
  <si>
    <t>Nampula Mogovolas Nametil</t>
  </si>
  <si>
    <t>Nametil</t>
  </si>
  <si>
    <t>Nampula Meconta Namialo</t>
  </si>
  <si>
    <t>Namialo</t>
  </si>
  <si>
    <t>Nampula Nampula Namicopo</t>
  </si>
  <si>
    <t>Namicopo</t>
  </si>
  <si>
    <t>Nampula Mecuburi Namina</t>
  </si>
  <si>
    <t>Namina</t>
  </si>
  <si>
    <t>Nampula Mogincual Naminge</t>
  </si>
  <si>
    <t>Naminge</t>
  </si>
  <si>
    <t>Nampula Mogovolas Nanhupo Rio</t>
  </si>
  <si>
    <t>Nanhupo Rio</t>
  </si>
  <si>
    <t>Nampula Nampula Napipine</t>
  </si>
  <si>
    <t>Napipine</t>
  </si>
  <si>
    <t>Nampula Nampula Natikire</t>
  </si>
  <si>
    <t>Natikire</t>
  </si>
  <si>
    <t>Nampula Murrupula Nihessiue</t>
  </si>
  <si>
    <t>Nihessiue</t>
  </si>
  <si>
    <t>Nampula Liupo Quinga</t>
  </si>
  <si>
    <t>Quinga</t>
  </si>
  <si>
    <t>Nampula Mogincual Quixaxe</t>
  </si>
  <si>
    <t>Quixaxe</t>
  </si>
  <si>
    <t>Nampula Rapale Rapale</t>
  </si>
  <si>
    <t>Nampula Rib.u. Rib.u.</t>
  </si>
  <si>
    <t>Nampula Nacaroa Saua-Saua</t>
  </si>
  <si>
    <t>Saua-Saua</t>
  </si>
  <si>
    <t>Nampula Nampula Urbano Central</t>
  </si>
  <si>
    <t>Urbano Central</t>
  </si>
  <si>
    <t>Niassa Chimbunila Chimbunila</t>
  </si>
  <si>
    <t>Niassa Chimbunila Lione</t>
  </si>
  <si>
    <t>Lione</t>
  </si>
  <si>
    <t>Niassa Cuamba Cidade de Cuamba</t>
  </si>
  <si>
    <t>Cidade de Cuamba</t>
  </si>
  <si>
    <t>Niassa Cuamba Etatara</t>
  </si>
  <si>
    <t>Etatara</t>
  </si>
  <si>
    <t>Niassa Cuamba L.rio</t>
  </si>
  <si>
    <t>Lúrio</t>
  </si>
  <si>
    <t>Niassa Cuamba Mepica</t>
  </si>
  <si>
    <t>Mepica</t>
  </si>
  <si>
    <t>Niassa Lago C.bue</t>
  </si>
  <si>
    <t>Cóbue</t>
  </si>
  <si>
    <t>Niassa Lago Lunho</t>
  </si>
  <si>
    <t>Lunho</t>
  </si>
  <si>
    <t>Niassa Lago Maniamba</t>
  </si>
  <si>
    <t>Maniamba</t>
  </si>
  <si>
    <t>Niassa Lago Meluluca</t>
  </si>
  <si>
    <t>Meluluca</t>
  </si>
  <si>
    <t>Niassa Lago Metangula</t>
  </si>
  <si>
    <t>Metangula</t>
  </si>
  <si>
    <t>Niassa Lichinga Chiuaula</t>
  </si>
  <si>
    <t>Chiuaula</t>
  </si>
  <si>
    <t>Niassa Lichinga Lulimile</t>
  </si>
  <si>
    <t>Lulimile</t>
  </si>
  <si>
    <t>Niassa Lichinga Lussanhando</t>
  </si>
  <si>
    <t>Lussanhando</t>
  </si>
  <si>
    <t>Niassa Lichinga Massenger</t>
  </si>
  <si>
    <t>Massenger</t>
  </si>
  <si>
    <t>Niassa Lichinga Meponda</t>
  </si>
  <si>
    <t>Meponda</t>
  </si>
  <si>
    <t>Niassa Lichinga Sanjala</t>
  </si>
  <si>
    <t>Sanjala</t>
  </si>
  <si>
    <t>Niassa Ma.a Ma.a</t>
  </si>
  <si>
    <t>Maúa</t>
  </si>
  <si>
    <t>Niassa Ma.a Maiaca</t>
  </si>
  <si>
    <t>Maiaca</t>
  </si>
  <si>
    <t>Niassa Majune Malanga</t>
  </si>
  <si>
    <t>Malanga</t>
  </si>
  <si>
    <t>Niassa Majune Muaquia</t>
  </si>
  <si>
    <t>Muaquia</t>
  </si>
  <si>
    <t>Niassa Majune Nairrubi</t>
  </si>
  <si>
    <t>Nairrubi</t>
  </si>
  <si>
    <t>Niassa Mandimba Lissiete</t>
  </si>
  <si>
    <t>Lissiete</t>
  </si>
  <si>
    <t>Niassa Mandimba Mitande</t>
  </si>
  <si>
    <t>Mitande</t>
  </si>
  <si>
    <t>Niassa Marrupa Marrangira</t>
  </si>
  <si>
    <t>Marrangira</t>
  </si>
  <si>
    <t>Niassa Marrupa Marrupa-Sede</t>
  </si>
  <si>
    <t>Marrupa-Sede</t>
  </si>
  <si>
    <t>Niassa Marrupa Nungo</t>
  </si>
  <si>
    <t>Nungo</t>
  </si>
  <si>
    <t>Niassa Mavago Mavago-Sede</t>
  </si>
  <si>
    <t>Mavago-Sede</t>
  </si>
  <si>
    <t>Niassa Mavago Msawize</t>
  </si>
  <si>
    <t>Msawize</t>
  </si>
  <si>
    <t>Niassa Mecanhelas Chiuta</t>
  </si>
  <si>
    <t>Niassa Mecanhelas Insaca</t>
  </si>
  <si>
    <t>Insaca</t>
  </si>
  <si>
    <t>Niassa Mecula Matondovela</t>
  </si>
  <si>
    <t>Matondovela</t>
  </si>
  <si>
    <t>Niassa Mecula Mecula-Sede</t>
  </si>
  <si>
    <t>Mecula-Sede</t>
  </si>
  <si>
    <t>Niassa Metarica Nacumua</t>
  </si>
  <si>
    <t>Nacumua</t>
  </si>
  <si>
    <t>Niassa Metarica Namicundi</t>
  </si>
  <si>
    <t>Namicundi</t>
  </si>
  <si>
    <t>Niassa Muembe Chiconono</t>
  </si>
  <si>
    <t>Chiconono</t>
  </si>
  <si>
    <t>Niassa Muembe Muembe</t>
  </si>
  <si>
    <t>Niassa Ngauma Itepela</t>
  </si>
  <si>
    <t>Itepela</t>
  </si>
  <si>
    <t>Niassa Ngauma Massangulo (Ngauma)</t>
  </si>
  <si>
    <t>Massangulo (Ngauma)</t>
  </si>
  <si>
    <t>Niassa Nipepe Muluco</t>
  </si>
  <si>
    <t>Muluco</t>
  </si>
  <si>
    <t>Niassa Nipepe Nipepe-Sede</t>
  </si>
  <si>
    <t>Nipepe-Sede</t>
  </si>
  <si>
    <t>Niassa Sanga Lussimbesse</t>
  </si>
  <si>
    <t>Lussimbesse</t>
  </si>
  <si>
    <t>Niassa Sanga Macaloge</t>
  </si>
  <si>
    <t>Macaloge</t>
  </si>
  <si>
    <t>Niassa Sanga Matchedje</t>
  </si>
  <si>
    <t>Matchedje</t>
  </si>
  <si>
    <t>Niassa Sanga Unango</t>
  </si>
  <si>
    <t>Unango</t>
  </si>
  <si>
    <t>Dacate</t>
  </si>
  <si>
    <t>Cabo Delgado Macomia Quiterajo</t>
  </si>
  <si>
    <t>Quiterajo</t>
  </si>
  <si>
    <t>Cabo Delgado Cidade de Pemba</t>
  </si>
  <si>
    <t>Chilaulene</t>
  </si>
  <si>
    <t>Sofala Buzi Buzi</t>
  </si>
  <si>
    <t>Sofala Buzi Estaquinha</t>
  </si>
  <si>
    <t>Estaquinha</t>
  </si>
  <si>
    <t>Sofala Buzi Nova Sofala</t>
  </si>
  <si>
    <t>Nova Sofala</t>
  </si>
  <si>
    <t>Sofala Caia Caia-Sede</t>
  </si>
  <si>
    <t>Caia-Sede</t>
  </si>
  <si>
    <t>Sofala Caia Murraca</t>
  </si>
  <si>
    <t>Murraca</t>
  </si>
  <si>
    <t>Sofala Caia Sena</t>
  </si>
  <si>
    <t>Sena</t>
  </si>
  <si>
    <t>Sofala Chemba Chemba</t>
  </si>
  <si>
    <t>Sofala Chemba Chiramba</t>
  </si>
  <si>
    <t>Chiramba</t>
  </si>
  <si>
    <t>Sofala Chemba Mulima</t>
  </si>
  <si>
    <t>Mulima</t>
  </si>
  <si>
    <t>Sofala Cheringoma Inhaminga</t>
  </si>
  <si>
    <t>Inhaminga</t>
  </si>
  <si>
    <t>Sofala Cheringoma Inhamitanga</t>
  </si>
  <si>
    <t>Inhamitanga</t>
  </si>
  <si>
    <t>Sofala Chibabava Chibabava</t>
  </si>
  <si>
    <t>Sofala Chibabava Goonda</t>
  </si>
  <si>
    <t>Goonda</t>
  </si>
  <si>
    <t>Sofala Chibabava Muxungue</t>
  </si>
  <si>
    <t>Muxungue</t>
  </si>
  <si>
    <t>Sofala Cidade da Beira Urbano 1</t>
  </si>
  <si>
    <t>Urbano_1</t>
  </si>
  <si>
    <t>Urbano 1</t>
  </si>
  <si>
    <t>Sofala Cidade da Beira Urbano 2</t>
  </si>
  <si>
    <t>Urbano_2</t>
  </si>
  <si>
    <t>Urbano 2</t>
  </si>
  <si>
    <t>Sofala Cidade da Beira Urbano 3</t>
  </si>
  <si>
    <t>Urbano_3</t>
  </si>
  <si>
    <t>Urbano 3</t>
  </si>
  <si>
    <t>Sofala Cidade da Beira Urbano 4</t>
  </si>
  <si>
    <t>Urbano_4</t>
  </si>
  <si>
    <t>Urbano 4</t>
  </si>
  <si>
    <t>Sofala Cidade da Beira Urbano 5</t>
  </si>
  <si>
    <t>Urbano_5</t>
  </si>
  <si>
    <t>Urbano 5</t>
  </si>
  <si>
    <t>Sofala Dondo Cidade de Dondo</t>
  </si>
  <si>
    <t>Cidade de Dondo</t>
  </si>
  <si>
    <t>Sofala Dondo Mafambisse</t>
  </si>
  <si>
    <t>Mafambisse</t>
  </si>
  <si>
    <t>Sofala Dondo Savane</t>
  </si>
  <si>
    <t>Savane</t>
  </si>
  <si>
    <t>Sofala Gorongosa Canda</t>
  </si>
  <si>
    <t>Canda</t>
  </si>
  <si>
    <t>Sofala Gorongosa Gorongosa</t>
  </si>
  <si>
    <t>Sofala Gorongosa Vunduzi</t>
  </si>
  <si>
    <t>Vunduzi</t>
  </si>
  <si>
    <t>Sofala Machanga Chiloane</t>
  </si>
  <si>
    <t>Chiloane</t>
  </si>
  <si>
    <t>Sofala Machanga Divinhe</t>
  </si>
  <si>
    <t>Divinhe</t>
  </si>
  <si>
    <t>Sofala Machanga Machanga</t>
  </si>
  <si>
    <t>Sofala Maringue Canxixe</t>
  </si>
  <si>
    <t>Canxixe</t>
  </si>
  <si>
    <t>Sofala Maringue Maringue</t>
  </si>
  <si>
    <t>Sofala Maringue Subue</t>
  </si>
  <si>
    <t>Subue</t>
  </si>
  <si>
    <t>Sofala Marromeu Chupanga</t>
  </si>
  <si>
    <t>Chupanga</t>
  </si>
  <si>
    <t>Sofala Marromeu Malingapansi</t>
  </si>
  <si>
    <t>Malingapansi</t>
  </si>
  <si>
    <t>Sofala Marromeu Marromeu</t>
  </si>
  <si>
    <t>Sofala Muanza Galinha</t>
  </si>
  <si>
    <t>Galinha</t>
  </si>
  <si>
    <t>Sofala Muanza Muanza</t>
  </si>
  <si>
    <t>Sofala Nhamatanda Nhamatanda</t>
  </si>
  <si>
    <t>Sofala Nhamatanda Tica</t>
  </si>
  <si>
    <t>Tica</t>
  </si>
  <si>
    <t>Tete Ang.nia Domue</t>
  </si>
  <si>
    <t>Dómue</t>
  </si>
  <si>
    <t>Tete Ang.nia Ulongo.</t>
  </si>
  <si>
    <t>Ulóngue</t>
  </si>
  <si>
    <t>Tete Cahora-Bassa Chintholo</t>
  </si>
  <si>
    <t>Chintholo</t>
  </si>
  <si>
    <t>Tete Cahora-Bassa Chitima</t>
  </si>
  <si>
    <t>Chitima</t>
  </si>
  <si>
    <t>Tete Cahora-Bassa Songo</t>
  </si>
  <si>
    <t>Songo</t>
  </si>
  <si>
    <t>Tete Changara Chioco</t>
  </si>
  <si>
    <t>Chioco</t>
  </si>
  <si>
    <t>Tete Changara Luenha</t>
  </si>
  <si>
    <t>Luenha</t>
  </si>
  <si>
    <t>Tete Chi.ta Kazula</t>
  </si>
  <si>
    <t>Kazula</t>
  </si>
  <si>
    <t>Tete Chi.ta Manje</t>
  </si>
  <si>
    <t>Manje</t>
  </si>
  <si>
    <t>Tete Chifunde Chifunde</t>
  </si>
  <si>
    <t>Tete Chifunde Mualadzi</t>
  </si>
  <si>
    <t>Mwaladzi</t>
  </si>
  <si>
    <t>Tete Chifunde Nsadzo</t>
  </si>
  <si>
    <t>N’sadzu</t>
  </si>
  <si>
    <t>Tete Cidade de Tete N.o Aplicavel</t>
  </si>
  <si>
    <t>Não Aplicavel</t>
  </si>
  <si>
    <t>Tete Doa Chueza</t>
  </si>
  <si>
    <t>Chueza</t>
  </si>
  <si>
    <t>Tete Doa Doa</t>
  </si>
  <si>
    <t>Dôa</t>
  </si>
  <si>
    <t>Tete Macanga Chidzolomondo</t>
  </si>
  <si>
    <t>Chidzolomondo</t>
  </si>
  <si>
    <t>Tete Macanga Furancungo</t>
  </si>
  <si>
    <t>Furancungo</t>
  </si>
  <si>
    <t>Tete Magoe Chinthopo</t>
  </si>
  <si>
    <t>Chinthopo</t>
  </si>
  <si>
    <t>Tete Magoe Mphende</t>
  </si>
  <si>
    <t>Mphende</t>
  </si>
  <si>
    <t>Tete Magoe Mucumbura</t>
  </si>
  <si>
    <t>Mucumbura</t>
  </si>
  <si>
    <t>Tete Mar.via Chipera</t>
  </si>
  <si>
    <t>Chipera</t>
  </si>
  <si>
    <t>Tete Mar.via Chiputo</t>
  </si>
  <si>
    <t>Chiputo</t>
  </si>
  <si>
    <t>Tete Mar.via Fingo.</t>
  </si>
  <si>
    <t>Fíngoe</t>
  </si>
  <si>
    <t>Tete Mar.via Malowera</t>
  </si>
  <si>
    <t>Malowera</t>
  </si>
  <si>
    <t>Tete Marara Marara</t>
  </si>
  <si>
    <t>Tete Marara Mufa Boroma</t>
  </si>
  <si>
    <t>Mufa Boroma</t>
  </si>
  <si>
    <t>Tete Moatize Kambulatsitsi</t>
  </si>
  <si>
    <t>Kambulatsitsi</t>
  </si>
  <si>
    <t>Tete Moatize Moatize</t>
  </si>
  <si>
    <t>Tete Moatize Zobue</t>
  </si>
  <si>
    <t>Zóbue</t>
  </si>
  <si>
    <t>Tete Mutarara Chare</t>
  </si>
  <si>
    <t>Charre</t>
  </si>
  <si>
    <t>Tete Mutarara Inhangoma</t>
  </si>
  <si>
    <t>Inhangoma</t>
  </si>
  <si>
    <t>Tete Mutarara Nhamayabue</t>
  </si>
  <si>
    <t>Nhamayabwe</t>
  </si>
  <si>
    <t>Tete Tsangano Ntengo-Wambalame</t>
  </si>
  <si>
    <t>Ntengo-Wa-Mbalame</t>
  </si>
  <si>
    <t>Tete Tsangano Tsangano</t>
  </si>
  <si>
    <t>Tete Zumbo Muze</t>
  </si>
  <si>
    <t>Muze</t>
  </si>
  <si>
    <t>Tete Zumbo Zambue</t>
  </si>
  <si>
    <t>Zambue</t>
  </si>
  <si>
    <t>Tete Zumbo Zumbo</t>
  </si>
  <si>
    <t>Zambezia Milange Milange-Sede</t>
  </si>
  <si>
    <t>Milange-Sede</t>
  </si>
  <si>
    <t>Zambezia Milange Mongue</t>
  </si>
  <si>
    <t>Mongue</t>
  </si>
  <si>
    <t>Zambezia Gurue Mepuagiua</t>
  </si>
  <si>
    <t>Mepuagiua</t>
  </si>
  <si>
    <t>Zambezia Lugela Lugela-sede</t>
  </si>
  <si>
    <t>Lugela-sede</t>
  </si>
  <si>
    <t>Zambezia Lugela Munhamade</t>
  </si>
  <si>
    <t>Munhamade</t>
  </si>
  <si>
    <t>Zambezia Maganja da Costa Maganja da Costa-Sede</t>
  </si>
  <si>
    <t>Maganja da Costa-Sede</t>
  </si>
  <si>
    <t>Zambezia Molumbo Corromana</t>
  </si>
  <si>
    <t>Corromana</t>
  </si>
  <si>
    <t>Zambezia Pebane Naburi</t>
  </si>
  <si>
    <t>Naburi</t>
  </si>
  <si>
    <t>Zambezia Alto Molocue Alto Molocue</t>
  </si>
  <si>
    <t>Zambezia Gurue Lioma</t>
  </si>
  <si>
    <t>Lioma</t>
  </si>
  <si>
    <t>Zambezia Mocuba Cidade de Mocuba</t>
  </si>
  <si>
    <t>Cidade de Mocuba</t>
  </si>
  <si>
    <t>Zambezia Molumbo Molumbo-Sede</t>
  </si>
  <si>
    <t>Molumbo-Sede</t>
  </si>
  <si>
    <t>Zambezia Morrumbala Chire</t>
  </si>
  <si>
    <t>Chire</t>
  </si>
  <si>
    <t>Zambezia Alto Molocue Nauela</t>
  </si>
  <si>
    <t>Nauela</t>
  </si>
  <si>
    <t>Zambezia Chinde Chinde-Sede</t>
  </si>
  <si>
    <t>Chinde-Sede</t>
  </si>
  <si>
    <t>Zambezia Chinde Micaune</t>
  </si>
  <si>
    <t>Micaune</t>
  </si>
  <si>
    <t>Zambezia Derre Guerissa</t>
  </si>
  <si>
    <t>Guerissa</t>
  </si>
  <si>
    <t>Zambezia Derre Machindo</t>
  </si>
  <si>
    <t>Machindo</t>
  </si>
  <si>
    <t>Zambezia Gile Alto Ligonha</t>
  </si>
  <si>
    <t>Alto Ligonha</t>
  </si>
  <si>
    <t>Zambezia Gile Gile</t>
  </si>
  <si>
    <t>Zambezia Gurue Cidade de Gurue</t>
  </si>
  <si>
    <t>Cidade de Gurue</t>
  </si>
  <si>
    <t>Zambezia Ile Ile</t>
  </si>
  <si>
    <t>Zambezia Ile Socone</t>
  </si>
  <si>
    <t>Socone</t>
  </si>
  <si>
    <t>Zambezia Inhassunge Gonhane</t>
  </si>
  <si>
    <t>Gonhane</t>
  </si>
  <si>
    <t>Zambezia Inhassunge Mucupia</t>
  </si>
  <si>
    <t>Mucupia</t>
  </si>
  <si>
    <t>Zambezia Luabo Chimbadzo</t>
  </si>
  <si>
    <t>Chimbadzo</t>
  </si>
  <si>
    <t>Zambezia Luabo Samora Machel</t>
  </si>
  <si>
    <t>Samora Machel</t>
  </si>
  <si>
    <t>Zambezia Lugela Muabanama</t>
  </si>
  <si>
    <t>Muabanama</t>
  </si>
  <si>
    <t>Zambezia Lugela Tacuane</t>
  </si>
  <si>
    <t>Tacuane</t>
  </si>
  <si>
    <t>Zambezia Maganja da Costa Nante</t>
  </si>
  <si>
    <t>Nante</t>
  </si>
  <si>
    <t>Zambezia Milange Majaua</t>
  </si>
  <si>
    <t>Majaua</t>
  </si>
  <si>
    <t>Zambezia Mocuba Mugeba</t>
  </si>
  <si>
    <t>Mugeba</t>
  </si>
  <si>
    <t>Zambezia Mocuba Namanjavira</t>
  </si>
  <si>
    <t>Namanjavira</t>
  </si>
  <si>
    <t>Zambezia Mocubela Bajone</t>
  </si>
  <si>
    <t>Bajone</t>
  </si>
  <si>
    <t>Zambezia Mocubela Mocubela</t>
  </si>
  <si>
    <t>Zambezia Mopeia Campo</t>
  </si>
  <si>
    <t>Campo</t>
  </si>
  <si>
    <t>Zambezia Mopeia Mopeia</t>
  </si>
  <si>
    <t>Zambezia Morrumbala Megaza</t>
  </si>
  <si>
    <t>Megaza</t>
  </si>
  <si>
    <t>Zambezia Morrumbala Morrumbala-Sede</t>
  </si>
  <si>
    <t>Morrumbala-Sede</t>
  </si>
  <si>
    <t>Zambezia Mulevala Chiraco</t>
  </si>
  <si>
    <t>Chiraco</t>
  </si>
  <si>
    <t>Zambezia Mulevala M'bauane</t>
  </si>
  <si>
    <t>M'bauane</t>
  </si>
  <si>
    <t>Zambezia Namacurra Macuse</t>
  </si>
  <si>
    <t>Macuse</t>
  </si>
  <si>
    <t>Zambezia Namacurra Namacurra-Sede</t>
  </si>
  <si>
    <t>Namacurra-Sede</t>
  </si>
  <si>
    <t>Zambezia Namarroi Namarroi</t>
  </si>
  <si>
    <t>Zambezia Namarroi Regone</t>
  </si>
  <si>
    <t>Regone</t>
  </si>
  <si>
    <t>Zambezia Nicoadala Nicoadala-Sede</t>
  </si>
  <si>
    <t>Nicoadala-Sede</t>
  </si>
  <si>
    <t>Zambezia Pebane Mulela (Mualama)</t>
  </si>
  <si>
    <t>Mulela (Mualama)</t>
  </si>
  <si>
    <t>Zambezia Pebane Pebane-Sede</t>
  </si>
  <si>
    <t>Pebane-Sede</t>
  </si>
  <si>
    <t>Zambezia Quelimane Maquival</t>
  </si>
  <si>
    <t>Maquival</t>
  </si>
  <si>
    <t>Zambezia Cidade de Quelimane Urbano 01</t>
  </si>
  <si>
    <t>Zambezia Cidade de Quelimane Urbano 02</t>
  </si>
  <si>
    <t>Zambezia Cidade de Quelimane Urbano 03</t>
  </si>
  <si>
    <t>Zambezia Cidade de Quelimane Urbano 04</t>
  </si>
  <si>
    <t>Zambezia Cidade de Quelimane Urbano 05</t>
  </si>
  <si>
    <t>Province label</t>
  </si>
  <si>
    <t>Major contributor to surface water use. Limited progress over the past two decades</t>
  </si>
  <si>
    <t>Number of people that use surface water</t>
  </si>
  <si>
    <t>An estimated 17,7% or 1 million people in Zambezia use surface water as the main source of drinking water</t>
  </si>
  <si>
    <t xml:space="preserve">Surface share of national     </t>
  </si>
  <si>
    <t>That means that 29,3% of all people in Mozambique who rely on surface water as their main drinking source reside in Zambezia.</t>
  </si>
  <si>
    <t>Surface progress</t>
  </si>
  <si>
    <t>Despite efforts in the last two decades, the share of people that use surface water for drinking purposes has barely changed in Zambezia.</t>
  </si>
  <si>
    <t>Surface + Unimproved</t>
  </si>
  <si>
    <t>When combining the use of surface water and unimproved sources, nearly two-thirds of Zambezia's population lacks access to an improved water source, which is the highest rate in the country.</t>
  </si>
  <si>
    <t>Improved progress</t>
  </si>
  <si>
    <t>Over the last two decates, the use of improved water sources has increased steadily, with 1,2% per year, from 10.5% to 36.1%.</t>
  </si>
  <si>
    <t>Improved year</t>
  </si>
  <si>
    <t>Nevertheless, at the current rate, it would take Zambezia until 2077 to achieve universal access to improved water sources.</t>
  </si>
  <si>
    <t>Improved acceleration</t>
  </si>
  <si>
    <t>To reach 100% coverage of improved water sources by 2030, progress needs to increase seven-fold.</t>
  </si>
  <si>
    <t>Districts + Postos</t>
  </si>
  <si>
    <t>50% of the population relying on surface water as their main source of drinking water reside in 7 specific Postos (out of a total of 54 in Zambezia). These seven Postos include Milange-Sede, Chire, Lioma, Alto Molocue, Molumbo-Sede, Cidade de Mocuba and Mongue.</t>
  </si>
  <si>
    <t>UNICEF</t>
  </si>
  <si>
    <t>4 out of these 7 Postos are located in UNICEF Priority Districts.</t>
  </si>
  <si>
    <t xml:space="preserve"> The Postos Milanga-Sede and Mongue are specified UNICEF Priority Postos </t>
  </si>
  <si>
    <t>Milanga-Sede, Lioma, Molumbo-Sede and Mongue are located in UNICEF Priority Districts.</t>
  </si>
  <si>
    <t>Limited contribution to surface water use. Considerable progress over the past two decades</t>
  </si>
  <si>
    <t>An estimated 4,0% or 107.000 people in Sofala use surface water as the main source of drinking water</t>
  </si>
  <si>
    <t>That means that 2,9% of all people in Mozambique who rely on surface water as their main drinking source reside in Sofala.</t>
  </si>
  <si>
    <t>Over the last two decates, the use surface water has decreased steadily, with 0,6 % per year, from 17,5% to 4,0%.</t>
  </si>
  <si>
    <t>When combining the use of surface water and unimproved sources, 24% of Sofala's population lacks access to an improved water source.</t>
  </si>
  <si>
    <t>Over the last two decates, the use of improved water sources has increased steadily, with 1,2% per year, from 37,8% to 75,9%.</t>
  </si>
  <si>
    <t>Nevertheless, at the current rate, it would take Sofala until 2037 to achieve universal access to improved water sources.</t>
  </si>
  <si>
    <t>To reach 100% coverage of improved water sources by 2030, progress needs to increase 1.8 fold.</t>
  </si>
  <si>
    <t>50% of the population relying on surface water as their main source of drinking water reside in 6 specific Postos (out of a total of 38 in Sofala). These six Postos include Nhamatanda, Goonda, Muxungue, Vunduzi, Canda, Buzi-Sede</t>
  </si>
  <si>
    <t xml:space="preserve">All these 6 Postos are located in UNICEF priority Districts. </t>
  </si>
  <si>
    <t>The Postos Buzi-Sede and Goonda are specified as UNICEF Priority Postos</t>
  </si>
  <si>
    <t>An estimated 14,8% or 960.000 people in Nampula use surface water as the main source of drinking water</t>
  </si>
  <si>
    <t>That means that 27,3% of all people in Mozambique who rely on surface water as their main drinking source reside in Nampula.</t>
  </si>
  <si>
    <t>Despite efforts in the last two decades, the share of people that use surface water for drinking purposes has barely changed in Nampula.</t>
  </si>
  <si>
    <t>When combining the use of surface water and unimproved sources, nearly half of Nampula population lacks access to an improved water source.</t>
  </si>
  <si>
    <t>Over the last two decates, the use of improved water sources has increased slowly, with 0,8% per year, from 32,3% to 48,8%.</t>
  </si>
  <si>
    <t>At the current rate, it would take Nampula until 2090 to achieve universal access to improved water sources.</t>
  </si>
  <si>
    <t>To reach 100% coverage of improved water sources by 2030, progress needs to increase 8,5 fold.</t>
  </si>
  <si>
    <t>50% of the population relying on surface water as their main source of drinking water reside in 11 specific Postos (out of a total of 72 in Nampula). These 11 Postos include Malema/Canhunha, Murrupula, Iapala, Namapa, Mutuali, Alua, Memba, Netia, Namaita, Mecuburi-Sede, Monapo-Sede</t>
  </si>
  <si>
    <t xml:space="preserve">6 out of these 11 are located in UNICEF Priority Districts. </t>
  </si>
  <si>
    <t>Limited contribution to surface water use. Limited progress over the past two decades</t>
  </si>
  <si>
    <t>An estimated 9,3% or 249.000 people in Cabo Delgado use surface water as the main source of drinking water</t>
  </si>
  <si>
    <t>That means that 7,0% of all people in Mozambique who rely on surface water as their main drinking source reside in Cabo Delgado</t>
  </si>
  <si>
    <t>Despite efforts in the last two decades, the share of people that use surface water for drinking purposes has barely changed in Cabo Delgado</t>
  </si>
  <si>
    <t>When combining the use of surface water and unimproved sources, 58,5% of Cabo Delgado population lacks access to an improved water source.</t>
  </si>
  <si>
    <t>Over the last two decates, the use of improved water sources has increased very slowly, with 0,4% per year, from 33,9% to 41,7%.</t>
  </si>
  <si>
    <t>At the current rate, it would take Cabo Delgado until 2188 to achieve universal access to improved water sources.</t>
  </si>
  <si>
    <t>To reach 100% coverage of improved water sources by 2030, progress needs to increase 20,7 fold.</t>
  </si>
  <si>
    <t>50% of the population relying on surface water as their main source of drinking water reside in 9 specific Postos (out of a total of 56 in Cabo Delgado). These 9 Postos include Ocua, Namogelia, Mazeze, Metoro, N'gapa, Bilibiza, Namuno-Sede, Muambula, Ntamba</t>
  </si>
  <si>
    <t xml:space="preserve">6 out of these 9 are located in UNICEF Priority Districts. </t>
  </si>
  <si>
    <t>Prov</t>
  </si>
  <si>
    <t>Pop 2022</t>
  </si>
  <si>
    <t>% Surface</t>
  </si>
  <si>
    <t>% Unimp</t>
  </si>
  <si>
    <t>% Imp</t>
  </si>
  <si>
    <t>Pop Surface</t>
  </si>
  <si>
    <t>Pop Unimp</t>
  </si>
  <si>
    <t>Pop Impr</t>
  </si>
  <si>
    <t>Surface share of national</t>
  </si>
  <si>
    <t>Grand Total</t>
  </si>
  <si>
    <t>due to rounding in the Posto analysis there is a 0,5% difference between the national value and sum of the Posto values for Pop Surface</t>
  </si>
  <si>
    <t>for simplicity, maintain the values in this table for national and provincial analysis</t>
  </si>
  <si>
    <t>The total population using surface water in the posto file = 3.6 million</t>
  </si>
  <si>
    <t>Total</t>
  </si>
  <si>
    <t>Rural</t>
  </si>
  <si>
    <t>Urban</t>
  </si>
  <si>
    <t>Surface</t>
  </si>
  <si>
    <t>Unimproved INE</t>
  </si>
  <si>
    <t>Improved INE</t>
  </si>
  <si>
    <t>R Surface</t>
  </si>
  <si>
    <t>R Unimproved</t>
  </si>
  <si>
    <t>R Improved</t>
  </si>
  <si>
    <t>U Surface</t>
  </si>
  <si>
    <t>U Unimproved</t>
  </si>
  <si>
    <t>U Improved</t>
  </si>
  <si>
    <t>Labels</t>
  </si>
  <si>
    <t>Maputo Province</t>
  </si>
  <si>
    <t>zz_National</t>
  </si>
  <si>
    <t>Row Labels</t>
  </si>
  <si>
    <t>Pop surface 2022</t>
  </si>
  <si>
    <t>National</t>
  </si>
  <si>
    <t>Sum of N.Surface2022</t>
  </si>
  <si>
    <t>Sum of P.Surface2022</t>
  </si>
  <si>
    <t>People</t>
  </si>
  <si>
    <t>Buzi-Sede</t>
  </si>
  <si>
    <t>SOFALA DISTRICTS</t>
  </si>
  <si>
    <t>DISTRICT</t>
  </si>
  <si>
    <t>TOTAL</t>
  </si>
  <si>
    <t>* Buzi-Sede</t>
  </si>
  <si>
    <t>* Goonda</t>
  </si>
  <si>
    <t>* Savane</t>
  </si>
  <si>
    <t>DISTRICT ZAMBEZIA</t>
  </si>
  <si>
    <t>* Gorongosa</t>
  </si>
  <si>
    <t>* Galinha</t>
  </si>
  <si>
    <t>* Tica</t>
  </si>
  <si>
    <t>WORST</t>
  </si>
  <si>
    <t>* Nhamatanda</t>
  </si>
  <si>
    <t>* Muxungue</t>
  </si>
  <si>
    <t>* Vunduzi</t>
  </si>
  <si>
    <t>* Canda</t>
  </si>
  <si>
    <t>* Chibabava</t>
  </si>
  <si>
    <t>BEIRA</t>
  </si>
  <si>
    <t>National average</t>
  </si>
  <si>
    <t>Estimates and projections for elimination of surface water</t>
  </si>
  <si>
    <t>Estimates based on linear regression</t>
  </si>
  <si>
    <t>Year</t>
  </si>
  <si>
    <t>Progress required</t>
  </si>
  <si>
    <t>Pro</t>
  </si>
  <si>
    <t>Acceleration to 0% in 2030</t>
  </si>
  <si>
    <t>Estimates and projections for access to an improved water source</t>
  </si>
  <si>
    <t>Column1</t>
  </si>
  <si>
    <t>IMP</t>
  </si>
  <si>
    <t>Acceleration to 100% in 2030</t>
  </si>
  <si>
    <t>Ano</t>
  </si>
  <si>
    <t>Aceleracao para 100% em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</si>
</sst>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* #,##0.00_-;\-* #,##0.00_-;_-* &quot;-&quot;??_-;_-@_-"/>
    <numFmt numFmtId="165" formatCode="0.0"/>
    <numFmt numFmtId="166" formatCode="_-* #,##0_-;\-* #,##0_-;_-* &quot;-&quot;??_-;_-@_-"/>
    <numFmt numFmtId="167" formatCode="0.0%"/>
    <numFmt numFmtId="168" formatCode="_-* #,##0.0\ _€_-;\-* #,##0.0\ _€_-;_-* &quot;-&quot;?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theme="5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theme="5" tint="0.79998168889431442"/>
      </patternFill>
    </fill>
    <fill>
      <patternFill patternType="solid">
        <fgColor theme="8"/>
        <bgColor theme="5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5" tint="0.79998168889431442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/>
      <right/>
      <top/>
      <bottom style="thin">
        <color theme="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0" borderId="0" xfId="1" applyFont="1"/>
    <xf numFmtId="9" fontId="0" fillId="6" borderId="0" xfId="1" applyFont="1" applyFill="1"/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7" borderId="2" xfId="0" applyFont="1" applyFill="1" applyBorder="1"/>
    <xf numFmtId="0" fontId="0" fillId="0" borderId="0" xfId="0" applyAlignment="1">
      <alignment horizontal="left"/>
    </xf>
    <xf numFmtId="0" fontId="3" fillId="7" borderId="3" xfId="0" applyFont="1" applyFill="1" applyBorder="1"/>
    <xf numFmtId="0" fontId="0" fillId="7" borderId="2" xfId="0" applyFill="1" applyBorder="1"/>
    <xf numFmtId="0" fontId="0" fillId="8" borderId="0" xfId="0" applyFill="1"/>
    <xf numFmtId="0" fontId="2" fillId="8" borderId="0" xfId="0" applyFont="1" applyFill="1"/>
    <xf numFmtId="2" fontId="0" fillId="0" borderId="0" xfId="0" applyNumberFormat="1"/>
    <xf numFmtId="0" fontId="4" fillId="9" borderId="0" xfId="0" applyFont="1" applyFill="1"/>
    <xf numFmtId="0" fontId="5" fillId="9" borderId="0" xfId="0" applyFont="1" applyFill="1"/>
    <xf numFmtId="0" fontId="6" fillId="10" borderId="0" xfId="0" applyFont="1" applyFill="1"/>
    <xf numFmtId="0" fontId="7" fillId="10" borderId="0" xfId="0" applyFont="1" applyFill="1"/>
    <xf numFmtId="165" fontId="7" fillId="11" borderId="0" xfId="0" applyNumberFormat="1" applyFont="1" applyFill="1"/>
    <xf numFmtId="165" fontId="7" fillId="12" borderId="0" xfId="0" applyNumberFormat="1" applyFont="1" applyFill="1"/>
    <xf numFmtId="165" fontId="7" fillId="13" borderId="0" xfId="0" applyNumberFormat="1" applyFont="1" applyFill="1"/>
    <xf numFmtId="165" fontId="7" fillId="10" borderId="0" xfId="0" applyNumberFormat="1" applyFont="1" applyFill="1"/>
    <xf numFmtId="0" fontId="8" fillId="10" borderId="0" xfId="0" applyFont="1" applyFill="1"/>
    <xf numFmtId="1" fontId="7" fillId="10" borderId="0" xfId="0" applyNumberFormat="1" applyFont="1" applyFill="1"/>
    <xf numFmtId="1" fontId="0" fillId="0" borderId="0" xfId="0" applyNumberFormat="1"/>
    <xf numFmtId="167" fontId="0" fillId="0" borderId="0" xfId="1" applyNumberFormat="1" applyFont="1"/>
    <xf numFmtId="0" fontId="7" fillId="0" borderId="0" xfId="0" applyFont="1" applyAlignment="1">
      <alignment horizontal="center"/>
    </xf>
    <xf numFmtId="0" fontId="7" fillId="0" borderId="0" xfId="0" applyFont="1"/>
    <xf numFmtId="166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168" fontId="7" fillId="0" borderId="0" xfId="0" applyNumberFormat="1" applyFont="1" applyAlignment="1">
      <alignment horizontal="center"/>
    </xf>
    <xf numFmtId="0" fontId="0" fillId="14" borderId="0" xfId="0" applyFill="1"/>
    <xf numFmtId="0" fontId="2" fillId="0" borderId="0" xfId="0" applyFont="1"/>
    <xf numFmtId="166" fontId="0" fillId="0" borderId="0" xfId="2" applyNumberFormat="1" applyFont="1"/>
    <xf numFmtId="0" fontId="0" fillId="0" borderId="0" xfId="0" applyAlignment="1">
      <alignment horizontal="left" indent="1"/>
    </xf>
    <xf numFmtId="10" fontId="7" fillId="0" borderId="0" xfId="0" applyNumberFormat="1" applyFont="1" applyAlignment="1">
      <alignment horizontal="center"/>
    </xf>
    <xf numFmtId="166" fontId="0" fillId="0" borderId="0" xfId="0" applyNumberFormat="1"/>
    <xf numFmtId="0" fontId="9" fillId="0" borderId="0" xfId="0" applyFont="1"/>
    <xf numFmtId="168" fontId="7" fillId="15" borderId="0" xfId="0" applyNumberFormat="1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indent="1"/>
    </xf>
    <xf numFmtId="166" fontId="10" fillId="0" borderId="0" xfId="0" applyNumberFormat="1" applyFont="1"/>
    <xf numFmtId="165" fontId="10" fillId="0" borderId="0" xfId="0" applyNumberFormat="1" applyFont="1"/>
    <xf numFmtId="0" fontId="10" fillId="16" borderId="0" xfId="0" applyFont="1" applyFill="1" applyAlignment="1">
      <alignment horizontal="left"/>
    </xf>
    <xf numFmtId="0" fontId="10" fillId="16" borderId="0" xfId="0" applyFont="1" applyFill="1" applyAlignment="1">
      <alignment horizontal="left" indent="1"/>
    </xf>
    <xf numFmtId="166" fontId="10" fillId="16" borderId="0" xfId="0" applyNumberFormat="1" applyFont="1" applyFill="1"/>
    <xf numFmtId="165" fontId="10" fillId="16" borderId="0" xfId="0" applyNumberFormat="1" applyFont="1" applyFill="1"/>
    <xf numFmtId="0" fontId="10" fillId="16" borderId="4" xfId="0" applyFont="1" applyFill="1" applyBorder="1" applyAlignment="1">
      <alignment horizontal="left"/>
    </xf>
    <xf numFmtId="0" fontId="10" fillId="16" borderId="4" xfId="0" applyFont="1" applyFill="1" applyBorder="1" applyAlignment="1">
      <alignment horizontal="left" indent="1"/>
    </xf>
    <xf numFmtId="166" fontId="10" fillId="16" borderId="4" xfId="0" applyNumberFormat="1" applyFont="1" applyFill="1" applyBorder="1"/>
    <xf numFmtId="165" fontId="10" fillId="16" borderId="4" xfId="0" applyNumberFormat="1" applyFont="1" applyFill="1" applyBorder="1"/>
    <xf numFmtId="0" fontId="11" fillId="17" borderId="0" xfId="0" applyFont="1" applyFill="1" applyAlignment="1">
      <alignment horizontal="left"/>
    </xf>
    <xf numFmtId="0" fontId="11" fillId="17" borderId="0" xfId="0" applyFont="1" applyFill="1"/>
    <xf numFmtId="0" fontId="11" fillId="18" borderId="0" xfId="0" applyFont="1" applyFill="1" applyAlignment="1">
      <alignment horizontal="left"/>
    </xf>
    <xf numFmtId="0" fontId="11" fillId="18" borderId="0" xfId="0" applyFont="1" applyFill="1"/>
    <xf numFmtId="0" fontId="10" fillId="19" borderId="0" xfId="0" applyFont="1" applyFill="1" applyAlignment="1">
      <alignment horizontal="left"/>
    </xf>
    <xf numFmtId="0" fontId="11" fillId="20" borderId="0" xfId="0" applyFont="1" applyFill="1" applyAlignment="1">
      <alignment horizontal="left"/>
    </xf>
    <xf numFmtId="0" fontId="0" fillId="21" borderId="0" xfId="0" applyFill="1"/>
    <xf numFmtId="0" fontId="11" fillId="20" borderId="0" xfId="0" applyFont="1" applyFill="1"/>
    <xf numFmtId="0" fontId="11" fillId="21" borderId="0" xfId="0" applyFont="1" applyFill="1" applyAlignment="1">
      <alignment horizontal="left"/>
    </xf>
    <xf numFmtId="0" fontId="11" fillId="21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indent="1"/>
    </xf>
    <xf numFmtId="166" fontId="10" fillId="2" borderId="0" xfId="0" applyNumberFormat="1" applyFont="1" applyFill="1"/>
    <xf numFmtId="165" fontId="10" fillId="2" borderId="0" xfId="0" applyNumberFormat="1" applyFont="1" applyFill="1"/>
    <xf numFmtId="0" fontId="10" fillId="22" borderId="0" xfId="0" applyFont="1" applyFill="1" applyAlignment="1">
      <alignment horizontal="left" indent="1"/>
    </xf>
    <xf numFmtId="166" fontId="10" fillId="22" borderId="0" xfId="0" applyNumberFormat="1" applyFont="1" applyFill="1"/>
    <xf numFmtId="165" fontId="10" fillId="22" borderId="0" xfId="0" applyNumberFormat="1" applyFont="1" applyFill="1"/>
    <xf numFmtId="0" fontId="10" fillId="23" borderId="0" xfId="0" applyFont="1" applyFill="1" applyAlignment="1">
      <alignment horizontal="left"/>
    </xf>
    <xf numFmtId="0" fontId="0" fillId="18" borderId="0" xfId="0" applyFill="1"/>
    <xf numFmtId="0" fontId="10" fillId="24" borderId="0" xfId="0" applyFont="1" applyFill="1" applyAlignment="1">
      <alignment horizontal="left" indent="1"/>
    </xf>
    <xf numFmtId="0" fontId="10" fillId="25" borderId="0" xfId="0" applyFont="1" applyFill="1" applyAlignment="1">
      <alignment horizontal="left" indent="1"/>
    </xf>
    <xf numFmtId="168" fontId="0" fillId="0" borderId="0" xfId="0" applyNumberFormat="1"/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2" fillId="0" borderId="1" xfId="0" applyFont="1" applyBorder="1"/>
    <xf numFmtId="0" fontId="2" fillId="26" borderId="1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14" borderId="0" xfId="0" applyFill="1" applyAlignment="1">
      <alignment horizontal="left"/>
    </xf>
    <xf numFmtId="0" fontId="0" fillId="0" borderId="5" xfId="0" applyBorder="1"/>
    <xf numFmtId="1" fontId="7" fillId="10" borderId="5" xfId="0" applyNumberFormat="1" applyFont="1" applyFill="1" applyBorder="1"/>
    <xf numFmtId="165" fontId="7" fillId="10" borderId="5" xfId="0" applyNumberFormat="1" applyFont="1" applyFill="1" applyBorder="1"/>
    <xf numFmtId="165" fontId="0" fillId="0" borderId="5" xfId="0" applyNumberFormat="1" applyBorder="1"/>
    <xf numFmtId="0" fontId="0" fillId="0" borderId="0" xfId="0" pivotButton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74">
    <dxf>
      <numFmt numFmtId="1" formatCode="0"/>
    </dxf>
    <dxf>
      <numFmt numFmtId="1" formatCode="0"/>
    </dxf>
    <dxf>
      <numFmt numFmtId="1" formatCode="0"/>
    </dxf>
    <dxf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alignment horizontal="left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67" formatCode="0.0%"/>
    </dxf>
    <dxf>
      <numFmt numFmtId="166" formatCode="_-* #,##0_-;\-* #,##0_-;_-* &quot;-&quot;??_-;_-@_-"/>
      <alignment horizontal="center" vertical="bottom" textRotation="0" wrapText="0" indent="0" justifyLastLine="0" shrinkToFit="0" readingOrder="0"/>
    </dxf>
    <dxf>
      <numFmt numFmtId="166" formatCode="_-* #,##0_-;\-* #,##0_-;_-* &quot;-&quot;??_-;_-@_-"/>
      <alignment horizontal="center" vertical="bottom" textRotation="0" wrapText="0" indent="0" justifyLastLine="0" shrinkToFit="0" readingOrder="0"/>
    </dxf>
    <dxf>
      <numFmt numFmtId="168" formatCode="_-* #,##0.0\ _€_-;\-* #,##0.0\ _€_-;_-* &quot;-&quot;?\ _€_-;_-@_-"/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66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70AD47"/>
          <bgColor rgb="FF000000"/>
        </patternFill>
      </fill>
    </dxf>
    <dxf>
      <numFmt numFmtId="165" formatCode="0.0"/>
    </dxf>
    <dxf>
      <numFmt numFmtId="166" formatCode="_-* #,##0_-;\-* #,##0_-;_-* &quot;-&quot;??_-;_-@_-"/>
    </dxf>
    <dxf>
      <numFmt numFmtId="166" formatCode="_-* #,##0_-;\-* #,##0_-;_-* &quot;-&quot;??_-;_-@_-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rgb="FFEDEDED"/>
          <bgColor rgb="FFEDEDED"/>
        </patternFill>
      </fill>
    </dxf>
    <dxf>
      <fill>
        <patternFill patternType="solid">
          <fgColor rgb="FFEDEDED"/>
          <bgColor rgb="FFEDEDED"/>
        </patternFill>
      </fill>
    </dxf>
    <dxf>
      <font>
        <b/>
        <color rgb="FF7B7B7B"/>
      </font>
    </dxf>
    <dxf>
      <font>
        <b/>
        <color rgb="FF7B7B7B"/>
      </font>
    </dxf>
    <dxf>
      <font>
        <b/>
        <color rgb="FF7B7B7B"/>
      </font>
      <border>
        <top style="thin">
          <color rgb="FFA5A5A5"/>
        </top>
      </border>
    </dxf>
    <dxf>
      <font>
        <b/>
        <color rgb="FF7B7B7B"/>
      </font>
      <border>
        <bottom style="thin">
          <color rgb="FFA5A5A5"/>
        </bottom>
      </border>
    </dxf>
    <dxf>
      <font>
        <color rgb="FF7B7B7B"/>
      </font>
      <border>
        <top style="thin">
          <color rgb="FFA5A5A5"/>
        </top>
        <bottom style="thin">
          <color rgb="FFA5A5A5"/>
        </bottom>
      </border>
    </dxf>
  </dxfs>
  <tableStyles count="1" defaultTableStyle="TableStyleMedium2" defaultPivotStyle="PivotStyleLight16">
    <tableStyle name="TableStyleLight4 2" pivot="0" count="7" xr9:uid="{C6B13D06-D41F-48EC-8C35-AAA5677EF975}">
      <tableStyleElement type="wholeTable" dxfId="73"/>
      <tableStyleElement type="headerRow" dxfId="72"/>
      <tableStyleElement type="totalRow" dxfId="71"/>
      <tableStyleElement type="firstColumn" dxfId="70"/>
      <tableStyleElement type="lastColumn" dxfId="69"/>
      <tableStyleElement type="firstRowStripe" dxfId="68"/>
      <tableStyleElement type="firstColumnStripe" dxfId="67"/>
    </tableStyle>
  </tableStyles>
  <colors>
    <mruColors>
      <color rgb="FFE2F0D9"/>
      <color rgb="FFC5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National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'National Urban Rural'!$B$3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'National Urban Rural'!$A$4:$A$15</c:f>
              <c:strCache>
                <c:ptCount val="12"/>
                <c:pt idx="0">
                  <c:v>Cabo Delgado</c:v>
                </c:pt>
                <c:pt idx="1">
                  <c:v>Gaza</c:v>
                </c:pt>
                <c:pt idx="2">
                  <c:v>Inhambane</c:v>
                </c:pt>
                <c:pt idx="3">
                  <c:v>Manica</c:v>
                </c:pt>
                <c:pt idx="4">
                  <c:v>Maputo Cidade</c:v>
                </c:pt>
                <c:pt idx="5">
                  <c:v>Maputo Province</c:v>
                </c:pt>
                <c:pt idx="6">
                  <c:v>Nampula</c:v>
                </c:pt>
                <c:pt idx="7">
                  <c:v>Niassa</c:v>
                </c:pt>
                <c:pt idx="8">
                  <c:v>Sofala</c:v>
                </c:pt>
                <c:pt idx="9">
                  <c:v>Tete</c:v>
                </c:pt>
                <c:pt idx="10">
                  <c:v>Zambezia</c:v>
                </c:pt>
                <c:pt idx="11">
                  <c:v>zz_National</c:v>
                </c:pt>
              </c:strCache>
            </c:strRef>
          </c:cat>
          <c:val>
            <c:numRef>
              <c:f>'National Urban Rural'!$B$4:$B$15</c:f>
              <c:numCache>
                <c:formatCode>0.0%</c:formatCode>
                <c:ptCount val="12"/>
                <c:pt idx="0">
                  <c:v>9.3103624289007522E-2</c:v>
                </c:pt>
                <c:pt idx="1">
                  <c:v>5.250015708226359E-2</c:v>
                </c:pt>
                <c:pt idx="2">
                  <c:v>1.5061744896236337E-2</c:v>
                </c:pt>
                <c:pt idx="3">
                  <c:v>0.14113516438473861</c:v>
                </c:pt>
                <c:pt idx="4">
                  <c:v>7.6114903161535825E-4</c:v>
                </c:pt>
                <c:pt idx="5">
                  <c:v>6.8448359454898544E-3</c:v>
                </c:pt>
                <c:pt idx="6">
                  <c:v>0.14794012963209249</c:v>
                </c:pt>
                <c:pt idx="7">
                  <c:v>0.17892706032941352</c:v>
                </c:pt>
                <c:pt idx="8">
                  <c:v>3.987636581152762E-2</c:v>
                </c:pt>
                <c:pt idx="9">
                  <c:v>0.16755569620199101</c:v>
                </c:pt>
                <c:pt idx="10">
                  <c:v>0.17733319944849468</c:v>
                </c:pt>
                <c:pt idx="11">
                  <c:v>0.11197911998522531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D-4CEC-962D-E11293C327C6}"/>
            </c:ext>
          </c:extLst>
        </c:ser>
        <c:ser>
          <c:idx val="4"/>
          <c:order val="1"/>
          <c:tx>
            <c:strRef>
              <c:f>'National Urban Rural'!$C$3</c:f>
              <c:strCache>
                <c:ptCount val="1"/>
                <c:pt idx="0">
                  <c:v>Unimproved INE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'National Urban Rural'!$A$4:$A$15</c:f>
              <c:strCache>
                <c:ptCount val="12"/>
                <c:pt idx="0">
                  <c:v>Cabo Delgado</c:v>
                </c:pt>
                <c:pt idx="1">
                  <c:v>Gaza</c:v>
                </c:pt>
                <c:pt idx="2">
                  <c:v>Inhambane</c:v>
                </c:pt>
                <c:pt idx="3">
                  <c:v>Manica</c:v>
                </c:pt>
                <c:pt idx="4">
                  <c:v>Maputo Cidade</c:v>
                </c:pt>
                <c:pt idx="5">
                  <c:v>Maputo Province</c:v>
                </c:pt>
                <c:pt idx="6">
                  <c:v>Nampula</c:v>
                </c:pt>
                <c:pt idx="7">
                  <c:v>Niassa</c:v>
                </c:pt>
                <c:pt idx="8">
                  <c:v>Sofala</c:v>
                </c:pt>
                <c:pt idx="9">
                  <c:v>Tete</c:v>
                </c:pt>
                <c:pt idx="10">
                  <c:v>Zambezia</c:v>
                </c:pt>
                <c:pt idx="11">
                  <c:v>zz_National</c:v>
                </c:pt>
              </c:strCache>
            </c:strRef>
          </c:cat>
          <c:val>
            <c:numRef>
              <c:f>'National Urban Rural'!$C$4:$C$15</c:f>
              <c:numCache>
                <c:formatCode>0%</c:formatCode>
                <c:ptCount val="12"/>
                <c:pt idx="0">
                  <c:v>0.49184247599305969</c:v>
                </c:pt>
                <c:pt idx="1">
                  <c:v>0.10610368188082642</c:v>
                </c:pt>
                <c:pt idx="2">
                  <c:v>0.30717163392171692</c:v>
                </c:pt>
                <c:pt idx="3">
                  <c:v>0.3082947057860097</c:v>
                </c:pt>
                <c:pt idx="4">
                  <c:v>0</c:v>
                </c:pt>
                <c:pt idx="5">
                  <c:v>2.8683381950464108E-2</c:v>
                </c:pt>
                <c:pt idx="6">
                  <c:v>0.36404240098634177</c:v>
                </c:pt>
                <c:pt idx="7">
                  <c:v>0.39963834957447941</c:v>
                </c:pt>
                <c:pt idx="8">
                  <c:v>0.20129144331370127</c:v>
                </c:pt>
                <c:pt idx="9">
                  <c:v>0.28140132289953212</c:v>
                </c:pt>
                <c:pt idx="10">
                  <c:v>0.46307803249414753</c:v>
                </c:pt>
                <c:pt idx="11">
                  <c:v>0.30700593587100683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D-4CEC-962D-E11293C327C6}"/>
            </c:ext>
          </c:extLst>
        </c:ser>
        <c:ser>
          <c:idx val="5"/>
          <c:order val="2"/>
          <c:tx>
            <c:strRef>
              <c:f>'National Urban Rural'!$D$3</c:f>
              <c:strCache>
                <c:ptCount val="1"/>
                <c:pt idx="0">
                  <c:v>Improved INE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'National Urban Rural'!$A$4:$A$15</c:f>
              <c:strCache>
                <c:ptCount val="12"/>
                <c:pt idx="0">
                  <c:v>Cabo Delgado</c:v>
                </c:pt>
                <c:pt idx="1">
                  <c:v>Gaza</c:v>
                </c:pt>
                <c:pt idx="2">
                  <c:v>Inhambane</c:v>
                </c:pt>
                <c:pt idx="3">
                  <c:v>Manica</c:v>
                </c:pt>
                <c:pt idx="4">
                  <c:v>Maputo Cidade</c:v>
                </c:pt>
                <c:pt idx="5">
                  <c:v>Maputo Province</c:v>
                </c:pt>
                <c:pt idx="6">
                  <c:v>Nampula</c:v>
                </c:pt>
                <c:pt idx="7">
                  <c:v>Niassa</c:v>
                </c:pt>
                <c:pt idx="8">
                  <c:v>Sofala</c:v>
                </c:pt>
                <c:pt idx="9">
                  <c:v>Tete</c:v>
                </c:pt>
                <c:pt idx="10">
                  <c:v>Zambezia</c:v>
                </c:pt>
                <c:pt idx="11">
                  <c:v>zz_National</c:v>
                </c:pt>
              </c:strCache>
            </c:strRef>
          </c:cat>
          <c:val>
            <c:numRef>
              <c:f>'National Urban Rural'!$D$4:$D$15</c:f>
              <c:numCache>
                <c:formatCode>0%</c:formatCode>
                <c:ptCount val="12"/>
                <c:pt idx="0">
                  <c:v>0.41505389971793283</c:v>
                </c:pt>
                <c:pt idx="1">
                  <c:v>0.84139616103690995</c:v>
                </c:pt>
                <c:pt idx="2">
                  <c:v>0.67776662118204667</c:v>
                </c:pt>
                <c:pt idx="3">
                  <c:v>0.55057012982925169</c:v>
                </c:pt>
                <c:pt idx="4">
                  <c:v>0.99923885096838472</c:v>
                </c:pt>
                <c:pt idx="5">
                  <c:v>0.96447178210404616</c:v>
                </c:pt>
                <c:pt idx="6">
                  <c:v>0.48801746938156582</c:v>
                </c:pt>
                <c:pt idx="7">
                  <c:v>0.42143459009610695</c:v>
                </c:pt>
                <c:pt idx="8">
                  <c:v>0.75883219087477105</c:v>
                </c:pt>
                <c:pt idx="9">
                  <c:v>0.55104298089847692</c:v>
                </c:pt>
                <c:pt idx="10">
                  <c:v>0.35958876805735762</c:v>
                </c:pt>
                <c:pt idx="11">
                  <c:v>0.58101494414376775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8D-4CEC-962D-E11293C327C6}"/>
            </c:ext>
          </c:extLst>
        </c:ser>
        <c:ser>
          <c:idx val="0"/>
          <c:order val="3"/>
          <c:tx>
            <c:strRef>
              <c:f>'National Urban Rural'!$B$3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'National Urban Rural'!$A$4:$A$15</c:f>
              <c:strCache>
                <c:ptCount val="12"/>
                <c:pt idx="0">
                  <c:v>Cabo Delgado</c:v>
                </c:pt>
                <c:pt idx="1">
                  <c:v>Gaza</c:v>
                </c:pt>
                <c:pt idx="2">
                  <c:v>Inhambane</c:v>
                </c:pt>
                <c:pt idx="3">
                  <c:v>Manica</c:v>
                </c:pt>
                <c:pt idx="4">
                  <c:v>Maputo Cidade</c:v>
                </c:pt>
                <c:pt idx="5">
                  <c:v>Maputo Province</c:v>
                </c:pt>
                <c:pt idx="6">
                  <c:v>Nampula</c:v>
                </c:pt>
                <c:pt idx="7">
                  <c:v>Niassa</c:v>
                </c:pt>
                <c:pt idx="8">
                  <c:v>Sofala</c:v>
                </c:pt>
                <c:pt idx="9">
                  <c:v>Tete</c:v>
                </c:pt>
                <c:pt idx="10">
                  <c:v>Zambezia</c:v>
                </c:pt>
                <c:pt idx="11">
                  <c:v>zz_National</c:v>
                </c:pt>
              </c:strCache>
            </c:strRef>
          </c:cat>
          <c:val>
            <c:numRef>
              <c:f>'National Urban Rural'!$B$4:$B$15</c:f>
              <c:numCache>
                <c:formatCode>0.0%</c:formatCode>
                <c:ptCount val="12"/>
                <c:pt idx="0">
                  <c:v>9.3103624289007522E-2</c:v>
                </c:pt>
                <c:pt idx="1">
                  <c:v>5.250015708226359E-2</c:v>
                </c:pt>
                <c:pt idx="2">
                  <c:v>1.5061744896236337E-2</c:v>
                </c:pt>
                <c:pt idx="3">
                  <c:v>0.14113516438473861</c:v>
                </c:pt>
                <c:pt idx="4">
                  <c:v>7.6114903161535825E-4</c:v>
                </c:pt>
                <c:pt idx="5">
                  <c:v>6.8448359454898544E-3</c:v>
                </c:pt>
                <c:pt idx="6">
                  <c:v>0.14794012963209249</c:v>
                </c:pt>
                <c:pt idx="7">
                  <c:v>0.17892706032941352</c:v>
                </c:pt>
                <c:pt idx="8">
                  <c:v>3.987636581152762E-2</c:v>
                </c:pt>
                <c:pt idx="9">
                  <c:v>0.16755569620199101</c:v>
                </c:pt>
                <c:pt idx="10">
                  <c:v>0.17733319944849468</c:v>
                </c:pt>
                <c:pt idx="11">
                  <c:v>0.11197911998522531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8D-4CEC-962D-E11293C327C6}"/>
            </c:ext>
          </c:extLst>
        </c:ser>
        <c:ser>
          <c:idx val="1"/>
          <c:order val="4"/>
          <c:tx>
            <c:strRef>
              <c:f>'National Urban Rural'!$C$3</c:f>
              <c:strCache>
                <c:ptCount val="1"/>
                <c:pt idx="0">
                  <c:v>Unimproved 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'National Urban Rural'!$A$4:$A$15</c:f>
              <c:strCache>
                <c:ptCount val="12"/>
                <c:pt idx="0">
                  <c:v>Cabo Delgado</c:v>
                </c:pt>
                <c:pt idx="1">
                  <c:v>Gaza</c:v>
                </c:pt>
                <c:pt idx="2">
                  <c:v>Inhambane</c:v>
                </c:pt>
                <c:pt idx="3">
                  <c:v>Manica</c:v>
                </c:pt>
                <c:pt idx="4">
                  <c:v>Maputo Cidade</c:v>
                </c:pt>
                <c:pt idx="5">
                  <c:v>Maputo Province</c:v>
                </c:pt>
                <c:pt idx="6">
                  <c:v>Nampula</c:v>
                </c:pt>
                <c:pt idx="7">
                  <c:v>Niassa</c:v>
                </c:pt>
                <c:pt idx="8">
                  <c:v>Sofala</c:v>
                </c:pt>
                <c:pt idx="9">
                  <c:v>Tete</c:v>
                </c:pt>
                <c:pt idx="10">
                  <c:v>Zambezia</c:v>
                </c:pt>
                <c:pt idx="11">
                  <c:v>zz_National</c:v>
                </c:pt>
              </c:strCache>
            </c:strRef>
          </c:cat>
          <c:val>
            <c:numRef>
              <c:f>'National Urban Rural'!$C$4:$C$15</c:f>
              <c:numCache>
                <c:formatCode>0%</c:formatCode>
                <c:ptCount val="12"/>
                <c:pt idx="0">
                  <c:v>0.49184247599305969</c:v>
                </c:pt>
                <c:pt idx="1">
                  <c:v>0.10610368188082642</c:v>
                </c:pt>
                <c:pt idx="2">
                  <c:v>0.30717163392171692</c:v>
                </c:pt>
                <c:pt idx="3">
                  <c:v>0.3082947057860097</c:v>
                </c:pt>
                <c:pt idx="4">
                  <c:v>0</c:v>
                </c:pt>
                <c:pt idx="5">
                  <c:v>2.8683381950464108E-2</c:v>
                </c:pt>
                <c:pt idx="6">
                  <c:v>0.36404240098634177</c:v>
                </c:pt>
                <c:pt idx="7">
                  <c:v>0.39963834957447941</c:v>
                </c:pt>
                <c:pt idx="8">
                  <c:v>0.20129144331370127</c:v>
                </c:pt>
                <c:pt idx="9">
                  <c:v>0.28140132289953212</c:v>
                </c:pt>
                <c:pt idx="10">
                  <c:v>0.46307803249414753</c:v>
                </c:pt>
                <c:pt idx="11">
                  <c:v>0.30700593587100683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8D-4CEC-962D-E11293C327C6}"/>
            </c:ext>
          </c:extLst>
        </c:ser>
        <c:ser>
          <c:idx val="2"/>
          <c:order val="5"/>
          <c:tx>
            <c:strRef>
              <c:f>'National Urban Rural'!$D$3</c:f>
              <c:strCache>
                <c:ptCount val="1"/>
                <c:pt idx="0">
                  <c:v>Improved 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'National Urban Rural'!$A$4:$A$15</c:f>
              <c:strCache>
                <c:ptCount val="12"/>
                <c:pt idx="0">
                  <c:v>Cabo Delgado</c:v>
                </c:pt>
                <c:pt idx="1">
                  <c:v>Gaza</c:v>
                </c:pt>
                <c:pt idx="2">
                  <c:v>Inhambane</c:v>
                </c:pt>
                <c:pt idx="3">
                  <c:v>Manica</c:v>
                </c:pt>
                <c:pt idx="4">
                  <c:v>Maputo Cidade</c:v>
                </c:pt>
                <c:pt idx="5">
                  <c:v>Maputo Province</c:v>
                </c:pt>
                <c:pt idx="6">
                  <c:v>Nampula</c:v>
                </c:pt>
                <c:pt idx="7">
                  <c:v>Niassa</c:v>
                </c:pt>
                <c:pt idx="8">
                  <c:v>Sofala</c:v>
                </c:pt>
                <c:pt idx="9">
                  <c:v>Tete</c:v>
                </c:pt>
                <c:pt idx="10">
                  <c:v>Zambezia</c:v>
                </c:pt>
                <c:pt idx="11">
                  <c:v>zz_National</c:v>
                </c:pt>
              </c:strCache>
            </c:strRef>
          </c:cat>
          <c:val>
            <c:numRef>
              <c:f>'National Urban Rural'!$D$4:$D$15</c:f>
              <c:numCache>
                <c:formatCode>0%</c:formatCode>
                <c:ptCount val="12"/>
                <c:pt idx="0">
                  <c:v>0.41505389971793283</c:v>
                </c:pt>
                <c:pt idx="1">
                  <c:v>0.84139616103690995</c:v>
                </c:pt>
                <c:pt idx="2">
                  <c:v>0.67776662118204667</c:v>
                </c:pt>
                <c:pt idx="3">
                  <c:v>0.55057012982925169</c:v>
                </c:pt>
                <c:pt idx="4">
                  <c:v>0.99923885096838472</c:v>
                </c:pt>
                <c:pt idx="5">
                  <c:v>0.96447178210404616</c:v>
                </c:pt>
                <c:pt idx="6">
                  <c:v>0.48801746938156582</c:v>
                </c:pt>
                <c:pt idx="7">
                  <c:v>0.42143459009610695</c:v>
                </c:pt>
                <c:pt idx="8">
                  <c:v>0.75883219087477105</c:v>
                </c:pt>
                <c:pt idx="9">
                  <c:v>0.55104298089847692</c:v>
                </c:pt>
                <c:pt idx="10">
                  <c:v>0.35958876805735762</c:v>
                </c:pt>
                <c:pt idx="11">
                  <c:v>0.58101494414376775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8D-4CEC-962D-E11293C32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88911407"/>
        <c:axId val="2088922639"/>
      </c:barChart>
      <c:catAx>
        <c:axId val="20889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2639"/>
        <c:crosses val="autoZero"/>
        <c:auto val="1"/>
        <c:lblAlgn val="ctr"/>
        <c:lblOffset val="100"/>
        <c:noMultiLvlLbl val="0"/>
      </c:catAx>
      <c:valAx>
        <c:axId val="2088922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11407"/>
        <c:crosses val="autoZero"/>
        <c:crossBetween val="between"/>
        <c:majorUnit val="0.2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Zambezia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'National Urban Rural'!$B$3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Rural'!$B$14,'National Urban Rural'!$E$14,'National Urban Rural'!$H$14)</c:f>
              <c:numCache>
                <c:formatCode>0%</c:formatCode>
                <c:ptCount val="3"/>
                <c:pt idx="0" formatCode="0.0%">
                  <c:v>0.17733319944849468</c:v>
                </c:pt>
                <c:pt idx="1">
                  <c:v>0.20399107521005388</c:v>
                </c:pt>
                <c:pt idx="2">
                  <c:v>7.10754237468985E-2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6-4E71-9B87-5CE6EA59930E}"/>
            </c:ext>
          </c:extLst>
        </c:ser>
        <c:ser>
          <c:idx val="4"/>
          <c:order val="1"/>
          <c:tx>
            <c:strRef>
              <c:f>'National Urban Rural'!$C$3</c:f>
              <c:strCache>
                <c:ptCount val="1"/>
                <c:pt idx="0">
                  <c:v>Unimproved INE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Rural'!$C$14,'National Urban Rural'!$F$14,'National Urban Rural'!$I$14)</c:f>
              <c:numCache>
                <c:formatCode>0%</c:formatCode>
                <c:ptCount val="3"/>
                <c:pt idx="0">
                  <c:v>0.46307803249414753</c:v>
                </c:pt>
                <c:pt idx="1">
                  <c:v>0.48833900842460315</c:v>
                </c:pt>
                <c:pt idx="2">
                  <c:v>0.39853858011069176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6-4E71-9B87-5CE6EA59930E}"/>
            </c:ext>
          </c:extLst>
        </c:ser>
        <c:ser>
          <c:idx val="5"/>
          <c:order val="2"/>
          <c:tx>
            <c:strRef>
              <c:f>'National Urban Rural'!$D$3</c:f>
              <c:strCache>
                <c:ptCount val="1"/>
                <c:pt idx="0">
                  <c:v>Improved INE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Rural'!$D$14,'National Urban Rural'!$G$14,'National Urban Rural'!$J$14)</c:f>
              <c:numCache>
                <c:formatCode>0%</c:formatCode>
                <c:ptCount val="3"/>
                <c:pt idx="0">
                  <c:v>0.35958876805735762</c:v>
                </c:pt>
                <c:pt idx="1">
                  <c:v>0.30766991636534302</c:v>
                </c:pt>
                <c:pt idx="2">
                  <c:v>0.53038599614240967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F6-4E71-9B87-5CE6EA5993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088911407"/>
        <c:axId val="2088922639"/>
      </c:barChart>
      <c:catAx>
        <c:axId val="20889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2639"/>
        <c:crosses val="autoZero"/>
        <c:auto val="1"/>
        <c:lblAlgn val="ctr"/>
        <c:lblOffset val="100"/>
        <c:noMultiLvlLbl val="0"/>
      </c:catAx>
      <c:valAx>
        <c:axId val="2088922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11407"/>
        <c:crosses val="autoZero"/>
        <c:crossBetween val="between"/>
        <c:majorUnit val="0.2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National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'National Urban Rural'!$B$3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Rural'!$B$15,'National Urban Rural'!$E$15,'National Urban Rural'!$H$15)</c:f>
              <c:numCache>
                <c:formatCode>0%</c:formatCode>
                <c:ptCount val="3"/>
                <c:pt idx="0" formatCode="0.0%">
                  <c:v>0.11197911998522531</c:v>
                </c:pt>
                <c:pt idx="1">
                  <c:v>0.15292373825167538</c:v>
                </c:pt>
                <c:pt idx="2">
                  <c:v>2.6313217389435997E-2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A-44F1-8849-DC0C6A0A8857}"/>
            </c:ext>
          </c:extLst>
        </c:ser>
        <c:ser>
          <c:idx val="4"/>
          <c:order val="1"/>
          <c:tx>
            <c:strRef>
              <c:f>'National Urban Rural'!$C$3</c:f>
              <c:strCache>
                <c:ptCount val="1"/>
                <c:pt idx="0">
                  <c:v>Unimproved INE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Rural'!$C$15,'National Urban Rural'!$F$15,'National Urban Rural'!$I$15)</c:f>
              <c:numCache>
                <c:formatCode>0%</c:formatCode>
                <c:ptCount val="3"/>
                <c:pt idx="0">
                  <c:v>0.30700593587100683</c:v>
                </c:pt>
                <c:pt idx="1">
                  <c:v>0.39022778180537793</c:v>
                </c:pt>
                <c:pt idx="2">
                  <c:v>0.13301136816600728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A-44F1-8849-DC0C6A0A8857}"/>
            </c:ext>
          </c:extLst>
        </c:ser>
        <c:ser>
          <c:idx val="5"/>
          <c:order val="2"/>
          <c:tx>
            <c:strRef>
              <c:f>'National Urban Rural'!$D$3</c:f>
              <c:strCache>
                <c:ptCount val="1"/>
                <c:pt idx="0">
                  <c:v>Improved INE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Rural'!$D$15,'National Urban Rural'!$G$15,'National Urban Rural'!$J$15)</c:f>
              <c:numCache>
                <c:formatCode>0%</c:formatCode>
                <c:ptCount val="3"/>
                <c:pt idx="0">
                  <c:v>0.58101494414376775</c:v>
                </c:pt>
                <c:pt idx="1">
                  <c:v>0.45684847994294669</c:v>
                </c:pt>
                <c:pt idx="2">
                  <c:v>0.84067541444455673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0A-44F1-8849-DC0C6A0A8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088911407"/>
        <c:axId val="2088922639"/>
      </c:barChart>
      <c:catAx>
        <c:axId val="20889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2639"/>
        <c:crosses val="autoZero"/>
        <c:auto val="1"/>
        <c:lblAlgn val="ctr"/>
        <c:lblOffset val="100"/>
        <c:noMultiLvlLbl val="0"/>
      </c:catAx>
      <c:valAx>
        <c:axId val="2088922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11407"/>
        <c:crosses val="autoZero"/>
        <c:crossBetween val="between"/>
        <c:majorUnit val="0.2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Maputo Province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'National Urban Rural'!$B$3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Rural'!$B$9,'National Urban Rural'!$E$9,'National Urban Rural'!$H$9)</c:f>
              <c:numCache>
                <c:formatCode>0%</c:formatCode>
                <c:ptCount val="3"/>
                <c:pt idx="0" formatCode="0.0%">
                  <c:v>6.8448359454898544E-3</c:v>
                </c:pt>
                <c:pt idx="1">
                  <c:v>2.9794681629701912E-2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2-4615-A40A-5903411CDE03}"/>
            </c:ext>
          </c:extLst>
        </c:ser>
        <c:ser>
          <c:idx val="4"/>
          <c:order val="1"/>
          <c:tx>
            <c:strRef>
              <c:f>'National Urban Rural'!$C$3</c:f>
              <c:strCache>
                <c:ptCount val="1"/>
                <c:pt idx="0">
                  <c:v>Unimproved INE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Rural'!$C$9,'National Urban Rural'!$F$9,'National Urban Rural'!$I$9)</c:f>
              <c:numCache>
                <c:formatCode>0%</c:formatCode>
                <c:ptCount val="3"/>
                <c:pt idx="0">
                  <c:v>2.8683381950464108E-2</c:v>
                </c:pt>
                <c:pt idx="1">
                  <c:v>0.10974164566760906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2-4615-A40A-5903411CDE03}"/>
            </c:ext>
          </c:extLst>
        </c:ser>
        <c:ser>
          <c:idx val="5"/>
          <c:order val="2"/>
          <c:tx>
            <c:strRef>
              <c:f>'National Urban Rural'!$D$3</c:f>
              <c:strCache>
                <c:ptCount val="1"/>
                <c:pt idx="0">
                  <c:v>Improved INE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Rural'!$D$9,'National Urban Rural'!$G$9,'National Urban Rural'!$J$9)</c:f>
              <c:numCache>
                <c:formatCode>0%</c:formatCode>
                <c:ptCount val="3"/>
                <c:pt idx="0">
                  <c:v>0.96447178210404616</c:v>
                </c:pt>
                <c:pt idx="1">
                  <c:v>0.86046367270268898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42-4615-A40A-5903411CDE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088911407"/>
        <c:axId val="2088922639"/>
      </c:barChart>
      <c:catAx>
        <c:axId val="20889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2639"/>
        <c:crosses val="autoZero"/>
        <c:auto val="1"/>
        <c:lblAlgn val="ctr"/>
        <c:lblOffset val="100"/>
        <c:noMultiLvlLbl val="0"/>
      </c:catAx>
      <c:valAx>
        <c:axId val="2088922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11407"/>
        <c:crosses val="autoZero"/>
        <c:crossBetween val="between"/>
        <c:majorUnit val="0.2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Rural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'National Urban Rural'!$B$3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'National Urban Rural'!$A$4:$A$15</c:f>
              <c:strCache>
                <c:ptCount val="12"/>
                <c:pt idx="0">
                  <c:v>Cabo Delgado</c:v>
                </c:pt>
                <c:pt idx="1">
                  <c:v>Gaza</c:v>
                </c:pt>
                <c:pt idx="2">
                  <c:v>Inhambane</c:v>
                </c:pt>
                <c:pt idx="3">
                  <c:v>Manica</c:v>
                </c:pt>
                <c:pt idx="4">
                  <c:v>Maputo Cidade</c:v>
                </c:pt>
                <c:pt idx="5">
                  <c:v>Maputo Province</c:v>
                </c:pt>
                <c:pt idx="6">
                  <c:v>Nampula</c:v>
                </c:pt>
                <c:pt idx="7">
                  <c:v>Niassa</c:v>
                </c:pt>
                <c:pt idx="8">
                  <c:v>Sofala</c:v>
                </c:pt>
                <c:pt idx="9">
                  <c:v>Tete</c:v>
                </c:pt>
                <c:pt idx="10">
                  <c:v>Zambezia</c:v>
                </c:pt>
                <c:pt idx="11">
                  <c:v>zz_National</c:v>
                </c:pt>
              </c:strCache>
            </c:strRef>
          </c:cat>
          <c:val>
            <c:numRef>
              <c:f>'National Urban Rural'!$E$4:$E$15</c:f>
              <c:numCache>
                <c:formatCode>0%</c:formatCode>
                <c:ptCount val="12"/>
                <c:pt idx="0">
                  <c:v>0.12035047133799609</c:v>
                </c:pt>
                <c:pt idx="1">
                  <c:v>7.8476468177015826E-2</c:v>
                </c:pt>
                <c:pt idx="2">
                  <c:v>2.0483096556270425E-2</c:v>
                </c:pt>
                <c:pt idx="3">
                  <c:v>0.18166700423561866</c:v>
                </c:pt>
                <c:pt idx="4">
                  <c:v>#N/A</c:v>
                </c:pt>
                <c:pt idx="5">
                  <c:v>2.9794681629701912E-2</c:v>
                </c:pt>
                <c:pt idx="6">
                  <c:v>0.18146808195169961</c:v>
                </c:pt>
                <c:pt idx="7">
                  <c:v>0.21482184247319361</c:v>
                </c:pt>
                <c:pt idx="8">
                  <c:v>8.1312201576800511E-2</c:v>
                </c:pt>
                <c:pt idx="9">
                  <c:v>0.20285468443899599</c:v>
                </c:pt>
                <c:pt idx="10">
                  <c:v>0.20399107521005388</c:v>
                </c:pt>
                <c:pt idx="11">
                  <c:v>0.15292373825167538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A-438A-85FB-D3D2D46E2CF3}"/>
            </c:ext>
          </c:extLst>
        </c:ser>
        <c:ser>
          <c:idx val="4"/>
          <c:order val="1"/>
          <c:tx>
            <c:strRef>
              <c:f>'National Urban Rural'!$C$3</c:f>
              <c:strCache>
                <c:ptCount val="1"/>
                <c:pt idx="0">
                  <c:v>Unimproved INE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'National Urban Rural'!$A$4:$A$15</c:f>
              <c:strCache>
                <c:ptCount val="12"/>
                <c:pt idx="0">
                  <c:v>Cabo Delgado</c:v>
                </c:pt>
                <c:pt idx="1">
                  <c:v>Gaza</c:v>
                </c:pt>
                <c:pt idx="2">
                  <c:v>Inhambane</c:v>
                </c:pt>
                <c:pt idx="3">
                  <c:v>Manica</c:v>
                </c:pt>
                <c:pt idx="4">
                  <c:v>Maputo Cidade</c:v>
                </c:pt>
                <c:pt idx="5">
                  <c:v>Maputo Province</c:v>
                </c:pt>
                <c:pt idx="6">
                  <c:v>Nampula</c:v>
                </c:pt>
                <c:pt idx="7">
                  <c:v>Niassa</c:v>
                </c:pt>
                <c:pt idx="8">
                  <c:v>Sofala</c:v>
                </c:pt>
                <c:pt idx="9">
                  <c:v>Tete</c:v>
                </c:pt>
                <c:pt idx="10">
                  <c:v>Zambezia</c:v>
                </c:pt>
                <c:pt idx="11">
                  <c:v>zz_National</c:v>
                </c:pt>
              </c:strCache>
            </c:strRef>
          </c:cat>
          <c:val>
            <c:numRef>
              <c:f>'National Urban Rural'!$F$4:$F$15</c:f>
              <c:numCache>
                <c:formatCode>0%</c:formatCode>
                <c:ptCount val="12"/>
                <c:pt idx="0">
                  <c:v>0.51259882864545159</c:v>
                </c:pt>
                <c:pt idx="1">
                  <c:v>0.16270962678851536</c:v>
                </c:pt>
                <c:pt idx="2">
                  <c:v>0.39811835214863417</c:v>
                </c:pt>
                <c:pt idx="3">
                  <c:v>0.37024308299736114</c:v>
                </c:pt>
                <c:pt idx="4">
                  <c:v>#N/A</c:v>
                </c:pt>
                <c:pt idx="5">
                  <c:v>0.10974164566760906</c:v>
                </c:pt>
                <c:pt idx="6">
                  <c:v>0.45236885187831677</c:v>
                </c:pt>
                <c:pt idx="7">
                  <c:v>0.40193242796656442</c:v>
                </c:pt>
                <c:pt idx="8">
                  <c:v>0.33448817694716904</c:v>
                </c:pt>
                <c:pt idx="9">
                  <c:v>0.33353050446762222</c:v>
                </c:pt>
                <c:pt idx="10">
                  <c:v>0.48833900842460315</c:v>
                </c:pt>
                <c:pt idx="11">
                  <c:v>0.39022778180537793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A-438A-85FB-D3D2D46E2CF3}"/>
            </c:ext>
          </c:extLst>
        </c:ser>
        <c:ser>
          <c:idx val="5"/>
          <c:order val="2"/>
          <c:tx>
            <c:strRef>
              <c:f>'National Urban Rural'!$D$3</c:f>
              <c:strCache>
                <c:ptCount val="1"/>
                <c:pt idx="0">
                  <c:v>Improved INE</c:v>
                </c:pt>
              </c:strCache>
            </c:strRef>
          </c:tx>
          <c:invertIfNegative val="0"/>
          <c:dPt>
            <c:idx val="4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60A-438A-85FB-D3D2D46E2CF3}"/>
              </c:ext>
            </c:extLst>
          </c:dPt>
          <c:cat>
            <c:strRef>
              <c:f>'National Urban Rural'!$A$4:$A$15</c:f>
              <c:strCache>
                <c:ptCount val="12"/>
                <c:pt idx="0">
                  <c:v>Cabo Delgado</c:v>
                </c:pt>
                <c:pt idx="1">
                  <c:v>Gaza</c:v>
                </c:pt>
                <c:pt idx="2">
                  <c:v>Inhambane</c:v>
                </c:pt>
                <c:pt idx="3">
                  <c:v>Manica</c:v>
                </c:pt>
                <c:pt idx="4">
                  <c:v>Maputo Cidade</c:v>
                </c:pt>
                <c:pt idx="5">
                  <c:v>Maputo Province</c:v>
                </c:pt>
                <c:pt idx="6">
                  <c:v>Nampula</c:v>
                </c:pt>
                <c:pt idx="7">
                  <c:v>Niassa</c:v>
                </c:pt>
                <c:pt idx="8">
                  <c:v>Sofala</c:v>
                </c:pt>
                <c:pt idx="9">
                  <c:v>Tete</c:v>
                </c:pt>
                <c:pt idx="10">
                  <c:v>Zambezia</c:v>
                </c:pt>
                <c:pt idx="11">
                  <c:v>zz_National</c:v>
                </c:pt>
              </c:strCache>
            </c:strRef>
          </c:cat>
          <c:val>
            <c:numRef>
              <c:f>'National Urban Rural'!$G$4:$G$15</c:f>
              <c:numCache>
                <c:formatCode>0%</c:formatCode>
                <c:ptCount val="12"/>
                <c:pt idx="0">
                  <c:v>0.36705070001655232</c:v>
                </c:pt>
                <c:pt idx="1">
                  <c:v>0.75881390503446877</c:v>
                </c:pt>
                <c:pt idx="2">
                  <c:v>0.58139855129509532</c:v>
                </c:pt>
                <c:pt idx="3">
                  <c:v>0.44808991276702026</c:v>
                </c:pt>
                <c:pt idx="4">
                  <c:v>1</c:v>
                </c:pt>
                <c:pt idx="5">
                  <c:v>0.86046367270268898</c:v>
                </c:pt>
                <c:pt idx="6">
                  <c:v>0.36616306616998373</c:v>
                </c:pt>
                <c:pt idx="7">
                  <c:v>0.38324572956024189</c:v>
                </c:pt>
                <c:pt idx="8">
                  <c:v>0.58419962147603055</c:v>
                </c:pt>
                <c:pt idx="9">
                  <c:v>0.46361481109338171</c:v>
                </c:pt>
                <c:pt idx="10">
                  <c:v>0.30766991636534302</c:v>
                </c:pt>
                <c:pt idx="11">
                  <c:v>0.45684847994294669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0A-438A-85FB-D3D2D46E2CF3}"/>
            </c:ext>
          </c:extLst>
        </c:ser>
        <c:ser>
          <c:idx val="0"/>
          <c:order val="3"/>
          <c:tx>
            <c:strRef>
              <c:f>'National Urban Rural'!$B$3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'National Urban Rural'!$A$4:$A$15</c:f>
              <c:strCache>
                <c:ptCount val="12"/>
                <c:pt idx="0">
                  <c:v>Cabo Delgado</c:v>
                </c:pt>
                <c:pt idx="1">
                  <c:v>Gaza</c:v>
                </c:pt>
                <c:pt idx="2">
                  <c:v>Inhambane</c:v>
                </c:pt>
                <c:pt idx="3">
                  <c:v>Manica</c:v>
                </c:pt>
                <c:pt idx="4">
                  <c:v>Maputo Cidade</c:v>
                </c:pt>
                <c:pt idx="5">
                  <c:v>Maputo Province</c:v>
                </c:pt>
                <c:pt idx="6">
                  <c:v>Nampula</c:v>
                </c:pt>
                <c:pt idx="7">
                  <c:v>Niassa</c:v>
                </c:pt>
                <c:pt idx="8">
                  <c:v>Sofala</c:v>
                </c:pt>
                <c:pt idx="9">
                  <c:v>Tete</c:v>
                </c:pt>
                <c:pt idx="10">
                  <c:v>Zambezia</c:v>
                </c:pt>
                <c:pt idx="11">
                  <c:v>zz_National</c:v>
                </c:pt>
              </c:strCache>
            </c:strRef>
          </c:cat>
          <c:val>
            <c:numRef>
              <c:f>'National Urban Rural'!$B$4:$B$15</c:f>
              <c:numCache>
                <c:formatCode>0.0%</c:formatCode>
                <c:ptCount val="12"/>
                <c:pt idx="0">
                  <c:v>9.3103624289007522E-2</c:v>
                </c:pt>
                <c:pt idx="1">
                  <c:v>5.250015708226359E-2</c:v>
                </c:pt>
                <c:pt idx="2">
                  <c:v>1.5061744896236337E-2</c:v>
                </c:pt>
                <c:pt idx="3">
                  <c:v>0.14113516438473861</c:v>
                </c:pt>
                <c:pt idx="4">
                  <c:v>7.6114903161535825E-4</c:v>
                </c:pt>
                <c:pt idx="5">
                  <c:v>6.8448359454898544E-3</c:v>
                </c:pt>
                <c:pt idx="6">
                  <c:v>0.14794012963209249</c:v>
                </c:pt>
                <c:pt idx="7">
                  <c:v>0.17892706032941352</c:v>
                </c:pt>
                <c:pt idx="8">
                  <c:v>3.987636581152762E-2</c:v>
                </c:pt>
                <c:pt idx="9">
                  <c:v>0.16755569620199101</c:v>
                </c:pt>
                <c:pt idx="10">
                  <c:v>0.17733319944849468</c:v>
                </c:pt>
                <c:pt idx="11">
                  <c:v>0.11197911998522531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0A-438A-85FB-D3D2D46E2CF3}"/>
            </c:ext>
          </c:extLst>
        </c:ser>
        <c:ser>
          <c:idx val="1"/>
          <c:order val="4"/>
          <c:tx>
            <c:strRef>
              <c:f>'National Urban Rural'!$C$3</c:f>
              <c:strCache>
                <c:ptCount val="1"/>
                <c:pt idx="0">
                  <c:v>Unimproved INE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'National Urban Rural'!$A$4:$A$15</c:f>
              <c:strCache>
                <c:ptCount val="12"/>
                <c:pt idx="0">
                  <c:v>Cabo Delgado</c:v>
                </c:pt>
                <c:pt idx="1">
                  <c:v>Gaza</c:v>
                </c:pt>
                <c:pt idx="2">
                  <c:v>Inhambane</c:v>
                </c:pt>
                <c:pt idx="3">
                  <c:v>Manica</c:v>
                </c:pt>
                <c:pt idx="4">
                  <c:v>Maputo Cidade</c:v>
                </c:pt>
                <c:pt idx="5">
                  <c:v>Maputo Province</c:v>
                </c:pt>
                <c:pt idx="6">
                  <c:v>Nampula</c:v>
                </c:pt>
                <c:pt idx="7">
                  <c:v>Niassa</c:v>
                </c:pt>
                <c:pt idx="8">
                  <c:v>Sofala</c:v>
                </c:pt>
                <c:pt idx="9">
                  <c:v>Tete</c:v>
                </c:pt>
                <c:pt idx="10">
                  <c:v>Zambezia</c:v>
                </c:pt>
                <c:pt idx="11">
                  <c:v>zz_National</c:v>
                </c:pt>
              </c:strCache>
            </c:strRef>
          </c:cat>
          <c:val>
            <c:numRef>
              <c:f>'National Urban Rural'!$C$4:$C$15</c:f>
              <c:numCache>
                <c:formatCode>0%</c:formatCode>
                <c:ptCount val="12"/>
                <c:pt idx="0">
                  <c:v>0.49184247599305969</c:v>
                </c:pt>
                <c:pt idx="1">
                  <c:v>0.10610368188082642</c:v>
                </c:pt>
                <c:pt idx="2">
                  <c:v>0.30717163392171692</c:v>
                </c:pt>
                <c:pt idx="3">
                  <c:v>0.3082947057860097</c:v>
                </c:pt>
                <c:pt idx="4">
                  <c:v>0</c:v>
                </c:pt>
                <c:pt idx="5">
                  <c:v>2.8683381950464108E-2</c:v>
                </c:pt>
                <c:pt idx="6">
                  <c:v>0.36404240098634177</c:v>
                </c:pt>
                <c:pt idx="7">
                  <c:v>0.39963834957447941</c:v>
                </c:pt>
                <c:pt idx="8">
                  <c:v>0.20129144331370127</c:v>
                </c:pt>
                <c:pt idx="9">
                  <c:v>0.28140132289953212</c:v>
                </c:pt>
                <c:pt idx="10">
                  <c:v>0.46307803249414753</c:v>
                </c:pt>
                <c:pt idx="11">
                  <c:v>0.30700593587100683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0A-438A-85FB-D3D2D46E2CF3}"/>
            </c:ext>
          </c:extLst>
        </c:ser>
        <c:ser>
          <c:idx val="2"/>
          <c:order val="5"/>
          <c:tx>
            <c:strRef>
              <c:f>'National Urban Rural'!$D$3</c:f>
              <c:strCache>
                <c:ptCount val="1"/>
                <c:pt idx="0">
                  <c:v>Improved INE</c:v>
                </c:pt>
              </c:strCache>
            </c:strRef>
          </c:tx>
          <c:invertIfNegative val="0"/>
          <c:cat>
            <c:strRef>
              <c:f>'National Urban Rural'!$A$4:$A$15</c:f>
              <c:strCache>
                <c:ptCount val="12"/>
                <c:pt idx="0">
                  <c:v>Cabo Delgado</c:v>
                </c:pt>
                <c:pt idx="1">
                  <c:v>Gaza</c:v>
                </c:pt>
                <c:pt idx="2">
                  <c:v>Inhambane</c:v>
                </c:pt>
                <c:pt idx="3">
                  <c:v>Manica</c:v>
                </c:pt>
                <c:pt idx="4">
                  <c:v>Maputo Cidade</c:v>
                </c:pt>
                <c:pt idx="5">
                  <c:v>Maputo Province</c:v>
                </c:pt>
                <c:pt idx="6">
                  <c:v>Nampula</c:v>
                </c:pt>
                <c:pt idx="7">
                  <c:v>Niassa</c:v>
                </c:pt>
                <c:pt idx="8">
                  <c:v>Sofala</c:v>
                </c:pt>
                <c:pt idx="9">
                  <c:v>Tete</c:v>
                </c:pt>
                <c:pt idx="10">
                  <c:v>Zambezia</c:v>
                </c:pt>
                <c:pt idx="11">
                  <c:v>zz_National</c:v>
                </c:pt>
              </c:strCache>
            </c:strRef>
          </c:cat>
          <c:val>
            <c:numRef>
              <c:f>'National Urban Rural'!$G$4:$G$15</c:f>
              <c:numCache>
                <c:formatCode>0%</c:formatCode>
                <c:ptCount val="12"/>
                <c:pt idx="0">
                  <c:v>0.36705070001655232</c:v>
                </c:pt>
                <c:pt idx="1">
                  <c:v>0.75881390503446877</c:v>
                </c:pt>
                <c:pt idx="2">
                  <c:v>0.58139855129509532</c:v>
                </c:pt>
                <c:pt idx="3">
                  <c:v>0.44808991276702026</c:v>
                </c:pt>
                <c:pt idx="4">
                  <c:v>1</c:v>
                </c:pt>
                <c:pt idx="5">
                  <c:v>0.86046367270268898</c:v>
                </c:pt>
                <c:pt idx="6">
                  <c:v>0.36616306616998373</c:v>
                </c:pt>
                <c:pt idx="7">
                  <c:v>0.38324572956024189</c:v>
                </c:pt>
                <c:pt idx="8">
                  <c:v>0.58419962147603055</c:v>
                </c:pt>
                <c:pt idx="9">
                  <c:v>0.46361481109338171</c:v>
                </c:pt>
                <c:pt idx="10">
                  <c:v>0.30766991636534302</c:v>
                </c:pt>
                <c:pt idx="11">
                  <c:v>0.45684847994294669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0A-438A-85FB-D3D2D46E2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88911407"/>
        <c:axId val="2088922639"/>
      </c:barChart>
      <c:catAx>
        <c:axId val="20889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2639"/>
        <c:crosses val="autoZero"/>
        <c:auto val="1"/>
        <c:lblAlgn val="ctr"/>
        <c:lblOffset val="100"/>
        <c:noMultiLvlLbl val="0"/>
      </c:catAx>
      <c:valAx>
        <c:axId val="2088922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11407"/>
        <c:crosses val="autoZero"/>
        <c:crossBetween val="between"/>
        <c:majorUnit val="0.2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Rural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'National Urban Rural'!$B$3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'National Urban Rural'!$A$4:$A$15</c:f>
              <c:strCache>
                <c:ptCount val="12"/>
                <c:pt idx="0">
                  <c:v>Cabo Delgado</c:v>
                </c:pt>
                <c:pt idx="1">
                  <c:v>Gaza</c:v>
                </c:pt>
                <c:pt idx="2">
                  <c:v>Inhambane</c:v>
                </c:pt>
                <c:pt idx="3">
                  <c:v>Manica</c:v>
                </c:pt>
                <c:pt idx="4">
                  <c:v>Maputo Cidade</c:v>
                </c:pt>
                <c:pt idx="5">
                  <c:v>Maputo Province</c:v>
                </c:pt>
                <c:pt idx="6">
                  <c:v>Nampula</c:v>
                </c:pt>
                <c:pt idx="7">
                  <c:v>Niassa</c:v>
                </c:pt>
                <c:pt idx="8">
                  <c:v>Sofala</c:v>
                </c:pt>
                <c:pt idx="9">
                  <c:v>Tete</c:v>
                </c:pt>
                <c:pt idx="10">
                  <c:v>Zambezia</c:v>
                </c:pt>
                <c:pt idx="11">
                  <c:v>zz_National</c:v>
                </c:pt>
              </c:strCache>
            </c:strRef>
          </c:cat>
          <c:val>
            <c:numRef>
              <c:f>'National Urban Rural'!$H$4:$H$15</c:f>
              <c:numCache>
                <c:formatCode>0%</c:formatCode>
                <c:ptCount val="12"/>
                <c:pt idx="0">
                  <c:v>1.3358989242923948E-2</c:v>
                </c:pt>
                <c:pt idx="1">
                  <c:v>7.1687764813453767E-3</c:v>
                </c:pt>
                <c:pt idx="2">
                  <c:v>2.447943076227148E-3</c:v>
                </c:pt>
                <c:pt idx="3">
                  <c:v>0</c:v>
                </c:pt>
                <c:pt idx="4">
                  <c:v>7.1439411884550432E-4</c:v>
                </c:pt>
                <c:pt idx="5">
                  <c:v>0</c:v>
                </c:pt>
                <c:pt idx="6">
                  <c:v>5.5872128519791814E-2</c:v>
                </c:pt>
                <c:pt idx="7">
                  <c:v>4.592300367643605E-2</c:v>
                </c:pt>
                <c:pt idx="8">
                  <c:v>6.5577947473007469E-3</c:v>
                </c:pt>
                <c:pt idx="9">
                  <c:v>0</c:v>
                </c:pt>
                <c:pt idx="10">
                  <c:v>7.10754237468985E-2</c:v>
                </c:pt>
                <c:pt idx="11">
                  <c:v>2.6313217389435997E-2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3-4DF7-8846-950EE5B8697D}"/>
            </c:ext>
          </c:extLst>
        </c:ser>
        <c:ser>
          <c:idx val="4"/>
          <c:order val="1"/>
          <c:tx>
            <c:strRef>
              <c:f>'National Urban Rural'!$C$3</c:f>
              <c:strCache>
                <c:ptCount val="1"/>
                <c:pt idx="0">
                  <c:v>Unimproved INE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invertIfNegative val="0"/>
          <c:cat>
            <c:strRef>
              <c:f>'National Urban Rural'!$A$4:$A$15</c:f>
              <c:strCache>
                <c:ptCount val="12"/>
                <c:pt idx="0">
                  <c:v>Cabo Delgado</c:v>
                </c:pt>
                <c:pt idx="1">
                  <c:v>Gaza</c:v>
                </c:pt>
                <c:pt idx="2">
                  <c:v>Inhambane</c:v>
                </c:pt>
                <c:pt idx="3">
                  <c:v>Manica</c:v>
                </c:pt>
                <c:pt idx="4">
                  <c:v>Maputo Cidade</c:v>
                </c:pt>
                <c:pt idx="5">
                  <c:v>Maputo Province</c:v>
                </c:pt>
                <c:pt idx="6">
                  <c:v>Nampula</c:v>
                </c:pt>
                <c:pt idx="7">
                  <c:v>Niassa</c:v>
                </c:pt>
                <c:pt idx="8">
                  <c:v>Sofala</c:v>
                </c:pt>
                <c:pt idx="9">
                  <c:v>Tete</c:v>
                </c:pt>
                <c:pt idx="10">
                  <c:v>Zambezia</c:v>
                </c:pt>
                <c:pt idx="11">
                  <c:v>zz_National</c:v>
                </c:pt>
              </c:strCache>
            </c:strRef>
          </c:cat>
          <c:val>
            <c:numRef>
              <c:f>'National Urban Rural'!$I$4:$I$15</c:f>
              <c:numCache>
                <c:formatCode>0%</c:formatCode>
                <c:ptCount val="12"/>
                <c:pt idx="0">
                  <c:v>0.39107644063009855</c:v>
                </c:pt>
                <c:pt idx="1">
                  <c:v>0</c:v>
                </c:pt>
                <c:pt idx="2">
                  <c:v>7.908685974275062E-2</c:v>
                </c:pt>
                <c:pt idx="3">
                  <c:v>0.18423296346326354</c:v>
                </c:pt>
                <c:pt idx="4">
                  <c:v>0</c:v>
                </c:pt>
                <c:pt idx="5">
                  <c:v>0</c:v>
                </c:pt>
                <c:pt idx="6">
                  <c:v>0.20006858284736817</c:v>
                </c:pt>
                <c:pt idx="7">
                  <c:v>0.35082888184611433</c:v>
                </c:pt>
                <c:pt idx="8">
                  <c:v>1.7572981266035858E-2</c:v>
                </c:pt>
                <c:pt idx="9">
                  <c:v>5.1828577210403737E-2</c:v>
                </c:pt>
                <c:pt idx="10">
                  <c:v>0.39853858011069176</c:v>
                </c:pt>
                <c:pt idx="11">
                  <c:v>0.13301136816600728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3-4DF7-8846-950EE5B8697D}"/>
            </c:ext>
          </c:extLst>
        </c:ser>
        <c:ser>
          <c:idx val="5"/>
          <c:order val="2"/>
          <c:tx>
            <c:strRef>
              <c:f>'National Urban Rural'!$D$3</c:f>
              <c:strCache>
                <c:ptCount val="1"/>
                <c:pt idx="0">
                  <c:v>Improved INE</c:v>
                </c:pt>
              </c:strCache>
            </c:strRef>
          </c:tx>
          <c:invertIfNegative val="0"/>
          <c:cat>
            <c:strRef>
              <c:f>'National Urban Rural'!$A$4:$A$15</c:f>
              <c:strCache>
                <c:ptCount val="12"/>
                <c:pt idx="0">
                  <c:v>Cabo Delgado</c:v>
                </c:pt>
                <c:pt idx="1">
                  <c:v>Gaza</c:v>
                </c:pt>
                <c:pt idx="2">
                  <c:v>Inhambane</c:v>
                </c:pt>
                <c:pt idx="3">
                  <c:v>Manica</c:v>
                </c:pt>
                <c:pt idx="4">
                  <c:v>Maputo Cidade</c:v>
                </c:pt>
                <c:pt idx="5">
                  <c:v>Maputo Province</c:v>
                </c:pt>
                <c:pt idx="6">
                  <c:v>Nampula</c:v>
                </c:pt>
                <c:pt idx="7">
                  <c:v>Niassa</c:v>
                </c:pt>
                <c:pt idx="8">
                  <c:v>Sofala</c:v>
                </c:pt>
                <c:pt idx="9">
                  <c:v>Tete</c:v>
                </c:pt>
                <c:pt idx="10">
                  <c:v>Zambezia</c:v>
                </c:pt>
                <c:pt idx="11">
                  <c:v>zz_National</c:v>
                </c:pt>
              </c:strCache>
            </c:strRef>
          </c:cat>
          <c:val>
            <c:numRef>
              <c:f>'National Urban Rural'!$J$4:$J$15</c:f>
              <c:numCache>
                <c:formatCode>0%</c:formatCode>
                <c:ptCount val="12"/>
                <c:pt idx="0">
                  <c:v>0.5955645701269775</c:v>
                </c:pt>
                <c:pt idx="1">
                  <c:v>0.9928312235186546</c:v>
                </c:pt>
                <c:pt idx="2">
                  <c:v>0.91846519718102226</c:v>
                </c:pt>
                <c:pt idx="3">
                  <c:v>0.81576703653673632</c:v>
                </c:pt>
                <c:pt idx="4">
                  <c:v>0.99928560588115445</c:v>
                </c:pt>
                <c:pt idx="5">
                  <c:v>1</c:v>
                </c:pt>
                <c:pt idx="6">
                  <c:v>0.74405928863283999</c:v>
                </c:pt>
                <c:pt idx="7">
                  <c:v>0.60324811447744964</c:v>
                </c:pt>
                <c:pt idx="8">
                  <c:v>0.97586922398666331</c:v>
                </c:pt>
                <c:pt idx="9">
                  <c:v>0.94817142278959621</c:v>
                </c:pt>
                <c:pt idx="10">
                  <c:v>0.53038599614240967</c:v>
                </c:pt>
                <c:pt idx="11">
                  <c:v>0.84067541444455673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3-4DF7-8846-950EE5B8697D}"/>
            </c:ext>
          </c:extLst>
        </c:ser>
        <c:ser>
          <c:idx val="0"/>
          <c:order val="3"/>
          <c:tx>
            <c:strRef>
              <c:f>'National Urban Rural'!$B$3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'National Urban Rural'!$A$4:$A$15</c:f>
              <c:strCache>
                <c:ptCount val="12"/>
                <c:pt idx="0">
                  <c:v>Cabo Delgado</c:v>
                </c:pt>
                <c:pt idx="1">
                  <c:v>Gaza</c:v>
                </c:pt>
                <c:pt idx="2">
                  <c:v>Inhambane</c:v>
                </c:pt>
                <c:pt idx="3">
                  <c:v>Manica</c:v>
                </c:pt>
                <c:pt idx="4">
                  <c:v>Maputo Cidade</c:v>
                </c:pt>
                <c:pt idx="5">
                  <c:v>Maputo Province</c:v>
                </c:pt>
                <c:pt idx="6">
                  <c:v>Nampula</c:v>
                </c:pt>
                <c:pt idx="7">
                  <c:v>Niassa</c:v>
                </c:pt>
                <c:pt idx="8">
                  <c:v>Sofala</c:v>
                </c:pt>
                <c:pt idx="9">
                  <c:v>Tete</c:v>
                </c:pt>
                <c:pt idx="10">
                  <c:v>Zambezia</c:v>
                </c:pt>
                <c:pt idx="11">
                  <c:v>zz_National</c:v>
                </c:pt>
              </c:strCache>
            </c:strRef>
          </c:cat>
          <c:val>
            <c:numRef>
              <c:f>'National Urban Rural'!$B$4:$B$15</c:f>
              <c:numCache>
                <c:formatCode>0.0%</c:formatCode>
                <c:ptCount val="12"/>
                <c:pt idx="0">
                  <c:v>9.3103624289007522E-2</c:v>
                </c:pt>
                <c:pt idx="1">
                  <c:v>5.250015708226359E-2</c:v>
                </c:pt>
                <c:pt idx="2">
                  <c:v>1.5061744896236337E-2</c:v>
                </c:pt>
                <c:pt idx="3">
                  <c:v>0.14113516438473861</c:v>
                </c:pt>
                <c:pt idx="4">
                  <c:v>7.6114903161535825E-4</c:v>
                </c:pt>
                <c:pt idx="5">
                  <c:v>6.8448359454898544E-3</c:v>
                </c:pt>
                <c:pt idx="6">
                  <c:v>0.14794012963209249</c:v>
                </c:pt>
                <c:pt idx="7">
                  <c:v>0.17892706032941352</c:v>
                </c:pt>
                <c:pt idx="8">
                  <c:v>3.987636581152762E-2</c:v>
                </c:pt>
                <c:pt idx="9">
                  <c:v>0.16755569620199101</c:v>
                </c:pt>
                <c:pt idx="10">
                  <c:v>0.17733319944849468</c:v>
                </c:pt>
                <c:pt idx="11">
                  <c:v>0.11197911998522531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3-4DF7-8846-950EE5B8697D}"/>
            </c:ext>
          </c:extLst>
        </c:ser>
        <c:ser>
          <c:idx val="1"/>
          <c:order val="4"/>
          <c:tx>
            <c:strRef>
              <c:f>'National Urban Rural'!$C$3</c:f>
              <c:strCache>
                <c:ptCount val="1"/>
                <c:pt idx="0">
                  <c:v>Unimproved INE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'National Urban Rural'!$A$4:$A$15</c:f>
              <c:strCache>
                <c:ptCount val="12"/>
                <c:pt idx="0">
                  <c:v>Cabo Delgado</c:v>
                </c:pt>
                <c:pt idx="1">
                  <c:v>Gaza</c:v>
                </c:pt>
                <c:pt idx="2">
                  <c:v>Inhambane</c:v>
                </c:pt>
                <c:pt idx="3">
                  <c:v>Manica</c:v>
                </c:pt>
                <c:pt idx="4">
                  <c:v>Maputo Cidade</c:v>
                </c:pt>
                <c:pt idx="5">
                  <c:v>Maputo Province</c:v>
                </c:pt>
                <c:pt idx="6">
                  <c:v>Nampula</c:v>
                </c:pt>
                <c:pt idx="7">
                  <c:v>Niassa</c:v>
                </c:pt>
                <c:pt idx="8">
                  <c:v>Sofala</c:v>
                </c:pt>
                <c:pt idx="9">
                  <c:v>Tete</c:v>
                </c:pt>
                <c:pt idx="10">
                  <c:v>Zambezia</c:v>
                </c:pt>
                <c:pt idx="11">
                  <c:v>zz_National</c:v>
                </c:pt>
              </c:strCache>
            </c:strRef>
          </c:cat>
          <c:val>
            <c:numRef>
              <c:f>'National Urban Rural'!$C$4:$C$15</c:f>
              <c:numCache>
                <c:formatCode>0%</c:formatCode>
                <c:ptCount val="12"/>
                <c:pt idx="0">
                  <c:v>0.49184247599305969</c:v>
                </c:pt>
                <c:pt idx="1">
                  <c:v>0.10610368188082642</c:v>
                </c:pt>
                <c:pt idx="2">
                  <c:v>0.30717163392171692</c:v>
                </c:pt>
                <c:pt idx="3">
                  <c:v>0.3082947057860097</c:v>
                </c:pt>
                <c:pt idx="4">
                  <c:v>0</c:v>
                </c:pt>
                <c:pt idx="5">
                  <c:v>2.8683381950464108E-2</c:v>
                </c:pt>
                <c:pt idx="6">
                  <c:v>0.36404240098634177</c:v>
                </c:pt>
                <c:pt idx="7">
                  <c:v>0.39963834957447941</c:v>
                </c:pt>
                <c:pt idx="8">
                  <c:v>0.20129144331370127</c:v>
                </c:pt>
                <c:pt idx="9">
                  <c:v>0.28140132289953212</c:v>
                </c:pt>
                <c:pt idx="10">
                  <c:v>0.46307803249414753</c:v>
                </c:pt>
                <c:pt idx="11">
                  <c:v>0.30700593587100683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A3-4DF7-8846-950EE5B8697D}"/>
            </c:ext>
          </c:extLst>
        </c:ser>
        <c:ser>
          <c:idx val="2"/>
          <c:order val="5"/>
          <c:tx>
            <c:strRef>
              <c:f>'National Urban Rural'!$D$3</c:f>
              <c:strCache>
                <c:ptCount val="1"/>
                <c:pt idx="0">
                  <c:v>Improved INE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'National Urban Rural'!$A$4:$A$15</c:f>
              <c:strCache>
                <c:ptCount val="12"/>
                <c:pt idx="0">
                  <c:v>Cabo Delgado</c:v>
                </c:pt>
                <c:pt idx="1">
                  <c:v>Gaza</c:v>
                </c:pt>
                <c:pt idx="2">
                  <c:v>Inhambane</c:v>
                </c:pt>
                <c:pt idx="3">
                  <c:v>Manica</c:v>
                </c:pt>
                <c:pt idx="4">
                  <c:v>Maputo Cidade</c:v>
                </c:pt>
                <c:pt idx="5">
                  <c:v>Maputo Province</c:v>
                </c:pt>
                <c:pt idx="6">
                  <c:v>Nampula</c:v>
                </c:pt>
                <c:pt idx="7">
                  <c:v>Niassa</c:v>
                </c:pt>
                <c:pt idx="8">
                  <c:v>Sofala</c:v>
                </c:pt>
                <c:pt idx="9">
                  <c:v>Tete</c:v>
                </c:pt>
                <c:pt idx="10">
                  <c:v>Zambezia</c:v>
                </c:pt>
                <c:pt idx="11">
                  <c:v>zz_National</c:v>
                </c:pt>
              </c:strCache>
            </c:strRef>
          </c:cat>
          <c:val>
            <c:numRef>
              <c:f>'National Urban Rural'!$D$4:$D$15</c:f>
              <c:numCache>
                <c:formatCode>0%</c:formatCode>
                <c:ptCount val="12"/>
                <c:pt idx="0">
                  <c:v>0.41505389971793283</c:v>
                </c:pt>
                <c:pt idx="1">
                  <c:v>0.84139616103690995</c:v>
                </c:pt>
                <c:pt idx="2">
                  <c:v>0.67776662118204667</c:v>
                </c:pt>
                <c:pt idx="3">
                  <c:v>0.55057012982925169</c:v>
                </c:pt>
                <c:pt idx="4">
                  <c:v>0.99923885096838472</c:v>
                </c:pt>
                <c:pt idx="5">
                  <c:v>0.96447178210404616</c:v>
                </c:pt>
                <c:pt idx="6">
                  <c:v>0.48801746938156582</c:v>
                </c:pt>
                <c:pt idx="7">
                  <c:v>0.42143459009610695</c:v>
                </c:pt>
                <c:pt idx="8">
                  <c:v>0.75883219087477105</c:v>
                </c:pt>
                <c:pt idx="9">
                  <c:v>0.55104298089847692</c:v>
                </c:pt>
                <c:pt idx="10">
                  <c:v>0.35958876805735762</c:v>
                </c:pt>
                <c:pt idx="11">
                  <c:v>0.58101494414376775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A3-4DF7-8846-950EE5B8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88911407"/>
        <c:axId val="2088922639"/>
      </c:barChart>
      <c:catAx>
        <c:axId val="20889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2639"/>
        <c:crosses val="autoZero"/>
        <c:auto val="1"/>
        <c:lblAlgn val="ctr"/>
        <c:lblOffset val="100"/>
        <c:noMultiLvlLbl val="0"/>
      </c:catAx>
      <c:valAx>
        <c:axId val="2088922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11407"/>
        <c:crosses val="autoZero"/>
        <c:crossBetween val="between"/>
        <c:majorUnit val="0.2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Cabo Delgado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63BDF2F-2519-4B72-B304-F8DB5C181A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936-4785-B2B1-D185EC70345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200448-2500-4B89-843A-8B5BDCC3EE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36-4785-B2B1-D185EC70345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8FA4410-B415-4B5A-8F71-95D698ACAC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936-4785-B2B1-D185EC70345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F54AE4B-C14C-4ABA-936B-F0DF7C5F78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936-4785-B2B1-D185EC70345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AFC8017-FD4A-4918-988C-AA7CD4FEB3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936-4785-B2B1-D185EC70345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99A5904-DBB9-4405-9021-90EC0CB65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936-4785-B2B1-D185EC70345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FFEBFE9-5C31-4040-8456-484AA80FE1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936-4785-B2B1-D185EC70345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CDE6A95-F230-48F4-A1F3-73AD4325AA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936-4785-B2B1-D185EC70345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DECC6CF-5B55-4731-848F-889D44E757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936-4785-B2B1-D185EC70345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1CD13F3-FE3D-4ED0-9CDC-0C404C19C9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936-4785-B2B1-D185EC70345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EB9D97D-0E1A-4F75-BE90-30544F20E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936-4785-B2B1-D185EC70345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483C4E2-1B44-4421-A789-685BE0F3CD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936-4785-B2B1-D185EC70345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F2F77C9-D9DF-4112-8E71-88D8B895CA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936-4785-B2B1-D185EC70345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7A5580A-7709-4888-8ABB-18A4ED288A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936-4785-B2B1-D185EC70345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9DBFF19-F935-4AEA-9BF4-454408BC4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936-4785-B2B1-D185EC70345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D6465CC-3CA9-4DD2-AF1C-F7C75F27A0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936-4785-B2B1-D185EC70345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2B2B4C9-68F9-40B5-8C78-B91314F5A9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936-4785-B2B1-D185EC70345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F2BAAB8-A3EB-4F38-BE40-3B6C31F23B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936-4785-B2B1-D185EC70345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E988EE0-0820-4008-9734-2B74CA5734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936-4785-B2B1-D185EC70345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FB805D3-6F58-4190-8236-14B378E1C9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936-4785-B2B1-D185EC70345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42443AF-A327-4E5A-9996-B95E193FDE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936-4785-B2B1-D185EC70345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0C357DE-B89F-4DE3-A39E-B5449A5B5E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936-4785-B2B1-D185EC70345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8C5A13B-DFEA-4F5A-9C9A-6507E6DE03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936-4785-B2B1-D185EC70345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FA48C31-BE37-4EB2-A660-81DD170725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936-4785-B2B1-D185EC70345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70E3DE9-0BD6-4494-87F3-1BBB4668DD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936-4785-B2B1-D185EC70345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FE300CB-11A1-4212-8452-B27FD4758E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936-4785-B2B1-D185EC70345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986EC46-C787-4533-887F-96BE35CBB9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936-4785-B2B1-D185EC70345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40B6B1C-FF11-4305-852B-EA93EC1DFF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936-4785-B2B1-D185EC70345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C6EAAF2-1AE4-4C5D-B286-76DF166AF4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936-4785-B2B1-D185EC70345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5BE1A67-2A63-4D78-8321-39542F8AF5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936-4785-B2B1-D185EC70345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FB65BFA-A310-4FBE-A0A1-F9F8F2E49D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936-4785-B2B1-D185EC70345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73DEF37-CD13-49D0-9D97-E887608714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936-4785-B2B1-D185EC70345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063EDB2-1829-493D-9D5F-311D259FDA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936-4785-B2B1-D185EC70345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485F0B2-AAF3-4C7E-B581-F22AA9F245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936-4785-B2B1-D185EC70345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62ACCA0-04FE-4BC9-827D-A12BF9E1E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936-4785-B2B1-D185EC70345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2BF8C33-F1D3-4A74-AAFD-6CAE31A2B9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936-4785-B2B1-D185EC70345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2516967-148A-4826-B501-26AF804409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936-4785-B2B1-D185EC70345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6187AF3-293A-4A2F-B7CA-C7E781BE97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936-4785-B2B1-D185EC70345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10FDCED-733F-499A-A840-E5537257E5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936-4785-B2B1-D185EC70345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BD3788A-566C-46B0-BF08-EE830243A2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936-4785-B2B1-D185EC70345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5FE533E-C428-4F2B-A19D-873920581E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936-4785-B2B1-D185EC70345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38C6D57-5918-4244-B4C1-2B36D8C295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936-4785-B2B1-D185EC70345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80F4DC2-5959-4672-9630-2DFD12F7D7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936-4785-B2B1-D185EC70345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C5248FC-E2CC-4F42-BF4E-559B14AF4A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936-4785-B2B1-D185EC70345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6E884C6-4D25-4FAC-A7F4-669BD9E836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936-4785-B2B1-D185EC70345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0CC04B3-B303-486E-A855-DE76963F33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936-4785-B2B1-D185EC70345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7EDB7DC-B205-4F24-B917-FA4832CDA3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936-4785-B2B1-D185EC70345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AA63AE1-915B-4F1A-9AAD-E677E4368D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936-4785-B2B1-D185EC70345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DDB401A-2B18-415C-89D1-D5A11B1F21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936-4785-B2B1-D185EC70345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07F5D4A-3CFF-4BFC-BF90-452F6360C7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936-4785-B2B1-D185EC70345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77275A5-92AB-4294-A5BB-F3163C3208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936-4785-B2B1-D185EC70345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74FE8C6E-AC75-4E64-9816-3384E9E30D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936-4785-B2B1-D185EC70345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915D436-11FE-44BB-AEEC-F77DC01FBB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936-4785-B2B1-D185EC70345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10E609C-79C0-43DE-8351-4167453C96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936-4785-B2B1-D185EC70345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BEB11F9-846F-47B6-A0B2-00B72173F8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936-4785-B2B1-D185EC70345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257D786-6B49-46A7-B526-4B9BED9559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936-4785-B2B1-D185EC7034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'Surface Posto Scatter (2)'!$V$45:$V$100</c:f>
              <c:numCache>
                <c:formatCode>General</c:formatCode>
                <c:ptCount val="56"/>
                <c:pt idx="0">
                  <c:v>24820</c:v>
                </c:pt>
                <c:pt idx="1">
                  <c:v>17285</c:v>
                </c:pt>
                <c:pt idx="2">
                  <c:v>16455</c:v>
                </c:pt>
                <c:pt idx="3">
                  <c:v>15097</c:v>
                </c:pt>
                <c:pt idx="4">
                  <c:v>14354</c:v>
                </c:pt>
                <c:pt idx="5">
                  <c:v>10972</c:v>
                </c:pt>
                <c:pt idx="6">
                  <c:v>9706</c:v>
                </c:pt>
                <c:pt idx="7">
                  <c:v>9509</c:v>
                </c:pt>
                <c:pt idx="8">
                  <c:v>9484</c:v>
                </c:pt>
                <c:pt idx="9">
                  <c:v>9444</c:v>
                </c:pt>
                <c:pt idx="10">
                  <c:v>9163</c:v>
                </c:pt>
                <c:pt idx="11">
                  <c:v>6866</c:v>
                </c:pt>
                <c:pt idx="12">
                  <c:v>6292</c:v>
                </c:pt>
                <c:pt idx="13">
                  <c:v>5639</c:v>
                </c:pt>
                <c:pt idx="14">
                  <c:v>5448</c:v>
                </c:pt>
                <c:pt idx="15">
                  <c:v>5415</c:v>
                </c:pt>
                <c:pt idx="16">
                  <c:v>5404</c:v>
                </c:pt>
                <c:pt idx="17">
                  <c:v>4424</c:v>
                </c:pt>
                <c:pt idx="18">
                  <c:v>3828</c:v>
                </c:pt>
                <c:pt idx="19">
                  <c:v>3407</c:v>
                </c:pt>
                <c:pt idx="20">
                  <c:v>3401</c:v>
                </c:pt>
                <c:pt idx="21">
                  <c:v>3343</c:v>
                </c:pt>
                <c:pt idx="22">
                  <c:v>3336</c:v>
                </c:pt>
                <c:pt idx="23">
                  <c:v>3297</c:v>
                </c:pt>
                <c:pt idx="24">
                  <c:v>3043</c:v>
                </c:pt>
                <c:pt idx="25">
                  <c:v>2672</c:v>
                </c:pt>
                <c:pt idx="26">
                  <c:v>2630</c:v>
                </c:pt>
                <c:pt idx="27">
                  <c:v>2339</c:v>
                </c:pt>
                <c:pt idx="28">
                  <c:v>2196</c:v>
                </c:pt>
                <c:pt idx="29">
                  <c:v>2188</c:v>
                </c:pt>
                <c:pt idx="30">
                  <c:v>2018</c:v>
                </c:pt>
                <c:pt idx="31">
                  <c:v>1986</c:v>
                </c:pt>
                <c:pt idx="32">
                  <c:v>1949</c:v>
                </c:pt>
                <c:pt idx="33">
                  <c:v>1855</c:v>
                </c:pt>
                <c:pt idx="34">
                  <c:v>1631</c:v>
                </c:pt>
                <c:pt idx="35">
                  <c:v>1615</c:v>
                </c:pt>
                <c:pt idx="36">
                  <c:v>1376</c:v>
                </c:pt>
                <c:pt idx="37">
                  <c:v>1347</c:v>
                </c:pt>
                <c:pt idx="38">
                  <c:v>1290</c:v>
                </c:pt>
                <c:pt idx="39">
                  <c:v>1259</c:v>
                </c:pt>
                <c:pt idx="40">
                  <c:v>1195</c:v>
                </c:pt>
                <c:pt idx="41">
                  <c:v>1148</c:v>
                </c:pt>
                <c:pt idx="42">
                  <c:v>1146</c:v>
                </c:pt>
                <c:pt idx="43">
                  <c:v>1056</c:v>
                </c:pt>
                <c:pt idx="44">
                  <c:v>986</c:v>
                </c:pt>
                <c:pt idx="45">
                  <c:v>949</c:v>
                </c:pt>
                <c:pt idx="46">
                  <c:v>933</c:v>
                </c:pt>
                <c:pt idx="47">
                  <c:v>722</c:v>
                </c:pt>
                <c:pt idx="48">
                  <c:v>680</c:v>
                </c:pt>
                <c:pt idx="49">
                  <c:v>548</c:v>
                </c:pt>
                <c:pt idx="50">
                  <c:v>337</c:v>
                </c:pt>
                <c:pt idx="51">
                  <c:v>64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xVal>
          <c:yVal>
            <c:numRef>
              <c:f>'Surface Posto Scatter (2)'!$W$45:$W$100</c:f>
              <c:numCache>
                <c:formatCode>General</c:formatCode>
                <c:ptCount val="56"/>
                <c:pt idx="0">
                  <c:v>34.97</c:v>
                </c:pt>
                <c:pt idx="1">
                  <c:v>38.61</c:v>
                </c:pt>
                <c:pt idx="2">
                  <c:v>55.89</c:v>
                </c:pt>
                <c:pt idx="3">
                  <c:v>23.22</c:v>
                </c:pt>
                <c:pt idx="4">
                  <c:v>27.54</c:v>
                </c:pt>
                <c:pt idx="5">
                  <c:v>47.52</c:v>
                </c:pt>
                <c:pt idx="6">
                  <c:v>7.83</c:v>
                </c:pt>
                <c:pt idx="7">
                  <c:v>19.71</c:v>
                </c:pt>
                <c:pt idx="8">
                  <c:v>20.92</c:v>
                </c:pt>
                <c:pt idx="9">
                  <c:v>7.02</c:v>
                </c:pt>
                <c:pt idx="10">
                  <c:v>14.18</c:v>
                </c:pt>
                <c:pt idx="11">
                  <c:v>14.99</c:v>
                </c:pt>
                <c:pt idx="12">
                  <c:v>12.02</c:v>
                </c:pt>
                <c:pt idx="13">
                  <c:v>14.31</c:v>
                </c:pt>
                <c:pt idx="14">
                  <c:v>19.170000000000002</c:v>
                </c:pt>
                <c:pt idx="15">
                  <c:v>27.68</c:v>
                </c:pt>
                <c:pt idx="16">
                  <c:v>25.65</c:v>
                </c:pt>
                <c:pt idx="17">
                  <c:v>15.12</c:v>
                </c:pt>
                <c:pt idx="18">
                  <c:v>10.94</c:v>
                </c:pt>
                <c:pt idx="19">
                  <c:v>27.41</c:v>
                </c:pt>
                <c:pt idx="20">
                  <c:v>6.62</c:v>
                </c:pt>
                <c:pt idx="21">
                  <c:v>9.4499999999999993</c:v>
                </c:pt>
                <c:pt idx="22">
                  <c:v>9.86</c:v>
                </c:pt>
                <c:pt idx="23">
                  <c:v>74.66</c:v>
                </c:pt>
                <c:pt idx="24">
                  <c:v>7.83</c:v>
                </c:pt>
                <c:pt idx="25">
                  <c:v>11.07</c:v>
                </c:pt>
                <c:pt idx="26">
                  <c:v>2.2999999999999998</c:v>
                </c:pt>
                <c:pt idx="27">
                  <c:v>3.78</c:v>
                </c:pt>
                <c:pt idx="28">
                  <c:v>23.22</c:v>
                </c:pt>
                <c:pt idx="29">
                  <c:v>13.37</c:v>
                </c:pt>
                <c:pt idx="30">
                  <c:v>7.83</c:v>
                </c:pt>
                <c:pt idx="31">
                  <c:v>2.7</c:v>
                </c:pt>
                <c:pt idx="32">
                  <c:v>4.7300000000000004</c:v>
                </c:pt>
                <c:pt idx="33">
                  <c:v>1.35</c:v>
                </c:pt>
                <c:pt idx="34">
                  <c:v>3.24</c:v>
                </c:pt>
                <c:pt idx="35">
                  <c:v>1.49</c:v>
                </c:pt>
                <c:pt idx="36">
                  <c:v>2.0299999999999998</c:v>
                </c:pt>
                <c:pt idx="37">
                  <c:v>26.46</c:v>
                </c:pt>
                <c:pt idx="38">
                  <c:v>7.56</c:v>
                </c:pt>
                <c:pt idx="39">
                  <c:v>2.2999999999999998</c:v>
                </c:pt>
                <c:pt idx="40">
                  <c:v>7.29</c:v>
                </c:pt>
                <c:pt idx="41">
                  <c:v>2.56</c:v>
                </c:pt>
                <c:pt idx="42">
                  <c:v>1.22</c:v>
                </c:pt>
                <c:pt idx="43">
                  <c:v>12.56</c:v>
                </c:pt>
                <c:pt idx="44">
                  <c:v>2.0299999999999998</c:v>
                </c:pt>
                <c:pt idx="45">
                  <c:v>2.0299999999999998</c:v>
                </c:pt>
                <c:pt idx="46">
                  <c:v>1.76</c:v>
                </c:pt>
                <c:pt idx="47">
                  <c:v>2.2999999999999998</c:v>
                </c:pt>
                <c:pt idx="48">
                  <c:v>4.32</c:v>
                </c:pt>
                <c:pt idx="49">
                  <c:v>2.0299999999999998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 (2)'!$U$45:$U$100</c15:f>
                <c15:dlblRangeCache>
                  <c:ptCount val="56"/>
                  <c:pt idx="0">
                    <c:v>Ocua</c:v>
                  </c:pt>
                  <c:pt idx="1">
                    <c:v>Namogelia</c:v>
                  </c:pt>
                  <c:pt idx="2">
                    <c:v>Mazeze</c:v>
                  </c:pt>
                  <c:pt idx="3">
                    <c:v>Metoro</c:v>
                  </c:pt>
                  <c:pt idx="4">
                    <c:v>N'gapa</c:v>
                  </c:pt>
                  <c:pt idx="5">
                    <c:v>Bilibiza</c:v>
                  </c:pt>
                  <c:pt idx="6">
                    <c:v>Namuno-Sede</c:v>
                  </c:pt>
                  <c:pt idx="7">
                    <c:v>Muambula</c:v>
                  </c:pt>
                  <c:pt idx="8">
                    <c:v>Ntamba</c:v>
                  </c:pt>
                  <c:pt idx="9">
                    <c:v>Chiure-Sede</c:v>
                  </c:pt>
                  <c:pt idx="10">
                    <c:v>Nangade-Sede</c:v>
                  </c:pt>
                  <c:pt idx="11">
                    <c:v>Chiure Velho</c:v>
                  </c:pt>
                  <c:pt idx="12">
                    <c:v>Macomia-Sede</c:v>
                  </c:pt>
                  <c:pt idx="13">
                    <c:v>Machoca</c:v>
                  </c:pt>
                  <c:pt idx="14">
                    <c:v>Diaca</c:v>
                  </c:pt>
                  <c:pt idx="15">
                    <c:v>Papai</c:v>
                  </c:pt>
                  <c:pt idx="16">
                    <c:v>Hucula</c:v>
                  </c:pt>
                  <c:pt idx="17">
                    <c:v>Mahate</c:v>
                  </c:pt>
                  <c:pt idx="18">
                    <c:v>Miteda</c:v>
                  </c:pt>
                  <c:pt idx="19">
                    <c:v>Nairoto</c:v>
                  </c:pt>
                  <c:pt idx="20">
                    <c:v>Mecufi-Sede</c:v>
                  </c:pt>
                  <c:pt idx="21">
                    <c:v>Chitunda</c:v>
                  </c:pt>
                  <c:pt idx="22">
                    <c:v>Impire</c:v>
                  </c:pt>
                  <c:pt idx="23">
                    <c:v>Negomano</c:v>
                  </c:pt>
                  <c:pt idx="24">
                    <c:v>Kwekwe</c:v>
                  </c:pt>
                  <c:pt idx="25">
                    <c:v>Chai</c:v>
                  </c:pt>
                  <c:pt idx="26">
                    <c:v>Balama-Sede</c:v>
                  </c:pt>
                  <c:pt idx="27">
                    <c:v>Mirate-Sede</c:v>
                  </c:pt>
                  <c:pt idx="28">
                    <c:v>Quionga</c:v>
                  </c:pt>
                  <c:pt idx="29">
                    <c:v>Muaguide</c:v>
                  </c:pt>
                  <c:pt idx="30">
                    <c:v>Mavala</c:v>
                  </c:pt>
                  <c:pt idx="31">
                    <c:v>Ancuabe-Sede</c:v>
                  </c:pt>
                  <c:pt idx="32">
                    <c:v>Meloco</c:v>
                  </c:pt>
                  <c:pt idx="33">
                    <c:v>Montepuéz</c:v>
                  </c:pt>
                  <c:pt idx="34">
                    <c:v>Metuge-Sede</c:v>
                  </c:pt>
                  <c:pt idx="35">
                    <c:v>Mocímboa da Praia-Sede</c:v>
                  </c:pt>
                  <c:pt idx="36">
                    <c:v>Mapupulo</c:v>
                  </c:pt>
                  <c:pt idx="37">
                    <c:v>Pundanhar</c:v>
                  </c:pt>
                  <c:pt idx="38">
                    <c:v>Olumbe</c:v>
                  </c:pt>
                  <c:pt idx="39">
                    <c:v>Mieze</c:v>
                  </c:pt>
                  <c:pt idx="40">
                    <c:v>Mbau</c:v>
                  </c:pt>
                  <c:pt idx="41">
                    <c:v>Mucojo</c:v>
                  </c:pt>
                  <c:pt idx="42">
                    <c:v>Mueda-Sede</c:v>
                  </c:pt>
                  <c:pt idx="43">
                    <c:v>Imbuho</c:v>
                  </c:pt>
                  <c:pt idx="44">
                    <c:v>Palma</c:v>
                  </c:pt>
                  <c:pt idx="45">
                    <c:v>Ncumpe</c:v>
                  </c:pt>
                  <c:pt idx="46">
                    <c:v>Meza</c:v>
                  </c:pt>
                  <c:pt idx="47">
                    <c:v>Katapua</c:v>
                  </c:pt>
                  <c:pt idx="48">
                    <c:v>Quiterajo</c:v>
                  </c:pt>
                  <c:pt idx="49">
                    <c:v>Meluco-Sede</c:v>
                  </c:pt>
                  <c:pt idx="50">
                    <c:v>Cidade de Pemba</c:v>
                  </c:pt>
                  <c:pt idx="51">
                    <c:v>Namanhumbir</c:v>
                  </c:pt>
                  <c:pt idx="52">
                    <c:v>Ibo-Sede</c:v>
                  </c:pt>
                  <c:pt idx="53">
                    <c:v>Murrebue</c:v>
                  </c:pt>
                  <c:pt idx="54">
                    <c:v>Quirimba</c:v>
                  </c:pt>
                  <c:pt idx="55">
                    <c:v>Quissanga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8-7936-4785-B2B1-D185EC70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844BFDA-E117-4CB1-B125-8BB77B89B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293-432E-A698-9424A14150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FF12D42-95C5-4197-9244-FFF524C510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293-432E-A698-9424A14150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407E19-AF9F-48DA-B8F6-B1C973316F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293-432E-A698-9424A14150A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33A371-C6F5-4AAA-9B1A-CC8BA5AC23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293-432E-A698-9424A14150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6B38C1E-7414-4939-8B44-DDEED00A6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293-432E-A698-9424A14150A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E2C528E-491C-427C-BF80-BBFF3ECF3B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293-432E-A698-9424A14150A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EB4AE07-091E-4242-B901-27A1807F54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293-432E-A698-9424A14150A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C6DB2F0-AB86-4FE8-9CE8-2DADEB1186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293-432E-A698-9424A14150A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EACD234-0A5C-4AE6-9D2D-E0A26CA9DB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293-432E-A698-9424A14150A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3776DE8-6F20-4C7F-B17C-E55EB69EBE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293-432E-A698-9424A14150A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325AB9F-577F-4699-9290-D28129416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293-432E-A698-9424A14150A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59DD2F2-C8E7-43CD-B32A-BFEEC62698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293-432E-A698-9424A14150A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29105A2-801D-40F6-BBBB-73C53EF702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293-432E-A698-9424A14150A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DE22A2C-6E8B-4631-BD0F-EA19EDA828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293-432E-A698-9424A14150A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E7D99F3-1397-42B0-B9F9-72FC830F4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293-432E-A698-9424A14150A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8D62677-F9C5-4A22-803E-03367E2482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293-432E-A698-9424A14150A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E99B3ED-5C78-4C5A-8F01-ECECF7B825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293-432E-A698-9424A14150A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A897C21-55E2-4512-962E-8FF1BBC2B1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293-432E-A698-9424A14150A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09E5A88-8A3F-4405-BFED-5E3C3A110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293-432E-A698-9424A14150A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F3F75F3-606C-47FB-ACBA-9C3B2538CC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293-432E-A698-9424A14150A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25C5762-84E7-4946-A4FC-9E6A9CB66B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293-432E-A698-9424A14150A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70B9FD9-DB0D-419D-BF60-04F31D327C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293-432E-A698-9424A14150A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F9287D2-85B3-41B0-AD1B-6E03E01AA9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293-432E-A698-9424A14150A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C461D3E-8209-4264-83D3-641D9E534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293-432E-A698-9424A14150A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49F1316-5C77-486B-BAAB-1A2161BA05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293-432E-A698-9424A14150A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9C64A2F-5616-40D2-BC53-76E4DC4AE2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293-432E-A698-9424A14150A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3A71665-7FBE-4EEB-9B15-33ABE23FDD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293-432E-A698-9424A14150A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305FC0B-05C8-469A-88FC-77D77A9639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293-432E-A698-9424A14150A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A59830B-3805-4A01-8A34-0739377874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293-432E-A698-9424A14150A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E08CA44-C662-458B-98E5-33F4421D92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293-432E-A698-9424A14150A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699BAE1-90D2-4306-BF77-A97B418C5F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293-432E-A698-9424A14150A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3D8609B-8B05-47BA-8E70-E9AC65E07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293-432E-A698-9424A14150A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3704700-A11A-4B6D-ADFC-524578C7BF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293-432E-A698-9424A14150A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3DEDBBC-9BD1-4CE1-A00A-C5CF6914D0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293-432E-A698-9424A14150A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2517878-B74D-4F3E-B43F-C1BB94FF94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293-432E-A698-9424A14150A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73A1A85-1458-44EB-9758-F49A037439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293-432E-A698-9424A14150A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B365B83-9DA5-452E-B125-290740B22F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293-432E-A698-9424A14150A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0213731-7D9A-4F26-8AA5-60F7A9C636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293-432E-A698-9424A14150A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4539179-EBF5-45EF-BCDC-B471F5B865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293-432E-A698-9424A14150A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D1BCC91-6264-48AD-8C04-C9CB0D7FBB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293-432E-A698-9424A14150A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9AE7C0B-3168-4379-BAB8-2D8D3A56F4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293-432E-A698-9424A14150A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20E585E-0CC3-4590-9A9B-9A590F545F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293-432E-A698-9424A14150A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5D79975-C659-43F0-8BBE-3900DBE1D2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293-432E-A698-9424A14150A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3B274C1-6980-4867-AA49-6ACE61D27D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293-432E-A698-9424A14150AA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37FF9C5-D331-443B-B48C-E290A8F85D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293-432E-A698-9424A14150AA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FC46554-14DA-40EA-BF0B-158D463492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293-432E-A698-9424A14150AA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9E90AD2-7832-45E5-A17A-C65810DF01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293-432E-A698-9424A14150AA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85170ED-36CF-42AF-B72D-CB9E240F42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293-432E-A698-9424A14150A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A95B3C4-AF85-45AA-B3D3-5B9FA954DF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293-432E-A698-9424A14150AA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293-432E-A698-9424A1415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'Surface Posto Scatter (2)'!$AA$45:$AA$94</c:f>
              <c:numCache>
                <c:formatCode>General</c:formatCode>
                <c:ptCount val="50"/>
                <c:pt idx="0">
                  <c:v>6537</c:v>
                </c:pt>
                <c:pt idx="1">
                  <c:v>5547</c:v>
                </c:pt>
                <c:pt idx="2">
                  <c:v>4951</c:v>
                </c:pt>
                <c:pt idx="3">
                  <c:v>4386</c:v>
                </c:pt>
                <c:pt idx="4">
                  <c:v>4253</c:v>
                </c:pt>
                <c:pt idx="5">
                  <c:v>4109</c:v>
                </c:pt>
                <c:pt idx="6">
                  <c:v>4003</c:v>
                </c:pt>
                <c:pt idx="7">
                  <c:v>3996</c:v>
                </c:pt>
                <c:pt idx="8">
                  <c:v>3413</c:v>
                </c:pt>
                <c:pt idx="9">
                  <c:v>3329</c:v>
                </c:pt>
                <c:pt idx="10">
                  <c:v>3182</c:v>
                </c:pt>
                <c:pt idx="11">
                  <c:v>3082</c:v>
                </c:pt>
                <c:pt idx="12">
                  <c:v>2793</c:v>
                </c:pt>
                <c:pt idx="13">
                  <c:v>2584</c:v>
                </c:pt>
                <c:pt idx="14">
                  <c:v>2081</c:v>
                </c:pt>
                <c:pt idx="15">
                  <c:v>1819</c:v>
                </c:pt>
                <c:pt idx="16">
                  <c:v>1686</c:v>
                </c:pt>
                <c:pt idx="17">
                  <c:v>1649</c:v>
                </c:pt>
                <c:pt idx="18">
                  <c:v>1443</c:v>
                </c:pt>
                <c:pt idx="19">
                  <c:v>1437</c:v>
                </c:pt>
                <c:pt idx="20">
                  <c:v>1390</c:v>
                </c:pt>
                <c:pt idx="21">
                  <c:v>1344</c:v>
                </c:pt>
                <c:pt idx="22">
                  <c:v>1225</c:v>
                </c:pt>
                <c:pt idx="23">
                  <c:v>1103</c:v>
                </c:pt>
                <c:pt idx="24">
                  <c:v>980</c:v>
                </c:pt>
                <c:pt idx="25">
                  <c:v>963</c:v>
                </c:pt>
                <c:pt idx="26">
                  <c:v>921</c:v>
                </c:pt>
                <c:pt idx="27">
                  <c:v>793</c:v>
                </c:pt>
                <c:pt idx="28">
                  <c:v>484</c:v>
                </c:pt>
                <c:pt idx="29">
                  <c:v>427</c:v>
                </c:pt>
                <c:pt idx="30">
                  <c:v>317</c:v>
                </c:pt>
                <c:pt idx="31">
                  <c:v>216</c:v>
                </c:pt>
                <c:pt idx="32">
                  <c:v>159</c:v>
                </c:pt>
                <c:pt idx="33">
                  <c:v>98</c:v>
                </c:pt>
                <c:pt idx="34">
                  <c:v>92</c:v>
                </c:pt>
                <c:pt idx="35">
                  <c:v>31</c:v>
                </c:pt>
                <c:pt idx="36">
                  <c:v>27</c:v>
                </c:pt>
                <c:pt idx="37">
                  <c:v>10</c:v>
                </c:pt>
                <c:pt idx="38">
                  <c:v>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'Surface Posto Scatter (2)'!$AB$45:$AB$94</c:f>
              <c:numCache>
                <c:formatCode>General</c:formatCode>
                <c:ptCount val="50"/>
                <c:pt idx="0">
                  <c:v>28.38</c:v>
                </c:pt>
                <c:pt idx="1">
                  <c:v>14.75</c:v>
                </c:pt>
                <c:pt idx="2">
                  <c:v>43.9</c:v>
                </c:pt>
                <c:pt idx="3">
                  <c:v>31.68</c:v>
                </c:pt>
                <c:pt idx="4">
                  <c:v>52.45</c:v>
                </c:pt>
                <c:pt idx="5">
                  <c:v>18.41</c:v>
                </c:pt>
                <c:pt idx="6">
                  <c:v>23.48</c:v>
                </c:pt>
                <c:pt idx="7">
                  <c:v>23.25</c:v>
                </c:pt>
                <c:pt idx="8">
                  <c:v>15.87</c:v>
                </c:pt>
                <c:pt idx="9">
                  <c:v>40.42</c:v>
                </c:pt>
                <c:pt idx="10">
                  <c:v>22.12</c:v>
                </c:pt>
                <c:pt idx="11">
                  <c:v>24.48</c:v>
                </c:pt>
                <c:pt idx="12">
                  <c:v>23.25</c:v>
                </c:pt>
                <c:pt idx="13">
                  <c:v>3.6</c:v>
                </c:pt>
                <c:pt idx="14">
                  <c:v>5.49</c:v>
                </c:pt>
                <c:pt idx="15">
                  <c:v>42.01</c:v>
                </c:pt>
                <c:pt idx="16">
                  <c:v>3.24</c:v>
                </c:pt>
                <c:pt idx="17">
                  <c:v>1.59</c:v>
                </c:pt>
                <c:pt idx="18">
                  <c:v>1.95</c:v>
                </c:pt>
                <c:pt idx="19">
                  <c:v>22.12</c:v>
                </c:pt>
                <c:pt idx="20">
                  <c:v>1.36</c:v>
                </c:pt>
                <c:pt idx="21">
                  <c:v>7.38</c:v>
                </c:pt>
                <c:pt idx="22">
                  <c:v>1.83</c:v>
                </c:pt>
                <c:pt idx="23">
                  <c:v>1.77</c:v>
                </c:pt>
                <c:pt idx="24">
                  <c:v>7.43</c:v>
                </c:pt>
                <c:pt idx="25">
                  <c:v>11.21</c:v>
                </c:pt>
                <c:pt idx="26">
                  <c:v>2.48</c:v>
                </c:pt>
                <c:pt idx="27">
                  <c:v>1.71</c:v>
                </c:pt>
                <c:pt idx="28">
                  <c:v>1.89</c:v>
                </c:pt>
                <c:pt idx="29">
                  <c:v>0.59</c:v>
                </c:pt>
                <c:pt idx="30">
                  <c:v>1.53</c:v>
                </c:pt>
                <c:pt idx="31">
                  <c:v>0.59</c:v>
                </c:pt>
                <c:pt idx="32">
                  <c:v>2.06</c:v>
                </c:pt>
                <c:pt idx="33">
                  <c:v>0.77</c:v>
                </c:pt>
                <c:pt idx="34">
                  <c:v>0.24</c:v>
                </c:pt>
                <c:pt idx="35">
                  <c:v>0.35</c:v>
                </c:pt>
                <c:pt idx="36">
                  <c:v>0.24</c:v>
                </c:pt>
                <c:pt idx="37">
                  <c:v>0.06</c:v>
                </c:pt>
                <c:pt idx="38">
                  <c:v>0.06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 (2)'!$U$45:$U$100</c15:f>
                <c15:dlblRangeCache>
                  <c:ptCount val="56"/>
                  <c:pt idx="0">
                    <c:v>Ocua</c:v>
                  </c:pt>
                  <c:pt idx="1">
                    <c:v>Namogelia</c:v>
                  </c:pt>
                  <c:pt idx="2">
                    <c:v>Mazeze</c:v>
                  </c:pt>
                  <c:pt idx="3">
                    <c:v>Metoro</c:v>
                  </c:pt>
                  <c:pt idx="4">
                    <c:v>N'gapa</c:v>
                  </c:pt>
                  <c:pt idx="5">
                    <c:v>Bilibiza</c:v>
                  </c:pt>
                  <c:pt idx="6">
                    <c:v>Namuno-Sede</c:v>
                  </c:pt>
                  <c:pt idx="7">
                    <c:v>Muambula</c:v>
                  </c:pt>
                  <c:pt idx="8">
                    <c:v>Ntamba</c:v>
                  </c:pt>
                  <c:pt idx="9">
                    <c:v>Chiure-Sede</c:v>
                  </c:pt>
                  <c:pt idx="10">
                    <c:v>Nangade-Sede</c:v>
                  </c:pt>
                  <c:pt idx="11">
                    <c:v>Chiure Velho</c:v>
                  </c:pt>
                  <c:pt idx="12">
                    <c:v>Macomia-Sede</c:v>
                  </c:pt>
                  <c:pt idx="13">
                    <c:v>Machoca</c:v>
                  </c:pt>
                  <c:pt idx="14">
                    <c:v>Diaca</c:v>
                  </c:pt>
                  <c:pt idx="15">
                    <c:v>Papai</c:v>
                  </c:pt>
                  <c:pt idx="16">
                    <c:v>Hucula</c:v>
                  </c:pt>
                  <c:pt idx="17">
                    <c:v>Mahate</c:v>
                  </c:pt>
                  <c:pt idx="18">
                    <c:v>Miteda</c:v>
                  </c:pt>
                  <c:pt idx="19">
                    <c:v>Nairoto</c:v>
                  </c:pt>
                  <c:pt idx="20">
                    <c:v>Mecufi-Sede</c:v>
                  </c:pt>
                  <c:pt idx="21">
                    <c:v>Chitunda</c:v>
                  </c:pt>
                  <c:pt idx="22">
                    <c:v>Impire</c:v>
                  </c:pt>
                  <c:pt idx="23">
                    <c:v>Negomano</c:v>
                  </c:pt>
                  <c:pt idx="24">
                    <c:v>Kwekwe</c:v>
                  </c:pt>
                  <c:pt idx="25">
                    <c:v>Chai</c:v>
                  </c:pt>
                  <c:pt idx="26">
                    <c:v>Balama-Sede</c:v>
                  </c:pt>
                  <c:pt idx="27">
                    <c:v>Mirate-Sede</c:v>
                  </c:pt>
                  <c:pt idx="28">
                    <c:v>Quionga</c:v>
                  </c:pt>
                  <c:pt idx="29">
                    <c:v>Muaguide</c:v>
                  </c:pt>
                  <c:pt idx="30">
                    <c:v>Mavala</c:v>
                  </c:pt>
                  <c:pt idx="31">
                    <c:v>Ancuabe-Sede</c:v>
                  </c:pt>
                  <c:pt idx="32">
                    <c:v>Meloco</c:v>
                  </c:pt>
                  <c:pt idx="33">
                    <c:v>Montepuéz</c:v>
                  </c:pt>
                  <c:pt idx="34">
                    <c:v>Metuge-Sede</c:v>
                  </c:pt>
                  <c:pt idx="35">
                    <c:v>Mocímboa da Praia-Sede</c:v>
                  </c:pt>
                  <c:pt idx="36">
                    <c:v>Mapupulo</c:v>
                  </c:pt>
                  <c:pt idx="37">
                    <c:v>Pundanhar</c:v>
                  </c:pt>
                  <c:pt idx="38">
                    <c:v>Olumbe</c:v>
                  </c:pt>
                  <c:pt idx="39">
                    <c:v>Mieze</c:v>
                  </c:pt>
                  <c:pt idx="40">
                    <c:v>Mbau</c:v>
                  </c:pt>
                  <c:pt idx="41">
                    <c:v>Mucojo</c:v>
                  </c:pt>
                  <c:pt idx="42">
                    <c:v>Mueda-Sede</c:v>
                  </c:pt>
                  <c:pt idx="43">
                    <c:v>Imbuho</c:v>
                  </c:pt>
                  <c:pt idx="44">
                    <c:v>Palma</c:v>
                  </c:pt>
                  <c:pt idx="45">
                    <c:v>Ncumpe</c:v>
                  </c:pt>
                  <c:pt idx="46">
                    <c:v>Meza</c:v>
                  </c:pt>
                  <c:pt idx="47">
                    <c:v>Katapua</c:v>
                  </c:pt>
                  <c:pt idx="48">
                    <c:v>Quiterajo</c:v>
                  </c:pt>
                  <c:pt idx="49">
                    <c:v>Meluco-Sede</c:v>
                  </c:pt>
                  <c:pt idx="50">
                    <c:v>Cidade de Pemba</c:v>
                  </c:pt>
                  <c:pt idx="51">
                    <c:v>Namanhumbir</c:v>
                  </c:pt>
                  <c:pt idx="52">
                    <c:v>Ibo-Sede</c:v>
                  </c:pt>
                  <c:pt idx="53">
                    <c:v>Murrebue</c:v>
                  </c:pt>
                  <c:pt idx="54">
                    <c:v>Quirimba</c:v>
                  </c:pt>
                  <c:pt idx="55">
                    <c:v>Quissanga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2293-432E-A698-9424A1415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Inhambane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913EA97-BB03-40A0-9491-6487E677FC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512-4443-8C97-59D95ECCBB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FF0E92-220E-4BFE-8009-2C174C5167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512-4443-8C97-59D95ECCBB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18E09D-F741-4B84-AAC8-0779D1B309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512-4443-8C97-59D95ECCBB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743AF64-4805-433E-889E-4B4FE71631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512-4443-8C97-59D95ECCBB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A6E0840-7A30-4F05-A2D3-32BF64466E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512-4443-8C97-59D95ECCBB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4DFD6CF-4BE7-45AB-8AB9-9C75B4418E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512-4443-8C97-59D95ECCBBA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A5BC2E4-D07A-4FA8-A506-EEFF1388D1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512-4443-8C97-59D95ECCBBA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C163BFA-F415-49F6-A42A-8DC90355BB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512-4443-8C97-59D95ECCBBA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50141CF-89B4-409D-A375-57964613A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512-4443-8C97-59D95ECCBBA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55FBF47-4C8E-4FBC-8972-4CB4E9F64A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512-4443-8C97-59D95ECCBBA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41A4AE4-D851-4A64-82B3-D8861E6B58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512-4443-8C97-59D95ECCBBA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8462900-66D3-4C3C-BF02-57948721B3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512-4443-8C97-59D95ECCBBA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D5BA844-0772-46D9-86B6-23177D9023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512-4443-8C97-59D95ECCBBA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85B34A9-1FD6-4F6B-9CBC-C60A78B2B9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512-4443-8C97-59D95ECCBBA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4BAF85E-C72B-4CA7-BCD3-F415FA1121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512-4443-8C97-59D95ECCBBA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8C10E12-281B-4B3B-81B5-6FF4580EAD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512-4443-8C97-59D95ECCBBA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FE75D15-34DE-4D90-8A1F-881B209EA2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512-4443-8C97-59D95ECCBBA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F363456-A855-4586-AC32-DA57F8AA4F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512-4443-8C97-59D95ECCBBA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9E3FAF7-AA85-474A-90E1-4F6CD3BB46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512-4443-8C97-59D95ECCBBA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F78BD29-CD2B-47C5-BF43-BB212C828F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512-4443-8C97-59D95ECCBBA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119B352-6831-4E1F-89F4-F18462742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512-4443-8C97-59D95ECCBBA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751EE35-ACD6-4291-B01D-DCB1B73845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512-4443-8C97-59D95ECCBBA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F71A5B5-AC58-4D5B-B8A3-B330625A9A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512-4443-8C97-59D95ECCBBA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B54B24B-52F4-436E-B23D-ECFE694284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512-4443-8C97-59D95ECCBBA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B23DB93-E81E-49BE-B781-419A88F58C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512-4443-8C97-59D95ECCBBA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29ABE97-23D8-47C5-9716-E7DDA0265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512-4443-8C97-59D95ECCBBA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188619E-6698-4505-922C-508E60F791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512-4443-8C97-59D95ECCBBA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1B6B9E2-02E6-4223-93A3-52D1670211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512-4443-8C97-59D95ECCBB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'Surface Posto Scatter (2)'!$AM$45:$AM$72</c:f>
              <c:numCache>
                <c:formatCode>General</c:formatCode>
                <c:ptCount val="28"/>
                <c:pt idx="0">
                  <c:v>41</c:v>
                </c:pt>
                <c:pt idx="1">
                  <c:v>1115</c:v>
                </c:pt>
                <c:pt idx="2">
                  <c:v>28</c:v>
                </c:pt>
                <c:pt idx="3">
                  <c:v>44</c:v>
                </c:pt>
                <c:pt idx="4">
                  <c:v>196</c:v>
                </c:pt>
                <c:pt idx="5">
                  <c:v>2400</c:v>
                </c:pt>
                <c:pt idx="6">
                  <c:v>380</c:v>
                </c:pt>
                <c:pt idx="7">
                  <c:v>1459</c:v>
                </c:pt>
                <c:pt idx="8">
                  <c:v>242</c:v>
                </c:pt>
                <c:pt idx="9">
                  <c:v>1372</c:v>
                </c:pt>
                <c:pt idx="10">
                  <c:v>549</c:v>
                </c:pt>
                <c:pt idx="11">
                  <c:v>835</c:v>
                </c:pt>
                <c:pt idx="12">
                  <c:v>1999</c:v>
                </c:pt>
                <c:pt idx="13">
                  <c:v>71</c:v>
                </c:pt>
                <c:pt idx="14">
                  <c:v>2331</c:v>
                </c:pt>
                <c:pt idx="15">
                  <c:v>2138</c:v>
                </c:pt>
                <c:pt idx="16">
                  <c:v>0</c:v>
                </c:pt>
                <c:pt idx="17">
                  <c:v>1043</c:v>
                </c:pt>
                <c:pt idx="18">
                  <c:v>165</c:v>
                </c:pt>
                <c:pt idx="19">
                  <c:v>219</c:v>
                </c:pt>
                <c:pt idx="20">
                  <c:v>262</c:v>
                </c:pt>
                <c:pt idx="21">
                  <c:v>889</c:v>
                </c:pt>
                <c:pt idx="22">
                  <c:v>579</c:v>
                </c:pt>
                <c:pt idx="23">
                  <c:v>34</c:v>
                </c:pt>
                <c:pt idx="24">
                  <c:v>723</c:v>
                </c:pt>
                <c:pt idx="25">
                  <c:v>999</c:v>
                </c:pt>
                <c:pt idx="26">
                  <c:v>886</c:v>
                </c:pt>
                <c:pt idx="27">
                  <c:v>2353</c:v>
                </c:pt>
              </c:numCache>
            </c:numRef>
          </c:xVal>
          <c:yVal>
            <c:numRef>
              <c:f>'Surface Posto Scatter (2)'!$AN$45:$AN$72</c:f>
              <c:numCache>
                <c:formatCode>General</c:formatCode>
                <c:ptCount val="28"/>
                <c:pt idx="0">
                  <c:v>1.02</c:v>
                </c:pt>
                <c:pt idx="1">
                  <c:v>1.7</c:v>
                </c:pt>
                <c:pt idx="2">
                  <c:v>0.03</c:v>
                </c:pt>
                <c:pt idx="3">
                  <c:v>0.03</c:v>
                </c:pt>
                <c:pt idx="4">
                  <c:v>0.28999999999999998</c:v>
                </c:pt>
                <c:pt idx="5">
                  <c:v>6.66</c:v>
                </c:pt>
                <c:pt idx="6">
                  <c:v>3.07</c:v>
                </c:pt>
                <c:pt idx="7">
                  <c:v>1.38</c:v>
                </c:pt>
                <c:pt idx="8">
                  <c:v>0.38</c:v>
                </c:pt>
                <c:pt idx="9">
                  <c:v>2.46</c:v>
                </c:pt>
                <c:pt idx="10">
                  <c:v>1.76</c:v>
                </c:pt>
                <c:pt idx="11">
                  <c:v>1.1200000000000001</c:v>
                </c:pt>
                <c:pt idx="12">
                  <c:v>0.93</c:v>
                </c:pt>
                <c:pt idx="13">
                  <c:v>1.1499999999999999</c:v>
                </c:pt>
                <c:pt idx="14">
                  <c:v>3.97</c:v>
                </c:pt>
                <c:pt idx="15">
                  <c:v>2.14</c:v>
                </c:pt>
                <c:pt idx="16">
                  <c:v>0</c:v>
                </c:pt>
                <c:pt idx="17">
                  <c:v>3.01</c:v>
                </c:pt>
                <c:pt idx="18">
                  <c:v>0.42</c:v>
                </c:pt>
                <c:pt idx="19">
                  <c:v>1.22</c:v>
                </c:pt>
                <c:pt idx="20">
                  <c:v>0.38</c:v>
                </c:pt>
                <c:pt idx="21">
                  <c:v>11.26</c:v>
                </c:pt>
                <c:pt idx="22">
                  <c:v>3.74</c:v>
                </c:pt>
                <c:pt idx="23">
                  <c:v>0.51</c:v>
                </c:pt>
                <c:pt idx="24">
                  <c:v>0.7</c:v>
                </c:pt>
                <c:pt idx="25">
                  <c:v>1.38</c:v>
                </c:pt>
                <c:pt idx="26">
                  <c:v>8.83</c:v>
                </c:pt>
                <c:pt idx="27">
                  <c:v>11.65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 (2)'!$U$45:$U$100</c15:f>
                <c15:dlblRangeCache>
                  <c:ptCount val="56"/>
                  <c:pt idx="0">
                    <c:v>Ocua</c:v>
                  </c:pt>
                  <c:pt idx="1">
                    <c:v>Namogelia</c:v>
                  </c:pt>
                  <c:pt idx="2">
                    <c:v>Mazeze</c:v>
                  </c:pt>
                  <c:pt idx="3">
                    <c:v>Metoro</c:v>
                  </c:pt>
                  <c:pt idx="4">
                    <c:v>N'gapa</c:v>
                  </c:pt>
                  <c:pt idx="5">
                    <c:v>Bilibiza</c:v>
                  </c:pt>
                  <c:pt idx="6">
                    <c:v>Namuno-Sede</c:v>
                  </c:pt>
                  <c:pt idx="7">
                    <c:v>Muambula</c:v>
                  </c:pt>
                  <c:pt idx="8">
                    <c:v>Ntamba</c:v>
                  </c:pt>
                  <c:pt idx="9">
                    <c:v>Chiure-Sede</c:v>
                  </c:pt>
                  <c:pt idx="10">
                    <c:v>Nangade-Sede</c:v>
                  </c:pt>
                  <c:pt idx="11">
                    <c:v>Chiure Velho</c:v>
                  </c:pt>
                  <c:pt idx="12">
                    <c:v>Macomia-Sede</c:v>
                  </c:pt>
                  <c:pt idx="13">
                    <c:v>Machoca</c:v>
                  </c:pt>
                  <c:pt idx="14">
                    <c:v>Diaca</c:v>
                  </c:pt>
                  <c:pt idx="15">
                    <c:v>Papai</c:v>
                  </c:pt>
                  <c:pt idx="16">
                    <c:v>Hucula</c:v>
                  </c:pt>
                  <c:pt idx="17">
                    <c:v>Mahate</c:v>
                  </c:pt>
                  <c:pt idx="18">
                    <c:v>Miteda</c:v>
                  </c:pt>
                  <c:pt idx="19">
                    <c:v>Nairoto</c:v>
                  </c:pt>
                  <c:pt idx="20">
                    <c:v>Mecufi-Sede</c:v>
                  </c:pt>
                  <c:pt idx="21">
                    <c:v>Chitunda</c:v>
                  </c:pt>
                  <c:pt idx="22">
                    <c:v>Impire</c:v>
                  </c:pt>
                  <c:pt idx="23">
                    <c:v>Negomano</c:v>
                  </c:pt>
                  <c:pt idx="24">
                    <c:v>Kwekwe</c:v>
                  </c:pt>
                  <c:pt idx="25">
                    <c:v>Chai</c:v>
                  </c:pt>
                  <c:pt idx="26">
                    <c:v>Balama-Sede</c:v>
                  </c:pt>
                  <c:pt idx="27">
                    <c:v>Mirate-Sede</c:v>
                  </c:pt>
                  <c:pt idx="28">
                    <c:v>Quionga</c:v>
                  </c:pt>
                  <c:pt idx="29">
                    <c:v>Muaguide</c:v>
                  </c:pt>
                  <c:pt idx="30">
                    <c:v>Mavala</c:v>
                  </c:pt>
                  <c:pt idx="31">
                    <c:v>Ancuabe-Sede</c:v>
                  </c:pt>
                  <c:pt idx="32">
                    <c:v>Meloco</c:v>
                  </c:pt>
                  <c:pt idx="33">
                    <c:v>Montepuéz</c:v>
                  </c:pt>
                  <c:pt idx="34">
                    <c:v>Metuge-Sede</c:v>
                  </c:pt>
                  <c:pt idx="35">
                    <c:v>Mocímboa da Praia-Sede</c:v>
                  </c:pt>
                  <c:pt idx="36">
                    <c:v>Mapupulo</c:v>
                  </c:pt>
                  <c:pt idx="37">
                    <c:v>Pundanhar</c:v>
                  </c:pt>
                  <c:pt idx="38">
                    <c:v>Olumbe</c:v>
                  </c:pt>
                  <c:pt idx="39">
                    <c:v>Mieze</c:v>
                  </c:pt>
                  <c:pt idx="40">
                    <c:v>Mbau</c:v>
                  </c:pt>
                  <c:pt idx="41">
                    <c:v>Mucojo</c:v>
                  </c:pt>
                  <c:pt idx="42">
                    <c:v>Mueda-Sede</c:v>
                  </c:pt>
                  <c:pt idx="43">
                    <c:v>Imbuho</c:v>
                  </c:pt>
                  <c:pt idx="44">
                    <c:v>Palma</c:v>
                  </c:pt>
                  <c:pt idx="45">
                    <c:v>Ncumpe</c:v>
                  </c:pt>
                  <c:pt idx="46">
                    <c:v>Meza</c:v>
                  </c:pt>
                  <c:pt idx="47">
                    <c:v>Katapua</c:v>
                  </c:pt>
                  <c:pt idx="48">
                    <c:v>Quiterajo</c:v>
                  </c:pt>
                  <c:pt idx="49">
                    <c:v>Meluco-Sede</c:v>
                  </c:pt>
                  <c:pt idx="50">
                    <c:v>Cidade de Pemba</c:v>
                  </c:pt>
                  <c:pt idx="51">
                    <c:v>Namanhumbir</c:v>
                  </c:pt>
                  <c:pt idx="52">
                    <c:v>Ibo-Sede</c:v>
                  </c:pt>
                  <c:pt idx="53">
                    <c:v>Murrebue</c:v>
                  </c:pt>
                  <c:pt idx="54">
                    <c:v>Quirimba</c:v>
                  </c:pt>
                  <c:pt idx="55">
                    <c:v>Quissanga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D512-4443-8C97-59D95ECCB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8FFC10A-B15D-47E0-B162-F16A993EB7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AB-48A8-8807-64597EDEEB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B87F8FD-DE35-42D0-8591-DFF0FCFB8A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6AB-48A8-8807-64597EDEEB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D048D5-B604-4092-B239-189EF55F45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AB-48A8-8807-64597EDEEBB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4B2A07C-9497-4877-A945-6FD117B6C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AB-48A8-8807-64597EDEEBB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9EE6C3-933A-4D68-8C9A-E9567E1717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AB-48A8-8807-64597EDEEBB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86B3E4C-E3E5-45B4-8A90-68C6AE3904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6AB-48A8-8807-64597EDEEBB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07971F7-5169-4223-8CB6-ABBB860EA9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6AB-48A8-8807-64597EDEEBB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A43EFDA-9FF7-4A0B-8275-89A2C366BA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6AB-48A8-8807-64597EDEEBB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6AB-48A8-8807-64597EDEEBB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AE5404F-A4E9-454E-B682-AD8D17E704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AB-48A8-8807-64597EDEEBB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E2F27CF-948E-4438-869D-EB5BE450E5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6AB-48A8-8807-64597EDEEBB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B1856AD-C6F2-4617-B812-21117A220E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6AB-48A8-8807-64597EDEEBB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8B63408-5A1C-45BE-9EB2-27E372A936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6AB-48A8-8807-64597EDEEBB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41911AD-9E06-41A7-AFC5-5CCE91CF03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6AB-48A8-8807-64597EDEEBB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54C2FFA-D52F-49E5-B652-11A1AD4305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AB-48A8-8807-64597EDEEBB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5E65829-0842-41D7-B5AC-075ACA0508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6AB-48A8-8807-64597EDEEBB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9311702-C114-4338-9313-E9F7778B05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6AB-48A8-8807-64597EDEEBB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75D7EF9-B983-4D59-AB6C-B03591CC46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6AB-48A8-8807-64597EDEEBB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BDEA0FF-8AAA-4B34-A0E9-FFA72C581F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6AB-48A8-8807-64597EDEEBB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AFF70AC-B32D-47D8-9864-91D157A6B6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6AB-48A8-8807-64597EDEEBB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0355ADA-CA66-4992-A6A6-1AEB63C4A4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6AB-48A8-8807-64597EDEEBB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7D1C91D-191C-41A1-8C7D-C9A85EB55D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6AB-48A8-8807-64597EDEEBB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7FD3386-0301-43F4-98DE-187BD5BC0F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6AB-48A8-8807-64597EDEEBB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9EF2B9A-DF98-406B-A2E8-659163895A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6AB-48A8-8807-64597EDEEBB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51C5150-2797-49B7-A2DE-5686ACD493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6AB-48A8-8807-64597EDEEBB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501EE07-C3E4-4AB6-8A22-C33A59F08A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6AB-48A8-8807-64597EDEEBB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775744C-DADB-471D-908A-9BC533611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6AB-48A8-8807-64597EDEEBB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05D09FE-AE68-4620-B513-B4872A14AF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6AB-48A8-8807-64597EDEEBB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4953645-1EE4-45D2-875D-4111EDCAAA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6AB-48A8-8807-64597EDEEBB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FFE8920-7971-452D-AFE2-326E034C0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6AB-48A8-8807-64597EDEEBB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29030A4-C09C-4DFF-A605-554143F93C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6AB-48A8-8807-64597EDEEBB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5A98EC2-5469-40F0-AB4D-5324888523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6AB-48A8-8807-64597EDEEBB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8C57EB9-6FDC-42E0-BB68-1384040DA1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6AB-48A8-8807-64597EDEEBB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FBE2C88-6B7B-4394-80C2-F13B4823C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6AB-48A8-8807-64597EDEEBB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6DCAEC6-94F2-4238-B0B0-19B82FC0CD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6AB-48A8-8807-64597EDEEBB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9F13F10-C1BD-4D17-BFE5-3874B14EDF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6AB-48A8-8807-64597EDEEBB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481AFD5-6D92-4FEB-924F-FE2E94253E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6AB-48A8-8807-64597EDEEBB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3F50FD8-A7F7-4FAC-B783-05A3C2DF1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6AB-48A8-8807-64597EDEEB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'Surface Posto Scatter (2)'!$BC$44:$BC$81</c:f>
              <c:numCache>
                <c:formatCode>General</c:formatCode>
                <c:ptCount val="38"/>
                <c:pt idx="0">
                  <c:v>6777</c:v>
                </c:pt>
                <c:pt idx="1">
                  <c:v>1479</c:v>
                </c:pt>
                <c:pt idx="2">
                  <c:v>7423</c:v>
                </c:pt>
                <c:pt idx="3">
                  <c:v>20855</c:v>
                </c:pt>
                <c:pt idx="4">
                  <c:v>48867</c:v>
                </c:pt>
                <c:pt idx="5">
                  <c:v>11659</c:v>
                </c:pt>
                <c:pt idx="6">
                  <c:v>10496</c:v>
                </c:pt>
                <c:pt idx="7">
                  <c:v>31656</c:v>
                </c:pt>
                <c:pt idx="9">
                  <c:v>26445</c:v>
                </c:pt>
                <c:pt idx="10">
                  <c:v>2634</c:v>
                </c:pt>
                <c:pt idx="11">
                  <c:v>0</c:v>
                </c:pt>
                <c:pt idx="12">
                  <c:v>4565</c:v>
                </c:pt>
                <c:pt idx="13">
                  <c:v>15909</c:v>
                </c:pt>
                <c:pt idx="14">
                  <c:v>11096</c:v>
                </c:pt>
                <c:pt idx="15">
                  <c:v>1068</c:v>
                </c:pt>
                <c:pt idx="16">
                  <c:v>7306</c:v>
                </c:pt>
                <c:pt idx="17">
                  <c:v>12594</c:v>
                </c:pt>
                <c:pt idx="18">
                  <c:v>6393</c:v>
                </c:pt>
                <c:pt idx="19">
                  <c:v>7551</c:v>
                </c:pt>
                <c:pt idx="20">
                  <c:v>4941</c:v>
                </c:pt>
                <c:pt idx="21">
                  <c:v>3231</c:v>
                </c:pt>
                <c:pt idx="22">
                  <c:v>224</c:v>
                </c:pt>
                <c:pt idx="23">
                  <c:v>10124</c:v>
                </c:pt>
                <c:pt idx="24">
                  <c:v>4517</c:v>
                </c:pt>
                <c:pt idx="25">
                  <c:v>546</c:v>
                </c:pt>
                <c:pt idx="26">
                  <c:v>2916</c:v>
                </c:pt>
                <c:pt idx="27">
                  <c:v>3247</c:v>
                </c:pt>
                <c:pt idx="28">
                  <c:v>2474</c:v>
                </c:pt>
                <c:pt idx="29">
                  <c:v>3403</c:v>
                </c:pt>
                <c:pt idx="30">
                  <c:v>5257</c:v>
                </c:pt>
                <c:pt idx="31">
                  <c:v>19778</c:v>
                </c:pt>
                <c:pt idx="32">
                  <c:v>11154</c:v>
                </c:pt>
                <c:pt idx="33">
                  <c:v>215</c:v>
                </c:pt>
                <c:pt idx="34">
                  <c:v>0</c:v>
                </c:pt>
                <c:pt idx="35">
                  <c:v>0</c:v>
                </c:pt>
                <c:pt idx="36">
                  <c:v>6804</c:v>
                </c:pt>
                <c:pt idx="37">
                  <c:v>3320</c:v>
                </c:pt>
              </c:numCache>
            </c:numRef>
          </c:xVal>
          <c:yVal>
            <c:numRef>
              <c:f>'Surface Posto Scatter (2)'!$BD$44:$BD$81</c:f>
              <c:numCache>
                <c:formatCode>General</c:formatCode>
                <c:ptCount val="38"/>
                <c:pt idx="0">
                  <c:v>12.37</c:v>
                </c:pt>
                <c:pt idx="1">
                  <c:v>9.77</c:v>
                </c:pt>
                <c:pt idx="2">
                  <c:v>15.16</c:v>
                </c:pt>
                <c:pt idx="3">
                  <c:v>13.95</c:v>
                </c:pt>
                <c:pt idx="4">
                  <c:v>42.41</c:v>
                </c:pt>
                <c:pt idx="5">
                  <c:v>15.62</c:v>
                </c:pt>
                <c:pt idx="6">
                  <c:v>62.59</c:v>
                </c:pt>
                <c:pt idx="7">
                  <c:v>23.25</c:v>
                </c:pt>
                <c:pt idx="9">
                  <c:v>39.43</c:v>
                </c:pt>
                <c:pt idx="10">
                  <c:v>6.88</c:v>
                </c:pt>
                <c:pt idx="11">
                  <c:v>0</c:v>
                </c:pt>
                <c:pt idx="12">
                  <c:v>8.74</c:v>
                </c:pt>
                <c:pt idx="13">
                  <c:v>24.37</c:v>
                </c:pt>
                <c:pt idx="14">
                  <c:v>14.69</c:v>
                </c:pt>
                <c:pt idx="15">
                  <c:v>1.67</c:v>
                </c:pt>
                <c:pt idx="16">
                  <c:v>33.67</c:v>
                </c:pt>
                <c:pt idx="17">
                  <c:v>48.27</c:v>
                </c:pt>
                <c:pt idx="18">
                  <c:v>15.62</c:v>
                </c:pt>
                <c:pt idx="19">
                  <c:v>19.53</c:v>
                </c:pt>
                <c:pt idx="20">
                  <c:v>6.14</c:v>
                </c:pt>
                <c:pt idx="21">
                  <c:v>14.14</c:v>
                </c:pt>
                <c:pt idx="22">
                  <c:v>0.28000000000000003</c:v>
                </c:pt>
                <c:pt idx="23">
                  <c:v>32.18</c:v>
                </c:pt>
                <c:pt idx="24">
                  <c:v>80.45</c:v>
                </c:pt>
                <c:pt idx="25">
                  <c:v>4.84</c:v>
                </c:pt>
                <c:pt idx="26">
                  <c:v>7.63</c:v>
                </c:pt>
                <c:pt idx="27">
                  <c:v>11.35</c:v>
                </c:pt>
                <c:pt idx="28">
                  <c:v>17.3</c:v>
                </c:pt>
                <c:pt idx="29">
                  <c:v>5.86</c:v>
                </c:pt>
                <c:pt idx="30">
                  <c:v>27.71</c:v>
                </c:pt>
                <c:pt idx="31">
                  <c:v>47.43</c:v>
                </c:pt>
                <c:pt idx="32">
                  <c:v>16.28</c:v>
                </c:pt>
                <c:pt idx="33">
                  <c:v>0.19</c:v>
                </c:pt>
                <c:pt idx="34">
                  <c:v>0</c:v>
                </c:pt>
                <c:pt idx="35">
                  <c:v>0</c:v>
                </c:pt>
                <c:pt idx="36">
                  <c:v>6.79</c:v>
                </c:pt>
                <c:pt idx="37">
                  <c:v>11.9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 (2)'!$U$45:$U$100</c15:f>
                <c15:dlblRangeCache>
                  <c:ptCount val="56"/>
                  <c:pt idx="0">
                    <c:v>Ocua</c:v>
                  </c:pt>
                  <c:pt idx="1">
                    <c:v>Namogelia</c:v>
                  </c:pt>
                  <c:pt idx="2">
                    <c:v>Mazeze</c:v>
                  </c:pt>
                  <c:pt idx="3">
                    <c:v>Metoro</c:v>
                  </c:pt>
                  <c:pt idx="4">
                    <c:v>N'gapa</c:v>
                  </c:pt>
                  <c:pt idx="5">
                    <c:v>Bilibiza</c:v>
                  </c:pt>
                  <c:pt idx="6">
                    <c:v>Namuno-Sede</c:v>
                  </c:pt>
                  <c:pt idx="7">
                    <c:v>Muambula</c:v>
                  </c:pt>
                  <c:pt idx="8">
                    <c:v>Ntamba</c:v>
                  </c:pt>
                  <c:pt idx="9">
                    <c:v>Chiure-Sede</c:v>
                  </c:pt>
                  <c:pt idx="10">
                    <c:v>Nangade-Sede</c:v>
                  </c:pt>
                  <c:pt idx="11">
                    <c:v>Chiure Velho</c:v>
                  </c:pt>
                  <c:pt idx="12">
                    <c:v>Macomia-Sede</c:v>
                  </c:pt>
                  <c:pt idx="13">
                    <c:v>Machoca</c:v>
                  </c:pt>
                  <c:pt idx="14">
                    <c:v>Diaca</c:v>
                  </c:pt>
                  <c:pt idx="15">
                    <c:v>Papai</c:v>
                  </c:pt>
                  <c:pt idx="16">
                    <c:v>Hucula</c:v>
                  </c:pt>
                  <c:pt idx="17">
                    <c:v>Mahate</c:v>
                  </c:pt>
                  <c:pt idx="18">
                    <c:v>Miteda</c:v>
                  </c:pt>
                  <c:pt idx="19">
                    <c:v>Nairoto</c:v>
                  </c:pt>
                  <c:pt idx="20">
                    <c:v>Mecufi-Sede</c:v>
                  </c:pt>
                  <c:pt idx="21">
                    <c:v>Chitunda</c:v>
                  </c:pt>
                  <c:pt idx="22">
                    <c:v>Impire</c:v>
                  </c:pt>
                  <c:pt idx="23">
                    <c:v>Negomano</c:v>
                  </c:pt>
                  <c:pt idx="24">
                    <c:v>Kwekwe</c:v>
                  </c:pt>
                  <c:pt idx="25">
                    <c:v>Chai</c:v>
                  </c:pt>
                  <c:pt idx="26">
                    <c:v>Balama-Sede</c:v>
                  </c:pt>
                  <c:pt idx="27">
                    <c:v>Mirate-Sede</c:v>
                  </c:pt>
                  <c:pt idx="28">
                    <c:v>Quionga</c:v>
                  </c:pt>
                  <c:pt idx="29">
                    <c:v>Muaguide</c:v>
                  </c:pt>
                  <c:pt idx="30">
                    <c:v>Mavala</c:v>
                  </c:pt>
                  <c:pt idx="31">
                    <c:v>Ancuabe-Sede</c:v>
                  </c:pt>
                  <c:pt idx="32">
                    <c:v>Meloco</c:v>
                  </c:pt>
                  <c:pt idx="33">
                    <c:v>Montepuéz</c:v>
                  </c:pt>
                  <c:pt idx="34">
                    <c:v>Metuge-Sede</c:v>
                  </c:pt>
                  <c:pt idx="35">
                    <c:v>Mocímboa da Praia-Sede</c:v>
                  </c:pt>
                  <c:pt idx="36">
                    <c:v>Mapupulo</c:v>
                  </c:pt>
                  <c:pt idx="37">
                    <c:v>Pundanhar</c:v>
                  </c:pt>
                  <c:pt idx="38">
                    <c:v>Olumbe</c:v>
                  </c:pt>
                  <c:pt idx="39">
                    <c:v>Mieze</c:v>
                  </c:pt>
                  <c:pt idx="40">
                    <c:v>Mbau</c:v>
                  </c:pt>
                  <c:pt idx="41">
                    <c:v>Mucojo</c:v>
                  </c:pt>
                  <c:pt idx="42">
                    <c:v>Mueda-Sede</c:v>
                  </c:pt>
                  <c:pt idx="43">
                    <c:v>Imbuho</c:v>
                  </c:pt>
                  <c:pt idx="44">
                    <c:v>Palma</c:v>
                  </c:pt>
                  <c:pt idx="45">
                    <c:v>Ncumpe</c:v>
                  </c:pt>
                  <c:pt idx="46">
                    <c:v>Meza</c:v>
                  </c:pt>
                  <c:pt idx="47">
                    <c:v>Katapua</c:v>
                  </c:pt>
                  <c:pt idx="48">
                    <c:v>Quiterajo</c:v>
                  </c:pt>
                  <c:pt idx="49">
                    <c:v>Meluco-Sede</c:v>
                  </c:pt>
                  <c:pt idx="50">
                    <c:v>Cidade de Pemba</c:v>
                  </c:pt>
                  <c:pt idx="51">
                    <c:v>Namanhumbir</c:v>
                  </c:pt>
                  <c:pt idx="52">
                    <c:v>Ibo-Sede</c:v>
                  </c:pt>
                  <c:pt idx="53">
                    <c:v>Murrebue</c:v>
                  </c:pt>
                  <c:pt idx="54">
                    <c:v>Quirimba</c:v>
                  </c:pt>
                  <c:pt idx="55">
                    <c:v>Quissanga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6-E6AB-48A8-8807-64597EDE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Maputo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A373EC3-99CA-489E-AE89-92A1088421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AA-4A90-8332-BE6E9FA3E6B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C449B6F-1F39-4B56-8077-A30963DF5A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8AA-4A90-8332-BE6E9FA3E6B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E93E95B-8E8E-41E9-A847-313C458168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8AA-4A90-8332-BE6E9FA3E6B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DC8B37D-412B-4EA0-B2DA-9421568F03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8AA-4A90-8332-BE6E9FA3E6B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75093D4-1FFF-40AA-8B1E-4A9FA87056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8AA-4A90-8332-BE6E9FA3E6B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F1F886A-29C3-4E79-BA3D-1E789BB84A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8AA-4A90-8332-BE6E9FA3E6B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8BC5CB8-86A8-4A0B-89D3-C56DB9F967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8AA-4A90-8332-BE6E9FA3E6B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34B74A1-89AD-4E6C-A314-C67D9E800A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8AA-4A90-8332-BE6E9FA3E6B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D5444C0-CB7A-4D20-B513-C609844A92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8AA-4A90-8332-BE6E9FA3E6B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72D2612-EC08-40A0-83F2-633ABCC5A0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8AA-4A90-8332-BE6E9FA3E6B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DB9078B-8F98-4906-8CE8-CAA4720674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8AA-4A90-8332-BE6E9FA3E6B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A2978A9-E061-4AE0-9A62-AF17BBCE2C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8AA-4A90-8332-BE6E9FA3E6B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2257FA2-A26A-4353-8D81-5B88AC23ED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8AA-4A90-8332-BE6E9FA3E6B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F8B0572-FEEC-4A8C-B714-C4BA4D66D1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8AA-4A90-8332-BE6E9FA3E6B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3A6DF6D-5FFC-406C-A2BA-4643D3EE55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8AA-4A90-8332-BE6E9FA3E6B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BC8A321-EF17-4525-9626-F544DAEE06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8AA-4A90-8332-BE6E9FA3E6B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41DB06A-3166-49C0-9CB1-1B9E2D426C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8AA-4A90-8332-BE6E9FA3E6B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23C7153-A174-44C9-B345-1B6FDAAF66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8AA-4A90-8332-BE6E9FA3E6B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23F0A1B-343C-4BAD-992A-0CC5D584AF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8AA-4A90-8332-BE6E9FA3E6B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DE5C83F-CF55-45D1-8A74-34A2E108F4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8AA-4A90-8332-BE6E9FA3E6B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6C3D0C4-495D-46D2-87F3-4A6BB262C6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8AA-4A90-8332-BE6E9FA3E6B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E5A838A-2467-4F6D-91BA-A85FC97E71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8AA-4A90-8332-BE6E9FA3E6B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EA45270-6D82-42DB-BCA3-98E6B7FDCE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8AA-4A90-8332-BE6E9FA3E6B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5DF21B7-FAC7-49F0-83E9-C7845FA167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8AA-4A90-8332-BE6E9FA3E6B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ECAB4F6-B7FA-489B-9C83-38130C062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8AA-4A90-8332-BE6E9FA3E6B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4DD8667-1BAB-4A22-8A0D-D91367CC5C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8AA-4A90-8332-BE6E9FA3E6B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1CE997D-2846-4903-8D9F-CBF26391D2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8AA-4A90-8332-BE6E9FA3E6B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E035913-8BD7-4DB2-A67E-1545BC41CE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8AA-4A90-8332-BE6E9FA3E6B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9753C55-CF9C-42DD-83E9-C828395AC8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8AA-4A90-8332-BE6E9FA3E6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'Surface Posto Scatter (2)'!$BR$44:$BR$72</c:f>
              <c:numCache>
                <c:formatCode>General</c:formatCode>
                <c:ptCount val="29"/>
                <c:pt idx="0">
                  <c:v>31</c:v>
                </c:pt>
                <c:pt idx="1">
                  <c:v>884</c:v>
                </c:pt>
                <c:pt idx="2">
                  <c:v>982</c:v>
                </c:pt>
                <c:pt idx="3">
                  <c:v>154</c:v>
                </c:pt>
                <c:pt idx="4">
                  <c:v>127</c:v>
                </c:pt>
                <c:pt idx="5">
                  <c:v>637</c:v>
                </c:pt>
                <c:pt idx="6">
                  <c:v>588</c:v>
                </c:pt>
                <c:pt idx="7">
                  <c:v>0</c:v>
                </c:pt>
                <c:pt idx="8">
                  <c:v>0</c:v>
                </c:pt>
                <c:pt idx="9">
                  <c:v>104</c:v>
                </c:pt>
                <c:pt idx="10">
                  <c:v>102</c:v>
                </c:pt>
                <c:pt idx="11">
                  <c:v>0</c:v>
                </c:pt>
                <c:pt idx="12">
                  <c:v>2249</c:v>
                </c:pt>
                <c:pt idx="13">
                  <c:v>436</c:v>
                </c:pt>
                <c:pt idx="14">
                  <c:v>0</c:v>
                </c:pt>
                <c:pt idx="15">
                  <c:v>20</c:v>
                </c:pt>
                <c:pt idx="16">
                  <c:v>207</c:v>
                </c:pt>
                <c:pt idx="17">
                  <c:v>0</c:v>
                </c:pt>
                <c:pt idx="18">
                  <c:v>0</c:v>
                </c:pt>
                <c:pt idx="19">
                  <c:v>158</c:v>
                </c:pt>
                <c:pt idx="20">
                  <c:v>908</c:v>
                </c:pt>
                <c:pt idx="21">
                  <c:v>2924</c:v>
                </c:pt>
                <c:pt idx="22">
                  <c:v>1272</c:v>
                </c:pt>
                <c:pt idx="23">
                  <c:v>401</c:v>
                </c:pt>
                <c:pt idx="24">
                  <c:v>185</c:v>
                </c:pt>
                <c:pt idx="25">
                  <c:v>556</c:v>
                </c:pt>
                <c:pt idx="26">
                  <c:v>2656</c:v>
                </c:pt>
                <c:pt idx="27">
                  <c:v>694</c:v>
                </c:pt>
                <c:pt idx="28">
                  <c:v>69</c:v>
                </c:pt>
              </c:numCache>
            </c:numRef>
          </c:xVal>
          <c:yVal>
            <c:numRef>
              <c:f>'Surface Posto Scatter (2)'!$BS$44:$BS$72</c:f>
              <c:numCache>
                <c:formatCode>General</c:formatCode>
                <c:ptCount val="29"/>
                <c:pt idx="0">
                  <c:v>0.05</c:v>
                </c:pt>
                <c:pt idx="1">
                  <c:v>4.4400000000000004</c:v>
                </c:pt>
                <c:pt idx="2">
                  <c:v>0.74</c:v>
                </c:pt>
                <c:pt idx="3">
                  <c:v>1.34</c:v>
                </c:pt>
                <c:pt idx="4">
                  <c:v>1.34</c:v>
                </c:pt>
                <c:pt idx="5">
                  <c:v>7.73</c:v>
                </c:pt>
                <c:pt idx="6">
                  <c:v>2.9</c:v>
                </c:pt>
                <c:pt idx="7">
                  <c:v>0</c:v>
                </c:pt>
                <c:pt idx="8">
                  <c:v>0</c:v>
                </c:pt>
                <c:pt idx="9">
                  <c:v>1.92</c:v>
                </c:pt>
                <c:pt idx="10">
                  <c:v>0.02</c:v>
                </c:pt>
                <c:pt idx="11">
                  <c:v>0</c:v>
                </c:pt>
                <c:pt idx="12">
                  <c:v>4.0999999999999996</c:v>
                </c:pt>
                <c:pt idx="13">
                  <c:v>10.54</c:v>
                </c:pt>
                <c:pt idx="14">
                  <c:v>0</c:v>
                </c:pt>
                <c:pt idx="15">
                  <c:v>0.02</c:v>
                </c:pt>
                <c:pt idx="16">
                  <c:v>6.31</c:v>
                </c:pt>
                <c:pt idx="17">
                  <c:v>0</c:v>
                </c:pt>
                <c:pt idx="18">
                  <c:v>0</c:v>
                </c:pt>
                <c:pt idx="19">
                  <c:v>0.12</c:v>
                </c:pt>
                <c:pt idx="20">
                  <c:v>3.05</c:v>
                </c:pt>
                <c:pt idx="21">
                  <c:v>23.4</c:v>
                </c:pt>
                <c:pt idx="22">
                  <c:v>6.77</c:v>
                </c:pt>
                <c:pt idx="23">
                  <c:v>7.92</c:v>
                </c:pt>
                <c:pt idx="24">
                  <c:v>0.43</c:v>
                </c:pt>
                <c:pt idx="25">
                  <c:v>3.24</c:v>
                </c:pt>
                <c:pt idx="26">
                  <c:v>11.42</c:v>
                </c:pt>
                <c:pt idx="27">
                  <c:v>1.78</c:v>
                </c:pt>
                <c:pt idx="28">
                  <c:v>0.62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 (2)'!$U$45:$U$100</c15:f>
                <c15:dlblRangeCache>
                  <c:ptCount val="56"/>
                  <c:pt idx="0">
                    <c:v>Ocua</c:v>
                  </c:pt>
                  <c:pt idx="1">
                    <c:v>Namogelia</c:v>
                  </c:pt>
                  <c:pt idx="2">
                    <c:v>Mazeze</c:v>
                  </c:pt>
                  <c:pt idx="3">
                    <c:v>Metoro</c:v>
                  </c:pt>
                  <c:pt idx="4">
                    <c:v>N'gapa</c:v>
                  </c:pt>
                  <c:pt idx="5">
                    <c:v>Bilibiza</c:v>
                  </c:pt>
                  <c:pt idx="6">
                    <c:v>Namuno-Sede</c:v>
                  </c:pt>
                  <c:pt idx="7">
                    <c:v>Muambula</c:v>
                  </c:pt>
                  <c:pt idx="8">
                    <c:v>Ntamba</c:v>
                  </c:pt>
                  <c:pt idx="9">
                    <c:v>Chiure-Sede</c:v>
                  </c:pt>
                  <c:pt idx="10">
                    <c:v>Nangade-Sede</c:v>
                  </c:pt>
                  <c:pt idx="11">
                    <c:v>Chiure Velho</c:v>
                  </c:pt>
                  <c:pt idx="12">
                    <c:v>Macomia-Sede</c:v>
                  </c:pt>
                  <c:pt idx="13">
                    <c:v>Machoca</c:v>
                  </c:pt>
                  <c:pt idx="14">
                    <c:v>Diaca</c:v>
                  </c:pt>
                  <c:pt idx="15">
                    <c:v>Papai</c:v>
                  </c:pt>
                  <c:pt idx="16">
                    <c:v>Hucula</c:v>
                  </c:pt>
                  <c:pt idx="17">
                    <c:v>Mahate</c:v>
                  </c:pt>
                  <c:pt idx="18">
                    <c:v>Miteda</c:v>
                  </c:pt>
                  <c:pt idx="19">
                    <c:v>Nairoto</c:v>
                  </c:pt>
                  <c:pt idx="20">
                    <c:v>Mecufi-Sede</c:v>
                  </c:pt>
                  <c:pt idx="21">
                    <c:v>Chitunda</c:v>
                  </c:pt>
                  <c:pt idx="22">
                    <c:v>Impire</c:v>
                  </c:pt>
                  <c:pt idx="23">
                    <c:v>Negomano</c:v>
                  </c:pt>
                  <c:pt idx="24">
                    <c:v>Kwekwe</c:v>
                  </c:pt>
                  <c:pt idx="25">
                    <c:v>Chai</c:v>
                  </c:pt>
                  <c:pt idx="26">
                    <c:v>Balama-Sede</c:v>
                  </c:pt>
                  <c:pt idx="27">
                    <c:v>Mirate-Sede</c:v>
                  </c:pt>
                  <c:pt idx="28">
                    <c:v>Quionga</c:v>
                  </c:pt>
                  <c:pt idx="29">
                    <c:v>Muaguide</c:v>
                  </c:pt>
                  <c:pt idx="30">
                    <c:v>Mavala</c:v>
                  </c:pt>
                  <c:pt idx="31">
                    <c:v>Ancuabe-Sede</c:v>
                  </c:pt>
                  <c:pt idx="32">
                    <c:v>Meloco</c:v>
                  </c:pt>
                  <c:pt idx="33">
                    <c:v>Montepuéz</c:v>
                  </c:pt>
                  <c:pt idx="34">
                    <c:v>Metuge-Sede</c:v>
                  </c:pt>
                  <c:pt idx="35">
                    <c:v>Mocímboa da Praia-Sede</c:v>
                  </c:pt>
                  <c:pt idx="36">
                    <c:v>Mapupulo</c:v>
                  </c:pt>
                  <c:pt idx="37">
                    <c:v>Pundanhar</c:v>
                  </c:pt>
                  <c:pt idx="38">
                    <c:v>Olumbe</c:v>
                  </c:pt>
                  <c:pt idx="39">
                    <c:v>Mieze</c:v>
                  </c:pt>
                  <c:pt idx="40">
                    <c:v>Mbau</c:v>
                  </c:pt>
                  <c:pt idx="41">
                    <c:v>Mucojo</c:v>
                  </c:pt>
                  <c:pt idx="42">
                    <c:v>Mueda-Sede</c:v>
                  </c:pt>
                  <c:pt idx="43">
                    <c:v>Imbuho</c:v>
                  </c:pt>
                  <c:pt idx="44">
                    <c:v>Palma</c:v>
                  </c:pt>
                  <c:pt idx="45">
                    <c:v>Ncumpe</c:v>
                  </c:pt>
                  <c:pt idx="46">
                    <c:v>Meza</c:v>
                  </c:pt>
                  <c:pt idx="47">
                    <c:v>Katapua</c:v>
                  </c:pt>
                  <c:pt idx="48">
                    <c:v>Quiterajo</c:v>
                  </c:pt>
                  <c:pt idx="49">
                    <c:v>Meluco-Sede</c:v>
                  </c:pt>
                  <c:pt idx="50">
                    <c:v>Cidade de Pemba</c:v>
                  </c:pt>
                  <c:pt idx="51">
                    <c:v>Namanhumbir</c:v>
                  </c:pt>
                  <c:pt idx="52">
                    <c:v>Ibo-Sede</c:v>
                  </c:pt>
                  <c:pt idx="53">
                    <c:v>Murrebue</c:v>
                  </c:pt>
                  <c:pt idx="54">
                    <c:v>Quirimba</c:v>
                  </c:pt>
                  <c:pt idx="55">
                    <c:v>Quissanga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88AA-4A90-8332-BE6E9FA3E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Cabo Delgado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'National Urban Rural'!$B$3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Rural'!$B$4,'National Urban Rural'!$E$4,'National Urban Rural'!$H$4)</c:f>
              <c:numCache>
                <c:formatCode>0%</c:formatCode>
                <c:ptCount val="3"/>
                <c:pt idx="0" formatCode="0.0%">
                  <c:v>9.3103624289007522E-2</c:v>
                </c:pt>
                <c:pt idx="1">
                  <c:v>0.12035047133799609</c:v>
                </c:pt>
                <c:pt idx="2">
                  <c:v>1.3358989242923948E-2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D-444F-A8D6-643F59B98444}"/>
            </c:ext>
          </c:extLst>
        </c:ser>
        <c:ser>
          <c:idx val="4"/>
          <c:order val="1"/>
          <c:tx>
            <c:strRef>
              <c:f>'National Urban Rural'!$C$3</c:f>
              <c:strCache>
                <c:ptCount val="1"/>
                <c:pt idx="0">
                  <c:v>Unimproved INE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Rural'!$C$4,'National Urban Rural'!$F$4,'National Urban Rural'!$I$4)</c:f>
              <c:numCache>
                <c:formatCode>0%</c:formatCode>
                <c:ptCount val="3"/>
                <c:pt idx="0">
                  <c:v>0.49184247599305969</c:v>
                </c:pt>
                <c:pt idx="1">
                  <c:v>0.51259882864545159</c:v>
                </c:pt>
                <c:pt idx="2">
                  <c:v>0.39107644063009855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D-444F-A8D6-643F59B98444}"/>
            </c:ext>
          </c:extLst>
        </c:ser>
        <c:ser>
          <c:idx val="5"/>
          <c:order val="2"/>
          <c:tx>
            <c:strRef>
              <c:f>'National Urban Rural'!$D$3</c:f>
              <c:strCache>
                <c:ptCount val="1"/>
                <c:pt idx="0">
                  <c:v>Improved INE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Rural'!$D$4,'National Urban Rural'!$G$4,'National Urban Rural'!$J$4)</c:f>
              <c:numCache>
                <c:formatCode>0%</c:formatCode>
                <c:ptCount val="3"/>
                <c:pt idx="0">
                  <c:v>0.41505389971793283</c:v>
                </c:pt>
                <c:pt idx="1">
                  <c:v>0.36705070001655232</c:v>
                </c:pt>
                <c:pt idx="2">
                  <c:v>0.5955645701269775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D-444F-A8D6-643F59B984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088911407"/>
        <c:axId val="2088922639"/>
      </c:barChart>
      <c:catAx>
        <c:axId val="20889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2639"/>
        <c:crosses val="autoZero"/>
        <c:auto val="1"/>
        <c:lblAlgn val="ctr"/>
        <c:lblOffset val="100"/>
        <c:noMultiLvlLbl val="0"/>
      </c:catAx>
      <c:valAx>
        <c:axId val="2088922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11407"/>
        <c:crosses val="autoZero"/>
        <c:crossBetween val="between"/>
        <c:majorUnit val="0.2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Nampula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A1E7AD8-72E0-4BAA-8F1F-29197D2B86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00-48D2-AD08-42EA98F72E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1C2BB5-12C0-4E2A-8B5F-3AEE6CFC18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200-48D2-AD08-42EA98F72E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D4084C2-1A56-4F6B-8E03-2321E2962B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200-48D2-AD08-42EA98F72EB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2759A2F-552B-42E9-9050-84031C210C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200-48D2-AD08-42EA98F72EB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811760A-49D0-4660-8273-1360E97442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200-48D2-AD08-42EA98F72EB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BDE41BA-C1B3-4B53-986C-C70F0E550F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200-48D2-AD08-42EA98F72EB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55E0259-80B3-47FF-8614-06E60E8EC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200-48D2-AD08-42EA98F72EB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10389FA-3C4C-4557-87F6-81806E7037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200-48D2-AD08-42EA98F72EB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41DD65A-AA94-4095-8DB8-AB7CAD67F1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200-48D2-AD08-42EA98F72EB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F3190C1-EE0C-4016-955E-E58679042B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200-48D2-AD08-42EA98F72EB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0414D98-9C54-4E94-B638-567CC8640C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200-48D2-AD08-42EA98F72EB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2C5D57-B99F-4952-A4E8-5125F8B025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200-48D2-AD08-42EA98F72EB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84C6A18-FF60-4133-9350-F96B9B2453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200-48D2-AD08-42EA98F72EB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A1BFD40-2EF8-4B3C-918B-0FB780C576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200-48D2-AD08-42EA98F72EB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4B092B8-40EF-4918-8E61-82281FBD77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200-48D2-AD08-42EA98F72EB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602451C-27A0-434E-8E45-F511069B0A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200-48D2-AD08-42EA98F72EB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933DB12-1D20-4E76-9E9E-42D150D39A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200-48D2-AD08-42EA98F72EB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8FC1CC2-97FD-4383-94DA-5756EA87D5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200-48D2-AD08-42EA98F72EB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AC05EA0-8F4B-4459-9A7B-7EB84172DF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200-48D2-AD08-42EA98F72EB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37FF134-2F8E-44F4-B4A5-5299D217C8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200-48D2-AD08-42EA98F72EB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EFDA8A2-7839-456B-ACFA-56DE877350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200-48D2-AD08-42EA98F72EB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5D3EC39-9EB3-45DC-8BC1-AAAA278DBC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200-48D2-AD08-42EA98F72EB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28FFE2F-E731-4DEB-A638-5AE1051D16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200-48D2-AD08-42EA98F72EB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4215047-A4B5-4959-B4C9-F5A9AE2328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200-48D2-AD08-42EA98F72EB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F9C6CC2-5E24-4F48-81F8-C2431AD06A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200-48D2-AD08-42EA98F72EB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8C1813D-4853-400D-BBC0-B77D84856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200-48D2-AD08-42EA98F72EB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AA13377-F49B-44D7-9452-BE62E0570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200-48D2-AD08-42EA98F72EB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84EEFBD-6233-46F6-8740-076D2808E8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200-48D2-AD08-42EA98F72EB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76DAB65-2B0A-4836-9729-3130FB7F7B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200-48D2-AD08-42EA98F72EB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46DAFB6-A0E1-46F8-8DDE-DEB096B443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200-48D2-AD08-42EA98F72EB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25BD1FE-7024-4212-B658-3C5E6B3D04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200-48D2-AD08-42EA98F72EB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7FD3596-B596-4256-8806-EDDD6DCA1C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200-48D2-AD08-42EA98F72EB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140646F-8DC0-4978-9949-7D5DD7E4B3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200-48D2-AD08-42EA98F72EB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E656EFD-3A3E-4A18-AE3B-6F1C5EA953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200-48D2-AD08-42EA98F72EB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24D94AC-97CB-413E-80BD-6CD097BEB7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200-48D2-AD08-42EA98F72EB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CD276E8-ECA0-4216-A67F-CCAADF5B3C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200-48D2-AD08-42EA98F72EB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3797C69-34FF-455A-AAC0-0CA4BA8862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200-48D2-AD08-42EA98F72EB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78658B3-6C43-4467-A370-B23F702C4B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200-48D2-AD08-42EA98F72EB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B028D7C-2FD1-4DFF-84D8-CC72C16321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200-48D2-AD08-42EA98F72EB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DE09BDB-474D-4DB6-BC35-7CBF82781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200-48D2-AD08-42EA98F72E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623AE71-1E82-4058-9755-0057B9581A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200-48D2-AD08-42EA98F72EB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7B7707B-6C4D-401B-B715-E947EDCFB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200-48D2-AD08-42EA98F72EB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E0E806B-A401-46CA-A6D5-CBAC51632A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200-48D2-AD08-42EA98F72EB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413C969-EE48-40CA-9DCC-4A27080BCE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200-48D2-AD08-42EA98F72EB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4AF8B96-35B3-42BE-80A4-871D5DC7DF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200-48D2-AD08-42EA98F72EB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2907B69-2FCC-4CE4-9F62-55CB8EB787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200-48D2-AD08-42EA98F72EB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45B5EA4-3A7B-4BE6-A132-C2EDCB2759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200-48D2-AD08-42EA98F72EB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1D87ACA-ABDC-4A93-B979-A76D7D502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200-48D2-AD08-42EA98F72EB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475B1F8-9ED8-47D9-A085-E5960E54C3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200-48D2-AD08-42EA98F72EB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0898989-25EE-42E1-8204-B2F5903C37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200-48D2-AD08-42EA98F72EB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00FFC5C-B5D7-447A-81E7-F3B5D07D63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200-48D2-AD08-42EA98F72EB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FD1D536-F137-4D0A-8F64-21921BD320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200-48D2-AD08-42EA98F72EB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F854DDD-0A92-475D-83B8-28340977C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200-48D2-AD08-42EA98F72EB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54727D3-8D41-480B-89CD-674A86ACD9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200-48D2-AD08-42EA98F72EB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761AD0D-E7C3-468A-BDF5-E2D64EA2FA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200-48D2-AD08-42EA98F72EB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9A278B3-1B76-46F2-87B4-6952E8167A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200-48D2-AD08-42EA98F72EB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200-48D2-AD08-42EA98F72EB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B200-48D2-AD08-42EA98F72EB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200-48D2-AD08-42EA98F72EB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200-48D2-AD08-42EA98F72EB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200-48D2-AD08-42EA98F72EB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200-48D2-AD08-42EA98F72EB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200-48D2-AD08-42EA98F72EB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200-48D2-AD08-42EA98F72EB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200-48D2-AD08-42EA98F72EB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200-48D2-AD08-42EA98F72EB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200-48D2-AD08-42EA98F72EB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200-48D2-AD08-42EA98F72EB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200-48D2-AD08-42EA98F72EB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200-48D2-AD08-42EA98F72EBE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200-48D2-AD08-42EA98F72EB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200-48D2-AD08-42EA98F72E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'Surface Posto Scatter (2)'!$CG$44:$CG$115</c:f>
              <c:numCache>
                <c:formatCode>General</c:formatCode>
                <c:ptCount val="72"/>
                <c:pt idx="0">
                  <c:v>96728</c:v>
                </c:pt>
                <c:pt idx="1">
                  <c:v>65893</c:v>
                </c:pt>
                <c:pt idx="2">
                  <c:v>58857</c:v>
                </c:pt>
                <c:pt idx="3">
                  <c:v>46193</c:v>
                </c:pt>
                <c:pt idx="4">
                  <c:v>42203</c:v>
                </c:pt>
                <c:pt idx="5">
                  <c:v>35184</c:v>
                </c:pt>
                <c:pt idx="6">
                  <c:v>33407</c:v>
                </c:pt>
                <c:pt idx="7">
                  <c:v>31732</c:v>
                </c:pt>
                <c:pt idx="8">
                  <c:v>28387</c:v>
                </c:pt>
                <c:pt idx="9">
                  <c:v>28186</c:v>
                </c:pt>
                <c:pt idx="10">
                  <c:v>27561</c:v>
                </c:pt>
                <c:pt idx="11">
                  <c:v>25571</c:v>
                </c:pt>
                <c:pt idx="12">
                  <c:v>24136</c:v>
                </c:pt>
                <c:pt idx="13">
                  <c:v>22152</c:v>
                </c:pt>
                <c:pt idx="14">
                  <c:v>20976</c:v>
                </c:pt>
                <c:pt idx="15">
                  <c:v>19452</c:v>
                </c:pt>
                <c:pt idx="16">
                  <c:v>18548</c:v>
                </c:pt>
                <c:pt idx="17">
                  <c:v>16084</c:v>
                </c:pt>
                <c:pt idx="18">
                  <c:v>15540</c:v>
                </c:pt>
                <c:pt idx="19">
                  <c:v>15169</c:v>
                </c:pt>
                <c:pt idx="20">
                  <c:v>15002</c:v>
                </c:pt>
                <c:pt idx="21">
                  <c:v>13225</c:v>
                </c:pt>
                <c:pt idx="22">
                  <c:v>12330</c:v>
                </c:pt>
                <c:pt idx="23">
                  <c:v>12172</c:v>
                </c:pt>
                <c:pt idx="24">
                  <c:v>11980</c:v>
                </c:pt>
                <c:pt idx="25">
                  <c:v>11909</c:v>
                </c:pt>
                <c:pt idx="26">
                  <c:v>11180</c:v>
                </c:pt>
                <c:pt idx="27">
                  <c:v>11075</c:v>
                </c:pt>
                <c:pt idx="28">
                  <c:v>10903</c:v>
                </c:pt>
                <c:pt idx="29">
                  <c:v>9725</c:v>
                </c:pt>
                <c:pt idx="30">
                  <c:v>8289</c:v>
                </c:pt>
                <c:pt idx="31">
                  <c:v>7891</c:v>
                </c:pt>
                <c:pt idx="32">
                  <c:v>7772</c:v>
                </c:pt>
                <c:pt idx="33">
                  <c:v>7397</c:v>
                </c:pt>
                <c:pt idx="34">
                  <c:v>7339</c:v>
                </c:pt>
                <c:pt idx="35">
                  <c:v>7105</c:v>
                </c:pt>
                <c:pt idx="36">
                  <c:v>6812</c:v>
                </c:pt>
                <c:pt idx="37">
                  <c:v>6754</c:v>
                </c:pt>
                <c:pt idx="38">
                  <c:v>6667</c:v>
                </c:pt>
                <c:pt idx="39">
                  <c:v>6334</c:v>
                </c:pt>
                <c:pt idx="40">
                  <c:v>6294</c:v>
                </c:pt>
                <c:pt idx="41">
                  <c:v>6272</c:v>
                </c:pt>
                <c:pt idx="42">
                  <c:v>6042</c:v>
                </c:pt>
                <c:pt idx="43">
                  <c:v>5598</c:v>
                </c:pt>
                <c:pt idx="44">
                  <c:v>5336</c:v>
                </c:pt>
                <c:pt idx="45">
                  <c:v>5025</c:v>
                </c:pt>
                <c:pt idx="46">
                  <c:v>4988</c:v>
                </c:pt>
                <c:pt idx="47">
                  <c:v>4523</c:v>
                </c:pt>
                <c:pt idx="48">
                  <c:v>4385</c:v>
                </c:pt>
                <c:pt idx="49">
                  <c:v>4319</c:v>
                </c:pt>
                <c:pt idx="50">
                  <c:v>4314</c:v>
                </c:pt>
                <c:pt idx="51">
                  <c:v>4234</c:v>
                </c:pt>
                <c:pt idx="52">
                  <c:v>4079</c:v>
                </c:pt>
                <c:pt idx="53">
                  <c:v>4035</c:v>
                </c:pt>
                <c:pt idx="54">
                  <c:v>3399</c:v>
                </c:pt>
                <c:pt idx="55">
                  <c:v>3053</c:v>
                </c:pt>
                <c:pt idx="56">
                  <c:v>3031</c:v>
                </c:pt>
                <c:pt idx="57">
                  <c:v>2795</c:v>
                </c:pt>
                <c:pt idx="58">
                  <c:v>2425</c:v>
                </c:pt>
                <c:pt idx="59">
                  <c:v>2322</c:v>
                </c:pt>
                <c:pt idx="60">
                  <c:v>1945</c:v>
                </c:pt>
                <c:pt idx="61">
                  <c:v>1944</c:v>
                </c:pt>
                <c:pt idx="62">
                  <c:v>1828</c:v>
                </c:pt>
                <c:pt idx="63">
                  <c:v>1769</c:v>
                </c:pt>
                <c:pt idx="64">
                  <c:v>1699</c:v>
                </c:pt>
                <c:pt idx="65">
                  <c:v>1535</c:v>
                </c:pt>
                <c:pt idx="66">
                  <c:v>1511</c:v>
                </c:pt>
                <c:pt idx="67">
                  <c:v>1464</c:v>
                </c:pt>
                <c:pt idx="68">
                  <c:v>787</c:v>
                </c:pt>
                <c:pt idx="69">
                  <c:v>308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'Surface Posto Scatter (2)'!$CH$44:$CH$115</c:f>
              <c:numCache>
                <c:formatCode>General</c:formatCode>
                <c:ptCount val="72"/>
                <c:pt idx="0">
                  <c:v>58.29</c:v>
                </c:pt>
                <c:pt idx="1">
                  <c:v>38.71</c:v>
                </c:pt>
                <c:pt idx="2">
                  <c:v>38.56</c:v>
                </c:pt>
                <c:pt idx="3">
                  <c:v>25.4</c:v>
                </c:pt>
                <c:pt idx="4">
                  <c:v>47.74</c:v>
                </c:pt>
                <c:pt idx="5">
                  <c:v>20.04</c:v>
                </c:pt>
                <c:pt idx="6">
                  <c:v>16.37</c:v>
                </c:pt>
                <c:pt idx="7">
                  <c:v>16.68</c:v>
                </c:pt>
                <c:pt idx="8">
                  <c:v>28.46</c:v>
                </c:pt>
                <c:pt idx="9">
                  <c:v>22.49</c:v>
                </c:pt>
                <c:pt idx="10">
                  <c:v>13.46</c:v>
                </c:pt>
                <c:pt idx="11">
                  <c:v>18.82</c:v>
                </c:pt>
                <c:pt idx="12">
                  <c:v>45.44</c:v>
                </c:pt>
                <c:pt idx="13">
                  <c:v>32.9</c:v>
                </c:pt>
                <c:pt idx="14">
                  <c:v>84</c:v>
                </c:pt>
                <c:pt idx="15">
                  <c:v>13.01</c:v>
                </c:pt>
                <c:pt idx="16">
                  <c:v>25.25</c:v>
                </c:pt>
                <c:pt idx="17">
                  <c:v>26.78</c:v>
                </c:pt>
                <c:pt idx="18">
                  <c:v>47.89</c:v>
                </c:pt>
                <c:pt idx="19">
                  <c:v>16.52</c:v>
                </c:pt>
                <c:pt idx="20">
                  <c:v>46.51</c:v>
                </c:pt>
                <c:pt idx="21">
                  <c:v>24.17</c:v>
                </c:pt>
                <c:pt idx="22">
                  <c:v>15.61</c:v>
                </c:pt>
                <c:pt idx="23">
                  <c:v>19.579999999999998</c:v>
                </c:pt>
                <c:pt idx="24">
                  <c:v>24.33</c:v>
                </c:pt>
                <c:pt idx="25">
                  <c:v>13.62</c:v>
                </c:pt>
                <c:pt idx="26">
                  <c:v>34.729999999999997</c:v>
                </c:pt>
                <c:pt idx="27">
                  <c:v>10.25</c:v>
                </c:pt>
                <c:pt idx="28">
                  <c:v>13.77</c:v>
                </c:pt>
                <c:pt idx="29">
                  <c:v>48.81</c:v>
                </c:pt>
                <c:pt idx="30">
                  <c:v>40.39</c:v>
                </c:pt>
                <c:pt idx="31">
                  <c:v>2.91</c:v>
                </c:pt>
                <c:pt idx="32">
                  <c:v>10.56</c:v>
                </c:pt>
                <c:pt idx="33">
                  <c:v>7.5</c:v>
                </c:pt>
                <c:pt idx="34">
                  <c:v>15.3</c:v>
                </c:pt>
                <c:pt idx="35">
                  <c:v>14.54</c:v>
                </c:pt>
                <c:pt idx="36">
                  <c:v>7.8</c:v>
                </c:pt>
                <c:pt idx="37">
                  <c:v>5.97</c:v>
                </c:pt>
                <c:pt idx="38">
                  <c:v>19.12</c:v>
                </c:pt>
                <c:pt idx="39">
                  <c:v>4.59</c:v>
                </c:pt>
                <c:pt idx="40">
                  <c:v>7.34</c:v>
                </c:pt>
                <c:pt idx="41">
                  <c:v>17.440000000000001</c:v>
                </c:pt>
                <c:pt idx="42">
                  <c:v>5.97</c:v>
                </c:pt>
                <c:pt idx="43">
                  <c:v>11.93</c:v>
                </c:pt>
                <c:pt idx="44">
                  <c:v>12.85</c:v>
                </c:pt>
                <c:pt idx="45">
                  <c:v>22.03</c:v>
                </c:pt>
                <c:pt idx="46">
                  <c:v>1.68</c:v>
                </c:pt>
                <c:pt idx="47">
                  <c:v>18.510000000000002</c:v>
                </c:pt>
                <c:pt idx="48">
                  <c:v>4.13</c:v>
                </c:pt>
                <c:pt idx="49">
                  <c:v>7.96</c:v>
                </c:pt>
                <c:pt idx="50">
                  <c:v>7.19</c:v>
                </c:pt>
                <c:pt idx="51">
                  <c:v>13.31</c:v>
                </c:pt>
                <c:pt idx="52">
                  <c:v>6.58</c:v>
                </c:pt>
                <c:pt idx="53">
                  <c:v>13.31</c:v>
                </c:pt>
                <c:pt idx="54">
                  <c:v>1.07</c:v>
                </c:pt>
                <c:pt idx="55">
                  <c:v>5.97</c:v>
                </c:pt>
                <c:pt idx="56">
                  <c:v>4.74</c:v>
                </c:pt>
                <c:pt idx="57">
                  <c:v>4.13</c:v>
                </c:pt>
                <c:pt idx="58">
                  <c:v>4.74</c:v>
                </c:pt>
                <c:pt idx="59">
                  <c:v>3.52</c:v>
                </c:pt>
                <c:pt idx="60">
                  <c:v>2.6</c:v>
                </c:pt>
                <c:pt idx="61">
                  <c:v>1.99</c:v>
                </c:pt>
                <c:pt idx="62">
                  <c:v>2.2999999999999998</c:v>
                </c:pt>
                <c:pt idx="63">
                  <c:v>2.4500000000000002</c:v>
                </c:pt>
                <c:pt idx="64">
                  <c:v>0.92</c:v>
                </c:pt>
                <c:pt idx="65">
                  <c:v>2.14</c:v>
                </c:pt>
                <c:pt idx="66">
                  <c:v>8.8699999999999992</c:v>
                </c:pt>
                <c:pt idx="67">
                  <c:v>1.22</c:v>
                </c:pt>
                <c:pt idx="68">
                  <c:v>0.76</c:v>
                </c:pt>
                <c:pt idx="69">
                  <c:v>0.76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 (2)'!$U$45:$U$100</c15:f>
                <c15:dlblRangeCache>
                  <c:ptCount val="56"/>
                  <c:pt idx="0">
                    <c:v>Ocua</c:v>
                  </c:pt>
                  <c:pt idx="1">
                    <c:v>Namogelia</c:v>
                  </c:pt>
                  <c:pt idx="2">
                    <c:v>Mazeze</c:v>
                  </c:pt>
                  <c:pt idx="3">
                    <c:v>Metoro</c:v>
                  </c:pt>
                  <c:pt idx="4">
                    <c:v>N'gapa</c:v>
                  </c:pt>
                  <c:pt idx="5">
                    <c:v>Bilibiza</c:v>
                  </c:pt>
                  <c:pt idx="6">
                    <c:v>Namuno-Sede</c:v>
                  </c:pt>
                  <c:pt idx="7">
                    <c:v>Muambula</c:v>
                  </c:pt>
                  <c:pt idx="8">
                    <c:v>Ntamba</c:v>
                  </c:pt>
                  <c:pt idx="9">
                    <c:v>Chiure-Sede</c:v>
                  </c:pt>
                  <c:pt idx="10">
                    <c:v>Nangade-Sede</c:v>
                  </c:pt>
                  <c:pt idx="11">
                    <c:v>Chiure Velho</c:v>
                  </c:pt>
                  <c:pt idx="12">
                    <c:v>Macomia-Sede</c:v>
                  </c:pt>
                  <c:pt idx="13">
                    <c:v>Machoca</c:v>
                  </c:pt>
                  <c:pt idx="14">
                    <c:v>Diaca</c:v>
                  </c:pt>
                  <c:pt idx="15">
                    <c:v>Papai</c:v>
                  </c:pt>
                  <c:pt idx="16">
                    <c:v>Hucula</c:v>
                  </c:pt>
                  <c:pt idx="17">
                    <c:v>Mahate</c:v>
                  </c:pt>
                  <c:pt idx="18">
                    <c:v>Miteda</c:v>
                  </c:pt>
                  <c:pt idx="19">
                    <c:v>Nairoto</c:v>
                  </c:pt>
                  <c:pt idx="20">
                    <c:v>Mecufi-Sede</c:v>
                  </c:pt>
                  <c:pt idx="21">
                    <c:v>Chitunda</c:v>
                  </c:pt>
                  <c:pt idx="22">
                    <c:v>Impire</c:v>
                  </c:pt>
                  <c:pt idx="23">
                    <c:v>Negomano</c:v>
                  </c:pt>
                  <c:pt idx="24">
                    <c:v>Kwekwe</c:v>
                  </c:pt>
                  <c:pt idx="25">
                    <c:v>Chai</c:v>
                  </c:pt>
                  <c:pt idx="26">
                    <c:v>Balama-Sede</c:v>
                  </c:pt>
                  <c:pt idx="27">
                    <c:v>Mirate-Sede</c:v>
                  </c:pt>
                  <c:pt idx="28">
                    <c:v>Quionga</c:v>
                  </c:pt>
                  <c:pt idx="29">
                    <c:v>Muaguide</c:v>
                  </c:pt>
                  <c:pt idx="30">
                    <c:v>Mavala</c:v>
                  </c:pt>
                  <c:pt idx="31">
                    <c:v>Ancuabe-Sede</c:v>
                  </c:pt>
                  <c:pt idx="32">
                    <c:v>Meloco</c:v>
                  </c:pt>
                  <c:pt idx="33">
                    <c:v>Montepuéz</c:v>
                  </c:pt>
                  <c:pt idx="34">
                    <c:v>Metuge-Sede</c:v>
                  </c:pt>
                  <c:pt idx="35">
                    <c:v>Mocímboa da Praia-Sede</c:v>
                  </c:pt>
                  <c:pt idx="36">
                    <c:v>Mapupulo</c:v>
                  </c:pt>
                  <c:pt idx="37">
                    <c:v>Pundanhar</c:v>
                  </c:pt>
                  <c:pt idx="38">
                    <c:v>Olumbe</c:v>
                  </c:pt>
                  <c:pt idx="39">
                    <c:v>Mieze</c:v>
                  </c:pt>
                  <c:pt idx="40">
                    <c:v>Mbau</c:v>
                  </c:pt>
                  <c:pt idx="41">
                    <c:v>Mucojo</c:v>
                  </c:pt>
                  <c:pt idx="42">
                    <c:v>Mueda-Sede</c:v>
                  </c:pt>
                  <c:pt idx="43">
                    <c:v>Imbuho</c:v>
                  </c:pt>
                  <c:pt idx="44">
                    <c:v>Palma</c:v>
                  </c:pt>
                  <c:pt idx="45">
                    <c:v>Ncumpe</c:v>
                  </c:pt>
                  <c:pt idx="46">
                    <c:v>Meza</c:v>
                  </c:pt>
                  <c:pt idx="47">
                    <c:v>Katapua</c:v>
                  </c:pt>
                  <c:pt idx="48">
                    <c:v>Quiterajo</c:v>
                  </c:pt>
                  <c:pt idx="49">
                    <c:v>Meluco-Sede</c:v>
                  </c:pt>
                  <c:pt idx="50">
                    <c:v>Cidade de Pemba</c:v>
                  </c:pt>
                  <c:pt idx="51">
                    <c:v>Namanhumbir</c:v>
                  </c:pt>
                  <c:pt idx="52">
                    <c:v>Ibo-Sede</c:v>
                  </c:pt>
                  <c:pt idx="53">
                    <c:v>Murrebue</c:v>
                  </c:pt>
                  <c:pt idx="54">
                    <c:v>Quirimba</c:v>
                  </c:pt>
                  <c:pt idx="55">
                    <c:v>Quissanga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8-B200-48D2-AD08-42EA98F72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Niassa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324E09-A076-440B-A4E7-59071D61A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F4-47B9-B130-24F59BA10A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54756DC-3945-425A-98D5-0FDD59038A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4F4-47B9-B130-24F59BA10A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08D5F57-E411-490B-84BB-B9490A72A8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4F4-47B9-B130-24F59BA10A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E10B73-A604-4955-A6E3-AA7BF8D7B3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4F4-47B9-B130-24F59BA10A1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53C390D-1181-426B-B6A7-948651E636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4F4-47B9-B130-24F59BA10A1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9E20D9D-E3EA-414F-AAB8-A04B26C448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4F4-47B9-B130-24F59BA10A1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F73FFA2-D287-4238-84DF-524EA52E98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4F4-47B9-B130-24F59BA10A1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00DFE76-0802-4B72-BD26-1BA63F7E77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4F4-47B9-B130-24F59BA10A1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DDA795B-2D40-4C2C-82E4-09EE792B30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4F4-47B9-B130-24F59BA10A1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14A2DEF-4CE2-470B-A43D-8E7BE36D32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4F4-47B9-B130-24F59BA10A1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DF1458A-6CAB-47BD-88EF-5AAD42E8C2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4F4-47B9-B130-24F59BA10A1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DDC13B1-41E6-4179-B2F6-FFB530A364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4F4-47B9-B130-24F59BA10A1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638E838-9E00-4F6A-8CDB-A8DE90D96E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4F4-47B9-B130-24F59BA10A1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20A3F3E-517C-4AB5-A441-74B5352F3E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4F4-47B9-B130-24F59BA10A1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F133B9C-90B6-414B-818B-C7DAEF2525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4F4-47B9-B130-24F59BA10A1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2A120B7-3930-42CC-BC4A-13E5378C7B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4F4-47B9-B130-24F59BA10A1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ADCB641-8CC5-4BF3-910F-A8442BF347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4F4-47B9-B130-24F59BA10A1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4773A16-8B7B-45E9-9C1D-F4E100A16B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4F4-47B9-B130-24F59BA10A1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B78C00E-4E9C-41B7-AFF1-5851D68022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4F4-47B9-B130-24F59BA10A1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9F417D9-D2D2-4266-811D-3FD16DC07F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4F4-47B9-B130-24F59BA10A1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96E9061-AA66-4721-A17D-BBC76158B5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4F4-47B9-B130-24F59BA10A1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0818BA7-0A8B-455C-9CB2-F72B258172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4F4-47B9-B130-24F59BA10A1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3D82E18-43CE-4D0C-BB2B-3F62DC52D1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4F4-47B9-B130-24F59BA10A1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A9E14E2-AF82-427E-9093-017DC7D29F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4F4-47B9-B130-24F59BA10A1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E249671-A18A-4BA0-8AD6-96DB5B6B0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4F4-47B9-B130-24F59BA10A1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C1D9186-C45C-404A-A5B6-A4CB0F3904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4F4-47B9-B130-24F59BA10A1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2DB395B-63C5-4874-ABF7-C6A3A45FD0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4F4-47B9-B130-24F59BA10A1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25F3A4E-8EF8-4270-A5EA-EFCBF65F13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4F4-47B9-B130-24F59BA10A1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26D2F85-E8DC-4CE3-96E3-8209F07077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4F4-47B9-B130-24F59BA10A1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B164CFB-0951-431B-83DC-96F6F161C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4F4-47B9-B130-24F59BA10A1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4CA2BD9-A7C4-4B9D-8A36-66B46411E9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4F4-47B9-B130-24F59BA10A1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A4CA515-4F98-4FA3-933C-E890ADB829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4F4-47B9-B130-24F59BA10A1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46AA9A3-CF04-4192-8990-2B1AB6A47B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4F4-47B9-B130-24F59BA10A1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8A34454-7DF2-4262-819A-2938E141A6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4F4-47B9-B130-24F59BA10A1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0021F45-46B0-406C-A4A2-503BB1660E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4F4-47B9-B130-24F59BA10A1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D9380C4-D08A-4E39-8CAB-F45F496275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4F4-47B9-B130-24F59BA10A1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D59F0EB-780E-4774-991B-4CEA5D07A6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4F4-47B9-B130-24F59BA10A1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EA48935-113C-48BE-B362-1F4FABA05C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4F4-47B9-B130-24F59BA10A1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E554E0E-4E3B-4451-8F13-0D354B77F8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4F4-47B9-B130-24F59BA10A1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666B36C-6BF1-4266-86E8-66677292B2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4F4-47B9-B130-24F59BA10A1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38729E1-8D74-4843-AF85-147D4E97FD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4F4-47B9-B130-24F59BA10A1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57C6FA5-B3A0-42D9-9D01-2C8D2B7574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4F4-47B9-B130-24F59BA10A1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144F849-18B6-4738-A24A-1094892FA3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4F4-47B9-B130-24F59BA10A1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FFF7CE3-80F1-44F9-B9AE-A1C94DB458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4F4-47B9-B130-24F59BA10A1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55AA0BF-6437-4CD2-B9C7-E57DE1E167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4F4-47B9-B130-24F59BA10A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'Surface Posto Scatter (2)'!$CW$44:$CW$88</c:f>
              <c:numCache>
                <c:formatCode>General</c:formatCode>
                <c:ptCount val="45"/>
                <c:pt idx="0">
                  <c:v>490</c:v>
                </c:pt>
                <c:pt idx="1">
                  <c:v>7561</c:v>
                </c:pt>
                <c:pt idx="2">
                  <c:v>81</c:v>
                </c:pt>
                <c:pt idx="3">
                  <c:v>10661</c:v>
                </c:pt>
                <c:pt idx="4">
                  <c:v>6044</c:v>
                </c:pt>
                <c:pt idx="5">
                  <c:v>24109</c:v>
                </c:pt>
                <c:pt idx="6">
                  <c:v>11122</c:v>
                </c:pt>
                <c:pt idx="7">
                  <c:v>47139</c:v>
                </c:pt>
                <c:pt idx="8">
                  <c:v>3352</c:v>
                </c:pt>
                <c:pt idx="9">
                  <c:v>8481</c:v>
                </c:pt>
                <c:pt idx="10">
                  <c:v>41712</c:v>
                </c:pt>
                <c:pt idx="11">
                  <c:v>1706</c:v>
                </c:pt>
                <c:pt idx="12">
                  <c:v>6463</c:v>
                </c:pt>
                <c:pt idx="13">
                  <c:v>17744</c:v>
                </c:pt>
                <c:pt idx="14">
                  <c:v>3541</c:v>
                </c:pt>
                <c:pt idx="15">
                  <c:v>1685</c:v>
                </c:pt>
                <c:pt idx="16">
                  <c:v>1015</c:v>
                </c:pt>
                <c:pt idx="17">
                  <c:v>8713</c:v>
                </c:pt>
                <c:pt idx="18">
                  <c:v>4561</c:v>
                </c:pt>
                <c:pt idx="19">
                  <c:v>5701</c:v>
                </c:pt>
                <c:pt idx="20">
                  <c:v>1344</c:v>
                </c:pt>
                <c:pt idx="21">
                  <c:v>25234</c:v>
                </c:pt>
                <c:pt idx="22">
                  <c:v>9191</c:v>
                </c:pt>
                <c:pt idx="23">
                  <c:v>5957</c:v>
                </c:pt>
                <c:pt idx="24">
                  <c:v>85</c:v>
                </c:pt>
                <c:pt idx="25">
                  <c:v>1140</c:v>
                </c:pt>
                <c:pt idx="26">
                  <c:v>16092</c:v>
                </c:pt>
                <c:pt idx="27">
                  <c:v>1844</c:v>
                </c:pt>
                <c:pt idx="28">
                  <c:v>7273</c:v>
                </c:pt>
                <c:pt idx="29">
                  <c:v>13505</c:v>
                </c:pt>
                <c:pt idx="30">
                  <c:v>17634</c:v>
                </c:pt>
                <c:pt idx="31">
                  <c:v>12988</c:v>
                </c:pt>
                <c:pt idx="32">
                  <c:v>6342</c:v>
                </c:pt>
                <c:pt idx="33">
                  <c:v>13167</c:v>
                </c:pt>
                <c:pt idx="34">
                  <c:v>1632</c:v>
                </c:pt>
                <c:pt idx="35">
                  <c:v>436</c:v>
                </c:pt>
                <c:pt idx="36">
                  <c:v>2699</c:v>
                </c:pt>
                <c:pt idx="37">
                  <c:v>3879</c:v>
                </c:pt>
                <c:pt idx="38">
                  <c:v>8197</c:v>
                </c:pt>
                <c:pt idx="39">
                  <c:v>81</c:v>
                </c:pt>
                <c:pt idx="40">
                  <c:v>7090</c:v>
                </c:pt>
                <c:pt idx="41">
                  <c:v>8532</c:v>
                </c:pt>
                <c:pt idx="42">
                  <c:v>2698</c:v>
                </c:pt>
                <c:pt idx="43">
                  <c:v>2185</c:v>
                </c:pt>
                <c:pt idx="44">
                  <c:v>3122</c:v>
                </c:pt>
              </c:numCache>
            </c:numRef>
          </c:xVal>
          <c:yVal>
            <c:numRef>
              <c:f>'Surface Posto Scatter (2)'!$CX$44:$CX$88</c:f>
              <c:numCache>
                <c:formatCode>General</c:formatCode>
                <c:ptCount val="45"/>
                <c:pt idx="0">
                  <c:v>2.86</c:v>
                </c:pt>
                <c:pt idx="1">
                  <c:v>11.96</c:v>
                </c:pt>
                <c:pt idx="2">
                  <c:v>0.13</c:v>
                </c:pt>
                <c:pt idx="3">
                  <c:v>19.239999999999998</c:v>
                </c:pt>
                <c:pt idx="4">
                  <c:v>5.2</c:v>
                </c:pt>
                <c:pt idx="5">
                  <c:v>71.89</c:v>
                </c:pt>
                <c:pt idx="6">
                  <c:v>30.68</c:v>
                </c:pt>
                <c:pt idx="7">
                  <c:v>16.12</c:v>
                </c:pt>
                <c:pt idx="8">
                  <c:v>12.61</c:v>
                </c:pt>
                <c:pt idx="9">
                  <c:v>27.69</c:v>
                </c:pt>
                <c:pt idx="10">
                  <c:v>20.41</c:v>
                </c:pt>
                <c:pt idx="11">
                  <c:v>3.25</c:v>
                </c:pt>
                <c:pt idx="12">
                  <c:v>25.48</c:v>
                </c:pt>
                <c:pt idx="13">
                  <c:v>44.72</c:v>
                </c:pt>
                <c:pt idx="14">
                  <c:v>11.31</c:v>
                </c:pt>
                <c:pt idx="15">
                  <c:v>4.03</c:v>
                </c:pt>
                <c:pt idx="16">
                  <c:v>5.72</c:v>
                </c:pt>
                <c:pt idx="17">
                  <c:v>35.36</c:v>
                </c:pt>
                <c:pt idx="18">
                  <c:v>11.05</c:v>
                </c:pt>
                <c:pt idx="19">
                  <c:v>13.91</c:v>
                </c:pt>
                <c:pt idx="20">
                  <c:v>16.899999999999999</c:v>
                </c:pt>
                <c:pt idx="21">
                  <c:v>31.33</c:v>
                </c:pt>
                <c:pt idx="22">
                  <c:v>12.09</c:v>
                </c:pt>
                <c:pt idx="23">
                  <c:v>25.87</c:v>
                </c:pt>
                <c:pt idx="24">
                  <c:v>2.34</c:v>
                </c:pt>
                <c:pt idx="25">
                  <c:v>62.14</c:v>
                </c:pt>
                <c:pt idx="26">
                  <c:v>25.09</c:v>
                </c:pt>
                <c:pt idx="27">
                  <c:v>5.98</c:v>
                </c:pt>
                <c:pt idx="28">
                  <c:v>28.73</c:v>
                </c:pt>
                <c:pt idx="29">
                  <c:v>77.61</c:v>
                </c:pt>
                <c:pt idx="30">
                  <c:v>20.149999999999999</c:v>
                </c:pt>
                <c:pt idx="31">
                  <c:v>77.22</c:v>
                </c:pt>
                <c:pt idx="32">
                  <c:v>28.34</c:v>
                </c:pt>
                <c:pt idx="33">
                  <c:v>18.46</c:v>
                </c:pt>
                <c:pt idx="34">
                  <c:v>21.32</c:v>
                </c:pt>
                <c:pt idx="35">
                  <c:v>11.44</c:v>
                </c:pt>
                <c:pt idx="36">
                  <c:v>6.76</c:v>
                </c:pt>
                <c:pt idx="37">
                  <c:v>22.36</c:v>
                </c:pt>
                <c:pt idx="38">
                  <c:v>44.46</c:v>
                </c:pt>
                <c:pt idx="39">
                  <c:v>1.43</c:v>
                </c:pt>
                <c:pt idx="40">
                  <c:v>17.940000000000001</c:v>
                </c:pt>
                <c:pt idx="41">
                  <c:v>20.54</c:v>
                </c:pt>
                <c:pt idx="42">
                  <c:v>23.14</c:v>
                </c:pt>
                <c:pt idx="43">
                  <c:v>1.69</c:v>
                </c:pt>
                <c:pt idx="44">
                  <c:v>9.23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 (2)'!$U$45:$U$100</c15:f>
                <c15:dlblRangeCache>
                  <c:ptCount val="56"/>
                  <c:pt idx="0">
                    <c:v>Ocua</c:v>
                  </c:pt>
                  <c:pt idx="1">
                    <c:v>Namogelia</c:v>
                  </c:pt>
                  <c:pt idx="2">
                    <c:v>Mazeze</c:v>
                  </c:pt>
                  <c:pt idx="3">
                    <c:v>Metoro</c:v>
                  </c:pt>
                  <c:pt idx="4">
                    <c:v>N'gapa</c:v>
                  </c:pt>
                  <c:pt idx="5">
                    <c:v>Bilibiza</c:v>
                  </c:pt>
                  <c:pt idx="6">
                    <c:v>Namuno-Sede</c:v>
                  </c:pt>
                  <c:pt idx="7">
                    <c:v>Muambula</c:v>
                  </c:pt>
                  <c:pt idx="8">
                    <c:v>Ntamba</c:v>
                  </c:pt>
                  <c:pt idx="9">
                    <c:v>Chiure-Sede</c:v>
                  </c:pt>
                  <c:pt idx="10">
                    <c:v>Nangade-Sede</c:v>
                  </c:pt>
                  <c:pt idx="11">
                    <c:v>Chiure Velho</c:v>
                  </c:pt>
                  <c:pt idx="12">
                    <c:v>Macomia-Sede</c:v>
                  </c:pt>
                  <c:pt idx="13">
                    <c:v>Machoca</c:v>
                  </c:pt>
                  <c:pt idx="14">
                    <c:v>Diaca</c:v>
                  </c:pt>
                  <c:pt idx="15">
                    <c:v>Papai</c:v>
                  </c:pt>
                  <c:pt idx="16">
                    <c:v>Hucula</c:v>
                  </c:pt>
                  <c:pt idx="17">
                    <c:v>Mahate</c:v>
                  </c:pt>
                  <c:pt idx="18">
                    <c:v>Miteda</c:v>
                  </c:pt>
                  <c:pt idx="19">
                    <c:v>Nairoto</c:v>
                  </c:pt>
                  <c:pt idx="20">
                    <c:v>Mecufi-Sede</c:v>
                  </c:pt>
                  <c:pt idx="21">
                    <c:v>Chitunda</c:v>
                  </c:pt>
                  <c:pt idx="22">
                    <c:v>Impire</c:v>
                  </c:pt>
                  <c:pt idx="23">
                    <c:v>Negomano</c:v>
                  </c:pt>
                  <c:pt idx="24">
                    <c:v>Kwekwe</c:v>
                  </c:pt>
                  <c:pt idx="25">
                    <c:v>Chai</c:v>
                  </c:pt>
                  <c:pt idx="26">
                    <c:v>Balama-Sede</c:v>
                  </c:pt>
                  <c:pt idx="27">
                    <c:v>Mirate-Sede</c:v>
                  </c:pt>
                  <c:pt idx="28">
                    <c:v>Quionga</c:v>
                  </c:pt>
                  <c:pt idx="29">
                    <c:v>Muaguide</c:v>
                  </c:pt>
                  <c:pt idx="30">
                    <c:v>Mavala</c:v>
                  </c:pt>
                  <c:pt idx="31">
                    <c:v>Ancuabe-Sede</c:v>
                  </c:pt>
                  <c:pt idx="32">
                    <c:v>Meloco</c:v>
                  </c:pt>
                  <c:pt idx="33">
                    <c:v>Montepuéz</c:v>
                  </c:pt>
                  <c:pt idx="34">
                    <c:v>Metuge-Sede</c:v>
                  </c:pt>
                  <c:pt idx="35">
                    <c:v>Mocímboa da Praia-Sede</c:v>
                  </c:pt>
                  <c:pt idx="36">
                    <c:v>Mapupulo</c:v>
                  </c:pt>
                  <c:pt idx="37">
                    <c:v>Pundanhar</c:v>
                  </c:pt>
                  <c:pt idx="38">
                    <c:v>Olumbe</c:v>
                  </c:pt>
                  <c:pt idx="39">
                    <c:v>Mieze</c:v>
                  </c:pt>
                  <c:pt idx="40">
                    <c:v>Mbau</c:v>
                  </c:pt>
                  <c:pt idx="41">
                    <c:v>Mucojo</c:v>
                  </c:pt>
                  <c:pt idx="42">
                    <c:v>Mueda-Sede</c:v>
                  </c:pt>
                  <c:pt idx="43">
                    <c:v>Imbuho</c:v>
                  </c:pt>
                  <c:pt idx="44">
                    <c:v>Palma</c:v>
                  </c:pt>
                  <c:pt idx="45">
                    <c:v>Ncumpe</c:v>
                  </c:pt>
                  <c:pt idx="46">
                    <c:v>Meza</c:v>
                  </c:pt>
                  <c:pt idx="47">
                    <c:v>Katapua</c:v>
                  </c:pt>
                  <c:pt idx="48">
                    <c:v>Quiterajo</c:v>
                  </c:pt>
                  <c:pt idx="49">
                    <c:v>Meluco-Sede</c:v>
                  </c:pt>
                  <c:pt idx="50">
                    <c:v>Cidade de Pemba</c:v>
                  </c:pt>
                  <c:pt idx="51">
                    <c:v>Namanhumbir</c:v>
                  </c:pt>
                  <c:pt idx="52">
                    <c:v>Ibo-Sede</c:v>
                  </c:pt>
                  <c:pt idx="53">
                    <c:v>Murrebue</c:v>
                  </c:pt>
                  <c:pt idx="54">
                    <c:v>Quirimba</c:v>
                  </c:pt>
                  <c:pt idx="55">
                    <c:v>Quissanga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54F4-47B9-B130-24F59BA1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Sofala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043E2B8-CD2B-4A15-A69D-205C2EA95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996-48DD-B839-5DF16F3AC56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1EB8AB3-BD97-4C19-BA59-BFE761BA86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996-48DD-B839-5DF16F3AC56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5F7B5AF-DD15-49AF-9AB6-DD6007806D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996-48DD-B839-5DF16F3AC56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9D5561A-A302-4758-9726-2B71ABC0BC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996-48DD-B839-5DF16F3AC56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DE662BE-F448-489C-A7C2-BA3EC4684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996-48DD-B839-5DF16F3AC56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E79902A-76DC-48B7-9283-EDCCEBEDFA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996-48DD-B839-5DF16F3AC56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EE63EFC-72F0-460C-B48B-653392CDCF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996-48DD-B839-5DF16F3AC56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CDD0704-5FB0-4CBC-9651-9F196C3AD1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996-48DD-B839-5DF16F3AC56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9A35E2A-15E4-4B08-B529-0E00735B0C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996-48DD-B839-5DF16F3AC56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A2FACDD-595F-44B5-9087-E65809F427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996-48DD-B839-5DF16F3AC56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F90C69A-6E0C-4BC5-84B1-C17F6AFC39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996-48DD-B839-5DF16F3AC56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C372CAC-462C-4995-A091-60B75CE267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996-48DD-B839-5DF16F3AC56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32A110B-EC88-4706-BEE5-A841B636C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996-48DD-B839-5DF16F3AC56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9C292DC-5A8A-49A9-A229-B46121F8A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996-48DD-B839-5DF16F3AC56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F585127-6C0D-44BC-A417-39E14C99F2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996-48DD-B839-5DF16F3AC56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8B37461-59E7-4421-BE21-78BCDAFADD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996-48DD-B839-5DF16F3AC56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C198AEF-DC0D-4596-8813-40E6EC41E0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996-48DD-B839-5DF16F3AC56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C7BBBCA-BF81-46C5-8BED-E74652DC8A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996-48DD-B839-5DF16F3AC56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E4B6A86-E44A-4D2F-8A3F-DA56E03DB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996-48DD-B839-5DF16F3AC56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2F8A7BC-E91B-4B82-9A3C-2E7E1A7CA1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996-48DD-B839-5DF16F3AC56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76FB355-5E6F-45D2-9F8C-365A10EDC5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996-48DD-B839-5DF16F3AC56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76E9B7B-12EE-4667-8477-5CFC8DE2E5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996-48DD-B839-5DF16F3AC56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6072408-6C7B-487D-9DF1-CE6BA18698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996-48DD-B839-5DF16F3AC56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E99A056-777C-4067-9542-1CB18E4A79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996-48DD-B839-5DF16F3AC56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9E52855-FA4C-4D3A-9D30-401712825B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996-48DD-B839-5DF16F3AC56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EEC10FE-D2D6-468B-9812-3BE34A8BF6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996-48DD-B839-5DF16F3AC56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02FD926-77C6-4E36-89E4-A018C8D1D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996-48DD-B839-5DF16F3AC56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EE2DCED-7F97-4779-952A-654C23A546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996-48DD-B839-5DF16F3AC56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433247B-4D00-4353-94D1-CA92E5EBD8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996-48DD-B839-5DF16F3AC56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FD57E40-870F-4245-980E-BD6A07C923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996-48DD-B839-5DF16F3AC56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9E80494-B6B1-490E-A7C1-9D0A21AF6D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996-48DD-B839-5DF16F3AC56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3C8F44A-397F-476E-92B4-78100DADFF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996-48DD-B839-5DF16F3AC56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028BBB0-CD59-4033-9D8F-557D09542B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996-48DD-B839-5DF16F3AC56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7906C98-6542-4459-BC46-00D9967D73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996-48DD-B839-5DF16F3AC56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C285FE4-4824-4EDD-B7A7-41851652C3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996-48DD-B839-5DF16F3AC56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E8B3D8F-98ED-46BF-861F-ABFBDF636A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996-48DD-B839-5DF16F3AC56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85EF549-4853-45EB-B2EC-5934C46275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996-48DD-B839-5DF16F3AC56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45A62A6-0E35-4D8D-94B4-46FBB5BBC9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996-48DD-B839-5DF16F3AC5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'Surface Posto Scatter (2)'!$DM$44:$DM$81</c:f>
              <c:numCache>
                <c:formatCode>General</c:formatCode>
                <c:ptCount val="38"/>
                <c:pt idx="0">
                  <c:v>11789</c:v>
                </c:pt>
                <c:pt idx="1">
                  <c:v>11070</c:v>
                </c:pt>
                <c:pt idx="2">
                  <c:v>10928</c:v>
                </c:pt>
                <c:pt idx="3">
                  <c:v>10228</c:v>
                </c:pt>
                <c:pt idx="4">
                  <c:v>9631</c:v>
                </c:pt>
                <c:pt idx="5">
                  <c:v>9127</c:v>
                </c:pt>
                <c:pt idx="6">
                  <c:v>4716</c:v>
                </c:pt>
                <c:pt idx="7">
                  <c:v>4422</c:v>
                </c:pt>
                <c:pt idx="8">
                  <c:v>3286</c:v>
                </c:pt>
                <c:pt idx="9">
                  <c:v>2921</c:v>
                </c:pt>
                <c:pt idx="10">
                  <c:v>2868</c:v>
                </c:pt>
                <c:pt idx="11">
                  <c:v>2503</c:v>
                </c:pt>
                <c:pt idx="12">
                  <c:v>2322</c:v>
                </c:pt>
                <c:pt idx="13">
                  <c:v>2282</c:v>
                </c:pt>
                <c:pt idx="14">
                  <c:v>2106</c:v>
                </c:pt>
                <c:pt idx="15">
                  <c:v>1937</c:v>
                </c:pt>
                <c:pt idx="16">
                  <c:v>1920</c:v>
                </c:pt>
                <c:pt idx="17">
                  <c:v>1502</c:v>
                </c:pt>
                <c:pt idx="18">
                  <c:v>1469</c:v>
                </c:pt>
                <c:pt idx="19">
                  <c:v>1364</c:v>
                </c:pt>
                <c:pt idx="20">
                  <c:v>929</c:v>
                </c:pt>
                <c:pt idx="21">
                  <c:v>862</c:v>
                </c:pt>
                <c:pt idx="22">
                  <c:v>728</c:v>
                </c:pt>
                <c:pt idx="23">
                  <c:v>634</c:v>
                </c:pt>
                <c:pt idx="24">
                  <c:v>435</c:v>
                </c:pt>
                <c:pt idx="25">
                  <c:v>397</c:v>
                </c:pt>
                <c:pt idx="26">
                  <c:v>330</c:v>
                </c:pt>
                <c:pt idx="27">
                  <c:v>282</c:v>
                </c:pt>
                <c:pt idx="28">
                  <c:v>170</c:v>
                </c:pt>
                <c:pt idx="29">
                  <c:v>104</c:v>
                </c:pt>
                <c:pt idx="30">
                  <c:v>64</c:v>
                </c:pt>
                <c:pt idx="31">
                  <c:v>37</c:v>
                </c:pt>
                <c:pt idx="32">
                  <c:v>26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xVal>
          <c:yVal>
            <c:numRef>
              <c:f>'Surface Posto Scatter (2)'!$DN$44:$DN$81</c:f>
              <c:numCache>
                <c:formatCode>General</c:formatCode>
                <c:ptCount val="38"/>
                <c:pt idx="0">
                  <c:v>5.15</c:v>
                </c:pt>
                <c:pt idx="1">
                  <c:v>24.65</c:v>
                </c:pt>
                <c:pt idx="2">
                  <c:v>11.2</c:v>
                </c:pt>
                <c:pt idx="3">
                  <c:v>18.5</c:v>
                </c:pt>
                <c:pt idx="4">
                  <c:v>19.850000000000001</c:v>
                </c:pt>
                <c:pt idx="5">
                  <c:v>7.2</c:v>
                </c:pt>
                <c:pt idx="6">
                  <c:v>4.55</c:v>
                </c:pt>
                <c:pt idx="7">
                  <c:v>24.35</c:v>
                </c:pt>
                <c:pt idx="8">
                  <c:v>6.6</c:v>
                </c:pt>
                <c:pt idx="9">
                  <c:v>8.1</c:v>
                </c:pt>
                <c:pt idx="10">
                  <c:v>5.7</c:v>
                </c:pt>
                <c:pt idx="11">
                  <c:v>4.3</c:v>
                </c:pt>
                <c:pt idx="12">
                  <c:v>9</c:v>
                </c:pt>
                <c:pt idx="13">
                  <c:v>2.2000000000000002</c:v>
                </c:pt>
                <c:pt idx="14">
                  <c:v>6.3</c:v>
                </c:pt>
                <c:pt idx="15">
                  <c:v>5.15</c:v>
                </c:pt>
                <c:pt idx="16">
                  <c:v>3.6</c:v>
                </c:pt>
                <c:pt idx="17">
                  <c:v>2.5</c:v>
                </c:pt>
                <c:pt idx="18">
                  <c:v>7.8</c:v>
                </c:pt>
                <c:pt idx="19">
                  <c:v>7.6</c:v>
                </c:pt>
                <c:pt idx="20">
                  <c:v>0.8</c:v>
                </c:pt>
                <c:pt idx="21">
                  <c:v>2.85</c:v>
                </c:pt>
                <c:pt idx="22">
                  <c:v>8</c:v>
                </c:pt>
                <c:pt idx="23">
                  <c:v>0.65</c:v>
                </c:pt>
                <c:pt idx="24">
                  <c:v>0.5</c:v>
                </c:pt>
                <c:pt idx="25">
                  <c:v>1.75</c:v>
                </c:pt>
                <c:pt idx="26">
                  <c:v>1.5</c:v>
                </c:pt>
                <c:pt idx="27">
                  <c:v>0.75</c:v>
                </c:pt>
                <c:pt idx="28">
                  <c:v>0.5</c:v>
                </c:pt>
                <c:pt idx="29">
                  <c:v>0.05</c:v>
                </c:pt>
                <c:pt idx="30">
                  <c:v>0.9</c:v>
                </c:pt>
                <c:pt idx="31">
                  <c:v>0.1</c:v>
                </c:pt>
                <c:pt idx="32">
                  <c:v>0.15</c:v>
                </c:pt>
                <c:pt idx="33">
                  <c:v>0.05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 (2)'!$DL$44:$DL$81</c15:f>
                <c15:dlblRangeCache>
                  <c:ptCount val="38"/>
                  <c:pt idx="0">
                    <c:v>Nhamatanda</c:v>
                  </c:pt>
                  <c:pt idx="1">
                    <c:v>Goonda</c:v>
                  </c:pt>
                  <c:pt idx="2">
                    <c:v>Muxungue</c:v>
                  </c:pt>
                  <c:pt idx="3">
                    <c:v>Vunduzi</c:v>
                  </c:pt>
                  <c:pt idx="4">
                    <c:v>Canda</c:v>
                  </c:pt>
                  <c:pt idx="5">
                    <c:v>Buzi-Sede</c:v>
                  </c:pt>
                  <c:pt idx="6">
                    <c:v>Gorongosa</c:v>
                  </c:pt>
                  <c:pt idx="7">
                    <c:v>Chibabava</c:v>
                  </c:pt>
                  <c:pt idx="8">
                    <c:v>Estaquinha</c:v>
                  </c:pt>
                  <c:pt idx="9">
                    <c:v>Machanga</c:v>
                  </c:pt>
                  <c:pt idx="10">
                    <c:v>Inhaminga</c:v>
                  </c:pt>
                  <c:pt idx="11">
                    <c:v>Chupanga</c:v>
                  </c:pt>
                  <c:pt idx="12">
                    <c:v>Chiramba</c:v>
                  </c:pt>
                  <c:pt idx="13">
                    <c:v>Tica</c:v>
                  </c:pt>
                  <c:pt idx="14">
                    <c:v>Chemba</c:v>
                  </c:pt>
                  <c:pt idx="15">
                    <c:v>Galinha</c:v>
                  </c:pt>
                  <c:pt idx="16">
                    <c:v>Sena</c:v>
                  </c:pt>
                  <c:pt idx="17">
                    <c:v>Maringue</c:v>
                  </c:pt>
                  <c:pt idx="18">
                    <c:v>Divinhe</c:v>
                  </c:pt>
                  <c:pt idx="19">
                    <c:v>Inhamitanga</c:v>
                  </c:pt>
                  <c:pt idx="20">
                    <c:v>Marromeu</c:v>
                  </c:pt>
                  <c:pt idx="21">
                    <c:v>Canxixe</c:v>
                  </c:pt>
                  <c:pt idx="22">
                    <c:v>Muanza</c:v>
                  </c:pt>
                  <c:pt idx="23">
                    <c:v>Caia-Sede</c:v>
                  </c:pt>
                  <c:pt idx="24">
                    <c:v>Mafambisse</c:v>
                  </c:pt>
                  <c:pt idx="25">
                    <c:v>Subue</c:v>
                  </c:pt>
                  <c:pt idx="26">
                    <c:v>Savane</c:v>
                  </c:pt>
                  <c:pt idx="27">
                    <c:v>Mulima</c:v>
                  </c:pt>
                  <c:pt idx="28">
                    <c:v>Nova Sofala</c:v>
                  </c:pt>
                  <c:pt idx="29">
                    <c:v>Urbano_3</c:v>
                  </c:pt>
                  <c:pt idx="30">
                    <c:v>Malingapansi</c:v>
                  </c:pt>
                  <c:pt idx="31">
                    <c:v>Murraca</c:v>
                  </c:pt>
                  <c:pt idx="32">
                    <c:v>Urbano_5</c:v>
                  </c:pt>
                  <c:pt idx="33">
                    <c:v>Chiloane</c:v>
                  </c:pt>
                  <c:pt idx="34">
                    <c:v>Cidade de Dondo</c:v>
                  </c:pt>
                  <c:pt idx="35">
                    <c:v>Urbano_1</c:v>
                  </c:pt>
                  <c:pt idx="36">
                    <c:v>Urbano_2</c:v>
                  </c:pt>
                  <c:pt idx="37">
                    <c:v>Urbano_4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6-2996-48DD-B839-5DF16F3AC5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'Surface Posto Scatter (2)'!$DM$44:$DM$81</c:f>
              <c:numCache>
                <c:formatCode>General</c:formatCode>
                <c:ptCount val="38"/>
                <c:pt idx="0">
                  <c:v>11789</c:v>
                </c:pt>
                <c:pt idx="1">
                  <c:v>11070</c:v>
                </c:pt>
                <c:pt idx="2">
                  <c:v>10928</c:v>
                </c:pt>
                <c:pt idx="3">
                  <c:v>10228</c:v>
                </c:pt>
                <c:pt idx="4">
                  <c:v>9631</c:v>
                </c:pt>
                <c:pt idx="5">
                  <c:v>9127</c:v>
                </c:pt>
                <c:pt idx="6">
                  <c:v>4716</c:v>
                </c:pt>
                <c:pt idx="7">
                  <c:v>4422</c:v>
                </c:pt>
                <c:pt idx="8">
                  <c:v>3286</c:v>
                </c:pt>
                <c:pt idx="9">
                  <c:v>2921</c:v>
                </c:pt>
                <c:pt idx="10">
                  <c:v>2868</c:v>
                </c:pt>
                <c:pt idx="11">
                  <c:v>2503</c:v>
                </c:pt>
                <c:pt idx="12">
                  <c:v>2322</c:v>
                </c:pt>
                <c:pt idx="13">
                  <c:v>2282</c:v>
                </c:pt>
                <c:pt idx="14">
                  <c:v>2106</c:v>
                </c:pt>
                <c:pt idx="15">
                  <c:v>1937</c:v>
                </c:pt>
                <c:pt idx="16">
                  <c:v>1920</c:v>
                </c:pt>
                <c:pt idx="17">
                  <c:v>1502</c:v>
                </c:pt>
                <c:pt idx="18">
                  <c:v>1469</c:v>
                </c:pt>
                <c:pt idx="19">
                  <c:v>1364</c:v>
                </c:pt>
                <c:pt idx="20">
                  <c:v>929</c:v>
                </c:pt>
                <c:pt idx="21">
                  <c:v>862</c:v>
                </c:pt>
                <c:pt idx="22">
                  <c:v>728</c:v>
                </c:pt>
                <c:pt idx="23">
                  <c:v>634</c:v>
                </c:pt>
                <c:pt idx="24">
                  <c:v>435</c:v>
                </c:pt>
                <c:pt idx="25">
                  <c:v>397</c:v>
                </c:pt>
                <c:pt idx="26">
                  <c:v>330</c:v>
                </c:pt>
                <c:pt idx="27">
                  <c:v>282</c:v>
                </c:pt>
                <c:pt idx="28">
                  <c:v>170</c:v>
                </c:pt>
                <c:pt idx="29">
                  <c:v>104</c:v>
                </c:pt>
                <c:pt idx="30">
                  <c:v>64</c:v>
                </c:pt>
                <c:pt idx="31">
                  <c:v>37</c:v>
                </c:pt>
                <c:pt idx="32">
                  <c:v>26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xVal>
          <c:yVal>
            <c:numRef>
              <c:f>'Posto Table'!$D$342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996-48DD-B839-5DF16F3A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9341064-1CA7-4811-8F6E-B54B69BD3B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F1-4B4D-A589-180096E6E1F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E2512E-20F1-4781-B130-FD6363C2BC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F1-4B4D-A589-180096E6E1F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EA4D0B-326C-42C8-AA32-5CF0CBB65A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DF1-4B4D-A589-180096E6E1F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676BB2F-AEA5-4A47-AA33-532B86C35E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DF1-4B4D-A589-180096E6E1F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9A08EFE-1E21-4796-B469-96E6915B17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DF1-4B4D-A589-180096E6E1F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565832F-F1F2-418E-B5E9-0A7DF65C3C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DF1-4B4D-A589-180096E6E1F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EDFF223-1712-448F-9050-F8DB757312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DF1-4B4D-A589-180096E6E1F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2C07904-DE90-490F-AE5F-082F95952C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DF1-4B4D-A589-180096E6E1F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BE400AE-4E74-4093-A7E8-E5FA8E9D75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DF1-4B4D-A589-180096E6E1F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D253127-D4D6-4C5B-B35E-ECEDB2E0F6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DF1-4B4D-A589-180096E6E1F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BC82C84-2566-4234-BA2F-037CD0FFF1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DF1-4B4D-A589-180096E6E1F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D123596-048B-4F97-AEAA-2F76002A68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DF1-4B4D-A589-180096E6E1F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92FA02E-DD64-4E5A-897D-A25DEE359A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DF1-4B4D-A589-180096E6E1F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056E37B-DDB1-4BEC-B65B-5DECF89A15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DF1-4B4D-A589-180096E6E1F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F0B7F2-E5DF-4023-8EC4-ADED0C717C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DF1-4B4D-A589-180096E6E1F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970AFD3-E67A-4A60-A1D5-B318F4BAAB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DF1-4B4D-A589-180096E6E1F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C80E7D4-6E24-476A-A827-73223C8DC6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DF1-4B4D-A589-180096E6E1F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F5DBA36-14EA-4897-BD1A-AD123AC0D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DF1-4B4D-A589-180096E6E1F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0DE1D9A-8AC8-4984-B215-0E0EBA82CF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DF1-4B4D-A589-180096E6E1F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D2CC651-0AA0-4793-8AEB-D8A676D65F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DF1-4B4D-A589-180096E6E1F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F6A115E-9BBA-4200-9752-4351F3E4B7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DF1-4B4D-A589-180096E6E1F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874EF88-4A71-4F0D-89A3-C849E729DC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DF1-4B4D-A589-180096E6E1F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8BB6FFC-DE59-4C57-8C3E-E675098F0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DF1-4B4D-A589-180096E6E1F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869212C-EEF2-4477-B11E-687F546060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DF1-4B4D-A589-180096E6E1F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338F68D-348D-41FE-A290-B5E1994DB5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DF1-4B4D-A589-180096E6E1F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2AD393A-5094-4B7A-8A94-32377D1181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DF1-4B4D-A589-180096E6E1F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F85C2C5-7B59-4ED7-816B-F7E2D0955E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DF1-4B4D-A589-180096E6E1F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7D9A2A5-8178-43D3-ADEC-FDED69BB73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DF1-4B4D-A589-180096E6E1F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30D1F41-A599-4FB9-A7ED-624893EBEA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DF1-4B4D-A589-180096E6E1F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DDD5B30-421B-4586-9A27-3B944EE45B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DF1-4B4D-A589-180096E6E1F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A56E602-7AD8-4E00-BBAD-5AA306BDB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DF1-4B4D-A589-180096E6E1F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D976CC3-BC8C-4EFA-9477-0B33DC6C5C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DF1-4B4D-A589-180096E6E1F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8A892CE-D9F7-44AE-826D-0CAB29864B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DF1-4B4D-A589-180096E6E1F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154BF39-4358-40CC-8545-81A570D7E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DF1-4B4D-A589-180096E6E1F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D92F979-C9C6-4616-815C-B3EB6A5500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DF1-4B4D-A589-180096E6E1F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F94ED3D-1985-4EB5-86A4-EFD8BBFE05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DF1-4B4D-A589-180096E6E1F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B1D653E-1962-435F-8F54-F16FCB1EA4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DF1-4B4D-A589-180096E6E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'Surface Posto Scatter (2)'!$EC$44:$EC$80</c:f>
              <c:numCache>
                <c:formatCode>General</c:formatCode>
                <c:ptCount val="37"/>
                <c:pt idx="0">
                  <c:v>10405</c:v>
                </c:pt>
                <c:pt idx="1">
                  <c:v>9399</c:v>
                </c:pt>
                <c:pt idx="2">
                  <c:v>2178</c:v>
                </c:pt>
                <c:pt idx="3">
                  <c:v>397</c:v>
                </c:pt>
                <c:pt idx="4">
                  <c:v>18973</c:v>
                </c:pt>
                <c:pt idx="5">
                  <c:v>16890</c:v>
                </c:pt>
                <c:pt idx="6">
                  <c:v>5634</c:v>
                </c:pt>
                <c:pt idx="7">
                  <c:v>5690</c:v>
                </c:pt>
                <c:pt idx="8">
                  <c:v>18431</c:v>
                </c:pt>
                <c:pt idx="9">
                  <c:v>7543</c:v>
                </c:pt>
                <c:pt idx="10">
                  <c:v>5637</c:v>
                </c:pt>
                <c:pt idx="11">
                  <c:v>41820</c:v>
                </c:pt>
                <c:pt idx="12">
                  <c:v>11417</c:v>
                </c:pt>
                <c:pt idx="13">
                  <c:v>19200</c:v>
                </c:pt>
                <c:pt idx="14">
                  <c:v>3465</c:v>
                </c:pt>
                <c:pt idx="15">
                  <c:v>4782</c:v>
                </c:pt>
                <c:pt idx="16">
                  <c:v>11087</c:v>
                </c:pt>
                <c:pt idx="17">
                  <c:v>15346</c:v>
                </c:pt>
                <c:pt idx="18">
                  <c:v>36882</c:v>
                </c:pt>
                <c:pt idx="19">
                  <c:v>16557</c:v>
                </c:pt>
                <c:pt idx="20">
                  <c:v>6123</c:v>
                </c:pt>
                <c:pt idx="21">
                  <c:v>34382</c:v>
                </c:pt>
                <c:pt idx="22">
                  <c:v>9819</c:v>
                </c:pt>
                <c:pt idx="23">
                  <c:v>8668</c:v>
                </c:pt>
                <c:pt idx="24">
                  <c:v>2002</c:v>
                </c:pt>
                <c:pt idx="25">
                  <c:v>17217</c:v>
                </c:pt>
                <c:pt idx="26">
                  <c:v>57154</c:v>
                </c:pt>
                <c:pt idx="27">
                  <c:v>12810</c:v>
                </c:pt>
                <c:pt idx="28">
                  <c:v>12526</c:v>
                </c:pt>
                <c:pt idx="29">
                  <c:v>8919</c:v>
                </c:pt>
                <c:pt idx="30">
                  <c:v>14317</c:v>
                </c:pt>
                <c:pt idx="31">
                  <c:v>1587</c:v>
                </c:pt>
                <c:pt idx="32">
                  <c:v>7628</c:v>
                </c:pt>
                <c:pt idx="33">
                  <c:v>16020</c:v>
                </c:pt>
                <c:pt idx="34">
                  <c:v>1845</c:v>
                </c:pt>
                <c:pt idx="35">
                  <c:v>29564</c:v>
                </c:pt>
                <c:pt idx="36">
                  <c:v>15377</c:v>
                </c:pt>
              </c:numCache>
            </c:numRef>
          </c:xVal>
          <c:yVal>
            <c:numRef>
              <c:f>'Surface Posto Scatter (2)'!$ED$44:$ED$80</c:f>
              <c:numCache>
                <c:formatCode>General</c:formatCode>
                <c:ptCount val="37"/>
                <c:pt idx="0">
                  <c:v>20.16</c:v>
                </c:pt>
                <c:pt idx="1">
                  <c:v>14.11</c:v>
                </c:pt>
                <c:pt idx="2">
                  <c:v>13.73</c:v>
                </c:pt>
                <c:pt idx="3">
                  <c:v>6.3</c:v>
                </c:pt>
                <c:pt idx="4">
                  <c:v>51.28</c:v>
                </c:pt>
                <c:pt idx="5">
                  <c:v>19.28</c:v>
                </c:pt>
                <c:pt idx="6">
                  <c:v>32.26</c:v>
                </c:pt>
                <c:pt idx="7">
                  <c:v>34.65</c:v>
                </c:pt>
                <c:pt idx="8">
                  <c:v>20.03</c:v>
                </c:pt>
                <c:pt idx="9">
                  <c:v>17.39</c:v>
                </c:pt>
                <c:pt idx="10">
                  <c:v>9.07</c:v>
                </c:pt>
                <c:pt idx="11">
                  <c:v>13.73</c:v>
                </c:pt>
                <c:pt idx="12">
                  <c:v>27.97</c:v>
                </c:pt>
                <c:pt idx="13">
                  <c:v>15.25</c:v>
                </c:pt>
                <c:pt idx="14">
                  <c:v>4.28</c:v>
                </c:pt>
                <c:pt idx="15">
                  <c:v>8.82</c:v>
                </c:pt>
                <c:pt idx="16">
                  <c:v>37.67</c:v>
                </c:pt>
                <c:pt idx="17">
                  <c:v>25.58</c:v>
                </c:pt>
                <c:pt idx="18">
                  <c:v>46.87</c:v>
                </c:pt>
                <c:pt idx="19">
                  <c:v>17.64</c:v>
                </c:pt>
                <c:pt idx="20">
                  <c:v>10.58</c:v>
                </c:pt>
                <c:pt idx="21">
                  <c:v>25.7</c:v>
                </c:pt>
                <c:pt idx="22">
                  <c:v>37.799999999999997</c:v>
                </c:pt>
                <c:pt idx="23">
                  <c:v>19.03</c:v>
                </c:pt>
                <c:pt idx="24">
                  <c:v>6.55</c:v>
                </c:pt>
                <c:pt idx="25">
                  <c:v>37.04</c:v>
                </c:pt>
                <c:pt idx="26">
                  <c:v>45.11</c:v>
                </c:pt>
                <c:pt idx="27">
                  <c:v>29.23</c:v>
                </c:pt>
                <c:pt idx="28">
                  <c:v>3.4</c:v>
                </c:pt>
                <c:pt idx="29">
                  <c:v>12.98</c:v>
                </c:pt>
                <c:pt idx="30">
                  <c:v>8.19</c:v>
                </c:pt>
                <c:pt idx="31">
                  <c:v>2.65</c:v>
                </c:pt>
                <c:pt idx="32">
                  <c:v>8.9499999999999993</c:v>
                </c:pt>
                <c:pt idx="33">
                  <c:v>6.05</c:v>
                </c:pt>
                <c:pt idx="34">
                  <c:v>7.31</c:v>
                </c:pt>
                <c:pt idx="35">
                  <c:v>22.93</c:v>
                </c:pt>
                <c:pt idx="36">
                  <c:v>53.3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 (2)'!$EB$44:$EB$80</c15:f>
                <c15:dlblRangeCache>
                  <c:ptCount val="37"/>
                  <c:pt idx="0">
                    <c:v>Charre</c:v>
                  </c:pt>
                  <c:pt idx="1">
                    <c:v>Chidzolomondo</c:v>
                  </c:pt>
                  <c:pt idx="2">
                    <c:v>Chifunde</c:v>
                  </c:pt>
                  <c:pt idx="3">
                    <c:v>Chintholo</c:v>
                  </c:pt>
                  <c:pt idx="4">
                    <c:v>Chinthopo</c:v>
                  </c:pt>
                  <c:pt idx="5">
                    <c:v>Chioco</c:v>
                  </c:pt>
                  <c:pt idx="6">
                    <c:v>Chipera</c:v>
                  </c:pt>
                  <c:pt idx="7">
                    <c:v>Chiputo</c:v>
                  </c:pt>
                  <c:pt idx="8">
                    <c:v>Chitima</c:v>
                  </c:pt>
                  <c:pt idx="9">
                    <c:v>Chueza</c:v>
                  </c:pt>
                  <c:pt idx="10">
                    <c:v>Dôa</c:v>
                  </c:pt>
                  <c:pt idx="11">
                    <c:v>Dómue</c:v>
                  </c:pt>
                  <c:pt idx="12">
                    <c:v>Fíngoe</c:v>
                  </c:pt>
                  <c:pt idx="13">
                    <c:v>Furancungo</c:v>
                  </c:pt>
                  <c:pt idx="14">
                    <c:v>Inhangoma</c:v>
                  </c:pt>
                  <c:pt idx="15">
                    <c:v>Kambulatsitsi</c:v>
                  </c:pt>
                  <c:pt idx="16">
                    <c:v>Kazula</c:v>
                  </c:pt>
                  <c:pt idx="17">
                    <c:v>Luenha</c:v>
                  </c:pt>
                  <c:pt idx="18">
                    <c:v>Malowera</c:v>
                  </c:pt>
                  <c:pt idx="19">
                    <c:v>Manje</c:v>
                  </c:pt>
                  <c:pt idx="20">
                    <c:v>Marara</c:v>
                  </c:pt>
                  <c:pt idx="21">
                    <c:v>Moatize</c:v>
                  </c:pt>
                  <c:pt idx="22">
                    <c:v>Mphende</c:v>
                  </c:pt>
                  <c:pt idx="23">
                    <c:v>Mucumbura</c:v>
                  </c:pt>
                  <c:pt idx="24">
                    <c:v>Mufa Boroma</c:v>
                  </c:pt>
                  <c:pt idx="25">
                    <c:v>Muze</c:v>
                  </c:pt>
                  <c:pt idx="26">
                    <c:v>Mwaladzi</c:v>
                  </c:pt>
                  <c:pt idx="27">
                    <c:v>N’sadzu</c:v>
                  </c:pt>
                  <c:pt idx="28">
                    <c:v>Não Aplicavel</c:v>
                  </c:pt>
                  <c:pt idx="29">
                    <c:v>Nhamayabwe</c:v>
                  </c:pt>
                  <c:pt idx="30">
                    <c:v>Ntengo-Wa-Mbalame</c:v>
                  </c:pt>
                  <c:pt idx="31">
                    <c:v>Songo</c:v>
                  </c:pt>
                  <c:pt idx="32">
                    <c:v>Tsangano</c:v>
                  </c:pt>
                  <c:pt idx="33">
                    <c:v>Ulóngue</c:v>
                  </c:pt>
                  <c:pt idx="34">
                    <c:v>Zambue</c:v>
                  </c:pt>
                  <c:pt idx="35">
                    <c:v>Zóbue</c:v>
                  </c:pt>
                  <c:pt idx="36">
                    <c:v>Zumbu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5-6DF1-4B4D-A589-180096E6E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Zambezia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5A45526-2837-431C-9DC8-B35585780A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021-48FB-B912-478363344E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F419FCA-1ABD-46F0-890A-EAF46B931A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021-48FB-B912-478363344E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E53A62F-1029-4E2F-ACFF-F46C4DCB1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021-48FB-B912-478363344E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33C175F-21B9-46E7-B796-76D18FDEA8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021-48FB-B912-478363344E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E1BEAA5-9043-411B-98FE-214AE63918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021-48FB-B912-478363344E4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FFA36FA-9126-4965-8EAD-FB3AC529F9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021-48FB-B912-478363344E4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F3971CB-2B41-4922-B9EB-5C5D0A44DE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021-48FB-B912-478363344E4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043F154-6502-45AA-B2DB-252190E144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021-48FB-B912-478363344E4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ADBEDA-2E7E-4A31-8F17-BE73833265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021-48FB-B912-478363344E4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4379B43-98BD-4F62-B391-4AF3125E93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021-48FB-B912-478363344E4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2EF513F-819E-4DE4-82B4-C532630B8A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021-48FB-B912-478363344E4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8E6148A-5260-4B5C-AA00-06017CF247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021-48FB-B912-478363344E4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6B11256-B380-424F-8C2E-78AF12826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021-48FB-B912-478363344E4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9CF96A6-C4EF-4E76-AACD-7811A2FBC7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021-48FB-B912-478363344E4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6380065-1863-466F-95D1-4A64149F86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021-48FB-B912-478363344E4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D950513-DE88-49DB-9D94-2D69325D72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021-48FB-B912-478363344E4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CF36D5F-495D-488F-9A7A-0B4CA6FB6F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021-48FB-B912-478363344E4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81DA875-6536-4AD8-BC3B-20B9ECEEF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021-48FB-B912-478363344E4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02F84EC-205B-46B4-9667-B07D831CE6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021-48FB-B912-478363344E4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0717A91-A4ED-43A0-84F0-69B3766617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021-48FB-B912-478363344E4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D93AA-48F8-4BB6-8A9D-0888B89F59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021-48FB-B912-478363344E4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5D35063-E2AF-4DA6-8362-162CA9663A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021-48FB-B912-478363344E4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A9381B5-839D-43B6-B611-ECC40C04E0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021-48FB-B912-478363344E4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CAA93E0-68DE-4711-B20B-799819754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021-48FB-B912-478363344E4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D116566-3B79-4984-B344-9300D6EC1B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021-48FB-B912-478363344E4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36E0C39-9562-4B59-BE6D-A6DA35B126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021-48FB-B912-478363344E4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3960872-FB88-4E2D-BB2F-951A742938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021-48FB-B912-478363344E4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BBAB320-7C47-4A0D-AE05-C209F8C471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021-48FB-B912-478363344E4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1326CFD-0CB7-495F-9116-B46077CA3A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021-48FB-B912-478363344E4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CD04689-63AE-4ABC-A095-E06C0A4D23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021-48FB-B912-478363344E4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11BDD0A-FC9B-4494-98E4-78C0CB822A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021-48FB-B912-478363344E4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71EEFBD-89D9-4C14-AF2D-E90326FE72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021-48FB-B912-478363344E4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BD34881-DA56-4945-AC3E-6A2FEC44B3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021-48FB-B912-478363344E4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B38A9B6-7FFC-40F2-8A74-E5C844A65A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021-48FB-B912-478363344E4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6D5EF41-7536-4E3A-AFA5-80456AF904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021-48FB-B912-478363344E4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93D0CC9-1DF5-4924-9F8A-F6CBF1968F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021-48FB-B912-478363344E4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3380E08-D5A2-40CD-B01D-4D1EE4F831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021-48FB-B912-478363344E4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5D34B76-D7CD-4915-9B59-8AB36A460D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021-48FB-B912-478363344E4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30EBC38-ED44-4892-87A0-D6E1219CB9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021-48FB-B912-478363344E4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58CF4AC-97D0-4BE5-9E32-ED6A307D88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021-48FB-B912-478363344E4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344426A-21B7-4361-9677-A2898528CC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021-48FB-B912-478363344E4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5A2589C-6C2D-409D-9B7B-D4E01F72A9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021-48FB-B912-478363344E4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3617BCC-C6BC-4AFB-9A46-122793D0D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021-48FB-B912-478363344E4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5DDE0F2-EB55-486D-BD98-4F562F537C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021-48FB-B912-478363344E4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1CE2226-5302-451C-8A2B-EFFEF1E202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021-48FB-B912-478363344E4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2FE8E2A-BD24-450F-B6D6-2372011DB5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021-48FB-B912-478363344E4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D622332-8FEA-422D-B8FD-1F6CC9D1CD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021-48FB-B912-478363344E4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35F13E7-FB53-4FBF-8A39-6B8A4A1AA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021-48FB-B912-478363344E4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E48887E-49F3-4321-823A-DFCCAC119F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021-48FB-B912-478363344E4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E2A4343-B564-47B7-A87B-2D2053138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021-48FB-B912-478363344E4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3A4A5D0-4CA6-4499-919C-6636AEF2D4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021-48FB-B912-478363344E4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EC453EF-C1DF-4F33-BB8A-02AB915B43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021-48FB-B912-478363344E4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8EF5F2F-FA07-47B8-BD4F-66EB98462D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021-48FB-B912-478363344E4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AF95E45-C669-4E3D-B5E5-3D427543B0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021-48FB-B912-478363344E4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021-48FB-B912-478363344E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'Surface Posto Scatter (2)'!$ET$44:$ET$98</c:f>
              <c:numCache>
                <c:formatCode>General</c:formatCode>
                <c:ptCount val="55"/>
                <c:pt idx="0">
                  <c:v>100728</c:v>
                </c:pt>
                <c:pt idx="1">
                  <c:v>77920</c:v>
                </c:pt>
                <c:pt idx="2">
                  <c:v>75525</c:v>
                </c:pt>
                <c:pt idx="3">
                  <c:v>72086</c:v>
                </c:pt>
                <c:pt idx="4">
                  <c:v>60797</c:v>
                </c:pt>
                <c:pt idx="5">
                  <c:v>60511</c:v>
                </c:pt>
                <c:pt idx="6">
                  <c:v>55196</c:v>
                </c:pt>
                <c:pt idx="7">
                  <c:v>39816</c:v>
                </c:pt>
                <c:pt idx="8">
                  <c:v>35206</c:v>
                </c:pt>
                <c:pt idx="9">
                  <c:v>35186</c:v>
                </c:pt>
                <c:pt idx="10">
                  <c:v>32290</c:v>
                </c:pt>
                <c:pt idx="11">
                  <c:v>30599</c:v>
                </c:pt>
                <c:pt idx="12">
                  <c:v>29123</c:v>
                </c:pt>
                <c:pt idx="13">
                  <c:v>26461</c:v>
                </c:pt>
                <c:pt idx="14">
                  <c:v>26070</c:v>
                </c:pt>
                <c:pt idx="15">
                  <c:v>24715</c:v>
                </c:pt>
                <c:pt idx="16">
                  <c:v>23981</c:v>
                </c:pt>
                <c:pt idx="17">
                  <c:v>20864</c:v>
                </c:pt>
                <c:pt idx="18">
                  <c:v>20749</c:v>
                </c:pt>
                <c:pt idx="19">
                  <c:v>19191</c:v>
                </c:pt>
                <c:pt idx="20">
                  <c:v>17802</c:v>
                </c:pt>
                <c:pt idx="21">
                  <c:v>15356</c:v>
                </c:pt>
                <c:pt idx="22">
                  <c:v>13588</c:v>
                </c:pt>
                <c:pt idx="23">
                  <c:v>12958</c:v>
                </c:pt>
                <c:pt idx="24">
                  <c:v>10775</c:v>
                </c:pt>
                <c:pt idx="25">
                  <c:v>9534</c:v>
                </c:pt>
                <c:pt idx="26">
                  <c:v>9181</c:v>
                </c:pt>
                <c:pt idx="27">
                  <c:v>8385</c:v>
                </c:pt>
                <c:pt idx="28">
                  <c:v>8135</c:v>
                </c:pt>
                <c:pt idx="29">
                  <c:v>7705</c:v>
                </c:pt>
                <c:pt idx="30">
                  <c:v>7652</c:v>
                </c:pt>
                <c:pt idx="31">
                  <c:v>6838</c:v>
                </c:pt>
                <c:pt idx="32">
                  <c:v>6829</c:v>
                </c:pt>
                <c:pt idx="33">
                  <c:v>3778</c:v>
                </c:pt>
                <c:pt idx="34">
                  <c:v>3632</c:v>
                </c:pt>
                <c:pt idx="35">
                  <c:v>3622</c:v>
                </c:pt>
                <c:pt idx="36">
                  <c:v>3573</c:v>
                </c:pt>
                <c:pt idx="37">
                  <c:v>3390</c:v>
                </c:pt>
                <c:pt idx="38">
                  <c:v>3343</c:v>
                </c:pt>
                <c:pt idx="39">
                  <c:v>3031</c:v>
                </c:pt>
                <c:pt idx="40">
                  <c:v>2264</c:v>
                </c:pt>
                <c:pt idx="41">
                  <c:v>2066</c:v>
                </c:pt>
                <c:pt idx="42">
                  <c:v>1958</c:v>
                </c:pt>
                <c:pt idx="43">
                  <c:v>1753</c:v>
                </c:pt>
                <c:pt idx="44">
                  <c:v>1735</c:v>
                </c:pt>
                <c:pt idx="45">
                  <c:v>428</c:v>
                </c:pt>
                <c:pt idx="46">
                  <c:v>221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_-* #,##0_-;\-* #,##0_-;_-* &quot;-&quot;??_-;_-@_-">
                  <c:v>1036546</c:v>
                </c:pt>
              </c:numCache>
            </c:numRef>
          </c:xVal>
          <c:yVal>
            <c:numRef>
              <c:f>'Surface Posto Scatter (2)'!$EU$44:$EU$98</c:f>
              <c:numCache>
                <c:formatCode>General</c:formatCode>
                <c:ptCount val="55"/>
                <c:pt idx="0">
                  <c:v>22.66</c:v>
                </c:pt>
                <c:pt idx="1">
                  <c:v>56.29</c:v>
                </c:pt>
                <c:pt idx="2">
                  <c:v>47.08</c:v>
                </c:pt>
                <c:pt idx="3">
                  <c:v>23.9</c:v>
                </c:pt>
                <c:pt idx="4">
                  <c:v>23.72</c:v>
                </c:pt>
                <c:pt idx="5">
                  <c:v>30.62</c:v>
                </c:pt>
                <c:pt idx="6">
                  <c:v>33.1</c:v>
                </c:pt>
                <c:pt idx="7">
                  <c:v>21.06</c:v>
                </c:pt>
                <c:pt idx="8">
                  <c:v>13.98</c:v>
                </c:pt>
                <c:pt idx="9">
                  <c:v>90.8</c:v>
                </c:pt>
                <c:pt idx="10">
                  <c:v>37.520000000000003</c:v>
                </c:pt>
                <c:pt idx="11">
                  <c:v>27.97</c:v>
                </c:pt>
                <c:pt idx="12">
                  <c:v>13.45</c:v>
                </c:pt>
                <c:pt idx="13">
                  <c:v>23.36</c:v>
                </c:pt>
                <c:pt idx="14">
                  <c:v>26.02</c:v>
                </c:pt>
                <c:pt idx="15">
                  <c:v>23.19</c:v>
                </c:pt>
                <c:pt idx="16">
                  <c:v>15.4</c:v>
                </c:pt>
                <c:pt idx="17">
                  <c:v>17.52</c:v>
                </c:pt>
                <c:pt idx="18">
                  <c:v>20.89</c:v>
                </c:pt>
                <c:pt idx="19">
                  <c:v>13.98</c:v>
                </c:pt>
                <c:pt idx="20">
                  <c:v>21.42</c:v>
                </c:pt>
                <c:pt idx="21">
                  <c:v>8.67</c:v>
                </c:pt>
                <c:pt idx="22">
                  <c:v>19.82</c:v>
                </c:pt>
                <c:pt idx="23">
                  <c:v>41.42</c:v>
                </c:pt>
                <c:pt idx="24">
                  <c:v>9.73</c:v>
                </c:pt>
                <c:pt idx="25">
                  <c:v>15.4</c:v>
                </c:pt>
                <c:pt idx="26">
                  <c:v>36.82</c:v>
                </c:pt>
                <c:pt idx="27">
                  <c:v>14.87</c:v>
                </c:pt>
                <c:pt idx="28">
                  <c:v>8.14</c:v>
                </c:pt>
                <c:pt idx="29">
                  <c:v>25.13</c:v>
                </c:pt>
                <c:pt idx="30">
                  <c:v>10.62</c:v>
                </c:pt>
                <c:pt idx="31">
                  <c:v>8.5</c:v>
                </c:pt>
                <c:pt idx="32">
                  <c:v>9.1999999999999993</c:v>
                </c:pt>
                <c:pt idx="33">
                  <c:v>4.42</c:v>
                </c:pt>
                <c:pt idx="34">
                  <c:v>6.9</c:v>
                </c:pt>
                <c:pt idx="35">
                  <c:v>7.79</c:v>
                </c:pt>
                <c:pt idx="36">
                  <c:v>7.61</c:v>
                </c:pt>
                <c:pt idx="37">
                  <c:v>12.21</c:v>
                </c:pt>
                <c:pt idx="38">
                  <c:v>6.37</c:v>
                </c:pt>
                <c:pt idx="39">
                  <c:v>2.66</c:v>
                </c:pt>
                <c:pt idx="40">
                  <c:v>1.95</c:v>
                </c:pt>
                <c:pt idx="41">
                  <c:v>3.36</c:v>
                </c:pt>
                <c:pt idx="42">
                  <c:v>1.77</c:v>
                </c:pt>
                <c:pt idx="43">
                  <c:v>4.25</c:v>
                </c:pt>
                <c:pt idx="44">
                  <c:v>1.95</c:v>
                </c:pt>
                <c:pt idx="45">
                  <c:v>0.35</c:v>
                </c:pt>
                <c:pt idx="46">
                  <c:v>0.18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 (2)'!$ES$44:$ES$98</c15:f>
                <c15:dlblRangeCache>
                  <c:ptCount val="55"/>
                  <c:pt idx="0">
                    <c:v>Milange-Sede</c:v>
                  </c:pt>
                  <c:pt idx="1">
                    <c:v>Chire</c:v>
                  </c:pt>
                  <c:pt idx="2">
                    <c:v>Lioma</c:v>
                  </c:pt>
                  <c:pt idx="3">
                    <c:v>Alto Molocue</c:v>
                  </c:pt>
                  <c:pt idx="4">
                    <c:v>Cidade de Mocuba</c:v>
                  </c:pt>
                  <c:pt idx="5">
                    <c:v>Molumbo-Sede</c:v>
                  </c:pt>
                  <c:pt idx="6">
                    <c:v>Mongue</c:v>
                  </c:pt>
                  <c:pt idx="7">
                    <c:v>Corromana</c:v>
                  </c:pt>
                  <c:pt idx="8">
                    <c:v>Morrumbala-Sede</c:v>
                  </c:pt>
                  <c:pt idx="9">
                    <c:v>Samora Machel</c:v>
                  </c:pt>
                  <c:pt idx="10">
                    <c:v>Munhamade</c:v>
                  </c:pt>
                  <c:pt idx="11">
                    <c:v>Nauela</c:v>
                  </c:pt>
                  <c:pt idx="12">
                    <c:v>Cidade de Gurue</c:v>
                  </c:pt>
                  <c:pt idx="13">
                    <c:v>Mopeia</c:v>
                  </c:pt>
                  <c:pt idx="14">
                    <c:v>Alto Ligonha</c:v>
                  </c:pt>
                  <c:pt idx="15">
                    <c:v>Machindo</c:v>
                  </c:pt>
                  <c:pt idx="16">
                    <c:v>Gile</c:v>
                  </c:pt>
                  <c:pt idx="17">
                    <c:v>Mepuagiua</c:v>
                  </c:pt>
                  <c:pt idx="18">
                    <c:v>Majaua</c:v>
                  </c:pt>
                  <c:pt idx="19">
                    <c:v>Mugeba</c:v>
                  </c:pt>
                  <c:pt idx="20">
                    <c:v>Namanjavira</c:v>
                  </c:pt>
                  <c:pt idx="21">
                    <c:v>Ile</c:v>
                  </c:pt>
                  <c:pt idx="22">
                    <c:v>Campo</c:v>
                  </c:pt>
                  <c:pt idx="23">
                    <c:v>Chimbadzo</c:v>
                  </c:pt>
                  <c:pt idx="24">
                    <c:v>Maganja da Costa-Sede</c:v>
                  </c:pt>
                  <c:pt idx="25">
                    <c:v>Chinde-Sede</c:v>
                  </c:pt>
                  <c:pt idx="26">
                    <c:v>Guerissa</c:v>
                  </c:pt>
                  <c:pt idx="27">
                    <c:v>Regone</c:v>
                  </c:pt>
                  <c:pt idx="28">
                    <c:v>Bajone</c:v>
                  </c:pt>
                  <c:pt idx="29">
                    <c:v>Muabanama</c:v>
                  </c:pt>
                  <c:pt idx="30">
                    <c:v>Naburi</c:v>
                  </c:pt>
                  <c:pt idx="31">
                    <c:v>M'bauane</c:v>
                  </c:pt>
                  <c:pt idx="32">
                    <c:v>Lugela-sede</c:v>
                  </c:pt>
                  <c:pt idx="33">
                    <c:v>Mulela (Mualama)</c:v>
                  </c:pt>
                  <c:pt idx="34">
                    <c:v>Socone</c:v>
                  </c:pt>
                  <c:pt idx="35">
                    <c:v>Mocubela</c:v>
                  </c:pt>
                  <c:pt idx="36">
                    <c:v>Chiraco</c:v>
                  </c:pt>
                  <c:pt idx="37">
                    <c:v>Tacuane</c:v>
                  </c:pt>
                  <c:pt idx="38">
                    <c:v>Megaza</c:v>
                  </c:pt>
                  <c:pt idx="39">
                    <c:v>Namarroi</c:v>
                  </c:pt>
                  <c:pt idx="40">
                    <c:v>Nicoadala-Sede</c:v>
                  </c:pt>
                  <c:pt idx="41">
                    <c:v>Nante</c:v>
                  </c:pt>
                  <c:pt idx="42">
                    <c:v>Macuse</c:v>
                  </c:pt>
                  <c:pt idx="43">
                    <c:v>Micaune</c:v>
                  </c:pt>
                  <c:pt idx="44">
                    <c:v>Pebane-Sede</c:v>
                  </c:pt>
                  <c:pt idx="45">
                    <c:v>Namacurra-Sede</c:v>
                  </c:pt>
                  <c:pt idx="46">
                    <c:v>Maquival</c:v>
                  </c:pt>
                  <c:pt idx="47">
                    <c:v>Gonhane</c:v>
                  </c:pt>
                  <c:pt idx="48">
                    <c:v>Mucupia</c:v>
                  </c:pt>
                  <c:pt idx="49">
                    <c:v>Urbano 1</c:v>
                  </c:pt>
                  <c:pt idx="50">
                    <c:v>Urbano 2</c:v>
                  </c:pt>
                  <c:pt idx="51">
                    <c:v>Urbano 3</c:v>
                  </c:pt>
                  <c:pt idx="52">
                    <c:v>Urbano 4</c:v>
                  </c:pt>
                  <c:pt idx="53">
                    <c:v>Urbano 5</c:v>
                  </c:pt>
                  <c:pt idx="54">
                    <c:v>TOTAL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A021-48FB-B912-47836334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42E407D-09B6-458F-8EBA-67566114AA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89B-42CA-99B0-7B6125BDC9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2BB72E1-AE18-40B7-AAF8-A6988B1660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9B-42CA-99B0-7B6125BDC9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F52697A-659D-4014-B34A-66A405756A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89B-42CA-99B0-7B6125BDC9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BEC736F-1D5C-4806-BA17-E9876182F1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89B-42CA-99B0-7B6125BDC9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CFF6DC3-3CD5-4A1E-A7E5-03664712E8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89B-42CA-99B0-7B6125BDC9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56FA9C2-DAFE-4B8A-B8E6-B3995272A8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89B-42CA-99B0-7B6125BDC9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42766CA-5620-4BE9-A57C-3DDD0F86E6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89B-42CA-99B0-7B6125BDC9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1A4805C-4879-4128-9AC3-30251E0D92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89B-42CA-99B0-7B6125BDC9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C7A0441-7082-45B6-AB23-61A252F68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89B-42CA-99B0-7B6125BDC9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5FDA003-36FA-4938-A67C-01A14B30FE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89B-42CA-99B0-7B6125BDC9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A1E20F0-85A6-48A4-8412-23FB0B7C94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89B-42CA-99B0-7B6125BDC9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8E6FD91-225D-4A52-83F5-218C10D6C4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89B-42CA-99B0-7B6125BDC9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0AE340E-B5F4-4B45-9F34-8D616162E8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89B-42CA-99B0-7B6125BDC9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BB71D08-5760-4F1B-91EC-84F7034BD3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89B-42CA-99B0-7B6125BDC9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8F695E2-F641-40B3-841C-94C882D9D8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89B-42CA-99B0-7B6125BDC9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CBCA71A-06E1-49E4-8849-FB5815DB7C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89B-42CA-99B0-7B6125BDC9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158B8D5-5EED-400F-B6D4-D43C2CB8F6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89B-42CA-99B0-7B6125BDC9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7B17F07-AEEF-4D93-9132-21F2B620CE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89B-42CA-99B0-7B6125BDC9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AD7A475-BA76-45DB-8781-E5E8F7B695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89B-42CA-99B0-7B6125BDC9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34FB152-C330-47C4-A36A-9D8DE23ACC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89B-42CA-99B0-7B6125BDC9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95BF059-F7A4-428E-A4A4-877E1CB719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89B-42CA-99B0-7B6125BDC9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AFC5AF9-B5C0-4E64-A3EF-D2405A2384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89B-42CA-99B0-7B6125BDC9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7514B82-DE6C-4956-95ED-36AE1522B8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89B-42CA-99B0-7B6125BDC9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E3FFECF-7882-4766-A3B7-CC10D42FCB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89B-42CA-99B0-7B6125BDC9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8B7CB3D-EBF4-4D63-87FF-9C14BC120E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89B-42CA-99B0-7B6125BDC9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C6E21C0-E667-4B67-B2BA-366ABC700B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89B-42CA-99B0-7B6125BDC9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CA8B02F-AF6F-4AFC-A8A4-B02397724F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89B-42CA-99B0-7B6125BDC91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657CC1C-7C14-4DAB-9485-F6372E4879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89B-42CA-99B0-7B6125BDC91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D3B7C53-B2BD-4605-B4EC-90A1A60B8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89B-42CA-99B0-7B6125BDC9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85F45D5-1DB3-4C1B-B5DB-FD5EC25D0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89B-42CA-99B0-7B6125BDC91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7FD80E2-3145-42FF-AE31-4E50DF9CDB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89B-42CA-99B0-7B6125BDC91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C15AD71-8248-4E81-BD23-140FC43C73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89B-42CA-99B0-7B6125BDC91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744E626-97E2-4316-9A0B-2584716E80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89B-42CA-99B0-7B6125BDC91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A7F8950-7637-47AC-BFCE-D2E9AC3646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89B-42CA-99B0-7B6125BDC91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9B99647-F2CB-4401-927E-6E00C21B19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89B-42CA-99B0-7B6125BDC91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89B-42CA-99B0-7B6125BDC91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01457BC-DE66-4D98-8461-B82E1D35F6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89B-42CA-99B0-7B6125BDC91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23620A0-1658-4BD8-8C03-AD84A68E24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89B-42CA-99B0-7B6125BDC91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0B5CF47-8217-4B37-816B-78BF6C12B8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89B-42CA-99B0-7B6125BDC91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41186EC-2DDA-4002-8FF7-61BB39441A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89B-42CA-99B0-7B6125BDC91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14610CD-FAEF-4696-8676-3E14350BE5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89B-42CA-99B0-7B6125BDC91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BB24ACA-409A-4EFC-BF57-DA003C006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89B-42CA-99B0-7B6125BDC91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BFD0637-9CDC-4DB4-8371-3257BA2A9A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89B-42CA-99B0-7B6125BDC91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5D6B3A4-47A3-43F6-82FA-5DE374D06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89B-42CA-99B0-7B6125BDC91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57E3130-CE77-4306-8E09-29DC30C6BE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89B-42CA-99B0-7B6125BDC91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294F41E-6C72-450B-84E2-23B906E94D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89B-42CA-99B0-7B6125BDC91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3F3057F-4824-4B82-A06B-1194FAC8DD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89B-42CA-99B0-7B6125BDC91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89B-42CA-99B0-7B6125BDC91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F9EB6ED-A0D2-426C-B5DE-0B974E21A8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89B-42CA-99B0-7B6125BDC91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F0A1DA7-0DDB-4BAD-B879-11E7C840CB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89B-42CA-99B0-7B6125BDC91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E4829EE-3DCF-4BA8-9BDF-27C5776B4E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89B-42CA-99B0-7B6125BDC91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1BB4DFB-69AD-4252-9B47-C5C1C92044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89B-42CA-99B0-7B6125BDC91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9FC0175-F445-41E5-8DD7-659DC2A592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89B-42CA-99B0-7B6125BDC91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3E0B54A-A24A-493C-A6F0-81FA6ED55C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89B-42CA-99B0-7B6125BDC91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1D06A1D-D5D5-4F3C-B7F0-E5060A4DD8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89B-42CA-99B0-7B6125BDC91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64FB9E3-4913-4B56-80EC-8AB740ACAB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89B-42CA-99B0-7B6125BDC91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AD0D772-56DD-491D-89F1-2F3A87187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89B-42CA-99B0-7B6125BDC91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0501B02-6C59-4E74-990E-32986C4EDF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89B-42CA-99B0-7B6125BDC91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7446179-5F1F-4B52-A3A6-68E72E32B9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89B-42CA-99B0-7B6125BDC91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1DCEA06-AF95-4CC0-A3A9-AD8C0994A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89B-42CA-99B0-7B6125BDC91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41B02512-E9E2-4162-95CA-8ABA7410C3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89B-42CA-99B0-7B6125BDC91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44FE4A9-0FA1-46D8-A6B8-4D35276FB8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89B-42CA-99B0-7B6125BDC91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DA0AED60-9A45-426D-AA22-3F6BCB91C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89B-42CA-99B0-7B6125BDC91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3219F72-8060-4ABF-ADAD-30A564A96E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89B-42CA-99B0-7B6125BDC91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4179BD4-35D1-4027-B13F-E79565CDE1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89B-42CA-99B0-7B6125BDC91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E285BC38-D2EA-4B24-8294-930A5A6669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89B-42CA-99B0-7B6125BDC91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A1682962-9814-490B-8680-F89B18FE8E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89B-42CA-99B0-7B6125BDC91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FAE1DF33-4DB8-4F2D-9099-8989390CDA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89B-42CA-99B0-7B6125BDC91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BC286BC7-3489-414B-8087-A69B5DF45F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89B-42CA-99B0-7B6125BDC91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661E0D2A-F7D1-4705-996F-5EACECE66E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89B-42CA-99B0-7B6125BDC91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9EF2A5C-4C2E-428E-88B9-48144EF135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89B-42CA-99B0-7B6125BDC91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2DF86212-D5B6-4078-8967-4F938ABA5F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89B-42CA-99B0-7B6125BDC91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E81139D-75E2-43A4-81C9-F670F51368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89B-42CA-99B0-7B6125BDC91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E3AD4EC6-8929-4B79-A3C2-8ACF04194E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89B-42CA-99B0-7B6125BDC91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AC4E1C1-1F5E-47D0-8E45-2852A63DAE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89B-42CA-99B0-7B6125BDC91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4A09D8C2-3495-4FA4-BC8D-903A845C71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89B-42CA-99B0-7B6125BDC91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4C4BC406-7A3F-4A79-92BA-3DAEE508CB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89B-42CA-99B0-7B6125BDC91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5C1EBEB1-BF5E-4F70-BFA8-C48CEB53B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89B-42CA-99B0-7B6125BDC91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08A75E44-ACF1-40E8-9889-DFDFF6AF18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89B-42CA-99B0-7B6125BDC91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31C18C0F-F743-48B4-9FCC-AE87DFFA0D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89B-42CA-99B0-7B6125BDC918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CCB20FA7-7B94-42C3-A098-DDCB9A7DA7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89B-42CA-99B0-7B6125BDC91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23A6ABF4-C14F-4E1D-AF3C-35510E94B6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89B-42CA-99B0-7B6125BDC91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E3F984AE-611F-433A-A788-A9233511D1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89B-42CA-99B0-7B6125BDC91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2443CE70-C96A-4970-891C-92F61AAE9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89B-42CA-99B0-7B6125BDC91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9009135B-AEC8-42F6-B639-2B56B75EF0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89B-42CA-99B0-7B6125BDC91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06A33073-3B32-4D41-B22D-F99B334908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89B-42CA-99B0-7B6125BDC91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BBA26B77-B6D5-4845-8E4E-06911B482E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89B-42CA-99B0-7B6125BDC91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618BB495-68F9-48BA-AE3E-CBC517211B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89B-42CA-99B0-7B6125BDC91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ABEE6067-3526-44C3-BA42-39A5079F4D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89B-42CA-99B0-7B6125BDC91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8154CCA5-3EFF-4D85-881D-73B6749BFA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89B-42CA-99B0-7B6125BDC918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FA196379-5817-48C3-BEDC-61B11B2DA8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89B-42CA-99B0-7B6125BDC918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C5C35FB4-A7C9-4E15-A45B-B4679D2CB0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89B-42CA-99B0-7B6125BDC918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8C46E478-1CC9-4919-A7AB-1D5A7D0F3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E89B-42CA-99B0-7B6125BDC918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C6FBA238-E9FA-4DC6-915D-1CEB7ACCF1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E89B-42CA-99B0-7B6125BDC918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442A8AEE-9538-4D70-8E98-16F4AF245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E89B-42CA-99B0-7B6125BDC918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E89B-42CA-99B0-7B6125BDC918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7E6B2D04-9468-44A0-B2EF-2FECF6DFA2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E89B-42CA-99B0-7B6125BDC918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2AA8EFB2-83AA-4227-913C-6CA71028F2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E89B-42CA-99B0-7B6125BDC918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C207C106-90CE-4F15-8D56-2EA2EF7C06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E89B-42CA-99B0-7B6125BDC918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0DBFD563-19A6-4C17-A757-BDDA177C1E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E89B-42CA-99B0-7B6125BDC918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ED94A6DA-6A69-43B1-8A36-477E3EFEF4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E89B-42CA-99B0-7B6125BDC918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DD0987F2-17B7-41A2-A27E-D02FD5B877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E89B-42CA-99B0-7B6125BDC918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0320B9F6-634A-4D7B-89F0-A58423F63F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E89B-42CA-99B0-7B6125BDC918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FAEC87DD-8F49-400C-A525-BD6D6DC5F6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E89B-42CA-99B0-7B6125BDC918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F3E0CB62-CCEA-41C7-9673-7F8D51B54B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E89B-42CA-99B0-7B6125BDC918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647206E3-30F1-4343-83D0-FE980DF171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E89B-42CA-99B0-7B6125BDC918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D84F4F8D-B575-4CF5-B5C1-C973C7E0EB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E89B-42CA-99B0-7B6125BDC918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6C7523B8-6352-4615-9BEE-91750B0E90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E89B-42CA-99B0-7B6125BDC918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9A8E8A5B-DBF1-4C7C-913C-349E4E4AB4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E89B-42CA-99B0-7B6125BDC91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A526B191-090C-4570-A398-453B9CCE9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E89B-42CA-99B0-7B6125BDC91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C1E9E5BE-A2D9-473B-B903-112D7146DC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E89B-42CA-99B0-7B6125BDC91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581757F3-70AF-4BD3-ACD6-12122F1D9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E89B-42CA-99B0-7B6125BDC91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EB4AD427-327C-4D52-B3D2-E667B90586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E89B-42CA-99B0-7B6125BDC91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EC4ECD4A-680C-45B1-AAB8-F33A52FAB8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E89B-42CA-99B0-7B6125BDC91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FABBBBD4-6500-40FC-A730-870C502315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E89B-42CA-99B0-7B6125BDC91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AA351F9C-05C4-48C6-8FA9-159CD242C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E89B-42CA-99B0-7B6125BDC918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B1343163-0BE1-4212-9B98-49758DA1D6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E89B-42CA-99B0-7B6125BDC918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45CAB4AA-B4EA-491F-81BE-ED592BB3A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E89B-42CA-99B0-7B6125BDC918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96A09CBB-64C5-4C0C-BF22-9480F06436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E89B-42CA-99B0-7B6125BDC918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B10B259D-DAEB-4944-B2BA-44ACB18E3B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E89B-42CA-99B0-7B6125BDC918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C92FA284-3D6F-4DD6-8AF7-ED362335C7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E89B-42CA-99B0-7B6125BDC918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B6E7B3E3-A71E-47A6-943B-C3B1E5A40E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E89B-42CA-99B0-7B6125BDC918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06102ACE-55BA-4C0F-980B-64095F752F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E89B-42CA-99B0-7B6125BDC918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16D34483-12FE-4DD0-AE4F-7A15A6881A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E89B-42CA-99B0-7B6125BDC918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F6897708-284E-4090-A8D5-68065960ED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E89B-42CA-99B0-7B6125BDC918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7DA6400D-9832-474B-AF9A-A4D87B6FD1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E89B-42CA-99B0-7B6125BDC918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5093910D-6A5F-4448-9FB7-794465786F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E89B-42CA-99B0-7B6125BDC918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364B6B41-84A1-40A7-9C06-EB156DD46D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E89B-42CA-99B0-7B6125BDC918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7D5A3EDC-FAAB-438D-A555-EDF062EB3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E89B-42CA-99B0-7B6125BDC918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826EE731-8C4E-4775-9D6B-D03330C105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E89B-42CA-99B0-7B6125BDC918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77494F54-4E19-4221-8066-36CA7D3165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E89B-42CA-99B0-7B6125BDC918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C8108BF6-9F98-48D8-A5BC-AD4992AFD5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E89B-42CA-99B0-7B6125BDC918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F087AE81-6DBB-4D5F-9B7E-73BEE070F4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E89B-42CA-99B0-7B6125BDC918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24571239-63CB-4E6F-AD09-80165A1730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E89B-42CA-99B0-7B6125BDC918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C1EC88FC-BAC2-453C-861D-C9A8D30A80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E89B-42CA-99B0-7B6125BDC918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DAD21016-E936-4AC1-9CCF-39BC8751DF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E89B-42CA-99B0-7B6125BDC918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BEDFD727-3B1D-460E-A83F-CD36DAC9DA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E89B-42CA-99B0-7B6125BDC918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EBBC4F82-8B48-4C12-B351-49B6C870D0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E89B-42CA-99B0-7B6125BDC918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1ABE1B0A-9048-49E5-9DBB-DDBC31CA3C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E89B-42CA-99B0-7B6125BDC918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E45FF3CC-393C-4041-AA86-7A691C37D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E89B-42CA-99B0-7B6125BDC918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79CDCF40-0580-44C8-B401-E1EBA0318E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E89B-42CA-99B0-7B6125BDC918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90823717-3FED-4347-A386-4C7634859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E89B-42CA-99B0-7B6125BDC918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7EF6284C-31BB-4EDC-A3E3-44A58C8574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E89B-42CA-99B0-7B6125BDC918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AC7EC51A-3A6B-45FC-B752-9BE8B41ED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E89B-42CA-99B0-7B6125BDC918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5B53C152-96C5-4AA0-99B6-22907581AC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E89B-42CA-99B0-7B6125BDC918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4819CEC7-D80F-437A-9C5E-E3CD577675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E89B-42CA-99B0-7B6125BDC918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0F84BC78-7957-4B8C-A003-21E5BEF3AF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E89B-42CA-99B0-7B6125BDC918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73473EAA-06D9-438E-A283-0FDE37417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E89B-42CA-99B0-7B6125BDC918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3CAE3AB3-0C8C-42B5-8BE8-E250A37DB5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E89B-42CA-99B0-7B6125BDC918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9AB5BFD7-B806-41B4-83A7-5B1BFBC0CE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E89B-42CA-99B0-7B6125BDC918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E1EB55D8-D516-4B9C-BF0E-39F2467479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E89B-42CA-99B0-7B6125BDC918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126E9644-B68F-49A5-9BBF-38825F8843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E89B-42CA-99B0-7B6125BDC918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09A8E868-3827-4CD3-84EE-1FDF9F87EE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E89B-42CA-99B0-7B6125BDC918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8683CDA2-2A2E-47DA-8D43-BC057F1FC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E89B-42CA-99B0-7B6125BDC918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3CC1D0C2-B0EC-462A-ABD2-4097EAF445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E89B-42CA-99B0-7B6125BDC918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DE1CA5B3-8880-4D49-B543-282819A678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E89B-42CA-99B0-7B6125BDC918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BD3C70BE-44BD-4F46-9979-36F1A13D3B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E89B-42CA-99B0-7B6125BDC918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E1C2B756-0E88-4AF7-8D44-104BE092EE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E89B-42CA-99B0-7B6125BDC918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8B8FF6B2-59BC-4E30-93D7-EE6DBE3C75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E89B-42CA-99B0-7B6125BDC918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B679F939-124C-48E1-B12E-669725C87D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E89B-42CA-99B0-7B6125BDC918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2D69B5E6-73AB-4275-8A9B-105691DB9D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E89B-42CA-99B0-7B6125BDC918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8D43F415-D668-46A4-B471-20E4B4CE00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E89B-42CA-99B0-7B6125BDC918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9242F3BF-5602-4093-887F-45823EBFD3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E89B-42CA-99B0-7B6125BDC918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A681CBC8-A7EF-4CAC-A211-B075CAF19A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E89B-42CA-99B0-7B6125BDC918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70AB8FEE-6144-426B-AF69-80FF4B0CC6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E89B-42CA-99B0-7B6125BDC918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BFFA19CE-A434-4D21-AEF8-B92099CE50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E89B-42CA-99B0-7B6125BDC918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366892FC-8933-4BF3-9130-35704887CE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E89B-42CA-99B0-7B6125BDC918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C0E324FD-3D16-4A21-9595-BA65719E4F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E89B-42CA-99B0-7B6125BDC918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EA4E36CD-457D-41BB-949D-06ACB6C71F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E89B-42CA-99B0-7B6125BDC918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A7A6BF8F-2365-4ABA-96FA-A514A79D05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E89B-42CA-99B0-7B6125BDC918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0C4ED598-256E-492D-A398-1A5AB07F73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E89B-42CA-99B0-7B6125BDC918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0AE6F2C8-5A0D-46D5-89DD-52426D3AF9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E89B-42CA-99B0-7B6125BDC918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2F2D012A-04CD-4384-810D-A43B720208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E89B-42CA-99B0-7B6125BDC918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51C6DD02-8044-4F21-A4B3-5313F5D18B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E89B-42CA-99B0-7B6125BDC918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2EFA5213-3028-49DD-A4CE-EDCA8236EF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E89B-42CA-99B0-7B6125BDC918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17F43980-15E0-4D7A-BB66-B8EC9500DE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E89B-42CA-99B0-7B6125BDC918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603348CD-C1A0-4B17-B094-B3A2C8E254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E89B-42CA-99B0-7B6125BDC918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90C2C351-292C-4E7F-AC33-8BFA0B6D5F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E89B-42CA-99B0-7B6125BDC918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F7267893-1A72-4BD1-BA11-EB6899FFE1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E89B-42CA-99B0-7B6125BDC918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1E0D789A-689C-4435-BE2C-78188D00CA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E89B-42CA-99B0-7B6125BDC918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61DB88B0-D248-4630-B4F5-4C14E3A438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E89B-42CA-99B0-7B6125BDC918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1CA24917-124B-4B51-B459-11CCD13204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E89B-42CA-99B0-7B6125BDC918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1EBA9FE7-A4C1-4020-BCD2-F354B6FCC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E89B-42CA-99B0-7B6125BDC918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DB399D57-8B1D-4190-BF23-4064827779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E89B-42CA-99B0-7B6125BDC918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3AA690AA-695F-4D40-B22D-FFADC849FC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E89B-42CA-99B0-7B6125BDC918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47623AA6-41F5-4A28-BCB9-FFB6815A5B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E89B-42CA-99B0-7B6125BDC918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0992B64A-9B2D-425F-B67B-669E8D5266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E89B-42CA-99B0-7B6125BDC918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DAF7652E-7F3F-4B28-A6D6-056044DA76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E89B-42CA-99B0-7B6125BDC918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BCD3B8E9-7E37-4503-951A-290A664261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E89B-42CA-99B0-7B6125BDC918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418F2BF3-9FE0-41BD-AB31-B525EFB2BC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E89B-42CA-99B0-7B6125BDC918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24CCDD58-AB10-4613-9CFD-36AE06299F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E89B-42CA-99B0-7B6125BDC918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C3D94E3B-1052-4BD9-B089-701B37A6BC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E89B-42CA-99B0-7B6125BDC918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402C76B2-A6F9-4095-AAD3-40C295FE6C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E89B-42CA-99B0-7B6125BDC918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B699A591-EE55-4BB0-B913-6429022061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E89B-42CA-99B0-7B6125BDC918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9482C958-6073-4203-B7A7-6AAE1F282C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E89B-42CA-99B0-7B6125BDC918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EEC89AAD-8D94-4F88-AF6D-37EF496088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E89B-42CA-99B0-7B6125BDC918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2063CA5E-1F49-4EBC-B648-43ED83EC16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E89B-42CA-99B0-7B6125BDC918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7C87284B-A4EF-4B39-BB63-E952033579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E89B-42CA-99B0-7B6125BDC918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A3331C37-6931-4E23-8A88-515A574FF4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E89B-42CA-99B0-7B6125BDC918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00BB8687-4EAA-44DE-B362-A82F1AEFC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E89B-42CA-99B0-7B6125BDC918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0F36C534-8D1E-458C-BCB8-24394C341D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E89B-42CA-99B0-7B6125BDC918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0F6CDEF2-9E0C-45F8-914B-EA12D8946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E89B-42CA-99B0-7B6125BDC918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09C19F93-77B0-44CE-A1C0-08B005A80B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E89B-42CA-99B0-7B6125BDC918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37FBF442-300D-47A3-A640-E16B56BCFF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E89B-42CA-99B0-7B6125BDC918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0D32B670-DFE3-44FE-BEB5-6A99C7D884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E89B-42CA-99B0-7B6125BDC918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3EFBFBA7-D103-4958-899B-CCFE6CE0C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E89B-42CA-99B0-7B6125BDC918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2C4E9EB1-92CE-4351-B357-E548B858F2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E89B-42CA-99B0-7B6125BDC918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E983F79B-7E5E-412D-BFFE-A5941068E0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E89B-42CA-99B0-7B6125BDC918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4E43EE8A-F234-44EC-9BC9-AE3EE1E889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E89B-42CA-99B0-7B6125BDC918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6B2496B6-CF6B-4289-A1C0-B16983E1CC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E89B-42CA-99B0-7B6125BDC918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DE00548D-6E45-4713-871E-306176ED0E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E89B-42CA-99B0-7B6125BDC918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C5296945-2FDE-4F3F-A560-B0B4772038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E89B-42CA-99B0-7B6125BDC918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0056AE50-AA13-4518-B972-1DD38ACBAB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E89B-42CA-99B0-7B6125BDC918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46F69298-A861-48ED-967E-54F649C5E6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E89B-42CA-99B0-7B6125BDC918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686D601E-1BB6-4300-B233-BB4FCA9AB8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E89B-42CA-99B0-7B6125BDC918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B45A6077-5551-4E97-A77D-FB635F9EB9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E89B-42CA-99B0-7B6125BDC918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04F350DD-09E6-49F8-99CF-F0BB1D29C0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E89B-42CA-99B0-7B6125BDC918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BD92DA38-46AC-4D0F-B10B-1C720C2749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E89B-42CA-99B0-7B6125BDC918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13941655-7981-4EDB-8977-7C39C10D2C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E89B-42CA-99B0-7B6125BDC918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C248E515-ACB4-4978-A8EA-E8994B506E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E89B-42CA-99B0-7B6125BDC918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200CD98B-53E3-4580-8E5E-A9858034AE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E89B-42CA-99B0-7B6125BDC918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54790921-FED4-4FFB-9E92-865384746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E89B-42CA-99B0-7B6125BDC918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DFDFEB75-2E8C-4F1B-A6EB-5D5096B93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E89B-42CA-99B0-7B6125BDC918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25BC2AEE-FBD5-4BF1-AF5C-0C377AA9D7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E89B-42CA-99B0-7B6125BDC918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A10E4D16-5E6A-4C22-8B18-1E717AE0E2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E89B-42CA-99B0-7B6125BDC918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6F59B767-4878-4C19-8ABB-67DFC93841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E89B-42CA-99B0-7B6125BDC918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28B1E025-4C95-4585-A3C1-E4631EE0EC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E89B-42CA-99B0-7B6125BDC918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BE702BEA-ED96-4051-97E6-13979E0503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E89B-42CA-99B0-7B6125BDC918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B2D9162E-BF53-479B-9EF3-4E784C97B3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E89B-42CA-99B0-7B6125BDC918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A3DFD435-0F49-4E4A-ADDB-9AA9C8A415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E89B-42CA-99B0-7B6125BDC918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C4F0E2D7-7867-4423-AA01-5FAC0ABA1E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E89B-42CA-99B0-7B6125BDC918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BF1C2AFE-AEA4-48F7-B0C1-E9A1F7466B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E89B-42CA-99B0-7B6125BDC918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A7D75954-F81C-41AF-82B9-BF6C24E1BB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E89B-42CA-99B0-7B6125BDC918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E533BDD1-A775-47E9-BADD-4036B976A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E89B-42CA-99B0-7B6125BDC918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4145175F-4344-4E8C-A74F-EEF88D0ACA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E89B-42CA-99B0-7B6125BDC918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92CA1C8F-650A-4783-9F82-69CEAC0CEA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E89B-42CA-99B0-7B6125BDC918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31BEC41D-3C16-4F9E-99F4-2406D749BF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E89B-42CA-99B0-7B6125BDC918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FB2DBE10-EB98-4752-A3AE-BD29EB03B8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E89B-42CA-99B0-7B6125BDC918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DFF38C3C-890E-44AA-9328-ECA5424D42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E89B-42CA-99B0-7B6125BDC918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74CDEECD-B0A2-4B68-B5B3-55D39A84D1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E89B-42CA-99B0-7B6125BDC918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26871872-B7E7-4833-B9DA-9A9042248F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E89B-42CA-99B0-7B6125BDC918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3C57E94A-2459-4C77-A5F9-7762A1A1BF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E89B-42CA-99B0-7B6125BDC918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E80D7BFA-1A7F-4028-9035-267AF084B8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E89B-42CA-99B0-7B6125BDC918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BD5C24D1-3A6F-4208-9DD4-E56AA19C3E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E89B-42CA-99B0-7B6125BDC918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E47FBD4E-16D1-4103-B6CD-845F5D7201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E89B-42CA-99B0-7B6125BDC918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18F582D1-C180-4BC5-A467-4F2B2C5EDA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E89B-42CA-99B0-7B6125BDC918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268B47B0-FA51-4A94-B998-86EDD9D125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E89B-42CA-99B0-7B6125BDC918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BD8207C0-9F79-4093-9819-E6376B6B51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E89B-42CA-99B0-7B6125BDC918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3E902A96-E94B-4D3E-B8C1-B9C39BAAD2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E89B-42CA-99B0-7B6125BDC918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B5535BC5-00D6-4141-98C6-53B893F630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E89B-42CA-99B0-7B6125BDC918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5CF73467-DD93-4FBB-B8E6-624812C12A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E89B-42CA-99B0-7B6125BDC918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32729F6C-211B-4D0D-9E4F-4056D16CD4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E89B-42CA-99B0-7B6125BDC918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5F20EB07-18CF-452D-A3D2-3EDEFA8A7D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E89B-42CA-99B0-7B6125BDC918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E502543E-7859-4790-8AE0-A807C32EF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E89B-42CA-99B0-7B6125BDC918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B975F4C1-1231-461A-8F30-9771375605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E89B-42CA-99B0-7B6125BDC918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C7225FE3-149E-4C9D-A357-0A5551B170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E89B-42CA-99B0-7B6125BDC918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D9E4A669-ED2B-43AD-ACAF-3B46AC4674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E89B-42CA-99B0-7B6125BDC918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3990F82A-BEEE-4213-A90A-B53CD08DA3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E89B-42CA-99B0-7B6125BDC918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7B4FE4ED-6F1A-4A0D-B597-A05400F0C7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E89B-42CA-99B0-7B6125BDC918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F8E6CC73-D156-42A1-A637-E8893854D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E89B-42CA-99B0-7B6125BDC918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49756B66-FD0D-47A8-87E1-01F0963EC0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E89B-42CA-99B0-7B6125BDC918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78CCA1CF-A02F-45EE-941A-BBE609999A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E89B-42CA-99B0-7B6125BDC918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622CD61F-4996-405C-B3BA-BB732F7853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E89B-42CA-99B0-7B6125BDC918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80DCF14D-30D0-42A4-8D18-54A40E53AF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E89B-42CA-99B0-7B6125BDC918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44A7B26A-DE4D-4488-9400-2BC2C7E41F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E89B-42CA-99B0-7B6125BDC918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68A29BB4-9DE7-4D9F-AED9-C047113752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E89B-42CA-99B0-7B6125BDC918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EC2FAA91-680B-4A23-BA7A-0F21A280D9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E89B-42CA-99B0-7B6125BDC918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9CF1D394-7793-4447-87E4-9E108A1F5F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E89B-42CA-99B0-7B6125BDC918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56094275-9A32-4522-B00E-710771E262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E89B-42CA-99B0-7B6125BDC918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58499522-D5C7-4809-9C3E-11C420BE7A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E89B-42CA-99B0-7B6125BDC918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160180C0-B19B-4E97-A8E3-E3224BF5AD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E89B-42CA-99B0-7B6125BDC918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FD0AD467-31F3-4381-98CD-16AC212144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E89B-42CA-99B0-7B6125BDC918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85CE4807-270D-4497-96BF-9EE87F5E02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E89B-42CA-99B0-7B6125BDC918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CD988088-3F72-4DF2-9984-B3FAB6F106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E89B-42CA-99B0-7B6125BDC918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5B101A74-555A-4A16-A118-D29F0F3607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E89B-42CA-99B0-7B6125BDC918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722C82C0-4DCF-477D-8382-C7BD4244C7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E89B-42CA-99B0-7B6125BDC918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AED6C45A-C418-4140-BFDB-709C0849C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E89B-42CA-99B0-7B6125BDC918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8F489873-5954-4C54-AEB7-8A7A14BA6B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E89B-42CA-99B0-7B6125BDC918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0B058264-93A8-4B96-B0A2-B792E59687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E89B-42CA-99B0-7B6125BDC918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83D26E62-686B-4D0C-ABB8-3F2F4163C8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E89B-42CA-99B0-7B6125BDC918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FBD5EFDA-1CC2-48C0-B7E4-652FB8D50A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E89B-42CA-99B0-7B6125BDC918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D4A57C92-DE84-49F1-82C1-65FD3D4F10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E89B-42CA-99B0-7B6125BDC918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D0FB524F-207F-4D65-AE1F-581D721A78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E89B-42CA-99B0-7B6125BDC918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5BF35C12-342F-4ED0-BCD7-B40E219BAA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E89B-42CA-99B0-7B6125BDC918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E0D5238E-6259-41F3-ABB4-3E3C120C21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E89B-42CA-99B0-7B6125BDC918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B2F5553C-1B8B-4379-89ED-6377D6192B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E89B-42CA-99B0-7B6125BDC918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BE0734CC-97E0-43D1-9317-5810C50DE6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E89B-42CA-99B0-7B6125BDC918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D847ACD9-234A-458A-9D94-B4188EFC21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E89B-42CA-99B0-7B6125BDC918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4955A6C3-CF75-4946-9956-BD4B39E7B0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E89B-42CA-99B0-7B6125BDC918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412E381C-7DBB-4171-BD73-214AA41EC5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E89B-42CA-99B0-7B6125BDC918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9BE84618-CFA6-4A0C-BF81-C1CB158E9C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E89B-42CA-99B0-7B6125BDC918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58A9653D-45E3-457B-983D-ED213AD4F6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E89B-42CA-99B0-7B6125BDC918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E153EE7D-51E8-4272-B0EB-8F30342356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E89B-42CA-99B0-7B6125BDC918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35D6DC01-81AC-415A-985B-D5F3B938D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E89B-42CA-99B0-7B6125BDC918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BB50EC64-116B-43CA-8F00-A593B75C17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E89B-42CA-99B0-7B6125BDC918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71A6BA0A-B868-40D5-BB17-196001C327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E89B-42CA-99B0-7B6125BDC918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DFB153DD-60C2-45A0-AEB0-4490592E1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E89B-42CA-99B0-7B6125BDC918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43512A2E-4EF9-454D-B5CF-D247A5BD78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E89B-42CA-99B0-7B6125BDC918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D7A71C0B-AFCF-4EF0-9EC5-6279F02483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E89B-42CA-99B0-7B6125BDC918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CB0B47DE-C633-467C-B6CC-6B44817972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E89B-42CA-99B0-7B6125BDC918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6D866FDF-A95C-47D2-8C39-CD63328BB6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E89B-42CA-99B0-7B6125BDC918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830889CB-E4CF-4982-BF42-A1E82A8FEC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E89B-42CA-99B0-7B6125BDC918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7A678772-8750-4CC8-A96B-3622CCF63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E89B-42CA-99B0-7B6125BDC918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F20CDA50-44D5-48A1-BF45-D577B40E49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E89B-42CA-99B0-7B6125BDC918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92696A93-676E-47A0-B199-A286F5FC5E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E89B-42CA-99B0-7B6125BDC918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581A1963-7D22-453B-B066-560A5DF47B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E89B-42CA-99B0-7B6125BDC918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B930E693-9DCB-4DF0-960D-CB44FE91F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E89B-42CA-99B0-7B6125BDC918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CE409CC1-6F5A-46B0-89FF-9DAEA0E201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E89B-42CA-99B0-7B6125BDC918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21276092-DD8E-49BD-B979-2CCC25FE18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E89B-42CA-99B0-7B6125BDC918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48A03F38-CE27-4972-B1C6-8E343E30C8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E89B-42CA-99B0-7B6125BDC918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9ABA8F0A-BC3D-49BD-817E-DE1BA9FBD8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E89B-42CA-99B0-7B6125BDC918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2A86EEBF-A6C5-46D9-91EE-F7660C3BA5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E89B-42CA-99B0-7B6125BDC918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8F1C38C0-7194-4D37-9F7E-5338A10F25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E89B-42CA-99B0-7B6125BDC918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CDB8D86B-BCCD-46A1-BEF4-C7C145E64A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E89B-42CA-99B0-7B6125BDC918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51496FD4-175A-4A25-B5F9-8D4BE45DB0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E89B-42CA-99B0-7B6125BDC918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9542E966-1065-4571-B73A-E2FFFD0EFD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E89B-42CA-99B0-7B6125BDC918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1FF7821C-4E6A-40DF-B50E-32D5722EDB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E89B-42CA-99B0-7B6125BDC918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2C5663B9-38C9-47F3-B52E-BA360AADEC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E89B-42CA-99B0-7B6125BDC918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426DA8BF-EF0A-4EED-B282-86E2AFF886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E89B-42CA-99B0-7B6125BDC918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30A40966-15AA-448C-B919-579326367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E89B-42CA-99B0-7B6125BDC918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8BDB9189-A471-46D7-A411-F82CF509A4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E89B-42CA-99B0-7B6125BDC918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5A037FEA-1644-4703-8F11-7659E5B9E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E89B-42CA-99B0-7B6125BDC918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1E33D11C-F649-4BB9-8C07-0586E3D174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E89B-42CA-99B0-7B6125BDC918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58310B12-B158-49B1-8424-27FCE721F1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E89B-42CA-99B0-7B6125BDC918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850F4CCD-B37E-4262-9CCC-15667388D2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E89B-42CA-99B0-7B6125BDC918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C693E4BF-10BA-4F16-8C69-199C7553DB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E89B-42CA-99B0-7B6125BDC918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96FCD3A6-C35C-48F7-9304-0E03FC2139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E89B-42CA-99B0-7B6125BDC918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4AE70478-421B-4133-A41E-3ED3FD9362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E89B-42CA-99B0-7B6125BDC918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D73FB7AF-E56C-4492-8FE9-9AC54C896D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E89B-42CA-99B0-7B6125BDC918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B9A15577-8543-414F-B48E-FF81FC29BE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E89B-42CA-99B0-7B6125BDC918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F75DF1D9-D293-40ED-A783-9FE78310CA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E89B-42CA-99B0-7B6125BDC918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0DCF477F-F5A7-4264-B118-EBA4A9FD63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E89B-42CA-99B0-7B6125BDC918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47D5BB17-1067-477D-82A3-AA317794BE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E89B-42CA-99B0-7B6125BDC918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AB816454-5E4A-412E-86D6-5CAF9C50D7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E89B-42CA-99B0-7B6125BDC918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E9BCBADB-9E6F-4FA8-B1FC-7F6BE40355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E89B-42CA-99B0-7B6125BDC918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9824B675-A07E-446B-BFFA-FD712579B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E89B-42CA-99B0-7B6125BDC918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87CAD7A4-0999-44CF-A4AE-146B5D0737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E89B-42CA-99B0-7B6125BDC918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EF323B09-18A7-4B56-82B9-3099F19EBE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E89B-42CA-99B0-7B6125BDC918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2CFDBBCB-60FC-4344-85EB-91421B97A2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E89B-42CA-99B0-7B6125BDC918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E89B-42CA-99B0-7B6125BDC918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90BADF9F-15A2-4B58-9BA0-B4B83BDDC9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E89B-42CA-99B0-7B6125BDC918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DCEC92E1-D819-4B9E-8233-BB2072C7EB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E89B-42CA-99B0-7B6125BDC918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F01FCDAA-14AE-4649-92A4-9BC5BD893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E89B-42CA-99B0-7B6125BDC918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36D6DBD3-53A5-4A7A-8C5E-729CC3CC8F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E89B-42CA-99B0-7B6125BDC918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3A71DA76-E96C-472F-8F30-72AC899B15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E89B-42CA-99B0-7B6125BDC918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A640E701-A98C-41CB-9FC1-F317322849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E89B-42CA-99B0-7B6125BDC918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D931E8CA-C0A2-4A05-BB6B-03FB35C861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E89B-42CA-99B0-7B6125BDC918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B361EB34-1F61-48D5-BD34-67A80C0E59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E89B-42CA-99B0-7B6125BDC918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439E6586-99D0-4240-9C77-F2A7F2AB32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E89B-42CA-99B0-7B6125BDC918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691FC587-F19A-465C-A658-6CBEBAECC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E89B-42CA-99B0-7B6125BDC918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00EB21DA-DD00-4BF2-B83B-BA84A03D02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E89B-42CA-99B0-7B6125BDC918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D93725B8-E3CD-466B-8669-288B0E62A2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E89B-42CA-99B0-7B6125BDC918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AB851916-FDA8-4259-98CC-4A018AC96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E89B-42CA-99B0-7B6125BDC918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6C3F5972-B823-4D05-A953-7DAC7C19A3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E89B-42CA-99B0-7B6125BDC918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1A79E8E8-5F90-415B-9CB2-A5568C8894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E89B-42CA-99B0-7B6125BDC918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3BD18D5C-B42C-4DC8-BFA6-CA523E6998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E89B-42CA-99B0-7B6125BDC918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1B722199-5301-482B-952C-EA44229FF3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E89B-42CA-99B0-7B6125BDC918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D3D452F1-21D7-42FA-ACE0-7ECB6BD8FE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E89B-42CA-99B0-7B6125BDC918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316B2E04-73D4-4647-802F-06D215684E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E89B-42CA-99B0-7B6125BDC918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4B258A94-F71D-449F-8FDE-F84E1C70FD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E89B-42CA-99B0-7B6125BDC918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D3022976-3357-417B-8BB1-AC566F2BF3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E89B-42CA-99B0-7B6125BDC918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207901B6-EA38-4FF9-9AD6-B2D477A432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E89B-42CA-99B0-7B6125BDC918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2B2C0E7F-6722-4F0E-9875-16B2FC7D7B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E89B-42CA-99B0-7B6125BDC918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C1400826-DE1E-45E3-A978-503C092304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E89B-42CA-99B0-7B6125BDC918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C53CE4B9-07C8-41E3-AF32-6F22E51D51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E89B-42CA-99B0-7B6125BDC918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A4B80DCA-F403-497C-BC00-BFF6C47305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E89B-42CA-99B0-7B6125BDC918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E111BB61-EEFB-401B-BAE2-B7045F5184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E89B-42CA-99B0-7B6125BDC918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D0E36D7E-0156-4047-9208-2D357BE24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E89B-42CA-99B0-7B6125BDC918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026A426F-0587-43E4-A166-7E3C33D181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E89B-42CA-99B0-7B6125BDC918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F6CF91DD-2BCA-4EE2-A5D7-FE81F78714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E89B-42CA-99B0-7B6125BDC918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1CEC31CE-9264-4DBB-9386-A923DECDB4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E89B-42CA-99B0-7B6125BDC918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577EF048-E060-4C91-8ED3-EF2B71F082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E89B-42CA-99B0-7B6125BDC918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E26632E7-CCDC-4488-BF81-944B060EE4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E89B-42CA-99B0-7B6125BDC918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C04C1928-F330-409E-A67C-4FD9F8A74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E89B-42CA-99B0-7B6125BDC918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F3AD8C6F-7017-415A-933D-BAE8D1E137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E89B-42CA-99B0-7B6125BDC918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6663B233-9911-4A89-969D-4334E5DBE7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E89B-42CA-99B0-7B6125BDC918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F3772016-9555-4B5A-B8EC-B567B602AF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E89B-42CA-99B0-7B6125BDC918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54120D90-C4DD-46C6-A00B-CDA02E422D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E89B-42CA-99B0-7B6125BDC918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71DF8BD7-4E7B-40F9-9D76-81B3E263BD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E89B-42CA-99B0-7B6125BDC918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EBF7CC63-6770-45D9-BB91-DB9A0E65A4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E89B-42CA-99B0-7B6125BDC918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4409F400-5FB3-416F-B4FC-7E232439E5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E89B-42CA-99B0-7B6125BDC918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A133A95C-337D-47BA-9B38-578A57529D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E89B-42CA-99B0-7B6125BDC918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70669835-E14E-44A0-B735-2323AE862C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E89B-42CA-99B0-7B6125BDC918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73848556-E1F8-4CB5-948F-885906E548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E89B-42CA-99B0-7B6125BDC918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A759D82B-6E65-4EE1-A38E-96D9F04C0A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E89B-42CA-99B0-7B6125BDC918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48C89FBE-0128-4816-9263-EB54E2FFD2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E89B-42CA-99B0-7B6125BDC918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55A31683-60EC-4D6A-A286-9378BE9B96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E89B-42CA-99B0-7B6125BDC918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EDAB86FC-5396-4ABA-9DC0-FBAE17E6FB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E89B-42CA-99B0-7B6125BDC918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E22228F1-D727-4F50-A059-053ED44E8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E89B-42CA-99B0-7B6125BDC918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9A49FAE9-E9AA-4CC3-903A-18C475DC48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E89B-42CA-99B0-7B6125BDC918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88C4E19F-7F3F-4700-BB51-A04C5C2881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E89B-42CA-99B0-7B6125BDC918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5FC3498B-FA16-4B94-A9DE-B8D972CA2F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E89B-42CA-99B0-7B6125BDC918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D0569C0A-D9CC-40A0-919A-CBDD34A320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E89B-42CA-99B0-7B6125BDC918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0891E1E5-C3B5-49E1-95EC-7D6668CDFB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E89B-42CA-99B0-7B6125BDC918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EFD8E204-4B99-467C-A190-18DB7BA4CC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E89B-42CA-99B0-7B6125BDC918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5135CB1C-4D13-414D-9333-214D802B83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E89B-42CA-99B0-7B6125BDC918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4A052463-1DB2-4E95-8687-4CEA19209E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E89B-42CA-99B0-7B6125BDC918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F990C3DF-04DC-4045-94BC-D0DF06D01C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E89B-42CA-99B0-7B6125BDC918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0D69D589-30A2-4600-8835-352A70D3F9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E89B-42CA-99B0-7B6125BDC918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03991260-9570-4DC1-AA45-5D50477620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E89B-42CA-99B0-7B6125BDC918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B0C7861C-B0A8-40D5-B99D-E3C4E6304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E89B-42CA-99B0-7B6125BDC918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E7DBD216-A155-4F00-B164-16456A0E76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E89B-42CA-99B0-7B6125BDC918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163C812F-41AB-4339-A82D-CAA42F4B28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E89B-42CA-99B0-7B6125BDC918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6198676D-E23F-4683-B56A-A04DB1276F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E89B-42CA-99B0-7B6125BDC918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CE77874A-571B-4B62-AC34-AE74AC235B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E89B-42CA-99B0-7B6125BDC918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E546627D-F457-47D3-BB9F-77F7480532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E89B-42CA-99B0-7B6125BDC918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BA62E632-786B-434B-94CC-454A72449F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E89B-42CA-99B0-7B6125BDC918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7BD9580D-20D6-4E88-9CDD-B9A94D4DB9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E89B-42CA-99B0-7B6125BDC918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192F782D-DC09-4A19-823F-C98AC72DBA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E89B-42CA-99B0-7B6125BDC918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29FD2C15-8CE4-4984-8FE1-D996320D6A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E89B-42CA-99B0-7B6125BDC918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4CCE4C25-123E-451C-B678-844A8FB03A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E89B-42CA-99B0-7B6125BDC918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68DEC82D-4225-4790-BE56-7E353D433A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E89B-42CA-99B0-7B6125BDC918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EE61A600-FC90-41FA-AD6E-9B9B17A642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E89B-42CA-99B0-7B6125BDC918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48D7FA6D-7C3E-4C7C-8909-EA5F9C81DD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E89B-42CA-99B0-7B6125BDC918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0AA1AFC8-F986-4E90-B48D-C7FC52429A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E89B-42CA-99B0-7B6125BDC918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E7E16A92-835C-4F88-8004-3CAF6DE659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E89B-42CA-99B0-7B6125BDC918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E8506B6D-7FBE-4ACF-9969-C6B55468A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E89B-42CA-99B0-7B6125BDC918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070E58B3-91B8-46D9-8CD1-2E761028C1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E89B-42CA-99B0-7B6125BDC918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7726D49B-B4F5-41F6-980F-35571B2814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E89B-42CA-99B0-7B6125BDC918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E9E96F87-C8A2-49A1-9768-EE48E23D5F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E89B-42CA-99B0-7B6125BDC918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87270353-551A-4C61-99F7-94FEA813E7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E89B-42CA-99B0-7B6125BDC918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BAF9AD95-BC63-45A4-A34F-F79D05028B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E89B-42CA-99B0-7B6125BDC918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D52ECD5C-BC2F-4FAF-B7E7-69F3BA5F1A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E89B-42CA-99B0-7B6125BDC918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DE5710A7-DC30-44FE-9C31-AE44BEBF48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E89B-42CA-99B0-7B6125BDC918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31FBBE8D-9613-4EE0-88E7-5CB9BF25E6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E89B-42CA-99B0-7B6125BDC918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F3C1D216-6C9A-4E39-A53F-5554AB21AA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E89B-42CA-99B0-7B6125BDC918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7234F0FC-926F-40EF-98EF-9C1A0C9141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E89B-42CA-99B0-7B6125BDC918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A516FC51-2194-4CAB-BDD8-787C6DA781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E89B-42CA-99B0-7B6125BDC918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555763BC-AE2D-4973-AF27-4E96944DBD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E89B-42CA-99B0-7B6125BDC918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59CFBA76-9066-4194-8385-6FF5F8A67C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E89B-42CA-99B0-7B6125BDC918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4A8DA986-F15D-41A0-ACCC-E8D82CF774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E89B-42CA-99B0-7B6125BDC918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E9470730-6503-4B13-A3DE-598F1754C7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E89B-42CA-99B0-7B6125BDC918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46506578-7B3B-4740-94B1-28740F658D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E89B-42CA-99B0-7B6125BDC918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FCC096F6-C122-4108-9A8B-06AF1A874F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E89B-42CA-99B0-7B6125BDC918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BD3E83EC-E262-42D8-A461-2F47462CCF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E89B-42CA-99B0-7B6125BDC918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736595EB-29D9-415E-B392-8BDB2E7AE7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E89B-42CA-99B0-7B6125BDC918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F5F321D8-8074-43EB-97A1-1EB2B79BEB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E89B-42CA-99B0-7B6125BDC918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521A26CE-D425-4362-B070-AC513A6DF3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E89B-42CA-99B0-7B6125BDC918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A7D2F98D-2EC6-4837-AD6F-9E7EA1DA74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E89B-42CA-99B0-7B6125BDC918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1CFCE294-6D02-4FD5-9672-9854041FB7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E89B-42CA-99B0-7B6125BDC918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79850101-1CE2-426B-82DC-C28814E64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E89B-42CA-99B0-7B6125BDC918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21F44548-8FF5-484E-87CB-A0D4E45409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E89B-42CA-99B0-7B6125BDC918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19B81A48-2F97-4F59-9F73-37B40BEE41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E89B-42CA-99B0-7B6125BDC918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6263B1C4-189B-44AB-A13D-BB85CD23BE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E89B-42CA-99B0-7B6125BDC918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CA4591B7-B32E-4A69-8BC8-5482E99ED2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E89B-42CA-99B0-7B6125BDC918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B4848486-1DB8-44E9-BC3B-2D52348C9C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E89B-42CA-99B0-7B6125BDC918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8A1757B0-4228-4F83-B16D-B1CECBEA8B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E89B-42CA-99B0-7B6125BDC918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D76186FD-31FB-4F61-AC8C-565253F8DF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E89B-42CA-99B0-7B6125BDC918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F275E344-F5C3-463F-8AE0-139A64F387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E89B-42CA-99B0-7B6125BDC918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7B0BC019-4153-4FA0-9E9A-6737844A0E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E89B-42CA-99B0-7B6125BDC918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743BAB7C-21FB-4AD9-84EA-6B8F935048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E89B-42CA-99B0-7B6125BDC918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1E98B244-95A9-4DA3-A132-A6512F429B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E89B-42CA-99B0-7B6125BDC918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3C3DF677-1845-44EC-8017-2BB8A4748C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E89B-42CA-99B0-7B6125BDC918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634C7443-2D30-4368-9F21-A53F216EA0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E89B-42CA-99B0-7B6125BDC918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1E112E91-5124-4B72-9112-116A4C4A34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E89B-42CA-99B0-7B6125BDC918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24540AB1-7577-4AF4-B588-01736C091A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E89B-42CA-99B0-7B6125BDC9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'Surface Posto Scatter (2)'!$FI$11:$FI$466</c:f>
              <c:numCache>
                <c:formatCode>General</c:formatCode>
                <c:ptCount val="456"/>
                <c:pt idx="0">
                  <c:v>31</c:v>
                </c:pt>
                <c:pt idx="1">
                  <c:v>7105</c:v>
                </c:pt>
                <c:pt idx="2">
                  <c:v>6537</c:v>
                </c:pt>
                <c:pt idx="3">
                  <c:v>26070</c:v>
                </c:pt>
                <c:pt idx="4">
                  <c:v>72086</c:v>
                </c:pt>
                <c:pt idx="5">
                  <c:v>35184</c:v>
                </c:pt>
                <c:pt idx="6">
                  <c:v>6777</c:v>
                </c:pt>
                <c:pt idx="7">
                  <c:v>12330</c:v>
                </c:pt>
                <c:pt idx="8">
                  <c:v>1986</c:v>
                </c:pt>
                <c:pt idx="9">
                  <c:v>6294</c:v>
                </c:pt>
                <c:pt idx="10">
                  <c:v>8135</c:v>
                </c:pt>
                <c:pt idx="11">
                  <c:v>2630</c:v>
                </c:pt>
                <c:pt idx="12">
                  <c:v>7339</c:v>
                </c:pt>
                <c:pt idx="13">
                  <c:v>41</c:v>
                </c:pt>
                <c:pt idx="14">
                  <c:v>884</c:v>
                </c:pt>
                <c:pt idx="15">
                  <c:v>10972</c:v>
                </c:pt>
                <c:pt idx="16">
                  <c:v>982</c:v>
                </c:pt>
                <c:pt idx="17">
                  <c:v>308</c:v>
                </c:pt>
                <c:pt idx="18">
                  <c:v>9127</c:v>
                </c:pt>
                <c:pt idx="19">
                  <c:v>1479</c:v>
                </c:pt>
                <c:pt idx="20">
                  <c:v>7423</c:v>
                </c:pt>
                <c:pt idx="21">
                  <c:v>634</c:v>
                </c:pt>
                <c:pt idx="22">
                  <c:v>154</c:v>
                </c:pt>
                <c:pt idx="23">
                  <c:v>10903</c:v>
                </c:pt>
                <c:pt idx="24">
                  <c:v>13588</c:v>
                </c:pt>
                <c:pt idx="25">
                  <c:v>9631</c:v>
                </c:pt>
                <c:pt idx="26">
                  <c:v>862</c:v>
                </c:pt>
                <c:pt idx="27">
                  <c:v>20855</c:v>
                </c:pt>
                <c:pt idx="28">
                  <c:v>127</c:v>
                </c:pt>
                <c:pt idx="29">
                  <c:v>637</c:v>
                </c:pt>
                <c:pt idx="30">
                  <c:v>2672</c:v>
                </c:pt>
                <c:pt idx="31">
                  <c:v>7</c:v>
                </c:pt>
                <c:pt idx="32">
                  <c:v>19452</c:v>
                </c:pt>
                <c:pt idx="33">
                  <c:v>588</c:v>
                </c:pt>
                <c:pt idx="34">
                  <c:v>3082</c:v>
                </c:pt>
                <c:pt idx="36">
                  <c:v>10405</c:v>
                </c:pt>
                <c:pt idx="37">
                  <c:v>2106</c:v>
                </c:pt>
                <c:pt idx="38">
                  <c:v>4422</c:v>
                </c:pt>
                <c:pt idx="39">
                  <c:v>0</c:v>
                </c:pt>
                <c:pt idx="40">
                  <c:v>1115</c:v>
                </c:pt>
                <c:pt idx="41">
                  <c:v>490</c:v>
                </c:pt>
                <c:pt idx="42">
                  <c:v>1649</c:v>
                </c:pt>
                <c:pt idx="43">
                  <c:v>1103</c:v>
                </c:pt>
                <c:pt idx="44">
                  <c:v>9399</c:v>
                </c:pt>
                <c:pt idx="45">
                  <c:v>2178</c:v>
                </c:pt>
                <c:pt idx="46">
                  <c:v>1819</c:v>
                </c:pt>
                <c:pt idx="48">
                  <c:v>6</c:v>
                </c:pt>
                <c:pt idx="49">
                  <c:v>20976</c:v>
                </c:pt>
                <c:pt idx="50">
                  <c:v>12958</c:v>
                </c:pt>
                <c:pt idx="51">
                  <c:v>7561</c:v>
                </c:pt>
                <c:pt idx="52">
                  <c:v>9534</c:v>
                </c:pt>
                <c:pt idx="53">
                  <c:v>9725</c:v>
                </c:pt>
                <c:pt idx="54">
                  <c:v>397</c:v>
                </c:pt>
                <c:pt idx="55">
                  <c:v>18973</c:v>
                </c:pt>
                <c:pt idx="56">
                  <c:v>16890</c:v>
                </c:pt>
                <c:pt idx="57">
                  <c:v>13225</c:v>
                </c:pt>
                <c:pt idx="58">
                  <c:v>5634</c:v>
                </c:pt>
                <c:pt idx="59">
                  <c:v>5690</c:v>
                </c:pt>
                <c:pt idx="60">
                  <c:v>3573</c:v>
                </c:pt>
                <c:pt idx="61">
                  <c:v>2322</c:v>
                </c:pt>
                <c:pt idx="62">
                  <c:v>77920</c:v>
                </c:pt>
                <c:pt idx="63">
                  <c:v>92</c:v>
                </c:pt>
                <c:pt idx="64">
                  <c:v>18431</c:v>
                </c:pt>
                <c:pt idx="65">
                  <c:v>48867</c:v>
                </c:pt>
                <c:pt idx="66">
                  <c:v>3343</c:v>
                </c:pt>
                <c:pt idx="67">
                  <c:v>81</c:v>
                </c:pt>
                <c:pt idx="68">
                  <c:v>11659</c:v>
                </c:pt>
                <c:pt idx="69">
                  <c:v>6866</c:v>
                </c:pt>
                <c:pt idx="70">
                  <c:v>9444</c:v>
                </c:pt>
                <c:pt idx="71">
                  <c:v>10661</c:v>
                </c:pt>
                <c:pt idx="72">
                  <c:v>216</c:v>
                </c:pt>
                <c:pt idx="73">
                  <c:v>10496</c:v>
                </c:pt>
                <c:pt idx="74">
                  <c:v>1390</c:v>
                </c:pt>
                <c:pt idx="75">
                  <c:v>7543</c:v>
                </c:pt>
                <c:pt idx="76">
                  <c:v>2503</c:v>
                </c:pt>
                <c:pt idx="77">
                  <c:v>427</c:v>
                </c:pt>
                <c:pt idx="78">
                  <c:v>787</c:v>
                </c:pt>
                <c:pt idx="79">
                  <c:v>1443</c:v>
                </c:pt>
                <c:pt idx="80">
                  <c:v>6044</c:v>
                </c:pt>
                <c:pt idx="81">
                  <c:v>0</c:v>
                </c:pt>
                <c:pt idx="82">
                  <c:v>29123</c:v>
                </c:pt>
                <c:pt idx="83">
                  <c:v>28</c:v>
                </c:pt>
                <c:pt idx="84">
                  <c:v>44</c:v>
                </c:pt>
                <c:pt idx="85">
                  <c:v>60797</c:v>
                </c:pt>
                <c:pt idx="86">
                  <c:v>337</c:v>
                </c:pt>
                <c:pt idx="87">
                  <c:v>24109</c:v>
                </c:pt>
                <c:pt idx="88">
                  <c:v>2793</c:v>
                </c:pt>
                <c:pt idx="89">
                  <c:v>7397</c:v>
                </c:pt>
                <c:pt idx="90">
                  <c:v>39816</c:v>
                </c:pt>
                <c:pt idx="91">
                  <c:v>6272</c:v>
                </c:pt>
                <c:pt idx="92">
                  <c:v>196</c:v>
                </c:pt>
                <c:pt idx="93">
                  <c:v>15540</c:v>
                </c:pt>
                <c:pt idx="94">
                  <c:v>31656</c:v>
                </c:pt>
                <c:pt idx="96">
                  <c:v>5448</c:v>
                </c:pt>
                <c:pt idx="97">
                  <c:v>1469</c:v>
                </c:pt>
                <c:pt idx="98">
                  <c:v>5637</c:v>
                </c:pt>
                <c:pt idx="99">
                  <c:v>26445</c:v>
                </c:pt>
                <c:pt idx="100">
                  <c:v>41820</c:v>
                </c:pt>
                <c:pt idx="101">
                  <c:v>3413</c:v>
                </c:pt>
                <c:pt idx="102">
                  <c:v>2634</c:v>
                </c:pt>
                <c:pt idx="103">
                  <c:v>3286</c:v>
                </c:pt>
                <c:pt idx="104">
                  <c:v>11122</c:v>
                </c:pt>
                <c:pt idx="105">
                  <c:v>11417</c:v>
                </c:pt>
                <c:pt idx="106">
                  <c:v>2400</c:v>
                </c:pt>
                <c:pt idx="107">
                  <c:v>19200</c:v>
                </c:pt>
                <c:pt idx="108">
                  <c:v>1937</c:v>
                </c:pt>
                <c:pt idx="109">
                  <c:v>23981</c:v>
                </c:pt>
                <c:pt idx="110">
                  <c:v>10</c:v>
                </c:pt>
                <c:pt idx="111">
                  <c:v>0</c:v>
                </c:pt>
                <c:pt idx="112">
                  <c:v>0</c:v>
                </c:pt>
                <c:pt idx="113">
                  <c:v>11070</c:v>
                </c:pt>
                <c:pt idx="114">
                  <c:v>4716</c:v>
                </c:pt>
                <c:pt idx="115">
                  <c:v>9181</c:v>
                </c:pt>
                <c:pt idx="116">
                  <c:v>4565</c:v>
                </c:pt>
                <c:pt idx="117">
                  <c:v>380</c:v>
                </c:pt>
                <c:pt idx="118">
                  <c:v>5404</c:v>
                </c:pt>
                <c:pt idx="119">
                  <c:v>58857</c:v>
                </c:pt>
                <c:pt idx="120">
                  <c:v>0</c:v>
                </c:pt>
                <c:pt idx="121">
                  <c:v>15356</c:v>
                </c:pt>
                <c:pt idx="122">
                  <c:v>0</c:v>
                </c:pt>
                <c:pt idx="123">
                  <c:v>0</c:v>
                </c:pt>
                <c:pt idx="124">
                  <c:v>11075</c:v>
                </c:pt>
                <c:pt idx="125">
                  <c:v>18548</c:v>
                </c:pt>
                <c:pt idx="126">
                  <c:v>1056</c:v>
                </c:pt>
                <c:pt idx="127">
                  <c:v>3336</c:v>
                </c:pt>
                <c:pt idx="128">
                  <c:v>0</c:v>
                </c:pt>
                <c:pt idx="129">
                  <c:v>15909</c:v>
                </c:pt>
                <c:pt idx="130">
                  <c:v>0</c:v>
                </c:pt>
                <c:pt idx="131">
                  <c:v>2868</c:v>
                </c:pt>
                <c:pt idx="132">
                  <c:v>0</c:v>
                </c:pt>
                <c:pt idx="133">
                  <c:v>1364</c:v>
                </c:pt>
                <c:pt idx="134">
                  <c:v>3465</c:v>
                </c:pt>
                <c:pt idx="135">
                  <c:v>1459</c:v>
                </c:pt>
                <c:pt idx="136">
                  <c:v>242</c:v>
                </c:pt>
                <c:pt idx="137">
                  <c:v>47139</c:v>
                </c:pt>
                <c:pt idx="138">
                  <c:v>12172</c:v>
                </c:pt>
                <c:pt idx="139">
                  <c:v>3352</c:v>
                </c:pt>
                <c:pt idx="140">
                  <c:v>6754</c:v>
                </c:pt>
                <c:pt idx="141">
                  <c:v>1372</c:v>
                </c:pt>
                <c:pt idx="142">
                  <c:v>274</c:v>
                </c:pt>
                <c:pt idx="143">
                  <c:v>165</c:v>
                </c:pt>
                <c:pt idx="144">
                  <c:v>4782</c:v>
                </c:pt>
                <c:pt idx="145">
                  <c:v>64</c:v>
                </c:pt>
                <c:pt idx="146">
                  <c:v>268</c:v>
                </c:pt>
                <c:pt idx="147">
                  <c:v>5</c:v>
                </c:pt>
                <c:pt idx="148">
                  <c:v>722</c:v>
                </c:pt>
                <c:pt idx="149">
                  <c:v>24</c:v>
                </c:pt>
                <c:pt idx="150">
                  <c:v>11087</c:v>
                </c:pt>
                <c:pt idx="151">
                  <c:v>3043</c:v>
                </c:pt>
                <c:pt idx="152">
                  <c:v>8289</c:v>
                </c:pt>
                <c:pt idx="153">
                  <c:v>1945</c:v>
                </c:pt>
                <c:pt idx="154">
                  <c:v>75525</c:v>
                </c:pt>
                <c:pt idx="155">
                  <c:v>1686</c:v>
                </c:pt>
                <c:pt idx="156">
                  <c:v>8481</c:v>
                </c:pt>
                <c:pt idx="157">
                  <c:v>41712</c:v>
                </c:pt>
                <c:pt idx="158">
                  <c:v>2425</c:v>
                </c:pt>
                <c:pt idx="159">
                  <c:v>15346</c:v>
                </c:pt>
                <c:pt idx="160">
                  <c:v>6829</c:v>
                </c:pt>
                <c:pt idx="161">
                  <c:v>1706</c:v>
                </c:pt>
                <c:pt idx="162">
                  <c:v>1535</c:v>
                </c:pt>
                <c:pt idx="163">
                  <c:v>4319</c:v>
                </c:pt>
                <c:pt idx="164">
                  <c:v>6463</c:v>
                </c:pt>
                <c:pt idx="165">
                  <c:v>11180</c:v>
                </c:pt>
                <c:pt idx="166">
                  <c:v>17744</c:v>
                </c:pt>
                <c:pt idx="167">
                  <c:v>3541</c:v>
                </c:pt>
                <c:pt idx="168">
                  <c:v>1685</c:v>
                </c:pt>
                <c:pt idx="169">
                  <c:v>3996</c:v>
                </c:pt>
                <c:pt idx="170">
                  <c:v>549</c:v>
                </c:pt>
                <c:pt idx="171">
                  <c:v>1015</c:v>
                </c:pt>
                <c:pt idx="172">
                  <c:v>2081</c:v>
                </c:pt>
                <c:pt idx="173">
                  <c:v>11096</c:v>
                </c:pt>
                <c:pt idx="174">
                  <c:v>3329</c:v>
                </c:pt>
                <c:pt idx="175">
                  <c:v>2921</c:v>
                </c:pt>
                <c:pt idx="176">
                  <c:v>104</c:v>
                </c:pt>
                <c:pt idx="177">
                  <c:v>102</c:v>
                </c:pt>
                <c:pt idx="178">
                  <c:v>24715</c:v>
                </c:pt>
                <c:pt idx="179">
                  <c:v>1068</c:v>
                </c:pt>
                <c:pt idx="180">
                  <c:v>5639</c:v>
                </c:pt>
                <c:pt idx="181">
                  <c:v>0</c:v>
                </c:pt>
                <c:pt idx="182">
                  <c:v>6292</c:v>
                </c:pt>
                <c:pt idx="183">
                  <c:v>7891</c:v>
                </c:pt>
                <c:pt idx="184">
                  <c:v>7306</c:v>
                </c:pt>
                <c:pt idx="185">
                  <c:v>0</c:v>
                </c:pt>
                <c:pt idx="186">
                  <c:v>159</c:v>
                </c:pt>
                <c:pt idx="187">
                  <c:v>1958</c:v>
                </c:pt>
                <c:pt idx="188">
                  <c:v>435</c:v>
                </c:pt>
                <c:pt idx="189">
                  <c:v>10775</c:v>
                </c:pt>
                <c:pt idx="190">
                  <c:v>2249</c:v>
                </c:pt>
                <c:pt idx="191">
                  <c:v>4424</c:v>
                </c:pt>
                <c:pt idx="192">
                  <c:v>436</c:v>
                </c:pt>
                <c:pt idx="193">
                  <c:v>8713</c:v>
                </c:pt>
                <c:pt idx="194">
                  <c:v>20749</c:v>
                </c:pt>
                <c:pt idx="195">
                  <c:v>4561</c:v>
                </c:pt>
                <c:pt idx="196">
                  <c:v>1225</c:v>
                </c:pt>
                <c:pt idx="197">
                  <c:v>96728</c:v>
                </c:pt>
                <c:pt idx="198">
                  <c:v>64</c:v>
                </c:pt>
                <c:pt idx="199">
                  <c:v>36882</c:v>
                </c:pt>
                <c:pt idx="200">
                  <c:v>0</c:v>
                </c:pt>
                <c:pt idx="201">
                  <c:v>12594</c:v>
                </c:pt>
                <c:pt idx="202">
                  <c:v>0</c:v>
                </c:pt>
                <c:pt idx="203">
                  <c:v>20</c:v>
                </c:pt>
                <c:pt idx="204">
                  <c:v>5701</c:v>
                </c:pt>
                <c:pt idx="205">
                  <c:v>16557</c:v>
                </c:pt>
                <c:pt idx="206">
                  <c:v>4109</c:v>
                </c:pt>
                <c:pt idx="207">
                  <c:v>835</c:v>
                </c:pt>
                <c:pt idx="208">
                  <c:v>207</c:v>
                </c:pt>
                <c:pt idx="209">
                  <c:v>1376</c:v>
                </c:pt>
                <c:pt idx="210">
                  <c:v>221</c:v>
                </c:pt>
                <c:pt idx="211">
                  <c:v>6123</c:v>
                </c:pt>
                <c:pt idx="212">
                  <c:v>1502</c:v>
                </c:pt>
                <c:pt idx="213">
                  <c:v>0</c:v>
                </c:pt>
                <c:pt idx="214">
                  <c:v>1344</c:v>
                </c:pt>
                <c:pt idx="215">
                  <c:v>929</c:v>
                </c:pt>
                <c:pt idx="216">
                  <c:v>25234</c:v>
                </c:pt>
                <c:pt idx="217">
                  <c:v>980</c:v>
                </c:pt>
                <c:pt idx="218">
                  <c:v>9191</c:v>
                </c:pt>
                <c:pt idx="219">
                  <c:v>5957</c:v>
                </c:pt>
                <c:pt idx="220">
                  <c:v>1999</c:v>
                </c:pt>
                <c:pt idx="221">
                  <c:v>1344</c:v>
                </c:pt>
                <c:pt idx="222">
                  <c:v>85</c:v>
                </c:pt>
                <c:pt idx="223">
                  <c:v>2795</c:v>
                </c:pt>
                <c:pt idx="224">
                  <c:v>0</c:v>
                </c:pt>
                <c:pt idx="225">
                  <c:v>158</c:v>
                </c:pt>
                <c:pt idx="226">
                  <c:v>1140</c:v>
                </c:pt>
                <c:pt idx="227">
                  <c:v>6393</c:v>
                </c:pt>
                <c:pt idx="228">
                  <c:v>16092</c:v>
                </c:pt>
                <c:pt idx="229">
                  <c:v>1844</c:v>
                </c:pt>
                <c:pt idx="230">
                  <c:v>2018</c:v>
                </c:pt>
                <c:pt idx="231">
                  <c:v>4253</c:v>
                </c:pt>
                <c:pt idx="232">
                  <c:v>7551</c:v>
                </c:pt>
                <c:pt idx="233">
                  <c:v>963</c:v>
                </c:pt>
                <c:pt idx="234">
                  <c:v>71</c:v>
                </c:pt>
                <c:pt idx="235">
                  <c:v>16455</c:v>
                </c:pt>
                <c:pt idx="236">
                  <c:v>0</c:v>
                </c:pt>
                <c:pt idx="237">
                  <c:v>25571</c:v>
                </c:pt>
                <c:pt idx="238">
                  <c:v>0</c:v>
                </c:pt>
                <c:pt idx="239">
                  <c:v>1195</c:v>
                </c:pt>
                <c:pt idx="240">
                  <c:v>6838</c:v>
                </c:pt>
                <c:pt idx="241">
                  <c:v>5598</c:v>
                </c:pt>
                <c:pt idx="242">
                  <c:v>28186</c:v>
                </c:pt>
                <c:pt idx="243">
                  <c:v>3401</c:v>
                </c:pt>
                <c:pt idx="244">
                  <c:v>7273</c:v>
                </c:pt>
                <c:pt idx="245">
                  <c:v>3343</c:v>
                </c:pt>
                <c:pt idx="246">
                  <c:v>1949</c:v>
                </c:pt>
                <c:pt idx="247">
                  <c:v>548</c:v>
                </c:pt>
                <c:pt idx="248">
                  <c:v>13505</c:v>
                </c:pt>
                <c:pt idx="249">
                  <c:v>33407</c:v>
                </c:pt>
                <c:pt idx="250">
                  <c:v>17634</c:v>
                </c:pt>
                <c:pt idx="251">
                  <c:v>12988</c:v>
                </c:pt>
                <c:pt idx="252">
                  <c:v>20864</c:v>
                </c:pt>
                <c:pt idx="253">
                  <c:v>484</c:v>
                </c:pt>
                <c:pt idx="254">
                  <c:v>4941</c:v>
                </c:pt>
                <c:pt idx="255">
                  <c:v>6342</c:v>
                </c:pt>
                <c:pt idx="256">
                  <c:v>15002</c:v>
                </c:pt>
                <c:pt idx="257">
                  <c:v>15097</c:v>
                </c:pt>
                <c:pt idx="258">
                  <c:v>1631</c:v>
                </c:pt>
                <c:pt idx="259">
                  <c:v>933</c:v>
                </c:pt>
                <c:pt idx="260">
                  <c:v>1753</c:v>
                </c:pt>
                <c:pt idx="261">
                  <c:v>1259</c:v>
                </c:pt>
                <c:pt idx="262">
                  <c:v>100728</c:v>
                </c:pt>
                <c:pt idx="263">
                  <c:v>4035</c:v>
                </c:pt>
                <c:pt idx="264">
                  <c:v>2339</c:v>
                </c:pt>
                <c:pt idx="265">
                  <c:v>13167</c:v>
                </c:pt>
                <c:pt idx="266">
                  <c:v>3828</c:v>
                </c:pt>
                <c:pt idx="267">
                  <c:v>908</c:v>
                </c:pt>
                <c:pt idx="268">
                  <c:v>34382</c:v>
                </c:pt>
                <c:pt idx="269">
                  <c:v>1615</c:v>
                </c:pt>
                <c:pt idx="270">
                  <c:v>2331</c:v>
                </c:pt>
                <c:pt idx="271">
                  <c:v>3622</c:v>
                </c:pt>
                <c:pt idx="272">
                  <c:v>60511</c:v>
                </c:pt>
                <c:pt idx="273">
                  <c:v>27561</c:v>
                </c:pt>
                <c:pt idx="274">
                  <c:v>55196</c:v>
                </c:pt>
                <c:pt idx="275">
                  <c:v>1855</c:v>
                </c:pt>
                <c:pt idx="276">
                  <c:v>26461</c:v>
                </c:pt>
                <c:pt idx="277">
                  <c:v>35206</c:v>
                </c:pt>
                <c:pt idx="278">
                  <c:v>2138</c:v>
                </c:pt>
                <c:pt idx="279">
                  <c:v>4385</c:v>
                </c:pt>
                <c:pt idx="280">
                  <c:v>2924</c:v>
                </c:pt>
                <c:pt idx="281">
                  <c:v>9819</c:v>
                </c:pt>
                <c:pt idx="282">
                  <c:v>1632</c:v>
                </c:pt>
                <c:pt idx="283">
                  <c:v>7705</c:v>
                </c:pt>
                <c:pt idx="284">
                  <c:v>2188</c:v>
                </c:pt>
                <c:pt idx="285">
                  <c:v>9509</c:v>
                </c:pt>
                <c:pt idx="286">
                  <c:v>4314</c:v>
                </c:pt>
                <c:pt idx="287">
                  <c:v>728</c:v>
                </c:pt>
                <c:pt idx="288">
                  <c:v>436</c:v>
                </c:pt>
                <c:pt idx="289">
                  <c:v>1699</c:v>
                </c:pt>
                <c:pt idx="290">
                  <c:v>4079</c:v>
                </c:pt>
                <c:pt idx="291">
                  <c:v>921</c:v>
                </c:pt>
                <c:pt idx="292">
                  <c:v>1148</c:v>
                </c:pt>
                <c:pt idx="293">
                  <c:v>5025</c:v>
                </c:pt>
                <c:pt idx="294">
                  <c:v>3053</c:v>
                </c:pt>
                <c:pt idx="295">
                  <c:v>0</c:v>
                </c:pt>
                <c:pt idx="296">
                  <c:v>8668</c:v>
                </c:pt>
                <c:pt idx="297">
                  <c:v>0</c:v>
                </c:pt>
                <c:pt idx="298">
                  <c:v>4523</c:v>
                </c:pt>
                <c:pt idx="299">
                  <c:v>1146</c:v>
                </c:pt>
                <c:pt idx="300">
                  <c:v>2699</c:v>
                </c:pt>
                <c:pt idx="301">
                  <c:v>2002</c:v>
                </c:pt>
                <c:pt idx="302">
                  <c:v>19191</c:v>
                </c:pt>
                <c:pt idx="303">
                  <c:v>4988</c:v>
                </c:pt>
                <c:pt idx="304">
                  <c:v>24136</c:v>
                </c:pt>
                <c:pt idx="305">
                  <c:v>3778</c:v>
                </c:pt>
                <c:pt idx="306">
                  <c:v>282</c:v>
                </c:pt>
                <c:pt idx="307">
                  <c:v>3879</c:v>
                </c:pt>
                <c:pt idx="308">
                  <c:v>3231</c:v>
                </c:pt>
                <c:pt idx="309">
                  <c:v>32290</c:v>
                </c:pt>
                <c:pt idx="310">
                  <c:v>793</c:v>
                </c:pt>
                <c:pt idx="311">
                  <c:v>98</c:v>
                </c:pt>
                <c:pt idx="312">
                  <c:v>224</c:v>
                </c:pt>
                <c:pt idx="313">
                  <c:v>10124</c:v>
                </c:pt>
                <c:pt idx="314">
                  <c:v>37</c:v>
                </c:pt>
                <c:pt idx="315">
                  <c:v>0</c:v>
                </c:pt>
                <c:pt idx="316">
                  <c:v>65893</c:v>
                </c:pt>
                <c:pt idx="317">
                  <c:v>3399</c:v>
                </c:pt>
                <c:pt idx="318">
                  <c:v>4234</c:v>
                </c:pt>
                <c:pt idx="319">
                  <c:v>42203</c:v>
                </c:pt>
                <c:pt idx="320">
                  <c:v>10928</c:v>
                </c:pt>
                <c:pt idx="321">
                  <c:v>17217</c:v>
                </c:pt>
                <c:pt idx="322">
                  <c:v>57154</c:v>
                </c:pt>
                <c:pt idx="323">
                  <c:v>12810</c:v>
                </c:pt>
                <c:pt idx="324">
                  <c:v>7652</c:v>
                </c:pt>
                <c:pt idx="325">
                  <c:v>7772</c:v>
                </c:pt>
                <c:pt idx="326">
                  <c:v>15169</c:v>
                </c:pt>
                <c:pt idx="327">
                  <c:v>8197</c:v>
                </c:pt>
                <c:pt idx="328">
                  <c:v>3407</c:v>
                </c:pt>
                <c:pt idx="329">
                  <c:v>81</c:v>
                </c:pt>
                <c:pt idx="330">
                  <c:v>3182</c:v>
                </c:pt>
                <c:pt idx="331">
                  <c:v>1272</c:v>
                </c:pt>
                <c:pt idx="332">
                  <c:v>428</c:v>
                </c:pt>
                <c:pt idx="333">
                  <c:v>28387</c:v>
                </c:pt>
                <c:pt idx="334">
                  <c:v>64</c:v>
                </c:pt>
                <c:pt idx="335">
                  <c:v>17802</c:v>
                </c:pt>
                <c:pt idx="336">
                  <c:v>46193</c:v>
                </c:pt>
                <c:pt idx="337">
                  <c:v>1769</c:v>
                </c:pt>
                <c:pt idx="338">
                  <c:v>3031</c:v>
                </c:pt>
                <c:pt idx="340">
                  <c:v>1511</c:v>
                </c:pt>
                <c:pt idx="341">
                  <c:v>1944</c:v>
                </c:pt>
                <c:pt idx="342">
                  <c:v>1828</c:v>
                </c:pt>
                <c:pt idx="343">
                  <c:v>7090</c:v>
                </c:pt>
                <c:pt idx="344">
                  <c:v>16084</c:v>
                </c:pt>
                <c:pt idx="345">
                  <c:v>6812</c:v>
                </c:pt>
                <c:pt idx="346">
                  <c:v>6042</c:v>
                </c:pt>
                <c:pt idx="347">
                  <c:v>17285</c:v>
                </c:pt>
                <c:pt idx="348">
                  <c:v>9706</c:v>
                </c:pt>
                <c:pt idx="349">
                  <c:v>9163</c:v>
                </c:pt>
                <c:pt idx="350">
                  <c:v>3031</c:v>
                </c:pt>
                <c:pt idx="351">
                  <c:v>2066</c:v>
                </c:pt>
                <c:pt idx="352">
                  <c:v>12526</c:v>
                </c:pt>
                <c:pt idx="353">
                  <c:v>1464</c:v>
                </c:pt>
                <c:pt idx="354">
                  <c:v>6334</c:v>
                </c:pt>
                <c:pt idx="355">
                  <c:v>30599</c:v>
                </c:pt>
                <c:pt idx="356">
                  <c:v>949</c:v>
                </c:pt>
                <c:pt idx="357">
                  <c:v>4003</c:v>
                </c:pt>
                <c:pt idx="358">
                  <c:v>3297</c:v>
                </c:pt>
                <c:pt idx="359">
                  <c:v>31732</c:v>
                </c:pt>
                <c:pt idx="360">
                  <c:v>14354</c:v>
                </c:pt>
                <c:pt idx="361">
                  <c:v>4517</c:v>
                </c:pt>
                <c:pt idx="362">
                  <c:v>0</c:v>
                </c:pt>
                <c:pt idx="363">
                  <c:v>546</c:v>
                </c:pt>
                <c:pt idx="364">
                  <c:v>2916</c:v>
                </c:pt>
                <c:pt idx="365">
                  <c:v>3247</c:v>
                </c:pt>
                <c:pt idx="366">
                  <c:v>2474</c:v>
                </c:pt>
                <c:pt idx="367">
                  <c:v>11789</c:v>
                </c:pt>
                <c:pt idx="368">
                  <c:v>8919</c:v>
                </c:pt>
                <c:pt idx="369">
                  <c:v>3403</c:v>
                </c:pt>
                <c:pt idx="370">
                  <c:v>2264</c:v>
                </c:pt>
                <c:pt idx="371">
                  <c:v>11980</c:v>
                </c:pt>
                <c:pt idx="372">
                  <c:v>8532</c:v>
                </c:pt>
                <c:pt idx="373">
                  <c:v>105</c:v>
                </c:pt>
                <c:pt idx="374">
                  <c:v>1043</c:v>
                </c:pt>
                <c:pt idx="375">
                  <c:v>170</c:v>
                </c:pt>
                <c:pt idx="376">
                  <c:v>9484</c:v>
                </c:pt>
                <c:pt idx="377">
                  <c:v>14317</c:v>
                </c:pt>
                <c:pt idx="378">
                  <c:v>4951</c:v>
                </c:pt>
                <c:pt idx="379">
                  <c:v>2698</c:v>
                </c:pt>
                <c:pt idx="380">
                  <c:v>24820</c:v>
                </c:pt>
                <c:pt idx="381">
                  <c:v>1290</c:v>
                </c:pt>
                <c:pt idx="382">
                  <c:v>1437</c:v>
                </c:pt>
                <c:pt idx="383">
                  <c:v>986</c:v>
                </c:pt>
                <c:pt idx="384">
                  <c:v>165</c:v>
                </c:pt>
                <c:pt idx="385">
                  <c:v>401</c:v>
                </c:pt>
                <c:pt idx="386">
                  <c:v>5415</c:v>
                </c:pt>
                <c:pt idx="387">
                  <c:v>0</c:v>
                </c:pt>
                <c:pt idx="388">
                  <c:v>1735</c:v>
                </c:pt>
                <c:pt idx="389">
                  <c:v>219</c:v>
                </c:pt>
                <c:pt idx="390">
                  <c:v>185</c:v>
                </c:pt>
                <c:pt idx="391">
                  <c:v>27</c:v>
                </c:pt>
                <c:pt idx="392">
                  <c:v>1347</c:v>
                </c:pt>
                <c:pt idx="393">
                  <c:v>2322</c:v>
                </c:pt>
                <c:pt idx="394">
                  <c:v>2196</c:v>
                </c:pt>
                <c:pt idx="395">
                  <c:v>0</c:v>
                </c:pt>
                <c:pt idx="396">
                  <c:v>0</c:v>
                </c:pt>
                <c:pt idx="397">
                  <c:v>262</c:v>
                </c:pt>
                <c:pt idx="398">
                  <c:v>680</c:v>
                </c:pt>
                <c:pt idx="399">
                  <c:v>5336</c:v>
                </c:pt>
                <c:pt idx="400">
                  <c:v>11909</c:v>
                </c:pt>
                <c:pt idx="401">
                  <c:v>8385</c:v>
                </c:pt>
                <c:pt idx="402">
                  <c:v>556</c:v>
                </c:pt>
                <c:pt idx="403">
                  <c:v>22152</c:v>
                </c:pt>
                <c:pt idx="404">
                  <c:v>5257</c:v>
                </c:pt>
                <c:pt idx="405">
                  <c:v>2656</c:v>
                </c:pt>
                <c:pt idx="406">
                  <c:v>35186</c:v>
                </c:pt>
                <c:pt idx="407">
                  <c:v>2185</c:v>
                </c:pt>
                <c:pt idx="408">
                  <c:v>6667</c:v>
                </c:pt>
                <c:pt idx="409">
                  <c:v>330</c:v>
                </c:pt>
                <c:pt idx="410">
                  <c:v>19778</c:v>
                </c:pt>
                <c:pt idx="411">
                  <c:v>889</c:v>
                </c:pt>
                <c:pt idx="412">
                  <c:v>1920</c:v>
                </c:pt>
                <c:pt idx="413">
                  <c:v>3632</c:v>
                </c:pt>
                <c:pt idx="414">
                  <c:v>1587</c:v>
                </c:pt>
                <c:pt idx="415">
                  <c:v>397</c:v>
                </c:pt>
                <c:pt idx="416">
                  <c:v>11154</c:v>
                </c:pt>
                <c:pt idx="417">
                  <c:v>3390</c:v>
                </c:pt>
                <c:pt idx="418">
                  <c:v>5547</c:v>
                </c:pt>
                <c:pt idx="419">
                  <c:v>2282</c:v>
                </c:pt>
                <c:pt idx="420">
                  <c:v>579</c:v>
                </c:pt>
                <c:pt idx="421">
                  <c:v>7628</c:v>
                </c:pt>
                <c:pt idx="422">
                  <c:v>16020</c:v>
                </c:pt>
                <c:pt idx="423">
                  <c:v>3122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215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104</c:v>
                </c:pt>
                <c:pt idx="436">
                  <c:v>0</c:v>
                </c:pt>
                <c:pt idx="437">
                  <c:v>26</c:v>
                </c:pt>
                <c:pt idx="438">
                  <c:v>34</c:v>
                </c:pt>
                <c:pt idx="439">
                  <c:v>6804</c:v>
                </c:pt>
                <c:pt idx="440">
                  <c:v>31</c:v>
                </c:pt>
                <c:pt idx="441">
                  <c:v>0</c:v>
                </c:pt>
                <c:pt idx="442">
                  <c:v>723</c:v>
                </c:pt>
                <c:pt idx="443">
                  <c:v>10228</c:v>
                </c:pt>
                <c:pt idx="444">
                  <c:v>2584</c:v>
                </c:pt>
                <c:pt idx="445">
                  <c:v>694</c:v>
                </c:pt>
                <c:pt idx="446">
                  <c:v>1845</c:v>
                </c:pt>
                <c:pt idx="447">
                  <c:v>999</c:v>
                </c:pt>
                <c:pt idx="448">
                  <c:v>3320</c:v>
                </c:pt>
                <c:pt idx="449">
                  <c:v>886</c:v>
                </c:pt>
                <c:pt idx="450">
                  <c:v>2353</c:v>
                </c:pt>
                <c:pt idx="451">
                  <c:v>69</c:v>
                </c:pt>
                <c:pt idx="452">
                  <c:v>29564</c:v>
                </c:pt>
                <c:pt idx="453">
                  <c:v>317</c:v>
                </c:pt>
                <c:pt idx="454">
                  <c:v>4386</c:v>
                </c:pt>
                <c:pt idx="455">
                  <c:v>15377</c:v>
                </c:pt>
              </c:numCache>
            </c:numRef>
          </c:xVal>
          <c:yVal>
            <c:numRef>
              <c:f>'Surface Posto Scatter (2)'!$FJ$11:$FJ$466</c:f>
              <c:numCache>
                <c:formatCode>General</c:formatCode>
                <c:ptCount val="456"/>
                <c:pt idx="0">
                  <c:v>0.05</c:v>
                </c:pt>
                <c:pt idx="1">
                  <c:v>14.54</c:v>
                </c:pt>
                <c:pt idx="2">
                  <c:v>28.38</c:v>
                </c:pt>
                <c:pt idx="3">
                  <c:v>26.02</c:v>
                </c:pt>
                <c:pt idx="4">
                  <c:v>23.9</c:v>
                </c:pt>
                <c:pt idx="5">
                  <c:v>20.04</c:v>
                </c:pt>
                <c:pt idx="6">
                  <c:v>12.37</c:v>
                </c:pt>
                <c:pt idx="7">
                  <c:v>15.61</c:v>
                </c:pt>
                <c:pt idx="8">
                  <c:v>2.7</c:v>
                </c:pt>
                <c:pt idx="9">
                  <c:v>7.34</c:v>
                </c:pt>
                <c:pt idx="10">
                  <c:v>8.14</c:v>
                </c:pt>
                <c:pt idx="11">
                  <c:v>2.2999999999999998</c:v>
                </c:pt>
                <c:pt idx="12">
                  <c:v>15.3</c:v>
                </c:pt>
                <c:pt idx="13">
                  <c:v>1.02</c:v>
                </c:pt>
                <c:pt idx="14">
                  <c:v>4.4400000000000004</c:v>
                </c:pt>
                <c:pt idx="15">
                  <c:v>47.52</c:v>
                </c:pt>
                <c:pt idx="16">
                  <c:v>0.74</c:v>
                </c:pt>
                <c:pt idx="17">
                  <c:v>0.76</c:v>
                </c:pt>
                <c:pt idx="18">
                  <c:v>7.2</c:v>
                </c:pt>
                <c:pt idx="19">
                  <c:v>9.77</c:v>
                </c:pt>
                <c:pt idx="20">
                  <c:v>15.16</c:v>
                </c:pt>
                <c:pt idx="21">
                  <c:v>0.65</c:v>
                </c:pt>
                <c:pt idx="22">
                  <c:v>1.34</c:v>
                </c:pt>
                <c:pt idx="23">
                  <c:v>13.77</c:v>
                </c:pt>
                <c:pt idx="24">
                  <c:v>19.82</c:v>
                </c:pt>
                <c:pt idx="25">
                  <c:v>19.850000000000001</c:v>
                </c:pt>
                <c:pt idx="26">
                  <c:v>2.85</c:v>
                </c:pt>
                <c:pt idx="27">
                  <c:v>13.95</c:v>
                </c:pt>
                <c:pt idx="28">
                  <c:v>1.34</c:v>
                </c:pt>
                <c:pt idx="29">
                  <c:v>7.73</c:v>
                </c:pt>
                <c:pt idx="30">
                  <c:v>11.07</c:v>
                </c:pt>
                <c:pt idx="31">
                  <c:v>0.06</c:v>
                </c:pt>
                <c:pt idx="32">
                  <c:v>13.01</c:v>
                </c:pt>
                <c:pt idx="33">
                  <c:v>2.9</c:v>
                </c:pt>
                <c:pt idx="34">
                  <c:v>24.48</c:v>
                </c:pt>
                <c:pt idx="36">
                  <c:v>20.16</c:v>
                </c:pt>
                <c:pt idx="37">
                  <c:v>6.3</c:v>
                </c:pt>
                <c:pt idx="38">
                  <c:v>24.35</c:v>
                </c:pt>
                <c:pt idx="39">
                  <c:v>0</c:v>
                </c:pt>
                <c:pt idx="40">
                  <c:v>1.7</c:v>
                </c:pt>
                <c:pt idx="41">
                  <c:v>2.86</c:v>
                </c:pt>
                <c:pt idx="42">
                  <c:v>1.59</c:v>
                </c:pt>
                <c:pt idx="43">
                  <c:v>1.77</c:v>
                </c:pt>
                <c:pt idx="44">
                  <c:v>14.11</c:v>
                </c:pt>
                <c:pt idx="45">
                  <c:v>13.73</c:v>
                </c:pt>
                <c:pt idx="46">
                  <c:v>42.01</c:v>
                </c:pt>
                <c:pt idx="48">
                  <c:v>0.05</c:v>
                </c:pt>
                <c:pt idx="49">
                  <c:v>84</c:v>
                </c:pt>
                <c:pt idx="50">
                  <c:v>41.42</c:v>
                </c:pt>
                <c:pt idx="51">
                  <c:v>11.96</c:v>
                </c:pt>
                <c:pt idx="52">
                  <c:v>15.4</c:v>
                </c:pt>
                <c:pt idx="53">
                  <c:v>48.81</c:v>
                </c:pt>
                <c:pt idx="54">
                  <c:v>6.3</c:v>
                </c:pt>
                <c:pt idx="55">
                  <c:v>51.28</c:v>
                </c:pt>
                <c:pt idx="56">
                  <c:v>19.28</c:v>
                </c:pt>
                <c:pt idx="57">
                  <c:v>24.17</c:v>
                </c:pt>
                <c:pt idx="58">
                  <c:v>32.26</c:v>
                </c:pt>
                <c:pt idx="59">
                  <c:v>34.65</c:v>
                </c:pt>
                <c:pt idx="60">
                  <c:v>7.61</c:v>
                </c:pt>
                <c:pt idx="61">
                  <c:v>9</c:v>
                </c:pt>
                <c:pt idx="62">
                  <c:v>56.29</c:v>
                </c:pt>
                <c:pt idx="63">
                  <c:v>0.24</c:v>
                </c:pt>
                <c:pt idx="64">
                  <c:v>20.03</c:v>
                </c:pt>
                <c:pt idx="65">
                  <c:v>42.41</c:v>
                </c:pt>
                <c:pt idx="66">
                  <c:v>9.4499999999999993</c:v>
                </c:pt>
                <c:pt idx="67">
                  <c:v>0.13</c:v>
                </c:pt>
                <c:pt idx="68">
                  <c:v>15.62</c:v>
                </c:pt>
                <c:pt idx="69">
                  <c:v>14.99</c:v>
                </c:pt>
                <c:pt idx="70">
                  <c:v>7.02</c:v>
                </c:pt>
                <c:pt idx="71">
                  <c:v>19.239999999999998</c:v>
                </c:pt>
                <c:pt idx="72">
                  <c:v>0.59</c:v>
                </c:pt>
                <c:pt idx="73">
                  <c:v>62.59</c:v>
                </c:pt>
                <c:pt idx="74">
                  <c:v>1.36</c:v>
                </c:pt>
                <c:pt idx="75">
                  <c:v>17.39</c:v>
                </c:pt>
                <c:pt idx="76">
                  <c:v>4.3</c:v>
                </c:pt>
                <c:pt idx="77">
                  <c:v>0.59</c:v>
                </c:pt>
                <c:pt idx="78">
                  <c:v>0.76</c:v>
                </c:pt>
                <c:pt idx="79">
                  <c:v>1.95</c:v>
                </c:pt>
                <c:pt idx="80">
                  <c:v>5.2</c:v>
                </c:pt>
                <c:pt idx="81">
                  <c:v>0</c:v>
                </c:pt>
                <c:pt idx="82">
                  <c:v>13.45</c:v>
                </c:pt>
                <c:pt idx="83">
                  <c:v>0.03</c:v>
                </c:pt>
                <c:pt idx="84">
                  <c:v>0.03</c:v>
                </c:pt>
                <c:pt idx="85">
                  <c:v>23.72</c:v>
                </c:pt>
                <c:pt idx="86">
                  <c:v>0.14000000000000001</c:v>
                </c:pt>
                <c:pt idx="87">
                  <c:v>71.89</c:v>
                </c:pt>
                <c:pt idx="88">
                  <c:v>23.25</c:v>
                </c:pt>
                <c:pt idx="89">
                  <c:v>7.5</c:v>
                </c:pt>
                <c:pt idx="90">
                  <c:v>21.06</c:v>
                </c:pt>
                <c:pt idx="91">
                  <c:v>17.440000000000001</c:v>
                </c:pt>
                <c:pt idx="92">
                  <c:v>0.28999999999999998</c:v>
                </c:pt>
                <c:pt idx="93">
                  <c:v>47.89</c:v>
                </c:pt>
                <c:pt idx="94">
                  <c:v>23.25</c:v>
                </c:pt>
                <c:pt idx="96">
                  <c:v>19.170000000000002</c:v>
                </c:pt>
                <c:pt idx="97">
                  <c:v>7.8</c:v>
                </c:pt>
                <c:pt idx="98">
                  <c:v>9.07</c:v>
                </c:pt>
                <c:pt idx="99">
                  <c:v>39.43</c:v>
                </c:pt>
                <c:pt idx="100">
                  <c:v>13.73</c:v>
                </c:pt>
                <c:pt idx="101">
                  <c:v>15.87</c:v>
                </c:pt>
                <c:pt idx="102">
                  <c:v>6.88</c:v>
                </c:pt>
                <c:pt idx="103">
                  <c:v>6.6</c:v>
                </c:pt>
                <c:pt idx="104">
                  <c:v>30.68</c:v>
                </c:pt>
                <c:pt idx="105">
                  <c:v>27.97</c:v>
                </c:pt>
                <c:pt idx="106">
                  <c:v>6.66</c:v>
                </c:pt>
                <c:pt idx="107">
                  <c:v>15.25</c:v>
                </c:pt>
                <c:pt idx="108">
                  <c:v>5.15</c:v>
                </c:pt>
                <c:pt idx="109">
                  <c:v>15.4</c:v>
                </c:pt>
                <c:pt idx="110">
                  <c:v>0.06</c:v>
                </c:pt>
                <c:pt idx="111">
                  <c:v>0</c:v>
                </c:pt>
                <c:pt idx="112">
                  <c:v>0</c:v>
                </c:pt>
                <c:pt idx="113">
                  <c:v>24.65</c:v>
                </c:pt>
                <c:pt idx="114">
                  <c:v>4.55</c:v>
                </c:pt>
                <c:pt idx="115">
                  <c:v>36.82</c:v>
                </c:pt>
                <c:pt idx="116">
                  <c:v>8.74</c:v>
                </c:pt>
                <c:pt idx="117">
                  <c:v>3.07</c:v>
                </c:pt>
                <c:pt idx="118">
                  <c:v>25.65</c:v>
                </c:pt>
                <c:pt idx="119">
                  <c:v>38.56</c:v>
                </c:pt>
                <c:pt idx="120">
                  <c:v>0</c:v>
                </c:pt>
                <c:pt idx="121">
                  <c:v>8.67</c:v>
                </c:pt>
                <c:pt idx="122">
                  <c:v>0</c:v>
                </c:pt>
                <c:pt idx="123">
                  <c:v>0</c:v>
                </c:pt>
                <c:pt idx="124">
                  <c:v>10.25</c:v>
                </c:pt>
                <c:pt idx="125">
                  <c:v>25.25</c:v>
                </c:pt>
                <c:pt idx="126">
                  <c:v>12.56</c:v>
                </c:pt>
                <c:pt idx="127">
                  <c:v>9.86</c:v>
                </c:pt>
                <c:pt idx="128">
                  <c:v>0</c:v>
                </c:pt>
                <c:pt idx="129">
                  <c:v>24.37</c:v>
                </c:pt>
                <c:pt idx="130">
                  <c:v>0</c:v>
                </c:pt>
                <c:pt idx="131">
                  <c:v>5.7</c:v>
                </c:pt>
                <c:pt idx="132">
                  <c:v>0</c:v>
                </c:pt>
                <c:pt idx="133">
                  <c:v>7.6</c:v>
                </c:pt>
                <c:pt idx="134">
                  <c:v>4.28</c:v>
                </c:pt>
                <c:pt idx="135">
                  <c:v>1.38</c:v>
                </c:pt>
                <c:pt idx="136">
                  <c:v>0.38</c:v>
                </c:pt>
                <c:pt idx="137">
                  <c:v>16.12</c:v>
                </c:pt>
                <c:pt idx="138">
                  <c:v>19.579999999999998</c:v>
                </c:pt>
                <c:pt idx="139">
                  <c:v>12.61</c:v>
                </c:pt>
                <c:pt idx="140">
                  <c:v>5.97</c:v>
                </c:pt>
                <c:pt idx="141">
                  <c:v>2.46</c:v>
                </c:pt>
                <c:pt idx="142">
                  <c:v>0.08</c:v>
                </c:pt>
                <c:pt idx="143">
                  <c:v>0.08</c:v>
                </c:pt>
                <c:pt idx="144">
                  <c:v>8.82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2.2999999999999998</c:v>
                </c:pt>
                <c:pt idx="149">
                  <c:v>0.08</c:v>
                </c:pt>
                <c:pt idx="150">
                  <c:v>37.67</c:v>
                </c:pt>
                <c:pt idx="151">
                  <c:v>7.83</c:v>
                </c:pt>
                <c:pt idx="152">
                  <c:v>40.39</c:v>
                </c:pt>
                <c:pt idx="153">
                  <c:v>2.6</c:v>
                </c:pt>
                <c:pt idx="154">
                  <c:v>47.08</c:v>
                </c:pt>
                <c:pt idx="155">
                  <c:v>3.24</c:v>
                </c:pt>
                <c:pt idx="156">
                  <c:v>27.69</c:v>
                </c:pt>
                <c:pt idx="157">
                  <c:v>20.41</c:v>
                </c:pt>
                <c:pt idx="158">
                  <c:v>4.74</c:v>
                </c:pt>
                <c:pt idx="159">
                  <c:v>25.58</c:v>
                </c:pt>
                <c:pt idx="160">
                  <c:v>9.1999999999999993</c:v>
                </c:pt>
                <c:pt idx="161">
                  <c:v>3.25</c:v>
                </c:pt>
                <c:pt idx="162">
                  <c:v>2.14</c:v>
                </c:pt>
                <c:pt idx="163">
                  <c:v>7.96</c:v>
                </c:pt>
                <c:pt idx="164">
                  <c:v>25.48</c:v>
                </c:pt>
                <c:pt idx="165">
                  <c:v>34.729999999999997</c:v>
                </c:pt>
                <c:pt idx="166">
                  <c:v>44.72</c:v>
                </c:pt>
                <c:pt idx="167">
                  <c:v>11.31</c:v>
                </c:pt>
                <c:pt idx="168">
                  <c:v>4.03</c:v>
                </c:pt>
                <c:pt idx="169">
                  <c:v>23.25</c:v>
                </c:pt>
                <c:pt idx="170">
                  <c:v>1.76</c:v>
                </c:pt>
                <c:pt idx="171">
                  <c:v>5.72</c:v>
                </c:pt>
                <c:pt idx="172">
                  <c:v>5.49</c:v>
                </c:pt>
                <c:pt idx="173">
                  <c:v>14.69</c:v>
                </c:pt>
                <c:pt idx="174">
                  <c:v>40.42</c:v>
                </c:pt>
                <c:pt idx="175">
                  <c:v>8.1</c:v>
                </c:pt>
                <c:pt idx="176">
                  <c:v>1.92</c:v>
                </c:pt>
                <c:pt idx="177">
                  <c:v>0.02</c:v>
                </c:pt>
                <c:pt idx="178">
                  <c:v>23.19</c:v>
                </c:pt>
                <c:pt idx="179">
                  <c:v>1.67</c:v>
                </c:pt>
                <c:pt idx="180">
                  <c:v>14.31</c:v>
                </c:pt>
                <c:pt idx="181">
                  <c:v>0</c:v>
                </c:pt>
                <c:pt idx="182">
                  <c:v>12.02</c:v>
                </c:pt>
                <c:pt idx="183">
                  <c:v>2.91</c:v>
                </c:pt>
                <c:pt idx="184">
                  <c:v>33.67</c:v>
                </c:pt>
                <c:pt idx="185">
                  <c:v>0</c:v>
                </c:pt>
                <c:pt idx="186">
                  <c:v>2.06</c:v>
                </c:pt>
                <c:pt idx="187">
                  <c:v>1.77</c:v>
                </c:pt>
                <c:pt idx="188">
                  <c:v>0.5</c:v>
                </c:pt>
                <c:pt idx="189">
                  <c:v>9.73</c:v>
                </c:pt>
                <c:pt idx="190">
                  <c:v>4.0999999999999996</c:v>
                </c:pt>
                <c:pt idx="191">
                  <c:v>15.12</c:v>
                </c:pt>
                <c:pt idx="192">
                  <c:v>10.54</c:v>
                </c:pt>
                <c:pt idx="193">
                  <c:v>35.36</c:v>
                </c:pt>
                <c:pt idx="194">
                  <c:v>20.89</c:v>
                </c:pt>
                <c:pt idx="195">
                  <c:v>11.05</c:v>
                </c:pt>
                <c:pt idx="196">
                  <c:v>1.83</c:v>
                </c:pt>
                <c:pt idx="197">
                  <c:v>58.29</c:v>
                </c:pt>
                <c:pt idx="198">
                  <c:v>0.9</c:v>
                </c:pt>
                <c:pt idx="199">
                  <c:v>46.87</c:v>
                </c:pt>
                <c:pt idx="200">
                  <c:v>0</c:v>
                </c:pt>
                <c:pt idx="201">
                  <c:v>48.27</c:v>
                </c:pt>
                <c:pt idx="202">
                  <c:v>0</c:v>
                </c:pt>
                <c:pt idx="203">
                  <c:v>0.02</c:v>
                </c:pt>
                <c:pt idx="204">
                  <c:v>13.91</c:v>
                </c:pt>
                <c:pt idx="205">
                  <c:v>17.64</c:v>
                </c:pt>
                <c:pt idx="206">
                  <c:v>18.41</c:v>
                </c:pt>
                <c:pt idx="207">
                  <c:v>1.1200000000000001</c:v>
                </c:pt>
                <c:pt idx="208">
                  <c:v>6.31</c:v>
                </c:pt>
                <c:pt idx="209">
                  <c:v>2.0299999999999998</c:v>
                </c:pt>
                <c:pt idx="210">
                  <c:v>0.18</c:v>
                </c:pt>
                <c:pt idx="211">
                  <c:v>10.58</c:v>
                </c:pt>
                <c:pt idx="212">
                  <c:v>2.5</c:v>
                </c:pt>
                <c:pt idx="213">
                  <c:v>0</c:v>
                </c:pt>
                <c:pt idx="214">
                  <c:v>16.899999999999999</c:v>
                </c:pt>
                <c:pt idx="215">
                  <c:v>0.8</c:v>
                </c:pt>
                <c:pt idx="216">
                  <c:v>31.33</c:v>
                </c:pt>
                <c:pt idx="217">
                  <c:v>7.43</c:v>
                </c:pt>
                <c:pt idx="218">
                  <c:v>12.09</c:v>
                </c:pt>
                <c:pt idx="219">
                  <c:v>25.87</c:v>
                </c:pt>
                <c:pt idx="220">
                  <c:v>0.93</c:v>
                </c:pt>
                <c:pt idx="221">
                  <c:v>7.38</c:v>
                </c:pt>
                <c:pt idx="222">
                  <c:v>2.34</c:v>
                </c:pt>
                <c:pt idx="223">
                  <c:v>4.13</c:v>
                </c:pt>
                <c:pt idx="224">
                  <c:v>0</c:v>
                </c:pt>
                <c:pt idx="225">
                  <c:v>0.12</c:v>
                </c:pt>
                <c:pt idx="226">
                  <c:v>62.14</c:v>
                </c:pt>
                <c:pt idx="227">
                  <c:v>15.62</c:v>
                </c:pt>
                <c:pt idx="228">
                  <c:v>25.09</c:v>
                </c:pt>
                <c:pt idx="229">
                  <c:v>5.98</c:v>
                </c:pt>
                <c:pt idx="230">
                  <c:v>7.83</c:v>
                </c:pt>
                <c:pt idx="231">
                  <c:v>52.45</c:v>
                </c:pt>
                <c:pt idx="232">
                  <c:v>19.53</c:v>
                </c:pt>
                <c:pt idx="233">
                  <c:v>11.21</c:v>
                </c:pt>
                <c:pt idx="234">
                  <c:v>1.1499999999999999</c:v>
                </c:pt>
                <c:pt idx="235">
                  <c:v>55.89</c:v>
                </c:pt>
                <c:pt idx="236">
                  <c:v>0</c:v>
                </c:pt>
                <c:pt idx="237">
                  <c:v>18.82</c:v>
                </c:pt>
                <c:pt idx="238">
                  <c:v>0</c:v>
                </c:pt>
                <c:pt idx="239">
                  <c:v>7.29</c:v>
                </c:pt>
                <c:pt idx="240">
                  <c:v>8.5</c:v>
                </c:pt>
                <c:pt idx="241">
                  <c:v>11.93</c:v>
                </c:pt>
                <c:pt idx="242">
                  <c:v>22.49</c:v>
                </c:pt>
                <c:pt idx="243">
                  <c:v>6.62</c:v>
                </c:pt>
                <c:pt idx="244">
                  <c:v>28.73</c:v>
                </c:pt>
                <c:pt idx="245">
                  <c:v>6.37</c:v>
                </c:pt>
                <c:pt idx="246">
                  <c:v>4.7300000000000004</c:v>
                </c:pt>
                <c:pt idx="247">
                  <c:v>2.0299999999999998</c:v>
                </c:pt>
                <c:pt idx="248">
                  <c:v>77.61</c:v>
                </c:pt>
                <c:pt idx="249">
                  <c:v>16.37</c:v>
                </c:pt>
                <c:pt idx="250">
                  <c:v>20.149999999999999</c:v>
                </c:pt>
                <c:pt idx="251">
                  <c:v>77.22</c:v>
                </c:pt>
                <c:pt idx="252">
                  <c:v>17.52</c:v>
                </c:pt>
                <c:pt idx="253">
                  <c:v>1.89</c:v>
                </c:pt>
                <c:pt idx="254">
                  <c:v>6.14</c:v>
                </c:pt>
                <c:pt idx="255">
                  <c:v>28.34</c:v>
                </c:pt>
                <c:pt idx="256">
                  <c:v>46.51</c:v>
                </c:pt>
                <c:pt idx="257">
                  <c:v>23.22</c:v>
                </c:pt>
                <c:pt idx="258">
                  <c:v>3.24</c:v>
                </c:pt>
                <c:pt idx="259">
                  <c:v>1.76</c:v>
                </c:pt>
                <c:pt idx="260">
                  <c:v>4.25</c:v>
                </c:pt>
                <c:pt idx="261">
                  <c:v>2.2999999999999998</c:v>
                </c:pt>
                <c:pt idx="262">
                  <c:v>22.66</c:v>
                </c:pt>
                <c:pt idx="263">
                  <c:v>13.31</c:v>
                </c:pt>
                <c:pt idx="264">
                  <c:v>3.78</c:v>
                </c:pt>
                <c:pt idx="265">
                  <c:v>18.46</c:v>
                </c:pt>
                <c:pt idx="266">
                  <c:v>10.94</c:v>
                </c:pt>
                <c:pt idx="267">
                  <c:v>3.05</c:v>
                </c:pt>
                <c:pt idx="268">
                  <c:v>25.7</c:v>
                </c:pt>
                <c:pt idx="269">
                  <c:v>1.49</c:v>
                </c:pt>
                <c:pt idx="270">
                  <c:v>3.97</c:v>
                </c:pt>
                <c:pt idx="271">
                  <c:v>7.79</c:v>
                </c:pt>
                <c:pt idx="272">
                  <c:v>30.62</c:v>
                </c:pt>
                <c:pt idx="273">
                  <c:v>13.46</c:v>
                </c:pt>
                <c:pt idx="274">
                  <c:v>33.1</c:v>
                </c:pt>
                <c:pt idx="275">
                  <c:v>1.35</c:v>
                </c:pt>
                <c:pt idx="276">
                  <c:v>23.36</c:v>
                </c:pt>
                <c:pt idx="277">
                  <c:v>13.98</c:v>
                </c:pt>
                <c:pt idx="278">
                  <c:v>2.14</c:v>
                </c:pt>
                <c:pt idx="279">
                  <c:v>4.13</c:v>
                </c:pt>
                <c:pt idx="280">
                  <c:v>23.4</c:v>
                </c:pt>
                <c:pt idx="281">
                  <c:v>37.799999999999997</c:v>
                </c:pt>
                <c:pt idx="282">
                  <c:v>21.32</c:v>
                </c:pt>
                <c:pt idx="283">
                  <c:v>25.13</c:v>
                </c:pt>
                <c:pt idx="284">
                  <c:v>13.37</c:v>
                </c:pt>
                <c:pt idx="285">
                  <c:v>19.71</c:v>
                </c:pt>
                <c:pt idx="286">
                  <c:v>7.19</c:v>
                </c:pt>
                <c:pt idx="287">
                  <c:v>8</c:v>
                </c:pt>
                <c:pt idx="288">
                  <c:v>11.44</c:v>
                </c:pt>
                <c:pt idx="289">
                  <c:v>0.92</c:v>
                </c:pt>
                <c:pt idx="290">
                  <c:v>6.58</c:v>
                </c:pt>
                <c:pt idx="291">
                  <c:v>2.48</c:v>
                </c:pt>
                <c:pt idx="292">
                  <c:v>2.56</c:v>
                </c:pt>
                <c:pt idx="293">
                  <c:v>22.03</c:v>
                </c:pt>
                <c:pt idx="294">
                  <c:v>5.97</c:v>
                </c:pt>
                <c:pt idx="295">
                  <c:v>0</c:v>
                </c:pt>
                <c:pt idx="296">
                  <c:v>19.03</c:v>
                </c:pt>
                <c:pt idx="297">
                  <c:v>0</c:v>
                </c:pt>
                <c:pt idx="298">
                  <c:v>18.510000000000002</c:v>
                </c:pt>
                <c:pt idx="299">
                  <c:v>1.22</c:v>
                </c:pt>
                <c:pt idx="300">
                  <c:v>6.76</c:v>
                </c:pt>
                <c:pt idx="301">
                  <c:v>6.55</c:v>
                </c:pt>
                <c:pt idx="302">
                  <c:v>13.98</c:v>
                </c:pt>
                <c:pt idx="303">
                  <c:v>1.68</c:v>
                </c:pt>
                <c:pt idx="304">
                  <c:v>45.44</c:v>
                </c:pt>
                <c:pt idx="305">
                  <c:v>4.42</c:v>
                </c:pt>
                <c:pt idx="306">
                  <c:v>0.75</c:v>
                </c:pt>
                <c:pt idx="307">
                  <c:v>22.36</c:v>
                </c:pt>
                <c:pt idx="308">
                  <c:v>14.14</c:v>
                </c:pt>
                <c:pt idx="309">
                  <c:v>37.520000000000003</c:v>
                </c:pt>
                <c:pt idx="310">
                  <c:v>1.71</c:v>
                </c:pt>
                <c:pt idx="311">
                  <c:v>0.77</c:v>
                </c:pt>
                <c:pt idx="312">
                  <c:v>0.28000000000000003</c:v>
                </c:pt>
                <c:pt idx="313">
                  <c:v>32.18</c:v>
                </c:pt>
                <c:pt idx="314">
                  <c:v>0.1</c:v>
                </c:pt>
                <c:pt idx="315">
                  <c:v>0</c:v>
                </c:pt>
                <c:pt idx="316">
                  <c:v>38.71</c:v>
                </c:pt>
                <c:pt idx="317">
                  <c:v>1.07</c:v>
                </c:pt>
                <c:pt idx="318">
                  <c:v>13.31</c:v>
                </c:pt>
                <c:pt idx="319">
                  <c:v>47.74</c:v>
                </c:pt>
                <c:pt idx="320">
                  <c:v>11.2</c:v>
                </c:pt>
                <c:pt idx="321">
                  <c:v>37.04</c:v>
                </c:pt>
                <c:pt idx="322">
                  <c:v>45.11</c:v>
                </c:pt>
                <c:pt idx="323">
                  <c:v>29.23</c:v>
                </c:pt>
                <c:pt idx="324">
                  <c:v>10.62</c:v>
                </c:pt>
                <c:pt idx="325">
                  <c:v>10.56</c:v>
                </c:pt>
                <c:pt idx="326">
                  <c:v>16.52</c:v>
                </c:pt>
                <c:pt idx="327">
                  <c:v>44.46</c:v>
                </c:pt>
                <c:pt idx="328">
                  <c:v>27.41</c:v>
                </c:pt>
                <c:pt idx="329">
                  <c:v>1.43</c:v>
                </c:pt>
                <c:pt idx="330">
                  <c:v>22.12</c:v>
                </c:pt>
                <c:pt idx="331">
                  <c:v>6.77</c:v>
                </c:pt>
                <c:pt idx="332">
                  <c:v>0.35</c:v>
                </c:pt>
                <c:pt idx="333">
                  <c:v>28.46</c:v>
                </c:pt>
                <c:pt idx="334">
                  <c:v>0.14000000000000001</c:v>
                </c:pt>
                <c:pt idx="335">
                  <c:v>21.42</c:v>
                </c:pt>
                <c:pt idx="336">
                  <c:v>25.4</c:v>
                </c:pt>
                <c:pt idx="337">
                  <c:v>2.4500000000000002</c:v>
                </c:pt>
                <c:pt idx="338">
                  <c:v>2.66</c:v>
                </c:pt>
                <c:pt idx="340">
                  <c:v>8.8699999999999992</c:v>
                </c:pt>
                <c:pt idx="341">
                  <c:v>1.99</c:v>
                </c:pt>
                <c:pt idx="342">
                  <c:v>2.2999999999999998</c:v>
                </c:pt>
                <c:pt idx="343">
                  <c:v>17.940000000000001</c:v>
                </c:pt>
                <c:pt idx="344">
                  <c:v>26.78</c:v>
                </c:pt>
                <c:pt idx="345">
                  <c:v>7.8</c:v>
                </c:pt>
                <c:pt idx="346">
                  <c:v>5.97</c:v>
                </c:pt>
                <c:pt idx="347">
                  <c:v>38.61</c:v>
                </c:pt>
                <c:pt idx="348">
                  <c:v>7.83</c:v>
                </c:pt>
                <c:pt idx="349">
                  <c:v>14.18</c:v>
                </c:pt>
                <c:pt idx="350">
                  <c:v>4.74</c:v>
                </c:pt>
                <c:pt idx="351">
                  <c:v>3.36</c:v>
                </c:pt>
                <c:pt idx="352">
                  <c:v>3.4</c:v>
                </c:pt>
                <c:pt idx="353">
                  <c:v>1.22</c:v>
                </c:pt>
                <c:pt idx="354">
                  <c:v>4.59</c:v>
                </c:pt>
                <c:pt idx="355">
                  <c:v>27.97</c:v>
                </c:pt>
                <c:pt idx="356">
                  <c:v>2.0299999999999998</c:v>
                </c:pt>
                <c:pt idx="357">
                  <c:v>23.48</c:v>
                </c:pt>
                <c:pt idx="358">
                  <c:v>74.66</c:v>
                </c:pt>
                <c:pt idx="359">
                  <c:v>16.68</c:v>
                </c:pt>
                <c:pt idx="360">
                  <c:v>27.54</c:v>
                </c:pt>
                <c:pt idx="361">
                  <c:v>80.45</c:v>
                </c:pt>
                <c:pt idx="362">
                  <c:v>0</c:v>
                </c:pt>
                <c:pt idx="363">
                  <c:v>4.84</c:v>
                </c:pt>
                <c:pt idx="364">
                  <c:v>7.63</c:v>
                </c:pt>
                <c:pt idx="365">
                  <c:v>11.35</c:v>
                </c:pt>
                <c:pt idx="366">
                  <c:v>17.3</c:v>
                </c:pt>
                <c:pt idx="367">
                  <c:v>5.15</c:v>
                </c:pt>
                <c:pt idx="368">
                  <c:v>12.98</c:v>
                </c:pt>
                <c:pt idx="369">
                  <c:v>5.86</c:v>
                </c:pt>
                <c:pt idx="370">
                  <c:v>1.95</c:v>
                </c:pt>
                <c:pt idx="371">
                  <c:v>24.33</c:v>
                </c:pt>
                <c:pt idx="372">
                  <c:v>20.54</c:v>
                </c:pt>
                <c:pt idx="373">
                  <c:v>0.08</c:v>
                </c:pt>
                <c:pt idx="374">
                  <c:v>3.01</c:v>
                </c:pt>
                <c:pt idx="375">
                  <c:v>0.5</c:v>
                </c:pt>
                <c:pt idx="376">
                  <c:v>20.92</c:v>
                </c:pt>
                <c:pt idx="377">
                  <c:v>8.19</c:v>
                </c:pt>
                <c:pt idx="378">
                  <c:v>43.9</c:v>
                </c:pt>
                <c:pt idx="379">
                  <c:v>23.14</c:v>
                </c:pt>
                <c:pt idx="380">
                  <c:v>34.97</c:v>
                </c:pt>
                <c:pt idx="381">
                  <c:v>7.56</c:v>
                </c:pt>
                <c:pt idx="382">
                  <c:v>22.12</c:v>
                </c:pt>
                <c:pt idx="383">
                  <c:v>2.0299999999999998</c:v>
                </c:pt>
                <c:pt idx="384">
                  <c:v>0.42</c:v>
                </c:pt>
                <c:pt idx="385">
                  <c:v>7.92</c:v>
                </c:pt>
                <c:pt idx="386">
                  <c:v>27.68</c:v>
                </c:pt>
                <c:pt idx="387">
                  <c:v>0</c:v>
                </c:pt>
                <c:pt idx="388">
                  <c:v>1.95</c:v>
                </c:pt>
                <c:pt idx="389">
                  <c:v>1.22</c:v>
                </c:pt>
                <c:pt idx="390">
                  <c:v>0.43</c:v>
                </c:pt>
                <c:pt idx="391">
                  <c:v>0.24</c:v>
                </c:pt>
                <c:pt idx="392">
                  <c:v>26.46</c:v>
                </c:pt>
                <c:pt idx="393">
                  <c:v>3.52</c:v>
                </c:pt>
                <c:pt idx="394">
                  <c:v>23.22</c:v>
                </c:pt>
                <c:pt idx="395">
                  <c:v>0</c:v>
                </c:pt>
                <c:pt idx="396">
                  <c:v>0</c:v>
                </c:pt>
                <c:pt idx="397">
                  <c:v>0.38</c:v>
                </c:pt>
                <c:pt idx="398">
                  <c:v>4.32</c:v>
                </c:pt>
                <c:pt idx="399">
                  <c:v>12.85</c:v>
                </c:pt>
                <c:pt idx="400">
                  <c:v>13.62</c:v>
                </c:pt>
                <c:pt idx="401">
                  <c:v>14.87</c:v>
                </c:pt>
                <c:pt idx="402">
                  <c:v>3.24</c:v>
                </c:pt>
                <c:pt idx="403">
                  <c:v>32.9</c:v>
                </c:pt>
                <c:pt idx="404">
                  <c:v>27.71</c:v>
                </c:pt>
                <c:pt idx="405">
                  <c:v>11.42</c:v>
                </c:pt>
                <c:pt idx="406">
                  <c:v>90.8</c:v>
                </c:pt>
                <c:pt idx="407">
                  <c:v>1.69</c:v>
                </c:pt>
                <c:pt idx="408">
                  <c:v>19.12</c:v>
                </c:pt>
                <c:pt idx="409">
                  <c:v>1.5</c:v>
                </c:pt>
                <c:pt idx="410">
                  <c:v>47.43</c:v>
                </c:pt>
                <c:pt idx="411">
                  <c:v>11.26</c:v>
                </c:pt>
                <c:pt idx="412">
                  <c:v>3.6</c:v>
                </c:pt>
                <c:pt idx="413">
                  <c:v>6.9</c:v>
                </c:pt>
                <c:pt idx="414">
                  <c:v>2.65</c:v>
                </c:pt>
                <c:pt idx="415">
                  <c:v>1.75</c:v>
                </c:pt>
                <c:pt idx="416">
                  <c:v>16.28</c:v>
                </c:pt>
                <c:pt idx="417">
                  <c:v>12.21</c:v>
                </c:pt>
                <c:pt idx="418">
                  <c:v>14.75</c:v>
                </c:pt>
                <c:pt idx="419">
                  <c:v>2.2000000000000002</c:v>
                </c:pt>
                <c:pt idx="420">
                  <c:v>3.74</c:v>
                </c:pt>
                <c:pt idx="421">
                  <c:v>8.9499999999999993</c:v>
                </c:pt>
                <c:pt idx="422">
                  <c:v>6.05</c:v>
                </c:pt>
                <c:pt idx="423">
                  <c:v>9.23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0.19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0.05</c:v>
                </c:pt>
                <c:pt idx="436">
                  <c:v>0</c:v>
                </c:pt>
                <c:pt idx="437">
                  <c:v>0.15</c:v>
                </c:pt>
                <c:pt idx="438">
                  <c:v>0.51</c:v>
                </c:pt>
                <c:pt idx="439">
                  <c:v>6.79</c:v>
                </c:pt>
                <c:pt idx="440">
                  <c:v>0.35</c:v>
                </c:pt>
                <c:pt idx="441">
                  <c:v>0</c:v>
                </c:pt>
                <c:pt idx="442">
                  <c:v>0.7</c:v>
                </c:pt>
                <c:pt idx="443">
                  <c:v>18.5</c:v>
                </c:pt>
                <c:pt idx="444">
                  <c:v>3.6</c:v>
                </c:pt>
                <c:pt idx="445">
                  <c:v>1.78</c:v>
                </c:pt>
                <c:pt idx="446">
                  <c:v>7.31</c:v>
                </c:pt>
                <c:pt idx="447">
                  <c:v>1.38</c:v>
                </c:pt>
                <c:pt idx="448">
                  <c:v>11.9</c:v>
                </c:pt>
                <c:pt idx="449">
                  <c:v>8.83</c:v>
                </c:pt>
                <c:pt idx="450">
                  <c:v>11.65</c:v>
                </c:pt>
                <c:pt idx="451">
                  <c:v>0.62</c:v>
                </c:pt>
                <c:pt idx="452">
                  <c:v>22.93</c:v>
                </c:pt>
                <c:pt idx="453">
                  <c:v>1.53</c:v>
                </c:pt>
                <c:pt idx="454">
                  <c:v>31.68</c:v>
                </c:pt>
                <c:pt idx="455">
                  <c:v>53.3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 (2)'!$FH$11:$FH$466</c15:f>
                <c15:dlblRangeCache>
                  <c:ptCount val="456"/>
                  <c:pt idx="0">
                    <c:v>3 de Fevereiro</c:v>
                  </c:pt>
                  <c:pt idx="1">
                    <c:v>7 De Abril</c:v>
                  </c:pt>
                  <c:pt idx="2">
                    <c:v>Alto Changane</c:v>
                  </c:pt>
                  <c:pt idx="3">
                    <c:v>Alto Ligonha</c:v>
                  </c:pt>
                  <c:pt idx="4">
                    <c:v>Alto Molocue</c:v>
                  </c:pt>
                  <c:pt idx="5">
                    <c:v>Alua</c:v>
                  </c:pt>
                  <c:pt idx="6">
                    <c:v>Amatongas</c:v>
                  </c:pt>
                  <c:pt idx="7">
                    <c:v>Anchilo</c:v>
                  </c:pt>
                  <c:pt idx="8">
                    <c:v>Ancuabe-Sede</c:v>
                  </c:pt>
                  <c:pt idx="9">
                    <c:v>Aube</c:v>
                  </c:pt>
                  <c:pt idx="10">
                    <c:v>Bajone</c:v>
                  </c:pt>
                  <c:pt idx="11">
                    <c:v>Balama-Sede</c:v>
                  </c:pt>
                  <c:pt idx="12">
                    <c:v>Barragem</c:v>
                  </c:pt>
                  <c:pt idx="13">
                    <c:v>Bazaruto</c:v>
                  </c:pt>
                  <c:pt idx="14">
                    <c:v>Bela Vista</c:v>
                  </c:pt>
                  <c:pt idx="15">
                    <c:v>Bilibiza</c:v>
                  </c:pt>
                  <c:pt idx="16">
                    <c:v>Boane-Sede</c:v>
                  </c:pt>
                  <c:pt idx="17">
                    <c:v>Boila-Nametoria</c:v>
                  </c:pt>
                  <c:pt idx="18">
                    <c:v>Buzi</c:v>
                  </c:pt>
                  <c:pt idx="19">
                    <c:v>Buzua</c:v>
                  </c:pt>
                  <c:pt idx="20">
                    <c:v>Cafumpe</c:v>
                  </c:pt>
                  <c:pt idx="21">
                    <c:v>Caia-Sede</c:v>
                  </c:pt>
                  <c:pt idx="22">
                    <c:v>Calanga</c:v>
                  </c:pt>
                  <c:pt idx="23">
                    <c:v>Calipo</c:v>
                  </c:pt>
                  <c:pt idx="24">
                    <c:v>Campo</c:v>
                  </c:pt>
                  <c:pt idx="25">
                    <c:v>Canda</c:v>
                  </c:pt>
                  <c:pt idx="26">
                    <c:v>Canxixe</c:v>
                  </c:pt>
                  <c:pt idx="27">
                    <c:v>Catandica</c:v>
                  </c:pt>
                  <c:pt idx="28">
                    <c:v>Catembe M'Sime</c:v>
                  </c:pt>
                  <c:pt idx="29">
                    <c:v>Catuane</c:v>
                  </c:pt>
                  <c:pt idx="30">
                    <c:v>Chai</c:v>
                  </c:pt>
                  <c:pt idx="31">
                    <c:v>Chalala</c:v>
                  </c:pt>
                  <c:pt idx="32">
                    <c:v>Chalaua</c:v>
                  </c:pt>
                  <c:pt idx="33">
                    <c:v>Changalane</c:v>
                  </c:pt>
                  <c:pt idx="34">
                    <c:v>Changanine</c:v>
                  </c:pt>
                  <c:pt idx="35">
                    <c:v>Chapa</c:v>
                  </c:pt>
                  <c:pt idx="36">
                    <c:v>Charre</c:v>
                  </c:pt>
                  <c:pt idx="37">
                    <c:v>Chemba</c:v>
                  </c:pt>
                  <c:pt idx="38">
                    <c:v>Chibabava</c:v>
                  </c:pt>
                  <c:pt idx="39">
                    <c:v>Chibondzane</c:v>
                  </c:pt>
                  <c:pt idx="40">
                    <c:v>Chicomo</c:v>
                  </c:pt>
                  <c:pt idx="41">
                    <c:v>Chiconono</c:v>
                  </c:pt>
                  <c:pt idx="42">
                    <c:v>Chicumbane</c:v>
                  </c:pt>
                  <c:pt idx="43">
                    <c:v>Chidenguele</c:v>
                  </c:pt>
                  <c:pt idx="44">
                    <c:v>Chidzolomondo</c:v>
                  </c:pt>
                  <c:pt idx="45">
                    <c:v>Chifunde</c:v>
                  </c:pt>
                  <c:pt idx="46">
                    <c:v>Chigubo-Sede</c:v>
                  </c:pt>
                  <c:pt idx="47">
                    <c:v>Chilaulene</c:v>
                  </c:pt>
                  <c:pt idx="48">
                    <c:v>Chiloane</c:v>
                  </c:pt>
                  <c:pt idx="49">
                    <c:v>Chilulo</c:v>
                  </c:pt>
                  <c:pt idx="50">
                    <c:v>Chimbadzo</c:v>
                  </c:pt>
                  <c:pt idx="51">
                    <c:v>Chimbunila</c:v>
                  </c:pt>
                  <c:pt idx="52">
                    <c:v>Chinde-Sede</c:v>
                  </c:pt>
                  <c:pt idx="53">
                    <c:v>Chinga</c:v>
                  </c:pt>
                  <c:pt idx="54">
                    <c:v>Chintholo</c:v>
                  </c:pt>
                  <c:pt idx="55">
                    <c:v>Chinthopo</c:v>
                  </c:pt>
                  <c:pt idx="56">
                    <c:v>Chioco</c:v>
                  </c:pt>
                  <c:pt idx="57">
                    <c:v>Chipene</c:v>
                  </c:pt>
                  <c:pt idx="58">
                    <c:v>Chipera</c:v>
                  </c:pt>
                  <c:pt idx="59">
                    <c:v>Chiputo</c:v>
                  </c:pt>
                  <c:pt idx="60">
                    <c:v>Chiraco</c:v>
                  </c:pt>
                  <c:pt idx="61">
                    <c:v>Chiramba</c:v>
                  </c:pt>
                  <c:pt idx="62">
                    <c:v>Chire</c:v>
                  </c:pt>
                  <c:pt idx="63">
                    <c:v>Chissano</c:v>
                  </c:pt>
                  <c:pt idx="64">
                    <c:v>Chitima</c:v>
                  </c:pt>
                  <c:pt idx="65">
                    <c:v>Chitobe</c:v>
                  </c:pt>
                  <c:pt idx="66">
                    <c:v>Chitunda</c:v>
                  </c:pt>
                  <c:pt idx="67">
                    <c:v>Chiuaula</c:v>
                  </c:pt>
                  <c:pt idx="68">
                    <c:v>Chiurairue</c:v>
                  </c:pt>
                  <c:pt idx="69">
                    <c:v>Chiure Velho</c:v>
                  </c:pt>
                  <c:pt idx="70">
                    <c:v>Chiure-Sede</c:v>
                  </c:pt>
                  <c:pt idx="71">
                    <c:v>Chiuta</c:v>
                  </c:pt>
                  <c:pt idx="72">
                    <c:v>Chivonguene</c:v>
                  </c:pt>
                  <c:pt idx="73">
                    <c:v>Choa</c:v>
                  </c:pt>
                  <c:pt idx="74">
                    <c:v>Chongoene</c:v>
                  </c:pt>
                  <c:pt idx="75">
                    <c:v>Chueza</c:v>
                  </c:pt>
                  <c:pt idx="76">
                    <c:v>Chupanga</c:v>
                  </c:pt>
                  <c:pt idx="77">
                    <c:v>Cidade  de Chokwe</c:v>
                  </c:pt>
                  <c:pt idx="78">
                    <c:v>Cidade de Angoche</c:v>
                  </c:pt>
                  <c:pt idx="79">
                    <c:v>Cidade de Chibuto</c:v>
                  </c:pt>
                  <c:pt idx="80">
                    <c:v>Cidade de Cuamba</c:v>
                  </c:pt>
                  <c:pt idx="81">
                    <c:v>Cidade de Dondo</c:v>
                  </c:pt>
                  <c:pt idx="82">
                    <c:v>Cidade de Gurue</c:v>
                  </c:pt>
                  <c:pt idx="83">
                    <c:v>Cidade de Inhambane</c:v>
                  </c:pt>
                  <c:pt idx="84">
                    <c:v>Cidade de Maxixe</c:v>
                  </c:pt>
                  <c:pt idx="85">
                    <c:v>Cidade de Mocuba</c:v>
                  </c:pt>
                  <c:pt idx="86">
                    <c:v>Cidade de Pemba</c:v>
                  </c:pt>
                  <c:pt idx="87">
                    <c:v>Cóbue</c:v>
                  </c:pt>
                  <c:pt idx="88">
                    <c:v>Combomune</c:v>
                  </c:pt>
                  <c:pt idx="89">
                    <c:v>Corrane</c:v>
                  </c:pt>
                  <c:pt idx="90">
                    <c:v>Corromana</c:v>
                  </c:pt>
                  <c:pt idx="91">
                    <c:v>Covo</c:v>
                  </c:pt>
                  <c:pt idx="92">
                    <c:v>Cumbana</c:v>
                  </c:pt>
                  <c:pt idx="93">
                    <c:v>Cunle</c:v>
                  </c:pt>
                  <c:pt idx="94">
                    <c:v>Dacata</c:v>
                  </c:pt>
                  <c:pt idx="95">
                    <c:v>Dacate</c:v>
                  </c:pt>
                  <c:pt idx="96">
                    <c:v>Diaca</c:v>
                  </c:pt>
                  <c:pt idx="97">
                    <c:v>Divinhe</c:v>
                  </c:pt>
                  <c:pt idx="98">
                    <c:v>Dôa</c:v>
                  </c:pt>
                  <c:pt idx="99">
                    <c:v>Dombe</c:v>
                  </c:pt>
                  <c:pt idx="100">
                    <c:v>Dómue</c:v>
                  </c:pt>
                  <c:pt idx="101">
                    <c:v>Eduardo Mondlane</c:v>
                  </c:pt>
                  <c:pt idx="102">
                    <c:v>Espungabera</c:v>
                  </c:pt>
                  <c:pt idx="103">
                    <c:v>Estaquinha</c:v>
                  </c:pt>
                  <c:pt idx="104">
                    <c:v>Etatara</c:v>
                  </c:pt>
                  <c:pt idx="105">
                    <c:v>Fíngoe</c:v>
                  </c:pt>
                  <c:pt idx="106">
                    <c:v>Funhalouro</c:v>
                  </c:pt>
                  <c:pt idx="107">
                    <c:v>Furancungo</c:v>
                  </c:pt>
                  <c:pt idx="108">
                    <c:v>Galinha</c:v>
                  </c:pt>
                  <c:pt idx="109">
                    <c:v>Gile</c:v>
                  </c:pt>
                  <c:pt idx="110">
                    <c:v>Godide</c:v>
                  </c:pt>
                  <c:pt idx="111">
                    <c:v>Gondola</c:v>
                  </c:pt>
                  <c:pt idx="112">
                    <c:v>Gonhane</c:v>
                  </c:pt>
                  <c:pt idx="113">
                    <c:v>Goonda</c:v>
                  </c:pt>
                  <c:pt idx="114">
                    <c:v>Gorongosa</c:v>
                  </c:pt>
                  <c:pt idx="115">
                    <c:v>Guerissa</c:v>
                  </c:pt>
                  <c:pt idx="116">
                    <c:v>Guro-Sede</c:v>
                  </c:pt>
                  <c:pt idx="117">
                    <c:v>Homoine-Sede</c:v>
                  </c:pt>
                  <c:pt idx="118">
                    <c:v>Hucula</c:v>
                  </c:pt>
                  <c:pt idx="119">
                    <c:v>Iapala</c:v>
                  </c:pt>
                  <c:pt idx="120">
                    <c:v>Ibo-Sede</c:v>
                  </c:pt>
                  <c:pt idx="121">
                    <c:v>Ile</c:v>
                  </c:pt>
                  <c:pt idx="122">
                    <c:v>Ilha de Mocambique</c:v>
                  </c:pt>
                  <c:pt idx="123">
                    <c:v>Ilha Josina Machel</c:v>
                  </c:pt>
                  <c:pt idx="124">
                    <c:v>Ilute</c:v>
                  </c:pt>
                  <c:pt idx="125">
                    <c:v>Imala</c:v>
                  </c:pt>
                  <c:pt idx="126">
                    <c:v>Imbuho</c:v>
                  </c:pt>
                  <c:pt idx="127">
                    <c:v>Impire</c:v>
                  </c:pt>
                  <c:pt idx="128">
                    <c:v>Incaia</c:v>
                  </c:pt>
                  <c:pt idx="129">
                    <c:v>Inchope</c:v>
                  </c:pt>
                  <c:pt idx="130">
                    <c:v>Infulene</c:v>
                  </c:pt>
                  <c:pt idx="131">
                    <c:v>Inhaminga</c:v>
                  </c:pt>
                  <c:pt idx="132">
                    <c:v>Inhamissa</c:v>
                  </c:pt>
                  <c:pt idx="133">
                    <c:v>Inhamitanga</c:v>
                  </c:pt>
                  <c:pt idx="134">
                    <c:v>Inhangoma</c:v>
                  </c:pt>
                  <c:pt idx="135">
                    <c:v>Inharrime-Sede</c:v>
                  </c:pt>
                  <c:pt idx="136">
                    <c:v>Inhassoro</c:v>
                  </c:pt>
                  <c:pt idx="137">
                    <c:v>Insaca</c:v>
                  </c:pt>
                  <c:pt idx="138">
                    <c:v>Intete</c:v>
                  </c:pt>
                  <c:pt idx="139">
                    <c:v>Itepela</c:v>
                  </c:pt>
                  <c:pt idx="140">
                    <c:v>Ituculo</c:v>
                  </c:pt>
                  <c:pt idx="141">
                    <c:v>Jangamo</c:v>
                  </c:pt>
                  <c:pt idx="142">
                    <c:v>KaMavota</c:v>
                  </c:pt>
                  <c:pt idx="143">
                    <c:v>KaMaxakeni</c:v>
                  </c:pt>
                  <c:pt idx="144">
                    <c:v>Kambulatsitsi</c:v>
                  </c:pt>
                  <c:pt idx="145">
                    <c:v>Kampfumo</c:v>
                  </c:pt>
                  <c:pt idx="146">
                    <c:v>Kamubukwana</c:v>
                  </c:pt>
                  <c:pt idx="147">
                    <c:v>Kanyaka</c:v>
                  </c:pt>
                  <c:pt idx="148">
                    <c:v>Katapua</c:v>
                  </c:pt>
                  <c:pt idx="149">
                    <c:v>Katembe</c:v>
                  </c:pt>
                  <c:pt idx="150">
                    <c:v>Kazula</c:v>
                  </c:pt>
                  <c:pt idx="151">
                    <c:v>Kwekwe</c:v>
                  </c:pt>
                  <c:pt idx="152">
                    <c:v>Lalaua-Sede</c:v>
                  </c:pt>
                  <c:pt idx="153">
                    <c:v>Larde</c:v>
                  </c:pt>
                  <c:pt idx="154">
                    <c:v>Lioma</c:v>
                  </c:pt>
                  <c:pt idx="155">
                    <c:v>Lionde</c:v>
                  </c:pt>
                  <c:pt idx="156">
                    <c:v>Lione</c:v>
                  </c:pt>
                  <c:pt idx="157">
                    <c:v>Lissiete</c:v>
                  </c:pt>
                  <c:pt idx="158">
                    <c:v>Liupo</c:v>
                  </c:pt>
                  <c:pt idx="159">
                    <c:v>Luenha</c:v>
                  </c:pt>
                  <c:pt idx="160">
                    <c:v>Lugela-sede</c:v>
                  </c:pt>
                  <c:pt idx="161">
                    <c:v>Lulimile</c:v>
                  </c:pt>
                  <c:pt idx="162">
                    <c:v>Lumbo</c:v>
                  </c:pt>
                  <c:pt idx="163">
                    <c:v>Lunga</c:v>
                  </c:pt>
                  <c:pt idx="164">
                    <c:v>Lunho</c:v>
                  </c:pt>
                  <c:pt idx="165">
                    <c:v>Lurio</c:v>
                  </c:pt>
                  <c:pt idx="166">
                    <c:v>Lúrio</c:v>
                  </c:pt>
                  <c:pt idx="167">
                    <c:v>Lussanhando</c:v>
                  </c:pt>
                  <c:pt idx="168">
                    <c:v>Lussimbesse</c:v>
                  </c:pt>
                  <c:pt idx="169">
                    <c:v>Mabalane</c:v>
                  </c:pt>
                  <c:pt idx="170">
                    <c:v>Mabote</c:v>
                  </c:pt>
                  <c:pt idx="171">
                    <c:v>Macaloge</c:v>
                  </c:pt>
                  <c:pt idx="172">
                    <c:v>Macarretane</c:v>
                  </c:pt>
                  <c:pt idx="173">
                    <c:v>Macate-Sede</c:v>
                  </c:pt>
                  <c:pt idx="174">
                    <c:v>Machaila</c:v>
                  </c:pt>
                  <c:pt idx="175">
                    <c:v>Machanga</c:v>
                  </c:pt>
                  <c:pt idx="176">
                    <c:v>Machangulo</c:v>
                  </c:pt>
                  <c:pt idx="177">
                    <c:v>Machava</c:v>
                  </c:pt>
                  <c:pt idx="178">
                    <c:v>Machindo</c:v>
                  </c:pt>
                  <c:pt idx="179">
                    <c:v>Machipanda</c:v>
                  </c:pt>
                  <c:pt idx="180">
                    <c:v>Machoca</c:v>
                  </c:pt>
                  <c:pt idx="181">
                    <c:v>Machubo</c:v>
                  </c:pt>
                  <c:pt idx="182">
                    <c:v>Macomia-Sede</c:v>
                  </c:pt>
                  <c:pt idx="183">
                    <c:v>Macone-Sede</c:v>
                  </c:pt>
                  <c:pt idx="184">
                    <c:v>Macossa-Sede</c:v>
                  </c:pt>
                  <c:pt idx="185">
                    <c:v>Macuacua</c:v>
                  </c:pt>
                  <c:pt idx="186">
                    <c:v>Macuane</c:v>
                  </c:pt>
                  <c:pt idx="187">
                    <c:v>Macuse</c:v>
                  </c:pt>
                  <c:pt idx="188">
                    <c:v>Mafambisse</c:v>
                  </c:pt>
                  <c:pt idx="189">
                    <c:v>Maganja da Costa-Sede</c:v>
                  </c:pt>
                  <c:pt idx="190">
                    <c:v>Magude-Sede</c:v>
                  </c:pt>
                  <c:pt idx="191">
                    <c:v>Mahate</c:v>
                  </c:pt>
                  <c:pt idx="192">
                    <c:v>Mahel</c:v>
                  </c:pt>
                  <c:pt idx="193">
                    <c:v>Maiaca</c:v>
                  </c:pt>
                  <c:pt idx="194">
                    <c:v>Majaua</c:v>
                  </c:pt>
                  <c:pt idx="195">
                    <c:v>Malanga</c:v>
                  </c:pt>
                  <c:pt idx="196">
                    <c:v>Malehice</c:v>
                  </c:pt>
                  <c:pt idx="197">
                    <c:v>Malema/Canhunha</c:v>
                  </c:pt>
                  <c:pt idx="198">
                    <c:v>Malingapansi</c:v>
                  </c:pt>
                  <c:pt idx="199">
                    <c:v>Malowera</c:v>
                  </c:pt>
                  <c:pt idx="200">
                    <c:v>Maluana</c:v>
                  </c:pt>
                  <c:pt idx="201">
                    <c:v>Mandie</c:v>
                  </c:pt>
                  <c:pt idx="202">
                    <c:v>Mandlakazi-Sede</c:v>
                  </c:pt>
                  <c:pt idx="203">
                    <c:v>Manhica-Sede</c:v>
                  </c:pt>
                  <c:pt idx="204">
                    <c:v>Maniamba</c:v>
                  </c:pt>
                  <c:pt idx="205">
                    <c:v>Manje</c:v>
                  </c:pt>
                  <c:pt idx="206">
                    <c:v>Mapai</c:v>
                  </c:pt>
                  <c:pt idx="207">
                    <c:v>Mapinhane</c:v>
                  </c:pt>
                  <c:pt idx="208">
                    <c:v>Mapulanguene</c:v>
                  </c:pt>
                  <c:pt idx="209">
                    <c:v>Mapupulo</c:v>
                  </c:pt>
                  <c:pt idx="210">
                    <c:v>Maquival</c:v>
                  </c:pt>
                  <c:pt idx="211">
                    <c:v>Marara</c:v>
                  </c:pt>
                  <c:pt idx="212">
                    <c:v>Maringue</c:v>
                  </c:pt>
                  <c:pt idx="213">
                    <c:v>Marracuene</c:v>
                  </c:pt>
                  <c:pt idx="214">
                    <c:v>Marrangira</c:v>
                  </c:pt>
                  <c:pt idx="215">
                    <c:v>Marromeu</c:v>
                  </c:pt>
                  <c:pt idx="216">
                    <c:v>Marrupa-Sede</c:v>
                  </c:pt>
                  <c:pt idx="217">
                    <c:v>Massangena</c:v>
                  </c:pt>
                  <c:pt idx="218">
                    <c:v>Massangulo (Ngauma)</c:v>
                  </c:pt>
                  <c:pt idx="219">
                    <c:v>Massenger</c:v>
                  </c:pt>
                  <c:pt idx="220">
                    <c:v>Massinga</c:v>
                  </c:pt>
                  <c:pt idx="221">
                    <c:v>Massingir</c:v>
                  </c:pt>
                  <c:pt idx="222">
                    <c:v>Matchedje</c:v>
                  </c:pt>
                  <c:pt idx="223">
                    <c:v>Matibane</c:v>
                  </c:pt>
                  <c:pt idx="224">
                    <c:v>Matola</c:v>
                  </c:pt>
                  <c:pt idx="225">
                    <c:v>Matola Rio</c:v>
                  </c:pt>
                  <c:pt idx="226">
                    <c:v>Matondovela</c:v>
                  </c:pt>
                  <c:pt idx="227">
                    <c:v>Matsinho</c:v>
                  </c:pt>
                  <c:pt idx="228">
                    <c:v>Maúa</c:v>
                  </c:pt>
                  <c:pt idx="229">
                    <c:v>Mavago-Sede</c:v>
                  </c:pt>
                  <c:pt idx="230">
                    <c:v>Mavala</c:v>
                  </c:pt>
                  <c:pt idx="231">
                    <c:v>Mavodze</c:v>
                  </c:pt>
                  <c:pt idx="232">
                    <c:v>Mavonde</c:v>
                  </c:pt>
                  <c:pt idx="233">
                    <c:v>Mavue</c:v>
                  </c:pt>
                  <c:pt idx="234">
                    <c:v>Mawayela</c:v>
                  </c:pt>
                  <c:pt idx="235">
                    <c:v>Mazeze</c:v>
                  </c:pt>
                  <c:pt idx="236">
                    <c:v>Mazivila</c:v>
                  </c:pt>
                  <c:pt idx="237">
                    <c:v>Mazua</c:v>
                  </c:pt>
                  <c:pt idx="238">
                    <c:v>Mazucane</c:v>
                  </c:pt>
                  <c:pt idx="239">
                    <c:v>Mbau</c:v>
                  </c:pt>
                  <c:pt idx="240">
                    <c:v>M'bauane</c:v>
                  </c:pt>
                  <c:pt idx="241">
                    <c:v>Meconta</c:v>
                  </c:pt>
                  <c:pt idx="242">
                    <c:v>Mecuburi-Sede</c:v>
                  </c:pt>
                  <c:pt idx="243">
                    <c:v>Mecufi-Sede</c:v>
                  </c:pt>
                  <c:pt idx="244">
                    <c:v>Mecula-Sede</c:v>
                  </c:pt>
                  <c:pt idx="245">
                    <c:v>Megaza</c:v>
                  </c:pt>
                  <c:pt idx="246">
                    <c:v>Meloco</c:v>
                  </c:pt>
                  <c:pt idx="247">
                    <c:v>Meluco-Sede</c:v>
                  </c:pt>
                  <c:pt idx="248">
                    <c:v>Meluluca</c:v>
                  </c:pt>
                  <c:pt idx="249">
                    <c:v>Memba</c:v>
                  </c:pt>
                  <c:pt idx="250">
                    <c:v>Mepica</c:v>
                  </c:pt>
                  <c:pt idx="251">
                    <c:v>Meponda</c:v>
                  </c:pt>
                  <c:pt idx="252">
                    <c:v>Mepuagiua</c:v>
                  </c:pt>
                  <c:pt idx="253">
                    <c:v>Messano</c:v>
                  </c:pt>
                  <c:pt idx="254">
                    <c:v>Messica</c:v>
                  </c:pt>
                  <c:pt idx="255">
                    <c:v>Metangula</c:v>
                  </c:pt>
                  <c:pt idx="256">
                    <c:v>Meti</c:v>
                  </c:pt>
                  <c:pt idx="257">
                    <c:v>Metoro</c:v>
                  </c:pt>
                  <c:pt idx="258">
                    <c:v>Metuge-Sede</c:v>
                  </c:pt>
                  <c:pt idx="259">
                    <c:v>Meza</c:v>
                  </c:pt>
                  <c:pt idx="260">
                    <c:v>Micaune</c:v>
                  </c:pt>
                  <c:pt idx="261">
                    <c:v>Mieze</c:v>
                  </c:pt>
                  <c:pt idx="262">
                    <c:v>Milange-Sede</c:v>
                  </c:pt>
                  <c:pt idx="263">
                    <c:v>Milhana</c:v>
                  </c:pt>
                  <c:pt idx="264">
                    <c:v>Mirate-Sede</c:v>
                  </c:pt>
                  <c:pt idx="265">
                    <c:v>Mitande</c:v>
                  </c:pt>
                  <c:pt idx="266">
                    <c:v>Miteda</c:v>
                  </c:pt>
                  <c:pt idx="267">
                    <c:v>Moamba-Sede</c:v>
                  </c:pt>
                  <c:pt idx="268">
                    <c:v>Moatize</c:v>
                  </c:pt>
                  <c:pt idx="269">
                    <c:v>Mocímboa da Praia-Sede</c:v>
                  </c:pt>
                  <c:pt idx="270">
                    <c:v>Mocoduene</c:v>
                  </c:pt>
                  <c:pt idx="271">
                    <c:v>Mocubela</c:v>
                  </c:pt>
                  <c:pt idx="272">
                    <c:v>Molumbo-Sede</c:v>
                  </c:pt>
                  <c:pt idx="273">
                    <c:v>Monapo-Sede</c:v>
                  </c:pt>
                  <c:pt idx="274">
                    <c:v>Mongue</c:v>
                  </c:pt>
                  <c:pt idx="275">
                    <c:v>Montepuéz</c:v>
                  </c:pt>
                  <c:pt idx="276">
                    <c:v>Mopeia</c:v>
                  </c:pt>
                  <c:pt idx="277">
                    <c:v>Morrumbala-Sede</c:v>
                  </c:pt>
                  <c:pt idx="278">
                    <c:v>Morrumbene</c:v>
                  </c:pt>
                  <c:pt idx="279">
                    <c:v>Mossuril-Sede</c:v>
                  </c:pt>
                  <c:pt idx="280">
                    <c:v>Motaze</c:v>
                  </c:pt>
                  <c:pt idx="281">
                    <c:v>Mphende</c:v>
                  </c:pt>
                  <c:pt idx="282">
                    <c:v>Msawize</c:v>
                  </c:pt>
                  <c:pt idx="283">
                    <c:v>Muabanama</c:v>
                  </c:pt>
                  <c:pt idx="284">
                    <c:v>Muaguide</c:v>
                  </c:pt>
                  <c:pt idx="285">
                    <c:v>Muambula</c:v>
                  </c:pt>
                  <c:pt idx="286">
                    <c:v>Muanona</c:v>
                  </c:pt>
                  <c:pt idx="287">
                    <c:v>Muanza</c:v>
                  </c:pt>
                  <c:pt idx="288">
                    <c:v>Muaquia</c:v>
                  </c:pt>
                  <c:pt idx="289">
                    <c:v>Muatala</c:v>
                  </c:pt>
                  <c:pt idx="290">
                    <c:v>Muatua</c:v>
                  </c:pt>
                  <c:pt idx="291">
                    <c:v>Mubangoene</c:v>
                  </c:pt>
                  <c:pt idx="292">
                    <c:v>Mucojo</c:v>
                  </c:pt>
                  <c:pt idx="293">
                    <c:v>Mucoluane</c:v>
                  </c:pt>
                  <c:pt idx="294">
                    <c:v>Mucuali</c:v>
                  </c:pt>
                  <c:pt idx="295">
                    <c:v>Mucumbi</c:v>
                  </c:pt>
                  <c:pt idx="296">
                    <c:v>Mucumbura</c:v>
                  </c:pt>
                  <c:pt idx="297">
                    <c:v>Mucupia</c:v>
                  </c:pt>
                  <c:pt idx="298">
                    <c:v>Muecate-Sede</c:v>
                  </c:pt>
                  <c:pt idx="299">
                    <c:v>Mueda-Sede</c:v>
                  </c:pt>
                  <c:pt idx="300">
                    <c:v>Muembe</c:v>
                  </c:pt>
                  <c:pt idx="301">
                    <c:v>Mufa Boroma</c:v>
                  </c:pt>
                  <c:pt idx="302">
                    <c:v>Mugeba</c:v>
                  </c:pt>
                  <c:pt idx="303">
                    <c:v>Muhala</c:v>
                  </c:pt>
                  <c:pt idx="304">
                    <c:v>Muite</c:v>
                  </c:pt>
                  <c:pt idx="305">
                    <c:v>Mulela (Mualama)</c:v>
                  </c:pt>
                  <c:pt idx="306">
                    <c:v>Mulima</c:v>
                  </c:pt>
                  <c:pt idx="307">
                    <c:v>Muluco</c:v>
                  </c:pt>
                  <c:pt idx="308">
                    <c:v>Mungari</c:v>
                  </c:pt>
                  <c:pt idx="309">
                    <c:v>Munhamade</c:v>
                  </c:pt>
                  <c:pt idx="310">
                    <c:v>Municipal-Sede</c:v>
                  </c:pt>
                  <c:pt idx="311">
                    <c:v>Municipio da Praia de Bilene</c:v>
                  </c:pt>
                  <c:pt idx="312">
                    <c:v>Municipio de Manica</c:v>
                  </c:pt>
                  <c:pt idx="313">
                    <c:v>Muoha</c:v>
                  </c:pt>
                  <c:pt idx="314">
                    <c:v>Murraca</c:v>
                  </c:pt>
                  <c:pt idx="315">
                    <c:v>Murrebue</c:v>
                  </c:pt>
                  <c:pt idx="316">
                    <c:v>Murrupula</c:v>
                  </c:pt>
                  <c:pt idx="317">
                    <c:v>Mutiva</c:v>
                  </c:pt>
                  <c:pt idx="318">
                    <c:v>Mutivaze</c:v>
                  </c:pt>
                  <c:pt idx="319">
                    <c:v>Mutuali</c:v>
                  </c:pt>
                  <c:pt idx="320">
                    <c:v>Muxungue</c:v>
                  </c:pt>
                  <c:pt idx="321">
                    <c:v>Muze</c:v>
                  </c:pt>
                  <c:pt idx="322">
                    <c:v>Mwaladzi</c:v>
                  </c:pt>
                  <c:pt idx="323">
                    <c:v>N’sadzu</c:v>
                  </c:pt>
                  <c:pt idx="324">
                    <c:v>Naburi</c:v>
                  </c:pt>
                  <c:pt idx="325">
                    <c:v>Nacala-A-Velha</c:v>
                  </c:pt>
                  <c:pt idx="326">
                    <c:v>Nacaroa</c:v>
                  </c:pt>
                  <c:pt idx="327">
                    <c:v>Nacumua</c:v>
                  </c:pt>
                  <c:pt idx="328">
                    <c:v>Nairoto</c:v>
                  </c:pt>
                  <c:pt idx="329">
                    <c:v>Nairrubi</c:v>
                  </c:pt>
                  <c:pt idx="330">
                    <c:v>Nalazi</c:v>
                  </c:pt>
                  <c:pt idx="331">
                    <c:v>Namaacha</c:v>
                  </c:pt>
                  <c:pt idx="332">
                    <c:v>Namacurra-Sede</c:v>
                  </c:pt>
                  <c:pt idx="333">
                    <c:v>Namaita</c:v>
                  </c:pt>
                  <c:pt idx="334">
                    <c:v>Namanhumbir</c:v>
                  </c:pt>
                  <c:pt idx="335">
                    <c:v>Namanjavira</c:v>
                  </c:pt>
                  <c:pt idx="336">
                    <c:v>Namapa</c:v>
                  </c:pt>
                  <c:pt idx="337">
                    <c:v>Namaponda</c:v>
                  </c:pt>
                  <c:pt idx="338">
                    <c:v>Namarroi</c:v>
                  </c:pt>
                  <c:pt idx="339">
                    <c:v>Namaua</c:v>
                  </c:pt>
                  <c:pt idx="340">
                    <c:v>Nametil</c:v>
                  </c:pt>
                  <c:pt idx="341">
                    <c:v>Namialo</c:v>
                  </c:pt>
                  <c:pt idx="342">
                    <c:v>Namicopo</c:v>
                  </c:pt>
                  <c:pt idx="343">
                    <c:v>Namicundi</c:v>
                  </c:pt>
                  <c:pt idx="344">
                    <c:v>Namina</c:v>
                  </c:pt>
                  <c:pt idx="345">
                    <c:v>Naminge</c:v>
                  </c:pt>
                  <c:pt idx="346">
                    <c:v>Namiroa</c:v>
                  </c:pt>
                  <c:pt idx="347">
                    <c:v>Namogelia</c:v>
                  </c:pt>
                  <c:pt idx="348">
                    <c:v>Namuno-Sede</c:v>
                  </c:pt>
                  <c:pt idx="349">
                    <c:v>Nangade-Sede</c:v>
                  </c:pt>
                  <c:pt idx="350">
                    <c:v>Nanhupo Rio</c:v>
                  </c:pt>
                  <c:pt idx="351">
                    <c:v>Nante</c:v>
                  </c:pt>
                  <c:pt idx="352">
                    <c:v>Não Aplicavel</c:v>
                  </c:pt>
                  <c:pt idx="353">
                    <c:v>Napipine</c:v>
                  </c:pt>
                  <c:pt idx="354">
                    <c:v>Natikire</c:v>
                  </c:pt>
                  <c:pt idx="355">
                    <c:v>Nauela</c:v>
                  </c:pt>
                  <c:pt idx="356">
                    <c:v>Ncumpe</c:v>
                  </c:pt>
                  <c:pt idx="357">
                    <c:v>Ndindiza</c:v>
                  </c:pt>
                  <c:pt idx="358">
                    <c:v>Negomano</c:v>
                  </c:pt>
                  <c:pt idx="359">
                    <c:v>Netia</c:v>
                  </c:pt>
                  <c:pt idx="360">
                    <c:v>N'gapa</c:v>
                  </c:pt>
                  <c:pt idx="361">
                    <c:v>Nguawala</c:v>
                  </c:pt>
                  <c:pt idx="362">
                    <c:v>Nguzene</c:v>
                  </c:pt>
                  <c:pt idx="363">
                    <c:v>Nhacafula</c:v>
                  </c:pt>
                  <c:pt idx="364">
                    <c:v>Nhacolo</c:v>
                  </c:pt>
                  <c:pt idx="365">
                    <c:v>Nhamagua</c:v>
                  </c:pt>
                  <c:pt idx="366">
                    <c:v>Nhamassonge</c:v>
                  </c:pt>
                  <c:pt idx="367">
                    <c:v>Nhamatanda</c:v>
                  </c:pt>
                  <c:pt idx="368">
                    <c:v>Nhamayabwe</c:v>
                  </c:pt>
                  <c:pt idx="369">
                    <c:v>Nhampassa</c:v>
                  </c:pt>
                  <c:pt idx="370">
                    <c:v>Nicoadala-Sede</c:v>
                  </c:pt>
                  <c:pt idx="371">
                    <c:v>Nihessiue</c:v>
                  </c:pt>
                  <c:pt idx="372">
                    <c:v>Nipepe-Sede</c:v>
                  </c:pt>
                  <c:pt idx="373">
                    <c:v>Nlhamankulu</c:v>
                  </c:pt>
                  <c:pt idx="374">
                    <c:v>Nova Mambone</c:v>
                  </c:pt>
                  <c:pt idx="375">
                    <c:v>Nova Sofala</c:v>
                  </c:pt>
                  <c:pt idx="376">
                    <c:v>Ntamba</c:v>
                  </c:pt>
                  <c:pt idx="377">
                    <c:v>Ntengo-Wa-Mbalame</c:v>
                  </c:pt>
                  <c:pt idx="378">
                    <c:v>Ntlhavene</c:v>
                  </c:pt>
                  <c:pt idx="379">
                    <c:v>Nungo</c:v>
                  </c:pt>
                  <c:pt idx="380">
                    <c:v>Ocua</c:v>
                  </c:pt>
                  <c:pt idx="381">
                    <c:v>Olumbe</c:v>
                  </c:pt>
                  <c:pt idx="382">
                    <c:v>Pafuri</c:v>
                  </c:pt>
                  <c:pt idx="383">
                    <c:v>Palma</c:v>
                  </c:pt>
                  <c:pt idx="384">
                    <c:v>Panda</c:v>
                  </c:pt>
                  <c:pt idx="385">
                    <c:v>Panjane</c:v>
                  </c:pt>
                  <c:pt idx="386">
                    <c:v>Papai</c:v>
                  </c:pt>
                  <c:pt idx="387">
                    <c:v>Patrice Lumumba</c:v>
                  </c:pt>
                  <c:pt idx="388">
                    <c:v>Pebane-Sede</c:v>
                  </c:pt>
                  <c:pt idx="389">
                    <c:v>Pembe</c:v>
                  </c:pt>
                  <c:pt idx="390">
                    <c:v>Pessene</c:v>
                  </c:pt>
                  <c:pt idx="391">
                    <c:v>Praia</c:v>
                  </c:pt>
                  <c:pt idx="392">
                    <c:v>Pundanhar</c:v>
                  </c:pt>
                  <c:pt idx="393">
                    <c:v>Quinga</c:v>
                  </c:pt>
                  <c:pt idx="394">
                    <c:v>Quionga</c:v>
                  </c:pt>
                  <c:pt idx="395">
                    <c:v>Quirimba</c:v>
                  </c:pt>
                  <c:pt idx="396">
                    <c:v>Quissanga</c:v>
                  </c:pt>
                  <c:pt idx="397">
                    <c:v>Quissico</c:v>
                  </c:pt>
                  <c:pt idx="398">
                    <c:v>Quiterajo</c:v>
                  </c:pt>
                  <c:pt idx="399">
                    <c:v>Quixaxe</c:v>
                  </c:pt>
                  <c:pt idx="400">
                    <c:v>Rapale</c:v>
                  </c:pt>
                  <c:pt idx="401">
                    <c:v>Regone</c:v>
                  </c:pt>
                  <c:pt idx="402">
                    <c:v>Ressano Garcia</c:v>
                  </c:pt>
                  <c:pt idx="403">
                    <c:v>Ribáuè</c:v>
                  </c:pt>
                  <c:pt idx="404">
                    <c:v>Rotanda</c:v>
                  </c:pt>
                  <c:pt idx="405">
                    <c:v>Sabie</c:v>
                  </c:pt>
                  <c:pt idx="406">
                    <c:v>Samora Machel</c:v>
                  </c:pt>
                  <c:pt idx="407">
                    <c:v>Sanjala</c:v>
                  </c:pt>
                  <c:pt idx="408">
                    <c:v>Saua-Saua</c:v>
                  </c:pt>
                  <c:pt idx="409">
                    <c:v>Savane</c:v>
                  </c:pt>
                  <c:pt idx="410">
                    <c:v>Save</c:v>
                  </c:pt>
                  <c:pt idx="411">
                    <c:v>Save2</c:v>
                  </c:pt>
                  <c:pt idx="412">
                    <c:v>Sena</c:v>
                  </c:pt>
                  <c:pt idx="413">
                    <c:v>Socone</c:v>
                  </c:pt>
                  <c:pt idx="414">
                    <c:v>Songo</c:v>
                  </c:pt>
                  <c:pt idx="415">
                    <c:v>Subue</c:v>
                  </c:pt>
                  <c:pt idx="416">
                    <c:v>Sussundenga-Sede</c:v>
                  </c:pt>
                  <c:pt idx="417">
                    <c:v>Tacuane</c:v>
                  </c:pt>
                  <c:pt idx="418">
                    <c:v>Tchaimite</c:v>
                  </c:pt>
                  <c:pt idx="419">
                    <c:v>Tica</c:v>
                  </c:pt>
                  <c:pt idx="420">
                    <c:v>Tome</c:v>
                  </c:pt>
                  <c:pt idx="421">
                    <c:v>Tsangano</c:v>
                  </c:pt>
                  <c:pt idx="422">
                    <c:v>Ulóngue</c:v>
                  </c:pt>
                  <c:pt idx="423">
                    <c:v>Unango</c:v>
                  </c:pt>
                  <c:pt idx="424">
                    <c:v>Urbano 1</c:v>
                  </c:pt>
                  <c:pt idx="425">
                    <c:v>Urbano 2</c:v>
                  </c:pt>
                  <c:pt idx="426">
                    <c:v>Urbano 3</c:v>
                  </c:pt>
                  <c:pt idx="427">
                    <c:v>Urbano 4</c:v>
                  </c:pt>
                  <c:pt idx="428">
                    <c:v>Urbano 5</c:v>
                  </c:pt>
                  <c:pt idx="429">
                    <c:v>Urbano Central</c:v>
                  </c:pt>
                  <c:pt idx="430">
                    <c:v>Urbano N°1</c:v>
                  </c:pt>
                  <c:pt idx="431">
                    <c:v>Urbano N°2</c:v>
                  </c:pt>
                  <c:pt idx="432">
                    <c:v>Urbano N°3</c:v>
                  </c:pt>
                  <c:pt idx="433">
                    <c:v>Urbano_1</c:v>
                  </c:pt>
                  <c:pt idx="434">
                    <c:v>Urbano_2</c:v>
                  </c:pt>
                  <c:pt idx="435">
                    <c:v>Urbano_3</c:v>
                  </c:pt>
                  <c:pt idx="436">
                    <c:v>Urbano_4</c:v>
                  </c:pt>
                  <c:pt idx="437">
                    <c:v>Urbano_5</c:v>
                  </c:pt>
                  <c:pt idx="438">
                    <c:v>Urrene</c:v>
                  </c:pt>
                  <c:pt idx="439">
                    <c:v>Vanduzi</c:v>
                  </c:pt>
                  <c:pt idx="440">
                    <c:v>Vila Caniçado</c:v>
                  </c:pt>
                  <c:pt idx="441">
                    <c:v>Vila da Macia</c:v>
                  </c:pt>
                  <c:pt idx="442">
                    <c:v>Vilankulo</c:v>
                  </c:pt>
                  <c:pt idx="443">
                    <c:v>Vunduzi</c:v>
                  </c:pt>
                  <c:pt idx="444">
                    <c:v>Xilembene</c:v>
                  </c:pt>
                  <c:pt idx="445">
                    <c:v>Xinavane</c:v>
                  </c:pt>
                  <c:pt idx="446">
                    <c:v>Zambue</c:v>
                  </c:pt>
                  <c:pt idx="447">
                    <c:v>Zandamela</c:v>
                  </c:pt>
                  <c:pt idx="448">
                    <c:v>Zembe</c:v>
                  </c:pt>
                  <c:pt idx="449">
                    <c:v>Zimane</c:v>
                  </c:pt>
                  <c:pt idx="450">
                    <c:v>Zinave</c:v>
                  </c:pt>
                  <c:pt idx="451">
                    <c:v>Zitundo</c:v>
                  </c:pt>
                  <c:pt idx="452">
                    <c:v>Zóbue</c:v>
                  </c:pt>
                  <c:pt idx="453">
                    <c:v>Zongoene-Sede</c:v>
                  </c:pt>
                  <c:pt idx="454">
                    <c:v>Zulo</c:v>
                  </c:pt>
                  <c:pt idx="455">
                    <c:v>Zumbu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C8-E89B-42CA-99B0-7B6125BDC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Provincial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825377D-EB6B-4FF9-AE5C-3441A49524F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2D2CE958-1713-4585-837F-42513CD7EED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F5C-4944-9886-37E170CD4E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1D5B42-549F-443A-B2A8-4E5B19D3416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40486187-A7D6-4794-A20B-62E8B500EB0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F5C-4944-9886-37E170CD4E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248B432-3D4C-4AE6-97BE-CD0A65BCC9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087029F4-6377-42DD-9599-BB77F15DF2D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F5C-4944-9886-37E170CD4E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BD6AD4-29B5-4BE8-86BB-CBA6313D73E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B3D99810-A312-4763-B4DB-5EDE8DFAF64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F5C-4944-9886-37E170CD4E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D9ED150-D72F-4E35-B5A4-6773636977E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2FA3C662-A006-46E5-A3DE-6757C992657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F5C-4944-9886-37E170CD4E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FB77223-7B4E-40B6-B714-27921D6BF8B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A7BA1E32-AC01-4193-A9F2-303DF8488E1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F5C-4944-9886-37E170CD4E0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0E0CEBC-7619-4108-B901-26A198A13F9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00A3F618-02A5-4A2F-AE35-D457A41F547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F5C-4944-9886-37E170CD4E0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956998F-402D-402C-BEE7-D57FD3BB437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B940EBF1-2D1A-4EEF-9D41-0811576232A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F5C-4944-9886-37E170CD4E0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3D5DE36-CFC4-4917-822B-83661A664CA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1B6866D8-8115-45E3-82B2-161401B5A88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F5C-4944-9886-37E170CD4E0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FF3A1BA-6F09-4A5A-AF2F-1FD5ED190C4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2F36A581-6FDD-4AF4-81C6-E50179B08BE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F5C-4944-9886-37E170CD4E0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A0C5C9E-2C7C-420A-9A40-F919C525B2A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74E3B2BA-7932-4D68-BF30-A2EFA687E79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F5C-4944-9886-37E170CD4E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'Surface Posto Scatter (2)'!$C$10:$C$20</c:f>
              <c:numCache>
                <c:formatCode>_-* #,##0_-;\-* #,##0_-;_-* "-"??_-;_-@_-</c:formatCode>
                <c:ptCount val="11"/>
                <c:pt idx="0">
                  <c:v>247547</c:v>
                </c:pt>
                <c:pt idx="1">
                  <c:v>76867</c:v>
                </c:pt>
                <c:pt idx="2">
                  <c:v>23352</c:v>
                </c:pt>
                <c:pt idx="3">
                  <c:v>316924</c:v>
                </c:pt>
                <c:pt idx="4">
                  <c:v>905</c:v>
                </c:pt>
                <c:pt idx="5">
                  <c:v>16344</c:v>
                </c:pt>
                <c:pt idx="6">
                  <c:v>965079</c:v>
                </c:pt>
                <c:pt idx="7">
                  <c:v>384228</c:v>
                </c:pt>
                <c:pt idx="8">
                  <c:v>103395</c:v>
                </c:pt>
                <c:pt idx="9">
                  <c:v>517691</c:v>
                </c:pt>
                <c:pt idx="10">
                  <c:v>1036546</c:v>
                </c:pt>
              </c:numCache>
            </c:numRef>
          </c:xVal>
          <c:yVal>
            <c:numRef>
              <c:f>'Surface Posto Scatter (2)'!$D$10:$D$20</c:f>
              <c:numCache>
                <c:formatCode>0.0</c:formatCode>
                <c:ptCount val="11"/>
                <c:pt idx="0">
                  <c:v>9.2711489060810557</c:v>
                </c:pt>
                <c:pt idx="1">
                  <c:v>5.2440269859278308</c:v>
                </c:pt>
                <c:pt idx="2">
                  <c:v>1.4928168735868199</c:v>
                </c:pt>
                <c:pt idx="3">
                  <c:v>14.174755370926464</c:v>
                </c:pt>
                <c:pt idx="4">
                  <c:v>8.0065892902800001E-2</c:v>
                </c:pt>
                <c:pt idx="5">
                  <c:v>0.68365829132276001</c:v>
                </c:pt>
                <c:pt idx="6">
                  <c:v>14.869632502078497</c:v>
                </c:pt>
                <c:pt idx="7">
                  <c:v>18.015453150341177</c:v>
                </c:pt>
                <c:pt idx="8">
                  <c:v>3.9755824375343889</c:v>
                </c:pt>
                <c:pt idx="9">
                  <c:v>16.805704884484335</c:v>
                </c:pt>
                <c:pt idx="10">
                  <c:v>17.704084534490345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 (2)'!$A$10:$A$21</c15:f>
                <c15:dlblRangeCache>
                  <c:ptCount val="12"/>
                  <c:pt idx="0">
                    <c:v>Cabo Delgado</c:v>
                  </c:pt>
                  <c:pt idx="1">
                    <c:v>Gaza</c:v>
                  </c:pt>
                  <c:pt idx="2">
                    <c:v>Inhambane</c:v>
                  </c:pt>
                  <c:pt idx="3">
                    <c:v>Manica</c:v>
                  </c:pt>
                  <c:pt idx="4">
                    <c:v>Maputo Cidade</c:v>
                  </c:pt>
                  <c:pt idx="5">
                    <c:v>Maputo Provincia</c:v>
                  </c:pt>
                  <c:pt idx="6">
                    <c:v>Nampula</c:v>
                  </c:pt>
                  <c:pt idx="7">
                    <c:v>Niassa</c:v>
                  </c:pt>
                  <c:pt idx="8">
                    <c:v>Sofala</c:v>
                  </c:pt>
                  <c:pt idx="9">
                    <c:v>Tete</c:v>
                  </c:pt>
                  <c:pt idx="10">
                    <c:v>Zambezia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F5C-4944-9886-37E170CD4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 that use surface water as their main source of drinking 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people that use suraec water as their main source of drinking 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Sofala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1.931362127357364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BC025B9-71C0-419B-87DD-5749A5FDECA1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D8D-4C91-9919-7672BDB112DB}"/>
                </c:ext>
              </c:extLst>
            </c:dLbl>
            <c:dLbl>
              <c:idx val="1"/>
              <c:layout>
                <c:manualLayout>
                  <c:x val="4.4971830636794038E-3"/>
                  <c:y val="1.05111515040959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591CB70-025C-4D61-B7A5-3654E215403C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D8D-4C91-9919-7672BDB112DB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B2B842D-3520-4E30-AA5E-132DB01080EE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D8D-4C91-9919-7672BDB112DB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9825A88-52CB-441E-A549-5745103E0B27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8D-4C91-9919-7672BDB112DB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E7A6968-BDFE-4B6B-BF4E-EE0BF4C90E6A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8D-4C91-9919-7672BDB112DB}"/>
                </c:ext>
              </c:extLst>
            </c:dLbl>
            <c:dLbl>
              <c:idx val="5"/>
              <c:layout>
                <c:manualLayout>
                  <c:x val="4.4971830636794025E-2"/>
                  <c:y val="2.31245333090114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8238E4E-EBEE-4387-AED6-D5E76B7C4C23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D8D-4C91-9919-7672BDB112DB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E2034D1-4EF6-422C-B150-A25B74496F8F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D8D-4C91-9919-7672BDB112DB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098A9AD-FCC8-4B86-A39A-2095AD789007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D8D-4C91-9919-7672BDB112DB}"/>
                </c:ext>
              </c:extLst>
            </c:dLbl>
            <c:dLbl>
              <c:idx val="8"/>
              <c:layout>
                <c:manualLayout>
                  <c:x val="2.9981220424529086E-3"/>
                  <c:y val="-5.886244842293827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41CEDE5-BD22-49A0-B2DE-3A2EF46B06F1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D8D-4C91-9919-7672BDB112DB}"/>
                </c:ext>
              </c:extLst>
            </c:dLbl>
            <c:dLbl>
              <c:idx val="9"/>
              <c:layout>
                <c:manualLayout>
                  <c:x val="-1.9487793275944069E-2"/>
                  <c:y val="-2.31245333090116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AC4D0EF-C670-473D-8C93-24EE9F80EE1D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D8D-4C91-9919-7672BDB112DB}"/>
                </c:ext>
              </c:extLst>
            </c:dLbl>
            <c:dLbl>
              <c:idx val="10"/>
              <c:layout>
                <c:manualLayout>
                  <c:x val="2.3984976339623459E-2"/>
                  <c:y val="1.681784240655379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8303F9D-D1F4-4722-A35A-E76CF66B1CDD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D8D-4C91-9919-7672BDB112DB}"/>
                </c:ext>
              </c:extLst>
            </c:dLbl>
            <c:dLbl>
              <c:idx val="11"/>
              <c:layout>
                <c:manualLayout>
                  <c:x val="-1.6489671233491161E-2"/>
                  <c:y val="-2.94312242114691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F772F48-95CA-4F48-A9CD-93DF29E2236F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D8D-4C91-9919-7672BDB112DB}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8B0D3B-EE63-49F7-B2AB-D57B08CB7BB0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D8D-4C91-9919-7672BDB112DB}"/>
                </c:ext>
              </c:extLst>
            </c:dLbl>
            <c:dLbl>
              <c:idx val="1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688842D-68CF-4398-8B7E-04D36DC354CE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5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D8D-4C91-9919-7672BDB112DB}"/>
                </c:ext>
              </c:extLst>
            </c:dLbl>
            <c:dLbl>
              <c:idx val="14"/>
              <c:layout>
                <c:manualLayout>
                  <c:x val="3.0333302084459696E-3"/>
                  <c:y val="5.186846549227747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9D91ABE-C0D1-4B5A-89AF-66B6545B0B33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5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D8D-4C91-9919-7672BDB112DB}"/>
                </c:ext>
              </c:extLst>
            </c:dLbl>
            <c:dLbl>
              <c:idx val="1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8EAAE7C-93F2-46C0-9C4A-D4DDE50F6F12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5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D8D-4C91-9919-7672BDB112DB}"/>
                </c:ext>
              </c:extLst>
            </c:dLbl>
            <c:dLbl>
              <c:idx val="16"/>
              <c:layout>
                <c:manualLayout>
                  <c:x val="8.9943661273588077E-3"/>
                  <c:y val="2.522676360983069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18BA132-058A-4A2B-A317-5B34469A6E48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5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D8D-4C91-9919-7672BDB112DB}"/>
                </c:ext>
              </c:extLst>
            </c:dLbl>
            <c:dLbl>
              <c:idx val="1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03D9A32-E213-4E2F-AA01-C642D8699396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5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D8D-4C91-9919-7672BDB112DB}"/>
                </c:ext>
              </c:extLst>
            </c:dLbl>
            <c:dLbl>
              <c:idx val="18"/>
              <c:layout>
                <c:manualLayout>
                  <c:x val="-6.4459623912738129E-2"/>
                  <c:y val="-2.94312242114691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EA82184-817A-4112-B77E-7C121B5650E2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5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D8D-4C91-9919-7672BDB112DB}"/>
                </c:ext>
              </c:extLst>
            </c:dLbl>
            <c:dLbl>
              <c:idx val="19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D563AF2-6C69-4531-9C7E-9593510ACE51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D8D-4C91-9919-7672BDB112DB}"/>
                </c:ext>
              </c:extLst>
            </c:dLbl>
            <c:dLbl>
              <c:idx val="2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75B035E-CF4C-4DB9-A194-C592C323E261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D8D-4C91-9919-7672BDB112DB}"/>
                </c:ext>
              </c:extLst>
            </c:dLbl>
            <c:dLbl>
              <c:idx val="2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C1D86B8-A266-495B-B1BE-B3C70A8F87E0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D8D-4C91-9919-7672BDB112DB}"/>
                </c:ext>
              </c:extLst>
            </c:dLbl>
            <c:dLbl>
              <c:idx val="2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A52E2AF-24C9-4BD0-B6C1-FFBDA8265A38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D8D-4C91-9919-7672BDB112DB}"/>
                </c:ext>
              </c:extLst>
            </c:dLbl>
            <c:dLbl>
              <c:idx val="2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69F409D-43FC-4980-AD3C-11D857190FB9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D8D-4C91-9919-7672BDB112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'Surface Posto Scatter (2)'!$DO$88:$DO$111</c:f>
              <c:numCache>
                <c:formatCode>_-* #,##0_-;\-* #,##0_-;_-* "-"??_-;_-@_-</c:formatCode>
                <c:ptCount val="24"/>
                <c:pt idx="0">
                  <c:v>12583</c:v>
                </c:pt>
                <c:pt idx="1">
                  <c:v>2591</c:v>
                </c:pt>
                <c:pt idx="2">
                  <c:v>4710</c:v>
                </c:pt>
                <c:pt idx="3">
                  <c:v>4232</c:v>
                </c:pt>
                <c:pt idx="4">
                  <c:v>26420</c:v>
                </c:pt>
                <c:pt idx="5">
                  <c:v>130</c:v>
                </c:pt>
                <c:pt idx="6">
                  <c:v>765</c:v>
                </c:pt>
                <c:pt idx="7">
                  <c:v>24575</c:v>
                </c:pt>
                <c:pt idx="8">
                  <c:v>4396</c:v>
                </c:pt>
                <c:pt idx="9">
                  <c:v>2761</c:v>
                </c:pt>
                <c:pt idx="10">
                  <c:v>3496</c:v>
                </c:pt>
                <c:pt idx="11">
                  <c:v>2665</c:v>
                </c:pt>
                <c:pt idx="12">
                  <c:v>14071</c:v>
                </c:pt>
                <c:pt idx="13" formatCode="General">
                  <c:v>9127</c:v>
                </c:pt>
                <c:pt idx="14" formatCode="General">
                  <c:v>11070</c:v>
                </c:pt>
                <c:pt idx="15" formatCode="General">
                  <c:v>330</c:v>
                </c:pt>
                <c:pt idx="16" formatCode="General">
                  <c:v>4716</c:v>
                </c:pt>
                <c:pt idx="17" formatCode="General">
                  <c:v>1937</c:v>
                </c:pt>
                <c:pt idx="18" formatCode="General">
                  <c:v>2282</c:v>
                </c:pt>
                <c:pt idx="19" formatCode="General">
                  <c:v>11789</c:v>
                </c:pt>
                <c:pt idx="20" formatCode="General">
                  <c:v>10928</c:v>
                </c:pt>
                <c:pt idx="21" formatCode="General">
                  <c:v>10228</c:v>
                </c:pt>
                <c:pt idx="22" formatCode="General">
                  <c:v>9631</c:v>
                </c:pt>
                <c:pt idx="23" formatCode="General">
                  <c:v>4422</c:v>
                </c:pt>
              </c:numCache>
            </c:numRef>
          </c:xVal>
          <c:yVal>
            <c:numRef>
              <c:f>'Surface Posto Scatter (2)'!$DP$88:$DP$111</c:f>
              <c:numCache>
                <c:formatCode>0.0</c:formatCode>
                <c:ptCount val="24"/>
                <c:pt idx="0">
                  <c:v>5.9762810557162469</c:v>
                </c:pt>
                <c:pt idx="1">
                  <c:v>1.3812331410659644</c:v>
                </c:pt>
                <c:pt idx="2">
                  <c:v>4.8616343761934742</c:v>
                </c:pt>
                <c:pt idx="3">
                  <c:v>6.1995517337356993</c:v>
                </c:pt>
                <c:pt idx="4">
                  <c:v>16.447122687317911</c:v>
                </c:pt>
                <c:pt idx="5">
                  <c:v>1.8572808265756885E-2</c:v>
                </c:pt>
                <c:pt idx="6">
                  <c:v>0.33393281184522977</c:v>
                </c:pt>
                <c:pt idx="7">
                  <c:v>11.846228006748614</c:v>
                </c:pt>
                <c:pt idx="8">
                  <c:v>6.6022858687653008</c:v>
                </c:pt>
                <c:pt idx="9">
                  <c:v>2.4427143236308941</c:v>
                </c:pt>
                <c:pt idx="10">
                  <c:v>1.9273601340772266</c:v>
                </c:pt>
                <c:pt idx="11">
                  <c:v>5.7043173013121002</c:v>
                </c:pt>
                <c:pt idx="12">
                  <c:v>4.2302257763881794</c:v>
                </c:pt>
                <c:pt idx="13" formatCode="General">
                  <c:v>7.2</c:v>
                </c:pt>
                <c:pt idx="14" formatCode="General">
                  <c:v>24.65</c:v>
                </c:pt>
                <c:pt idx="15" formatCode="General">
                  <c:v>1.5</c:v>
                </c:pt>
                <c:pt idx="16" formatCode="General">
                  <c:v>4.55</c:v>
                </c:pt>
                <c:pt idx="17" formatCode="General">
                  <c:v>5.15</c:v>
                </c:pt>
                <c:pt idx="18" formatCode="General">
                  <c:v>2.2000000000000002</c:v>
                </c:pt>
                <c:pt idx="19" formatCode="General">
                  <c:v>5.15</c:v>
                </c:pt>
                <c:pt idx="20" formatCode="General">
                  <c:v>11.2</c:v>
                </c:pt>
                <c:pt idx="21" formatCode="General">
                  <c:v>18.5</c:v>
                </c:pt>
                <c:pt idx="22" formatCode="General">
                  <c:v>19.850000000000001</c:v>
                </c:pt>
                <c:pt idx="23" formatCode="General">
                  <c:v>24.35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 (2)'!$DM$88:$DM$111</c15:f>
                <c15:dlblRangeCache>
                  <c:ptCount val="24"/>
                  <c:pt idx="0">
                    <c:v>Buzi</c:v>
                  </c:pt>
                  <c:pt idx="1">
                    <c:v>Caia</c:v>
                  </c:pt>
                  <c:pt idx="2">
                    <c:v>Chemba</c:v>
                  </c:pt>
                  <c:pt idx="3">
                    <c:v>Cheringoma</c:v>
                  </c:pt>
                  <c:pt idx="4">
                    <c:v>Chibabava</c:v>
                  </c:pt>
                  <c:pt idx="5">
                    <c:v>Cidade da Beira</c:v>
                  </c:pt>
                  <c:pt idx="6">
                    <c:v>Dondo</c:v>
                  </c:pt>
                  <c:pt idx="7">
                    <c:v>Gorongosa</c:v>
                  </c:pt>
                  <c:pt idx="8">
                    <c:v>Machanga</c:v>
                  </c:pt>
                  <c:pt idx="9">
                    <c:v>Maringue</c:v>
                  </c:pt>
                  <c:pt idx="10">
                    <c:v>Marromeu</c:v>
                  </c:pt>
                  <c:pt idx="11">
                    <c:v>Muanza</c:v>
                  </c:pt>
                  <c:pt idx="12">
                    <c:v>Nhamatanda</c:v>
                  </c:pt>
                  <c:pt idx="13">
                    <c:v>* Buzi-Sede</c:v>
                  </c:pt>
                  <c:pt idx="14">
                    <c:v>* Goonda</c:v>
                  </c:pt>
                  <c:pt idx="15">
                    <c:v>* Savane</c:v>
                  </c:pt>
                  <c:pt idx="16">
                    <c:v>* Gorongosa</c:v>
                  </c:pt>
                  <c:pt idx="17">
                    <c:v>* Galinha</c:v>
                  </c:pt>
                  <c:pt idx="18">
                    <c:v>* Tica</c:v>
                  </c:pt>
                  <c:pt idx="19">
                    <c:v>* Nhamatanda</c:v>
                  </c:pt>
                  <c:pt idx="20">
                    <c:v>* Muxungue</c:v>
                  </c:pt>
                  <c:pt idx="21">
                    <c:v>* Vunduzi</c:v>
                  </c:pt>
                  <c:pt idx="22">
                    <c:v>* Canda</c:v>
                  </c:pt>
                  <c:pt idx="23">
                    <c:v>* Chibabava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6-0D8D-4C91-9919-7672BDB11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Cabo Delgado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70F39C3-D427-4BDC-AC8A-56D1704708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717-489E-ABAB-21A0A6F804F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F705A69-B4E3-4D3E-890D-0E5D03D7A7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717-489E-ABAB-21A0A6F804F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BBB943E-7A56-49D4-8CD8-3B1BE0D0D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717-489E-ABAB-21A0A6F804F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D60E942-DF22-4905-BE78-D875612596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717-489E-ABAB-21A0A6F804F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6CCBB4C-F153-45CB-AADC-428D267A3B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717-489E-ABAB-21A0A6F804F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1BD16A3-2EC3-463A-8E13-29E203A8AB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717-489E-ABAB-21A0A6F804F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1EC479B-F883-41BF-85D6-C4752331C2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717-489E-ABAB-21A0A6F804F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8179DDD-7664-4B75-AB5D-898C93BC0F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717-489E-ABAB-21A0A6F804F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281E669-D6F6-4B0B-B59F-F865C2E843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717-489E-ABAB-21A0A6F804F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74ABACB-8F12-4366-9605-AF5228175A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717-489E-ABAB-21A0A6F804F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0A9F445-A802-4FCA-BF5A-96A357F81C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717-489E-ABAB-21A0A6F804F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A16BA3D-FD66-4748-B549-A6D37F7447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717-489E-ABAB-21A0A6F804F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5356EE7-0645-480D-BF11-188A23C67C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717-489E-ABAB-21A0A6F804F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60EA483-29F7-480D-B2AA-AC5F580201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717-489E-ABAB-21A0A6F804F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D987A16-2508-4223-965F-8F25295C50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717-489E-ABAB-21A0A6F804F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0E93BEA-CBEE-48D2-880C-D178C283DD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717-489E-ABAB-21A0A6F804F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92842E1-9591-4716-A382-D22A40C6EE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717-489E-ABAB-21A0A6F804F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53900AB-28C2-4F33-B91C-835016430C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717-489E-ABAB-21A0A6F804F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2F986BF-5B07-4949-8589-9EDAF1D135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717-489E-ABAB-21A0A6F804F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1133F8A-7B57-4744-93EC-7510CCB88E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717-489E-ABAB-21A0A6F804F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556B5E0-5078-4D0C-B3AD-6D5D449BE2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717-489E-ABAB-21A0A6F804F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E200799-1E46-4507-902D-FE62540828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717-489E-ABAB-21A0A6F804F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A4D53D7-48AD-4078-8ED7-38536FC5AB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717-489E-ABAB-21A0A6F804F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59EA476-D9CA-4A87-B298-211B67F266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717-489E-ABAB-21A0A6F804F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97C607E-4EDF-4BAD-8C76-6F5B039BF6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717-489E-ABAB-21A0A6F804F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07E4445-AE8A-4F9B-8A59-D0F9BB16D0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717-489E-ABAB-21A0A6F804F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7542E05-EDA3-40E2-B3EA-42A4D6AA55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717-489E-ABAB-21A0A6F804F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5A4C8F3-41A3-40BC-8874-672504313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717-489E-ABAB-21A0A6F804F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6C85DA7-6B16-47EF-A497-FF31C397ED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717-489E-ABAB-21A0A6F804F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5AE054F-71A5-4885-8E5B-2FC22C804F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717-489E-ABAB-21A0A6F804F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B5EE43D-EC3E-458A-94BE-6548F5604F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717-489E-ABAB-21A0A6F804F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FABC354-C24B-49D5-80E3-092872DC9D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717-489E-ABAB-21A0A6F804F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B9B3F01-45DF-46B8-A74B-C4AAB27264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717-489E-ABAB-21A0A6F804F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95F5D80-C0A0-42D5-BA4A-810FF49FD8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717-489E-ABAB-21A0A6F804F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0EB9365-618A-4E8D-A421-FFA3727654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717-489E-ABAB-21A0A6F804F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DA98EF0-FF6E-4F2D-8DEA-E4764370A3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717-489E-ABAB-21A0A6F804F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981A548-E21D-4DFB-8B89-FA735F3C60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717-489E-ABAB-21A0A6F804F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28397DB-1EA7-4F90-92F8-AE676DD926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717-489E-ABAB-21A0A6F804F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67C6D63-9DAC-4622-8610-9544103240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717-489E-ABAB-21A0A6F804F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E378C54-A72F-41DC-9DC6-07E218877A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717-489E-ABAB-21A0A6F804F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FE3F10B-AD8C-42B1-BF16-FF3191BD63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717-489E-ABAB-21A0A6F804F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31F79EE-2A97-4BD7-9602-8974EBCBE7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717-489E-ABAB-21A0A6F804F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5BA4189-92D3-4D47-B1CE-A6237F4212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717-489E-ABAB-21A0A6F804F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6A4DB9E-F94B-4ABE-A9AC-7C78E097BA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717-489E-ABAB-21A0A6F804F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5405B23-6764-4DED-A01B-5C4A8D2B88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717-489E-ABAB-21A0A6F804F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F5CCE23-6436-46CD-8D05-5EE4D2E015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717-489E-ABAB-21A0A6F804F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D86C75B-89B1-4302-8940-63494B7C2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717-489E-ABAB-21A0A6F804F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AB372EC-BD54-40D7-8BE9-9C04A3827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717-489E-ABAB-21A0A6F804F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162717D-23FA-4D09-8E7E-3A334F079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717-489E-ABAB-21A0A6F804F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F0D15C1-BC7D-4B19-B03E-91E1A9FEF7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717-489E-ABAB-21A0A6F804F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026A0F2-E77E-495D-A6A9-D979258C0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717-489E-ABAB-21A0A6F804F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223BBB7-5DDD-42C8-81B9-E74A1EE09E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717-489E-ABAB-21A0A6F804F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3E28892-EAE4-48C1-BD35-6B5F0B44E8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717-489E-ABAB-21A0A6F804F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9796CF5-B26A-4513-91A8-122625BD37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717-489E-ABAB-21A0A6F804F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5F740E9-1D1F-4307-98C5-7C4326FD29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717-489E-ABAB-21A0A6F804F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3FCC5EB-2171-4CEC-9F33-D04C5BDF57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717-489E-ABAB-21A0A6F80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'Surface Posto Scatter'!$V$45:$V$100</c:f>
              <c:numCache>
                <c:formatCode>General</c:formatCode>
                <c:ptCount val="56"/>
                <c:pt idx="0">
                  <c:v>24820</c:v>
                </c:pt>
                <c:pt idx="1">
                  <c:v>17285</c:v>
                </c:pt>
                <c:pt idx="2">
                  <c:v>16455</c:v>
                </c:pt>
                <c:pt idx="3">
                  <c:v>15097</c:v>
                </c:pt>
                <c:pt idx="4">
                  <c:v>14354</c:v>
                </c:pt>
                <c:pt idx="5">
                  <c:v>10972</c:v>
                </c:pt>
                <c:pt idx="6">
                  <c:v>9706</c:v>
                </c:pt>
                <c:pt idx="7">
                  <c:v>9509</c:v>
                </c:pt>
                <c:pt idx="8">
                  <c:v>9484</c:v>
                </c:pt>
                <c:pt idx="9">
                  <c:v>9444</c:v>
                </c:pt>
                <c:pt idx="10">
                  <c:v>9163</c:v>
                </c:pt>
                <c:pt idx="11">
                  <c:v>6866</c:v>
                </c:pt>
                <c:pt idx="12">
                  <c:v>6292</c:v>
                </c:pt>
                <c:pt idx="13">
                  <c:v>5639</c:v>
                </c:pt>
                <c:pt idx="14">
                  <c:v>5448</c:v>
                </c:pt>
                <c:pt idx="15">
                  <c:v>5415</c:v>
                </c:pt>
                <c:pt idx="16">
                  <c:v>5404</c:v>
                </c:pt>
                <c:pt idx="17">
                  <c:v>4424</c:v>
                </c:pt>
                <c:pt idx="18">
                  <c:v>3828</c:v>
                </c:pt>
                <c:pt idx="19">
                  <c:v>3407</c:v>
                </c:pt>
                <c:pt idx="20">
                  <c:v>3401</c:v>
                </c:pt>
                <c:pt idx="21">
                  <c:v>3343</c:v>
                </c:pt>
                <c:pt idx="22">
                  <c:v>3336</c:v>
                </c:pt>
                <c:pt idx="23">
                  <c:v>3297</c:v>
                </c:pt>
                <c:pt idx="24">
                  <c:v>3043</c:v>
                </c:pt>
                <c:pt idx="25">
                  <c:v>2672</c:v>
                </c:pt>
                <c:pt idx="26">
                  <c:v>2630</c:v>
                </c:pt>
                <c:pt idx="27">
                  <c:v>2339</c:v>
                </c:pt>
                <c:pt idx="28">
                  <c:v>2196</c:v>
                </c:pt>
                <c:pt idx="29">
                  <c:v>2188</c:v>
                </c:pt>
                <c:pt idx="30">
                  <c:v>2018</c:v>
                </c:pt>
                <c:pt idx="31">
                  <c:v>1986</c:v>
                </c:pt>
                <c:pt idx="32">
                  <c:v>1949</c:v>
                </c:pt>
                <c:pt idx="33">
                  <c:v>1855</c:v>
                </c:pt>
                <c:pt idx="34">
                  <c:v>1631</c:v>
                </c:pt>
                <c:pt idx="35">
                  <c:v>1615</c:v>
                </c:pt>
                <c:pt idx="36">
                  <c:v>1376</c:v>
                </c:pt>
                <c:pt idx="37">
                  <c:v>1347</c:v>
                </c:pt>
                <c:pt idx="38">
                  <c:v>1290</c:v>
                </c:pt>
                <c:pt idx="39">
                  <c:v>1259</c:v>
                </c:pt>
                <c:pt idx="40">
                  <c:v>1195</c:v>
                </c:pt>
                <c:pt idx="41">
                  <c:v>1148</c:v>
                </c:pt>
                <c:pt idx="42">
                  <c:v>1146</c:v>
                </c:pt>
                <c:pt idx="43">
                  <c:v>1056</c:v>
                </c:pt>
                <c:pt idx="44">
                  <c:v>986</c:v>
                </c:pt>
                <c:pt idx="45">
                  <c:v>949</c:v>
                </c:pt>
                <c:pt idx="46">
                  <c:v>933</c:v>
                </c:pt>
                <c:pt idx="47">
                  <c:v>722</c:v>
                </c:pt>
                <c:pt idx="48">
                  <c:v>680</c:v>
                </c:pt>
                <c:pt idx="49">
                  <c:v>548</c:v>
                </c:pt>
                <c:pt idx="50">
                  <c:v>337</c:v>
                </c:pt>
                <c:pt idx="51">
                  <c:v>64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xVal>
          <c:yVal>
            <c:numRef>
              <c:f>'Surface Posto Scatter'!$W$45:$W$100</c:f>
              <c:numCache>
                <c:formatCode>General</c:formatCode>
                <c:ptCount val="56"/>
                <c:pt idx="0">
                  <c:v>34.97</c:v>
                </c:pt>
                <c:pt idx="1">
                  <c:v>38.61</c:v>
                </c:pt>
                <c:pt idx="2">
                  <c:v>55.89</c:v>
                </c:pt>
                <c:pt idx="3">
                  <c:v>23.22</c:v>
                </c:pt>
                <c:pt idx="4">
                  <c:v>27.54</c:v>
                </c:pt>
                <c:pt idx="5">
                  <c:v>47.52</c:v>
                </c:pt>
                <c:pt idx="6">
                  <c:v>7.83</c:v>
                </c:pt>
                <c:pt idx="7">
                  <c:v>19.71</c:v>
                </c:pt>
                <c:pt idx="8">
                  <c:v>20.92</c:v>
                </c:pt>
                <c:pt idx="9">
                  <c:v>7.02</c:v>
                </c:pt>
                <c:pt idx="10">
                  <c:v>14.18</c:v>
                </c:pt>
                <c:pt idx="11">
                  <c:v>14.99</c:v>
                </c:pt>
                <c:pt idx="12">
                  <c:v>12.02</c:v>
                </c:pt>
                <c:pt idx="13">
                  <c:v>14.31</c:v>
                </c:pt>
                <c:pt idx="14">
                  <c:v>19.170000000000002</c:v>
                </c:pt>
                <c:pt idx="15">
                  <c:v>27.68</c:v>
                </c:pt>
                <c:pt idx="16">
                  <c:v>25.65</c:v>
                </c:pt>
                <c:pt idx="17">
                  <c:v>15.12</c:v>
                </c:pt>
                <c:pt idx="18">
                  <c:v>10.94</c:v>
                </c:pt>
                <c:pt idx="19">
                  <c:v>27.41</c:v>
                </c:pt>
                <c:pt idx="20">
                  <c:v>6.62</c:v>
                </c:pt>
                <c:pt idx="21">
                  <c:v>9.4499999999999993</c:v>
                </c:pt>
                <c:pt idx="22">
                  <c:v>9.86</c:v>
                </c:pt>
                <c:pt idx="23">
                  <c:v>74.66</c:v>
                </c:pt>
                <c:pt idx="24">
                  <c:v>7.83</c:v>
                </c:pt>
                <c:pt idx="25">
                  <c:v>11.07</c:v>
                </c:pt>
                <c:pt idx="26">
                  <c:v>2.2999999999999998</c:v>
                </c:pt>
                <c:pt idx="27">
                  <c:v>3.78</c:v>
                </c:pt>
                <c:pt idx="28">
                  <c:v>23.22</c:v>
                </c:pt>
                <c:pt idx="29">
                  <c:v>13.37</c:v>
                </c:pt>
                <c:pt idx="30">
                  <c:v>7.83</c:v>
                </c:pt>
                <c:pt idx="31">
                  <c:v>2.7</c:v>
                </c:pt>
                <c:pt idx="32">
                  <c:v>4.7300000000000004</c:v>
                </c:pt>
                <c:pt idx="33">
                  <c:v>1.35</c:v>
                </c:pt>
                <c:pt idx="34">
                  <c:v>3.24</c:v>
                </c:pt>
                <c:pt idx="35">
                  <c:v>1.49</c:v>
                </c:pt>
                <c:pt idx="36">
                  <c:v>2.0299999999999998</c:v>
                </c:pt>
                <c:pt idx="37">
                  <c:v>26.46</c:v>
                </c:pt>
                <c:pt idx="38">
                  <c:v>7.56</c:v>
                </c:pt>
                <c:pt idx="39">
                  <c:v>2.2999999999999998</c:v>
                </c:pt>
                <c:pt idx="40">
                  <c:v>7.29</c:v>
                </c:pt>
                <c:pt idx="41">
                  <c:v>2.56</c:v>
                </c:pt>
                <c:pt idx="42">
                  <c:v>1.22</c:v>
                </c:pt>
                <c:pt idx="43">
                  <c:v>12.56</c:v>
                </c:pt>
                <c:pt idx="44">
                  <c:v>2.0299999999999998</c:v>
                </c:pt>
                <c:pt idx="45">
                  <c:v>2.0299999999999998</c:v>
                </c:pt>
                <c:pt idx="46">
                  <c:v>1.76</c:v>
                </c:pt>
                <c:pt idx="47">
                  <c:v>2.2999999999999998</c:v>
                </c:pt>
                <c:pt idx="48">
                  <c:v>4.32</c:v>
                </c:pt>
                <c:pt idx="49">
                  <c:v>2.0299999999999998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Scatter'!$U$45:$U$100</c15:f>
                <c15:dlblRangeCache>
                  <c:ptCount val="56"/>
                  <c:pt idx="0">
                    <c:v>Ocua</c:v>
                  </c:pt>
                  <c:pt idx="1">
                    <c:v>Namogelia</c:v>
                  </c:pt>
                  <c:pt idx="2">
                    <c:v>Mazeze</c:v>
                  </c:pt>
                  <c:pt idx="3">
                    <c:v>Metoro</c:v>
                  </c:pt>
                  <c:pt idx="4">
                    <c:v>N'gapa</c:v>
                  </c:pt>
                  <c:pt idx="5">
                    <c:v>Bilibiza</c:v>
                  </c:pt>
                  <c:pt idx="6">
                    <c:v>Namuno-Sede</c:v>
                  </c:pt>
                  <c:pt idx="7">
                    <c:v>Muambula</c:v>
                  </c:pt>
                  <c:pt idx="8">
                    <c:v>Ntamba</c:v>
                  </c:pt>
                  <c:pt idx="9">
                    <c:v>Chiure-Sede</c:v>
                  </c:pt>
                  <c:pt idx="10">
                    <c:v>Nangade-Sede</c:v>
                  </c:pt>
                  <c:pt idx="11">
                    <c:v>Chiure Velho</c:v>
                  </c:pt>
                  <c:pt idx="12">
                    <c:v>Macomia-Sede</c:v>
                  </c:pt>
                  <c:pt idx="13">
                    <c:v>Machoca</c:v>
                  </c:pt>
                  <c:pt idx="14">
                    <c:v>Diaca</c:v>
                  </c:pt>
                  <c:pt idx="15">
                    <c:v>Papai</c:v>
                  </c:pt>
                  <c:pt idx="16">
                    <c:v>Hucula</c:v>
                  </c:pt>
                  <c:pt idx="17">
                    <c:v>Mahate</c:v>
                  </c:pt>
                  <c:pt idx="18">
                    <c:v>Miteda</c:v>
                  </c:pt>
                  <c:pt idx="19">
                    <c:v>Nairoto</c:v>
                  </c:pt>
                  <c:pt idx="20">
                    <c:v>Mecufi-Sede</c:v>
                  </c:pt>
                  <c:pt idx="21">
                    <c:v>Chitunda</c:v>
                  </c:pt>
                  <c:pt idx="22">
                    <c:v>Impire</c:v>
                  </c:pt>
                  <c:pt idx="23">
                    <c:v>Negomano</c:v>
                  </c:pt>
                  <c:pt idx="24">
                    <c:v>Kwekwe</c:v>
                  </c:pt>
                  <c:pt idx="25">
                    <c:v>Chai</c:v>
                  </c:pt>
                  <c:pt idx="26">
                    <c:v>Balama-Sede</c:v>
                  </c:pt>
                  <c:pt idx="27">
                    <c:v>Mirate-Sede</c:v>
                  </c:pt>
                  <c:pt idx="28">
                    <c:v>Quionga</c:v>
                  </c:pt>
                  <c:pt idx="29">
                    <c:v>Muaguide</c:v>
                  </c:pt>
                  <c:pt idx="30">
                    <c:v>Mavala</c:v>
                  </c:pt>
                  <c:pt idx="31">
                    <c:v>Ancuabe-Sede</c:v>
                  </c:pt>
                  <c:pt idx="32">
                    <c:v>Meloco</c:v>
                  </c:pt>
                  <c:pt idx="33">
                    <c:v>Montepuéz</c:v>
                  </c:pt>
                  <c:pt idx="34">
                    <c:v>Metuge-Sede</c:v>
                  </c:pt>
                  <c:pt idx="35">
                    <c:v>Mocímboa da Praia-Sede</c:v>
                  </c:pt>
                  <c:pt idx="36">
                    <c:v>Mapupulo</c:v>
                  </c:pt>
                  <c:pt idx="37">
                    <c:v>Pundanhar</c:v>
                  </c:pt>
                  <c:pt idx="38">
                    <c:v>Olumbe</c:v>
                  </c:pt>
                  <c:pt idx="39">
                    <c:v>Mieze</c:v>
                  </c:pt>
                  <c:pt idx="40">
                    <c:v>Mbau</c:v>
                  </c:pt>
                  <c:pt idx="41">
                    <c:v>Mucojo</c:v>
                  </c:pt>
                  <c:pt idx="42">
                    <c:v>Mueda-Sede</c:v>
                  </c:pt>
                  <c:pt idx="43">
                    <c:v>Imbuho</c:v>
                  </c:pt>
                  <c:pt idx="44">
                    <c:v>Palma</c:v>
                  </c:pt>
                  <c:pt idx="45">
                    <c:v>Ncumpe</c:v>
                  </c:pt>
                  <c:pt idx="46">
                    <c:v>Meza</c:v>
                  </c:pt>
                  <c:pt idx="47">
                    <c:v>Katapua</c:v>
                  </c:pt>
                  <c:pt idx="48">
                    <c:v>Quiterajo</c:v>
                  </c:pt>
                  <c:pt idx="49">
                    <c:v>Meluco-Sede</c:v>
                  </c:pt>
                  <c:pt idx="50">
                    <c:v>Cidade de Pemba</c:v>
                  </c:pt>
                  <c:pt idx="51">
                    <c:v>Namanhumbir</c:v>
                  </c:pt>
                  <c:pt idx="52">
                    <c:v>Ibo-Sede</c:v>
                  </c:pt>
                  <c:pt idx="53">
                    <c:v>Murrebue</c:v>
                  </c:pt>
                  <c:pt idx="54">
                    <c:v>Quirimba</c:v>
                  </c:pt>
                  <c:pt idx="55">
                    <c:v>Quissanga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8-F717-489E-ABAB-21A0A6F8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877F135-C9EF-49E0-8EA3-C67986A53D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784-4CF5-AA29-2D7C2D2311B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6C32ACB-1AEE-45AA-89F2-BEBD93E8E5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784-4CF5-AA29-2D7C2D2311B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A3770D-97A5-4F2D-B1C0-55914AEDF5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784-4CF5-AA29-2D7C2D2311B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D2FC451-749E-4B09-8035-5D19568F08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84-4CF5-AA29-2D7C2D2311B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C3CCD0D-F115-4DD2-9384-701EA2A3FA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784-4CF5-AA29-2D7C2D2311B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6E09977-6882-495C-BE28-663A1C8783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84-4CF5-AA29-2D7C2D2311B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18BB265-DF21-4CC1-906A-8263D8275B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784-4CF5-AA29-2D7C2D2311B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D5370CB-BDAC-491E-9331-5798FB1A2F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84-4CF5-AA29-2D7C2D2311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4371BF5-394C-4EF8-B767-48E186E84D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784-4CF5-AA29-2D7C2D2311B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34637AE-C660-42E0-9F66-238D3E7ABD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784-4CF5-AA29-2D7C2D2311B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DE55B20-7343-4D5A-9F12-B2234A5E56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784-4CF5-AA29-2D7C2D2311B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2503B18-1892-4AAE-A73A-2FC13723AB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84-4CF5-AA29-2D7C2D2311B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815BC53-B3B5-4EB4-8E69-804A758B96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784-4CF5-AA29-2D7C2D2311B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AFEB914-1476-4453-A537-36F96E3DA8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784-4CF5-AA29-2D7C2D2311B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00AADFB-708F-4B62-AB21-C9EF26825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784-4CF5-AA29-2D7C2D2311B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8F29A2F-6904-42E0-BEDE-6A5A0FF470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84-4CF5-AA29-2D7C2D2311B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A7A7FB7-359B-421B-98CC-CF1F286299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784-4CF5-AA29-2D7C2D2311B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EB0574F-103D-460A-BB2E-1F852E71A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84-4CF5-AA29-2D7C2D2311B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97470F2-49F6-4A46-8D08-4DDEB3403F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784-4CF5-AA29-2D7C2D2311B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907BE3E-7DE2-4168-8B51-CFCFB002DE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84-4CF5-AA29-2D7C2D2311B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7936481-898A-43A7-8A24-96500EC95A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784-4CF5-AA29-2D7C2D2311B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DF23959-D451-4AE3-BE9E-E3456A2D76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784-4CF5-AA29-2D7C2D2311B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71F509B-585A-42E3-B465-596C20C3D4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784-4CF5-AA29-2D7C2D2311B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F4CF71F-892D-483F-9895-38E27E85D5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84-4CF5-AA29-2D7C2D2311B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FF3CADA-1643-4411-B3D1-40C705E546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784-4CF5-AA29-2D7C2D2311B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174C9E6-0F12-4682-A986-49CDC892B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84-4CF5-AA29-2D7C2D2311B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0CE1B15-C005-49B6-BC28-2876C250F0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784-4CF5-AA29-2D7C2D2311B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6E76A58-5834-402B-86E7-CC77CBE094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84-4CF5-AA29-2D7C2D2311B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EF1DC51-2371-4530-B6B0-E3B815991F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784-4CF5-AA29-2D7C2D2311B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62C1624-BA59-47E4-95B7-465F25ECAA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84-4CF5-AA29-2D7C2D2311B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5D36620-C43A-45F5-855A-CBC87716F5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784-4CF5-AA29-2D7C2D2311B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FE50D4E-E16C-45F6-85F3-4012A41778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84-4CF5-AA29-2D7C2D2311B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AA3325C-C3D5-4362-AE65-F09E8C9930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784-4CF5-AA29-2D7C2D2311B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CAE828D-DEE5-4EEB-8552-1EE600A052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784-4CF5-AA29-2D7C2D2311B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44DDC42-B0A1-49A7-A015-E49A9308F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784-4CF5-AA29-2D7C2D2311B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845502A-DBF1-4751-BB68-FB596C3B1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84-4CF5-AA29-2D7C2D2311B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E805885-D7C7-4576-AA69-EEC9DB63F1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784-4CF5-AA29-2D7C2D2311B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23790C7-F7E5-449C-A03A-C6488A0C8A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84-4CF5-AA29-2D7C2D2311B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ABF7D42-5D04-4CD8-ABEE-B2DB77F34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784-4CF5-AA29-2D7C2D2311B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3411F74-5D98-47BC-BD0B-3CCA850E2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84-4CF5-AA29-2D7C2D2311B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6CFAF00-522D-460C-B5B5-1991CD3F73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784-4CF5-AA29-2D7C2D2311B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5A2BD38-410E-431E-B65C-DB1C146148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84-4CF5-AA29-2D7C2D2311B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75C3E8B-2922-4ECD-9CCB-EAAA5F3226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784-4CF5-AA29-2D7C2D2311B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A8FE90A-250D-40B6-8DD2-A70B92DB48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84-4CF5-AA29-2D7C2D2311B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F4B1820-8017-43A3-99BE-668D00EB2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784-4CF5-AA29-2D7C2D2311B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2E9DFDE-491C-4799-8530-3A786E9DEF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84-4CF5-AA29-2D7C2D2311B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047859E-652A-4DDF-9F6F-BA3BE97AFD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784-4CF5-AA29-2D7C2D2311B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5B73A59-022E-4A74-921D-E7E8B5A91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84-4CF5-AA29-2D7C2D2311B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F381095-F19D-4272-9C04-B261F88C68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784-4CF5-AA29-2D7C2D2311B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84-4CF5-AA29-2D7C2D2311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'Surface Posto Scatter'!$AA$45:$AA$94</c:f>
              <c:numCache>
                <c:formatCode>General</c:formatCode>
                <c:ptCount val="50"/>
                <c:pt idx="0">
                  <c:v>6537</c:v>
                </c:pt>
                <c:pt idx="1">
                  <c:v>5547</c:v>
                </c:pt>
                <c:pt idx="2">
                  <c:v>4951</c:v>
                </c:pt>
                <c:pt idx="3">
                  <c:v>4386</c:v>
                </c:pt>
                <c:pt idx="4">
                  <c:v>4253</c:v>
                </c:pt>
                <c:pt idx="5">
                  <c:v>4109</c:v>
                </c:pt>
                <c:pt idx="6">
                  <c:v>4003</c:v>
                </c:pt>
                <c:pt idx="7">
                  <c:v>3996</c:v>
                </c:pt>
                <c:pt idx="8">
                  <c:v>3413</c:v>
                </c:pt>
                <c:pt idx="9">
                  <c:v>3329</c:v>
                </c:pt>
                <c:pt idx="10">
                  <c:v>3182</c:v>
                </c:pt>
                <c:pt idx="11">
                  <c:v>3082</c:v>
                </c:pt>
                <c:pt idx="12">
                  <c:v>2793</c:v>
                </c:pt>
                <c:pt idx="13">
                  <c:v>2584</c:v>
                </c:pt>
                <c:pt idx="14">
                  <c:v>2081</c:v>
                </c:pt>
                <c:pt idx="15">
                  <c:v>1819</c:v>
                </c:pt>
                <c:pt idx="16">
                  <c:v>1686</c:v>
                </c:pt>
                <c:pt idx="17">
                  <c:v>1649</c:v>
                </c:pt>
                <c:pt idx="18">
                  <c:v>1443</c:v>
                </c:pt>
                <c:pt idx="19">
                  <c:v>1437</c:v>
                </c:pt>
                <c:pt idx="20">
                  <c:v>1390</c:v>
                </c:pt>
                <c:pt idx="21">
                  <c:v>1344</c:v>
                </c:pt>
                <c:pt idx="22">
                  <c:v>1225</c:v>
                </c:pt>
                <c:pt idx="23">
                  <c:v>1103</c:v>
                </c:pt>
                <c:pt idx="24">
                  <c:v>980</c:v>
                </c:pt>
                <c:pt idx="25">
                  <c:v>963</c:v>
                </c:pt>
                <c:pt idx="26">
                  <c:v>921</c:v>
                </c:pt>
                <c:pt idx="27">
                  <c:v>793</c:v>
                </c:pt>
                <c:pt idx="28">
                  <c:v>484</c:v>
                </c:pt>
                <c:pt idx="29">
                  <c:v>427</c:v>
                </c:pt>
                <c:pt idx="30">
                  <c:v>317</c:v>
                </c:pt>
                <c:pt idx="31">
                  <c:v>216</c:v>
                </c:pt>
                <c:pt idx="32">
                  <c:v>159</c:v>
                </c:pt>
                <c:pt idx="33">
                  <c:v>98</c:v>
                </c:pt>
                <c:pt idx="34">
                  <c:v>92</c:v>
                </c:pt>
                <c:pt idx="35">
                  <c:v>31</c:v>
                </c:pt>
                <c:pt idx="36">
                  <c:v>27</c:v>
                </c:pt>
                <c:pt idx="37">
                  <c:v>10</c:v>
                </c:pt>
                <c:pt idx="38">
                  <c:v>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'Surface Posto Scatter'!$AB$45:$AB$94</c:f>
              <c:numCache>
                <c:formatCode>General</c:formatCode>
                <c:ptCount val="50"/>
                <c:pt idx="0">
                  <c:v>28.38</c:v>
                </c:pt>
                <c:pt idx="1">
                  <c:v>14.75</c:v>
                </c:pt>
                <c:pt idx="2">
                  <c:v>43.9</c:v>
                </c:pt>
                <c:pt idx="3">
                  <c:v>31.68</c:v>
                </c:pt>
                <c:pt idx="4">
                  <c:v>52.45</c:v>
                </c:pt>
                <c:pt idx="5">
                  <c:v>18.41</c:v>
                </c:pt>
                <c:pt idx="6">
                  <c:v>23.48</c:v>
                </c:pt>
                <c:pt idx="7">
                  <c:v>23.25</c:v>
                </c:pt>
                <c:pt idx="8">
                  <c:v>15.87</c:v>
                </c:pt>
                <c:pt idx="9">
                  <c:v>40.42</c:v>
                </c:pt>
                <c:pt idx="10">
                  <c:v>22.12</c:v>
                </c:pt>
                <c:pt idx="11">
                  <c:v>24.48</c:v>
                </c:pt>
                <c:pt idx="12">
                  <c:v>23.25</c:v>
                </c:pt>
                <c:pt idx="13">
                  <c:v>3.6</c:v>
                </c:pt>
                <c:pt idx="14">
                  <c:v>5.49</c:v>
                </c:pt>
                <c:pt idx="15">
                  <c:v>42.01</c:v>
                </c:pt>
                <c:pt idx="16">
                  <c:v>3.24</c:v>
                </c:pt>
                <c:pt idx="17">
                  <c:v>1.59</c:v>
                </c:pt>
                <c:pt idx="18">
                  <c:v>1.95</c:v>
                </c:pt>
                <c:pt idx="19">
                  <c:v>22.12</c:v>
                </c:pt>
                <c:pt idx="20">
                  <c:v>1.36</c:v>
                </c:pt>
                <c:pt idx="21">
                  <c:v>7.38</c:v>
                </c:pt>
                <c:pt idx="22">
                  <c:v>1.83</c:v>
                </c:pt>
                <c:pt idx="23">
                  <c:v>1.77</c:v>
                </c:pt>
                <c:pt idx="24">
                  <c:v>7.43</c:v>
                </c:pt>
                <c:pt idx="25">
                  <c:v>11.21</c:v>
                </c:pt>
                <c:pt idx="26">
                  <c:v>2.48</c:v>
                </c:pt>
                <c:pt idx="27">
                  <c:v>1.71</c:v>
                </c:pt>
                <c:pt idx="28">
                  <c:v>1.89</c:v>
                </c:pt>
                <c:pt idx="29">
                  <c:v>0.59</c:v>
                </c:pt>
                <c:pt idx="30">
                  <c:v>1.53</c:v>
                </c:pt>
                <c:pt idx="31">
                  <c:v>0.59</c:v>
                </c:pt>
                <c:pt idx="32">
                  <c:v>2.06</c:v>
                </c:pt>
                <c:pt idx="33">
                  <c:v>0.77</c:v>
                </c:pt>
                <c:pt idx="34">
                  <c:v>0.24</c:v>
                </c:pt>
                <c:pt idx="35">
                  <c:v>0.35</c:v>
                </c:pt>
                <c:pt idx="36">
                  <c:v>0.24</c:v>
                </c:pt>
                <c:pt idx="37">
                  <c:v>0.06</c:v>
                </c:pt>
                <c:pt idx="38">
                  <c:v>0.06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Scatter'!$U$45:$U$100</c15:f>
                <c15:dlblRangeCache>
                  <c:ptCount val="56"/>
                  <c:pt idx="0">
                    <c:v>Ocua</c:v>
                  </c:pt>
                  <c:pt idx="1">
                    <c:v>Namogelia</c:v>
                  </c:pt>
                  <c:pt idx="2">
                    <c:v>Mazeze</c:v>
                  </c:pt>
                  <c:pt idx="3">
                    <c:v>Metoro</c:v>
                  </c:pt>
                  <c:pt idx="4">
                    <c:v>N'gapa</c:v>
                  </c:pt>
                  <c:pt idx="5">
                    <c:v>Bilibiza</c:v>
                  </c:pt>
                  <c:pt idx="6">
                    <c:v>Namuno-Sede</c:v>
                  </c:pt>
                  <c:pt idx="7">
                    <c:v>Muambula</c:v>
                  </c:pt>
                  <c:pt idx="8">
                    <c:v>Ntamba</c:v>
                  </c:pt>
                  <c:pt idx="9">
                    <c:v>Chiure-Sede</c:v>
                  </c:pt>
                  <c:pt idx="10">
                    <c:v>Nangade-Sede</c:v>
                  </c:pt>
                  <c:pt idx="11">
                    <c:v>Chiure Velho</c:v>
                  </c:pt>
                  <c:pt idx="12">
                    <c:v>Macomia-Sede</c:v>
                  </c:pt>
                  <c:pt idx="13">
                    <c:v>Machoca</c:v>
                  </c:pt>
                  <c:pt idx="14">
                    <c:v>Diaca</c:v>
                  </c:pt>
                  <c:pt idx="15">
                    <c:v>Papai</c:v>
                  </c:pt>
                  <c:pt idx="16">
                    <c:v>Hucula</c:v>
                  </c:pt>
                  <c:pt idx="17">
                    <c:v>Mahate</c:v>
                  </c:pt>
                  <c:pt idx="18">
                    <c:v>Miteda</c:v>
                  </c:pt>
                  <c:pt idx="19">
                    <c:v>Nairoto</c:v>
                  </c:pt>
                  <c:pt idx="20">
                    <c:v>Mecufi-Sede</c:v>
                  </c:pt>
                  <c:pt idx="21">
                    <c:v>Chitunda</c:v>
                  </c:pt>
                  <c:pt idx="22">
                    <c:v>Impire</c:v>
                  </c:pt>
                  <c:pt idx="23">
                    <c:v>Negomano</c:v>
                  </c:pt>
                  <c:pt idx="24">
                    <c:v>Kwekwe</c:v>
                  </c:pt>
                  <c:pt idx="25">
                    <c:v>Chai</c:v>
                  </c:pt>
                  <c:pt idx="26">
                    <c:v>Balama-Sede</c:v>
                  </c:pt>
                  <c:pt idx="27">
                    <c:v>Mirate-Sede</c:v>
                  </c:pt>
                  <c:pt idx="28">
                    <c:v>Quionga</c:v>
                  </c:pt>
                  <c:pt idx="29">
                    <c:v>Muaguide</c:v>
                  </c:pt>
                  <c:pt idx="30">
                    <c:v>Mavala</c:v>
                  </c:pt>
                  <c:pt idx="31">
                    <c:v>Ancuabe-Sede</c:v>
                  </c:pt>
                  <c:pt idx="32">
                    <c:v>Meloco</c:v>
                  </c:pt>
                  <c:pt idx="33">
                    <c:v>Montepuéz</c:v>
                  </c:pt>
                  <c:pt idx="34">
                    <c:v>Metuge-Sede</c:v>
                  </c:pt>
                  <c:pt idx="35">
                    <c:v>Mocímboa da Praia-Sede</c:v>
                  </c:pt>
                  <c:pt idx="36">
                    <c:v>Mapupulo</c:v>
                  </c:pt>
                  <c:pt idx="37">
                    <c:v>Pundanhar</c:v>
                  </c:pt>
                  <c:pt idx="38">
                    <c:v>Olumbe</c:v>
                  </c:pt>
                  <c:pt idx="39">
                    <c:v>Mieze</c:v>
                  </c:pt>
                  <c:pt idx="40">
                    <c:v>Mbau</c:v>
                  </c:pt>
                  <c:pt idx="41">
                    <c:v>Mucojo</c:v>
                  </c:pt>
                  <c:pt idx="42">
                    <c:v>Mueda-Sede</c:v>
                  </c:pt>
                  <c:pt idx="43">
                    <c:v>Imbuho</c:v>
                  </c:pt>
                  <c:pt idx="44">
                    <c:v>Palma</c:v>
                  </c:pt>
                  <c:pt idx="45">
                    <c:v>Ncumpe</c:v>
                  </c:pt>
                  <c:pt idx="46">
                    <c:v>Meza</c:v>
                  </c:pt>
                  <c:pt idx="47">
                    <c:v>Katapua</c:v>
                  </c:pt>
                  <c:pt idx="48">
                    <c:v>Quiterajo</c:v>
                  </c:pt>
                  <c:pt idx="49">
                    <c:v>Meluco-Sede</c:v>
                  </c:pt>
                  <c:pt idx="50">
                    <c:v>Cidade de Pemba</c:v>
                  </c:pt>
                  <c:pt idx="51">
                    <c:v>Namanhumbir</c:v>
                  </c:pt>
                  <c:pt idx="52">
                    <c:v>Ibo-Sede</c:v>
                  </c:pt>
                  <c:pt idx="53">
                    <c:v>Murrebue</c:v>
                  </c:pt>
                  <c:pt idx="54">
                    <c:v>Quirimba</c:v>
                  </c:pt>
                  <c:pt idx="55">
                    <c:v>Quissanga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2784-4CF5-AA29-2D7C2D23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Gaza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'National Urban Rural'!$B$3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Rural'!$B$5,'National Urban Rural'!$E$5,'National Urban Rural'!$H$5)</c:f>
              <c:numCache>
                <c:formatCode>0%</c:formatCode>
                <c:ptCount val="3"/>
                <c:pt idx="0" formatCode="0.0%">
                  <c:v>5.250015708226359E-2</c:v>
                </c:pt>
                <c:pt idx="1">
                  <c:v>7.8476468177015826E-2</c:v>
                </c:pt>
                <c:pt idx="2">
                  <c:v>7.1687764813453767E-3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8-4647-A682-7B7930741452}"/>
            </c:ext>
          </c:extLst>
        </c:ser>
        <c:ser>
          <c:idx val="4"/>
          <c:order val="1"/>
          <c:tx>
            <c:strRef>
              <c:f>'National Urban Rural'!$C$3</c:f>
              <c:strCache>
                <c:ptCount val="1"/>
                <c:pt idx="0">
                  <c:v>Unimproved INE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Rural'!$C$5,'National Urban Rural'!$F$5,'National Urban Rural'!$I$5)</c:f>
              <c:numCache>
                <c:formatCode>0%</c:formatCode>
                <c:ptCount val="3"/>
                <c:pt idx="0">
                  <c:v>0.10610368188082642</c:v>
                </c:pt>
                <c:pt idx="1">
                  <c:v>0.16270962678851536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8-4647-A682-7B7930741452}"/>
            </c:ext>
          </c:extLst>
        </c:ser>
        <c:ser>
          <c:idx val="5"/>
          <c:order val="2"/>
          <c:tx>
            <c:strRef>
              <c:f>'National Urban Rural'!$D$3</c:f>
              <c:strCache>
                <c:ptCount val="1"/>
                <c:pt idx="0">
                  <c:v>Improved INE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Rural'!$D$5,'National Urban Rural'!$G$5,'National Urban Rural'!$J$5)</c:f>
              <c:numCache>
                <c:formatCode>0%</c:formatCode>
                <c:ptCount val="3"/>
                <c:pt idx="0">
                  <c:v>0.84139616103690995</c:v>
                </c:pt>
                <c:pt idx="1">
                  <c:v>0.75881390503446877</c:v>
                </c:pt>
                <c:pt idx="2">
                  <c:v>0.9928312235186546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8-4647-A682-7B79307414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088911407"/>
        <c:axId val="2088922639"/>
      </c:barChart>
      <c:catAx>
        <c:axId val="20889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2639"/>
        <c:crosses val="autoZero"/>
        <c:auto val="1"/>
        <c:lblAlgn val="ctr"/>
        <c:lblOffset val="100"/>
        <c:noMultiLvlLbl val="0"/>
      </c:catAx>
      <c:valAx>
        <c:axId val="2088922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11407"/>
        <c:crosses val="autoZero"/>
        <c:crossBetween val="between"/>
        <c:majorUnit val="0.2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Inhambane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2AA3D0F-2165-43ED-B82A-6890206F2A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9D8-4B53-887C-CB640784AFC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1E6FBB-1A32-446C-9B4A-3BB854937D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9D8-4B53-887C-CB640784AFC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4823A0-E1A1-4040-BAFC-C0FB170317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9D8-4B53-887C-CB640784AFC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421719D-03E9-46A2-84A7-416F123BFB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9D8-4B53-887C-CB640784AFC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BE80307-5366-4BB5-BF6E-0E7DAE4313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9D8-4B53-887C-CB640784AFC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FC0DC8C-E2F9-44A1-A514-A8732D4313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9D8-4B53-887C-CB640784AFC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9E8A220-9AC7-4BA7-86C7-F80CD78FD2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9D8-4B53-887C-CB640784AFC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7247174-706C-4E15-916D-2683F9743D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9D8-4B53-887C-CB640784AFC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8E1EC58-8F75-4629-9EDA-C472BB31A5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9D8-4B53-887C-CB640784AFC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694BB61-EC7B-451F-A218-7BB7724A74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9D8-4B53-887C-CB640784AFC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9487F6B-28B1-4CDA-86FA-8ED80DACD5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9D8-4B53-887C-CB640784AFC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30D3686-A777-4C35-AD26-B237BBF01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9D8-4B53-887C-CB640784AFC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41DC2DF-7678-4712-8016-6B91E9098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9D8-4B53-887C-CB640784AFC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F083350-D54E-43FD-AC59-EC7FE424B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9D8-4B53-887C-CB640784AFC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3F75140-D05C-4122-A848-672643005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9D8-4B53-887C-CB640784AFC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875FCF8-DDE9-4ECA-BB98-A64E73590D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9D8-4B53-887C-CB640784AFC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411C2E4-443F-48CE-8890-F5EDB0FC41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9D8-4B53-887C-CB640784AFC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671C4B5-F770-43A5-9EBD-335AE2E2DD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9D8-4B53-887C-CB640784AFC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15BF189-7E44-4FEF-A333-9E5B18E740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9D8-4B53-887C-CB640784AFC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0B0469C-56A4-4AB0-AC2F-67FD785BEC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9D8-4B53-887C-CB640784AFC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F1A0B5D-7240-4C53-BEDB-EEA85543C7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9D8-4B53-887C-CB640784AFC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3F990D6-F506-414E-A975-3BA9186DAB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9D8-4B53-887C-CB640784AFC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06DF925-A1EB-4BD3-B3B2-752784F083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9D8-4B53-887C-CB640784AFC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3F661CB-DDB9-4AF4-8357-3092B066BA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9D8-4B53-887C-CB640784AFC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7BDDDE9-901D-44DA-B7DA-B88AC665C0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9D8-4B53-887C-CB640784AFC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2EE2D59-FA85-4F83-9693-DB58CB393B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9D8-4B53-887C-CB640784AFC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85AE3E1-5F12-4958-AF91-72C6E90D6D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9D8-4B53-887C-CB640784AFC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FA94BD2-BBF4-4BDD-BEA4-D9F72CFCA1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9D8-4B53-887C-CB640784AF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'Surface Posto Scatter'!$AM$45:$AM$72</c:f>
              <c:numCache>
                <c:formatCode>General</c:formatCode>
                <c:ptCount val="28"/>
                <c:pt idx="0">
                  <c:v>41</c:v>
                </c:pt>
                <c:pt idx="1">
                  <c:v>1115</c:v>
                </c:pt>
                <c:pt idx="2">
                  <c:v>28</c:v>
                </c:pt>
                <c:pt idx="3">
                  <c:v>44</c:v>
                </c:pt>
                <c:pt idx="4">
                  <c:v>196</c:v>
                </c:pt>
                <c:pt idx="5">
                  <c:v>2400</c:v>
                </c:pt>
                <c:pt idx="6">
                  <c:v>380</c:v>
                </c:pt>
                <c:pt idx="7">
                  <c:v>1459</c:v>
                </c:pt>
                <c:pt idx="8">
                  <c:v>242</c:v>
                </c:pt>
                <c:pt idx="9">
                  <c:v>1372</c:v>
                </c:pt>
                <c:pt idx="10">
                  <c:v>549</c:v>
                </c:pt>
                <c:pt idx="11">
                  <c:v>835</c:v>
                </c:pt>
                <c:pt idx="12">
                  <c:v>1999</c:v>
                </c:pt>
                <c:pt idx="13">
                  <c:v>71</c:v>
                </c:pt>
                <c:pt idx="14">
                  <c:v>2331</c:v>
                </c:pt>
                <c:pt idx="15">
                  <c:v>2138</c:v>
                </c:pt>
                <c:pt idx="16">
                  <c:v>0</c:v>
                </c:pt>
                <c:pt idx="17">
                  <c:v>1043</c:v>
                </c:pt>
                <c:pt idx="18">
                  <c:v>165</c:v>
                </c:pt>
                <c:pt idx="19">
                  <c:v>219</c:v>
                </c:pt>
                <c:pt idx="20">
                  <c:v>262</c:v>
                </c:pt>
                <c:pt idx="21">
                  <c:v>889</c:v>
                </c:pt>
                <c:pt idx="22">
                  <c:v>579</c:v>
                </c:pt>
                <c:pt idx="23">
                  <c:v>34</c:v>
                </c:pt>
                <c:pt idx="24">
                  <c:v>723</c:v>
                </c:pt>
                <c:pt idx="25">
                  <c:v>999</c:v>
                </c:pt>
                <c:pt idx="26">
                  <c:v>886</c:v>
                </c:pt>
                <c:pt idx="27">
                  <c:v>2353</c:v>
                </c:pt>
              </c:numCache>
            </c:numRef>
          </c:xVal>
          <c:yVal>
            <c:numRef>
              <c:f>'Surface Posto Scatter'!$AN$45:$AN$72</c:f>
              <c:numCache>
                <c:formatCode>General</c:formatCode>
                <c:ptCount val="28"/>
                <c:pt idx="0">
                  <c:v>1.02</c:v>
                </c:pt>
                <c:pt idx="1">
                  <c:v>1.7</c:v>
                </c:pt>
                <c:pt idx="2">
                  <c:v>0.03</c:v>
                </c:pt>
                <c:pt idx="3">
                  <c:v>0.03</c:v>
                </c:pt>
                <c:pt idx="4">
                  <c:v>0.28999999999999998</c:v>
                </c:pt>
                <c:pt idx="5">
                  <c:v>6.66</c:v>
                </c:pt>
                <c:pt idx="6">
                  <c:v>3.07</c:v>
                </c:pt>
                <c:pt idx="7">
                  <c:v>1.38</c:v>
                </c:pt>
                <c:pt idx="8">
                  <c:v>0.38</c:v>
                </c:pt>
                <c:pt idx="9">
                  <c:v>2.46</c:v>
                </c:pt>
                <c:pt idx="10">
                  <c:v>1.76</c:v>
                </c:pt>
                <c:pt idx="11">
                  <c:v>1.1200000000000001</c:v>
                </c:pt>
                <c:pt idx="12">
                  <c:v>0.93</c:v>
                </c:pt>
                <c:pt idx="13">
                  <c:v>1.1499999999999999</c:v>
                </c:pt>
                <c:pt idx="14">
                  <c:v>3.97</c:v>
                </c:pt>
                <c:pt idx="15">
                  <c:v>2.14</c:v>
                </c:pt>
                <c:pt idx="16">
                  <c:v>0</c:v>
                </c:pt>
                <c:pt idx="17">
                  <c:v>3.01</c:v>
                </c:pt>
                <c:pt idx="18">
                  <c:v>0.42</c:v>
                </c:pt>
                <c:pt idx="19">
                  <c:v>1.22</c:v>
                </c:pt>
                <c:pt idx="20">
                  <c:v>0.38</c:v>
                </c:pt>
                <c:pt idx="21">
                  <c:v>11.26</c:v>
                </c:pt>
                <c:pt idx="22">
                  <c:v>3.74</c:v>
                </c:pt>
                <c:pt idx="23">
                  <c:v>0.51</c:v>
                </c:pt>
                <c:pt idx="24">
                  <c:v>0.7</c:v>
                </c:pt>
                <c:pt idx="25">
                  <c:v>1.38</c:v>
                </c:pt>
                <c:pt idx="26">
                  <c:v>8.83</c:v>
                </c:pt>
                <c:pt idx="27">
                  <c:v>11.65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Scatter'!$U$45:$U$100</c15:f>
                <c15:dlblRangeCache>
                  <c:ptCount val="56"/>
                  <c:pt idx="0">
                    <c:v>Ocua</c:v>
                  </c:pt>
                  <c:pt idx="1">
                    <c:v>Namogelia</c:v>
                  </c:pt>
                  <c:pt idx="2">
                    <c:v>Mazeze</c:v>
                  </c:pt>
                  <c:pt idx="3">
                    <c:v>Metoro</c:v>
                  </c:pt>
                  <c:pt idx="4">
                    <c:v>N'gapa</c:v>
                  </c:pt>
                  <c:pt idx="5">
                    <c:v>Bilibiza</c:v>
                  </c:pt>
                  <c:pt idx="6">
                    <c:v>Namuno-Sede</c:v>
                  </c:pt>
                  <c:pt idx="7">
                    <c:v>Muambula</c:v>
                  </c:pt>
                  <c:pt idx="8">
                    <c:v>Ntamba</c:v>
                  </c:pt>
                  <c:pt idx="9">
                    <c:v>Chiure-Sede</c:v>
                  </c:pt>
                  <c:pt idx="10">
                    <c:v>Nangade-Sede</c:v>
                  </c:pt>
                  <c:pt idx="11">
                    <c:v>Chiure Velho</c:v>
                  </c:pt>
                  <c:pt idx="12">
                    <c:v>Macomia-Sede</c:v>
                  </c:pt>
                  <c:pt idx="13">
                    <c:v>Machoca</c:v>
                  </c:pt>
                  <c:pt idx="14">
                    <c:v>Diaca</c:v>
                  </c:pt>
                  <c:pt idx="15">
                    <c:v>Papai</c:v>
                  </c:pt>
                  <c:pt idx="16">
                    <c:v>Hucula</c:v>
                  </c:pt>
                  <c:pt idx="17">
                    <c:v>Mahate</c:v>
                  </c:pt>
                  <c:pt idx="18">
                    <c:v>Miteda</c:v>
                  </c:pt>
                  <c:pt idx="19">
                    <c:v>Nairoto</c:v>
                  </c:pt>
                  <c:pt idx="20">
                    <c:v>Mecufi-Sede</c:v>
                  </c:pt>
                  <c:pt idx="21">
                    <c:v>Chitunda</c:v>
                  </c:pt>
                  <c:pt idx="22">
                    <c:v>Impire</c:v>
                  </c:pt>
                  <c:pt idx="23">
                    <c:v>Negomano</c:v>
                  </c:pt>
                  <c:pt idx="24">
                    <c:v>Kwekwe</c:v>
                  </c:pt>
                  <c:pt idx="25">
                    <c:v>Chai</c:v>
                  </c:pt>
                  <c:pt idx="26">
                    <c:v>Balama-Sede</c:v>
                  </c:pt>
                  <c:pt idx="27">
                    <c:v>Mirate-Sede</c:v>
                  </c:pt>
                  <c:pt idx="28">
                    <c:v>Quionga</c:v>
                  </c:pt>
                  <c:pt idx="29">
                    <c:v>Muaguide</c:v>
                  </c:pt>
                  <c:pt idx="30">
                    <c:v>Mavala</c:v>
                  </c:pt>
                  <c:pt idx="31">
                    <c:v>Ancuabe-Sede</c:v>
                  </c:pt>
                  <c:pt idx="32">
                    <c:v>Meloco</c:v>
                  </c:pt>
                  <c:pt idx="33">
                    <c:v>Montepuéz</c:v>
                  </c:pt>
                  <c:pt idx="34">
                    <c:v>Metuge-Sede</c:v>
                  </c:pt>
                  <c:pt idx="35">
                    <c:v>Mocímboa da Praia-Sede</c:v>
                  </c:pt>
                  <c:pt idx="36">
                    <c:v>Mapupulo</c:v>
                  </c:pt>
                  <c:pt idx="37">
                    <c:v>Pundanhar</c:v>
                  </c:pt>
                  <c:pt idx="38">
                    <c:v>Olumbe</c:v>
                  </c:pt>
                  <c:pt idx="39">
                    <c:v>Mieze</c:v>
                  </c:pt>
                  <c:pt idx="40">
                    <c:v>Mbau</c:v>
                  </c:pt>
                  <c:pt idx="41">
                    <c:v>Mucojo</c:v>
                  </c:pt>
                  <c:pt idx="42">
                    <c:v>Mueda-Sede</c:v>
                  </c:pt>
                  <c:pt idx="43">
                    <c:v>Imbuho</c:v>
                  </c:pt>
                  <c:pt idx="44">
                    <c:v>Palma</c:v>
                  </c:pt>
                  <c:pt idx="45">
                    <c:v>Ncumpe</c:v>
                  </c:pt>
                  <c:pt idx="46">
                    <c:v>Meza</c:v>
                  </c:pt>
                  <c:pt idx="47">
                    <c:v>Katapua</c:v>
                  </c:pt>
                  <c:pt idx="48">
                    <c:v>Quiterajo</c:v>
                  </c:pt>
                  <c:pt idx="49">
                    <c:v>Meluco-Sede</c:v>
                  </c:pt>
                  <c:pt idx="50">
                    <c:v>Cidade de Pemba</c:v>
                  </c:pt>
                  <c:pt idx="51">
                    <c:v>Namanhumbir</c:v>
                  </c:pt>
                  <c:pt idx="52">
                    <c:v>Ibo-Sede</c:v>
                  </c:pt>
                  <c:pt idx="53">
                    <c:v>Murrebue</c:v>
                  </c:pt>
                  <c:pt idx="54">
                    <c:v>Quirimba</c:v>
                  </c:pt>
                  <c:pt idx="55">
                    <c:v>Quissanga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99D8-4B53-887C-CB640784A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A49E3B-005C-4ADD-9ECA-D95BB92814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212-46BA-A8A1-EABFA58F6C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AA79A57-4122-4456-8EFB-F5C2B50E3C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212-46BA-A8A1-EABFA58F6C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459980-7D8D-4579-B6E5-4E23A8975D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212-46BA-A8A1-EABFA58F6C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5E203F6-4E9E-4F56-972D-4A263E055D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212-46BA-A8A1-EABFA58F6C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8C36E0E-ED8E-45BD-A115-9406B5A66D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212-46BA-A8A1-EABFA58F6C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0313254-1124-44E2-A28A-5BECF429F7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212-46BA-A8A1-EABFA58F6C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0402320-B75F-4C33-9354-BB99BF484E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212-46BA-A8A1-EABFA58F6C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521BB88-D6F7-4426-974F-848D8A93C7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212-46BA-A8A1-EABFA58F6C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212-46BA-A8A1-EABFA58F6C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6A4102B-5C70-4C3C-BBF6-0261A50717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212-46BA-A8A1-EABFA58F6C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BEECB43-A13A-4EAE-A1E7-9168318207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212-46BA-A8A1-EABFA58F6C7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B5E17B4-1976-41E9-8562-8672AB9635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212-46BA-A8A1-EABFA58F6C7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A43254E-53EB-46F3-BBF2-403662213E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212-46BA-A8A1-EABFA58F6C7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C0E0FA8-0735-497A-8130-839CFDD20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212-46BA-A8A1-EABFA58F6C7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1E017EE-DD9D-400E-99C8-E9F819BB8F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212-46BA-A8A1-EABFA58F6C7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9E34B03-7225-407F-AA1B-E0DE1E7581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212-46BA-A8A1-EABFA58F6C7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DB13CBF-6AF2-4EE5-AB96-098E783D6A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212-46BA-A8A1-EABFA58F6C7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4CE1426-9240-4680-9885-5E495BA5B5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212-46BA-A8A1-EABFA58F6C7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E74FA98-3823-4FFF-952E-A1C26E9F41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212-46BA-A8A1-EABFA58F6C7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0E1866A-F461-472C-8E4D-83BF933A73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212-46BA-A8A1-EABFA58F6C7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138FF61-813F-4795-AE71-9F408BAC56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212-46BA-A8A1-EABFA58F6C7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30068EB-FA41-48CC-9C42-1ADF04F531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212-46BA-A8A1-EABFA58F6C7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9DBC71B-3C44-4CF2-99D9-8B0FC8047F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212-46BA-A8A1-EABFA58F6C7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8ED8F5D-B9A6-4CEA-A56C-EA61B18136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212-46BA-A8A1-EABFA58F6C7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BC561D8-171E-41AF-AEC5-808FB7105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212-46BA-A8A1-EABFA58F6C7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5AB30F6-0234-40BA-854E-ED554C2358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212-46BA-A8A1-EABFA58F6C7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9CFD5BC-373D-4369-96EE-808C89C6F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212-46BA-A8A1-EABFA58F6C7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52E3ADC-3B66-4C93-A30B-6F9A39CAF8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212-46BA-A8A1-EABFA58F6C7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E16C406-D894-49E3-B7B4-C31E284433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212-46BA-A8A1-EABFA58F6C7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FCFDDE8-05CA-4E85-BF8D-1B119016FF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212-46BA-A8A1-EABFA58F6C7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518973E-82C4-4E66-A531-00627AB614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212-46BA-A8A1-EABFA58F6C7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5337347-1839-42FB-AB7C-4DB3C83067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212-46BA-A8A1-EABFA58F6C7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185EC41-9DF2-4C22-99EE-A34A0C8BD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212-46BA-A8A1-EABFA58F6C7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089D33E-6ED4-4FD2-B965-EBD2A23F05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212-46BA-A8A1-EABFA58F6C7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2C1AFD4-16C5-4A4E-A5FF-3A143A0853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212-46BA-A8A1-EABFA58F6C7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4A760F1-72EF-48C4-BDD5-A28745D76B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212-46BA-A8A1-EABFA58F6C7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6918446-FF33-41AE-AD82-7B8A7E31A3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212-46BA-A8A1-EABFA58F6C7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9F637E4-25A6-40E9-B409-8A384F12F4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212-46BA-A8A1-EABFA58F6C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'Surface Posto Scatter'!$BC$44:$BC$81</c:f>
              <c:numCache>
                <c:formatCode>General</c:formatCode>
                <c:ptCount val="38"/>
                <c:pt idx="0">
                  <c:v>6777</c:v>
                </c:pt>
                <c:pt idx="1">
                  <c:v>1479</c:v>
                </c:pt>
                <c:pt idx="2">
                  <c:v>7423</c:v>
                </c:pt>
                <c:pt idx="3">
                  <c:v>20855</c:v>
                </c:pt>
                <c:pt idx="4">
                  <c:v>48867</c:v>
                </c:pt>
                <c:pt idx="5">
                  <c:v>11659</c:v>
                </c:pt>
                <c:pt idx="6">
                  <c:v>10496</c:v>
                </c:pt>
                <c:pt idx="7">
                  <c:v>31656</c:v>
                </c:pt>
                <c:pt idx="9">
                  <c:v>26445</c:v>
                </c:pt>
                <c:pt idx="10">
                  <c:v>2634</c:v>
                </c:pt>
                <c:pt idx="11">
                  <c:v>0</c:v>
                </c:pt>
                <c:pt idx="12">
                  <c:v>4565</c:v>
                </c:pt>
                <c:pt idx="13">
                  <c:v>15909</c:v>
                </c:pt>
                <c:pt idx="14">
                  <c:v>11096</c:v>
                </c:pt>
                <c:pt idx="15">
                  <c:v>1068</c:v>
                </c:pt>
                <c:pt idx="16">
                  <c:v>7306</c:v>
                </c:pt>
                <c:pt idx="17">
                  <c:v>12594</c:v>
                </c:pt>
                <c:pt idx="18">
                  <c:v>6393</c:v>
                </c:pt>
                <c:pt idx="19">
                  <c:v>7551</c:v>
                </c:pt>
                <c:pt idx="20">
                  <c:v>4941</c:v>
                </c:pt>
                <c:pt idx="21">
                  <c:v>3231</c:v>
                </c:pt>
                <c:pt idx="22">
                  <c:v>224</c:v>
                </c:pt>
                <c:pt idx="23">
                  <c:v>10124</c:v>
                </c:pt>
                <c:pt idx="24">
                  <c:v>4517</c:v>
                </c:pt>
                <c:pt idx="25">
                  <c:v>546</c:v>
                </c:pt>
                <c:pt idx="26">
                  <c:v>2916</c:v>
                </c:pt>
                <c:pt idx="27">
                  <c:v>3247</c:v>
                </c:pt>
                <c:pt idx="28">
                  <c:v>2474</c:v>
                </c:pt>
                <c:pt idx="29">
                  <c:v>3403</c:v>
                </c:pt>
                <c:pt idx="30">
                  <c:v>5257</c:v>
                </c:pt>
                <c:pt idx="31">
                  <c:v>19778</c:v>
                </c:pt>
                <c:pt idx="32">
                  <c:v>11154</c:v>
                </c:pt>
                <c:pt idx="33">
                  <c:v>215</c:v>
                </c:pt>
                <c:pt idx="34">
                  <c:v>0</c:v>
                </c:pt>
                <c:pt idx="35">
                  <c:v>0</c:v>
                </c:pt>
                <c:pt idx="36">
                  <c:v>6804</c:v>
                </c:pt>
                <c:pt idx="37">
                  <c:v>3320</c:v>
                </c:pt>
              </c:numCache>
            </c:numRef>
          </c:xVal>
          <c:yVal>
            <c:numRef>
              <c:f>'Surface Posto Scatter'!$BD$44:$BD$81</c:f>
              <c:numCache>
                <c:formatCode>General</c:formatCode>
                <c:ptCount val="38"/>
                <c:pt idx="0">
                  <c:v>12.37</c:v>
                </c:pt>
                <c:pt idx="1">
                  <c:v>9.77</c:v>
                </c:pt>
                <c:pt idx="2">
                  <c:v>15.16</c:v>
                </c:pt>
                <c:pt idx="3">
                  <c:v>13.95</c:v>
                </c:pt>
                <c:pt idx="4">
                  <c:v>42.41</c:v>
                </c:pt>
                <c:pt idx="5">
                  <c:v>15.62</c:v>
                </c:pt>
                <c:pt idx="6">
                  <c:v>62.59</c:v>
                </c:pt>
                <c:pt idx="7">
                  <c:v>23.25</c:v>
                </c:pt>
                <c:pt idx="9">
                  <c:v>39.43</c:v>
                </c:pt>
                <c:pt idx="10">
                  <c:v>6.88</c:v>
                </c:pt>
                <c:pt idx="11">
                  <c:v>0</c:v>
                </c:pt>
                <c:pt idx="12">
                  <c:v>8.74</c:v>
                </c:pt>
                <c:pt idx="13">
                  <c:v>24.37</c:v>
                </c:pt>
                <c:pt idx="14">
                  <c:v>14.69</c:v>
                </c:pt>
                <c:pt idx="15">
                  <c:v>1.67</c:v>
                </c:pt>
                <c:pt idx="16">
                  <c:v>33.67</c:v>
                </c:pt>
                <c:pt idx="17">
                  <c:v>48.27</c:v>
                </c:pt>
                <c:pt idx="18">
                  <c:v>15.62</c:v>
                </c:pt>
                <c:pt idx="19">
                  <c:v>19.53</c:v>
                </c:pt>
                <c:pt idx="20">
                  <c:v>6.14</c:v>
                </c:pt>
                <c:pt idx="21">
                  <c:v>14.14</c:v>
                </c:pt>
                <c:pt idx="22">
                  <c:v>0.28000000000000003</c:v>
                </c:pt>
                <c:pt idx="23">
                  <c:v>32.18</c:v>
                </c:pt>
                <c:pt idx="24">
                  <c:v>80.45</c:v>
                </c:pt>
                <c:pt idx="25">
                  <c:v>4.84</c:v>
                </c:pt>
                <c:pt idx="26">
                  <c:v>7.63</c:v>
                </c:pt>
                <c:pt idx="27">
                  <c:v>11.35</c:v>
                </c:pt>
                <c:pt idx="28">
                  <c:v>17.3</c:v>
                </c:pt>
                <c:pt idx="29">
                  <c:v>5.86</c:v>
                </c:pt>
                <c:pt idx="30">
                  <c:v>27.71</c:v>
                </c:pt>
                <c:pt idx="31">
                  <c:v>47.43</c:v>
                </c:pt>
                <c:pt idx="32">
                  <c:v>16.28</c:v>
                </c:pt>
                <c:pt idx="33">
                  <c:v>0.19</c:v>
                </c:pt>
                <c:pt idx="34">
                  <c:v>0</c:v>
                </c:pt>
                <c:pt idx="35">
                  <c:v>0</c:v>
                </c:pt>
                <c:pt idx="36">
                  <c:v>6.79</c:v>
                </c:pt>
                <c:pt idx="37">
                  <c:v>11.9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Scatter'!$U$45:$U$100</c15:f>
                <c15:dlblRangeCache>
                  <c:ptCount val="56"/>
                  <c:pt idx="0">
                    <c:v>Ocua</c:v>
                  </c:pt>
                  <c:pt idx="1">
                    <c:v>Namogelia</c:v>
                  </c:pt>
                  <c:pt idx="2">
                    <c:v>Mazeze</c:v>
                  </c:pt>
                  <c:pt idx="3">
                    <c:v>Metoro</c:v>
                  </c:pt>
                  <c:pt idx="4">
                    <c:v>N'gapa</c:v>
                  </c:pt>
                  <c:pt idx="5">
                    <c:v>Bilibiza</c:v>
                  </c:pt>
                  <c:pt idx="6">
                    <c:v>Namuno-Sede</c:v>
                  </c:pt>
                  <c:pt idx="7">
                    <c:v>Muambula</c:v>
                  </c:pt>
                  <c:pt idx="8">
                    <c:v>Ntamba</c:v>
                  </c:pt>
                  <c:pt idx="9">
                    <c:v>Chiure-Sede</c:v>
                  </c:pt>
                  <c:pt idx="10">
                    <c:v>Nangade-Sede</c:v>
                  </c:pt>
                  <c:pt idx="11">
                    <c:v>Chiure Velho</c:v>
                  </c:pt>
                  <c:pt idx="12">
                    <c:v>Macomia-Sede</c:v>
                  </c:pt>
                  <c:pt idx="13">
                    <c:v>Machoca</c:v>
                  </c:pt>
                  <c:pt idx="14">
                    <c:v>Diaca</c:v>
                  </c:pt>
                  <c:pt idx="15">
                    <c:v>Papai</c:v>
                  </c:pt>
                  <c:pt idx="16">
                    <c:v>Hucula</c:v>
                  </c:pt>
                  <c:pt idx="17">
                    <c:v>Mahate</c:v>
                  </c:pt>
                  <c:pt idx="18">
                    <c:v>Miteda</c:v>
                  </c:pt>
                  <c:pt idx="19">
                    <c:v>Nairoto</c:v>
                  </c:pt>
                  <c:pt idx="20">
                    <c:v>Mecufi-Sede</c:v>
                  </c:pt>
                  <c:pt idx="21">
                    <c:v>Chitunda</c:v>
                  </c:pt>
                  <c:pt idx="22">
                    <c:v>Impire</c:v>
                  </c:pt>
                  <c:pt idx="23">
                    <c:v>Negomano</c:v>
                  </c:pt>
                  <c:pt idx="24">
                    <c:v>Kwekwe</c:v>
                  </c:pt>
                  <c:pt idx="25">
                    <c:v>Chai</c:v>
                  </c:pt>
                  <c:pt idx="26">
                    <c:v>Balama-Sede</c:v>
                  </c:pt>
                  <c:pt idx="27">
                    <c:v>Mirate-Sede</c:v>
                  </c:pt>
                  <c:pt idx="28">
                    <c:v>Quionga</c:v>
                  </c:pt>
                  <c:pt idx="29">
                    <c:v>Muaguide</c:v>
                  </c:pt>
                  <c:pt idx="30">
                    <c:v>Mavala</c:v>
                  </c:pt>
                  <c:pt idx="31">
                    <c:v>Ancuabe-Sede</c:v>
                  </c:pt>
                  <c:pt idx="32">
                    <c:v>Meloco</c:v>
                  </c:pt>
                  <c:pt idx="33">
                    <c:v>Montepuéz</c:v>
                  </c:pt>
                  <c:pt idx="34">
                    <c:v>Metuge-Sede</c:v>
                  </c:pt>
                  <c:pt idx="35">
                    <c:v>Mocímboa da Praia-Sede</c:v>
                  </c:pt>
                  <c:pt idx="36">
                    <c:v>Mapupulo</c:v>
                  </c:pt>
                  <c:pt idx="37">
                    <c:v>Pundanhar</c:v>
                  </c:pt>
                  <c:pt idx="38">
                    <c:v>Olumbe</c:v>
                  </c:pt>
                  <c:pt idx="39">
                    <c:v>Mieze</c:v>
                  </c:pt>
                  <c:pt idx="40">
                    <c:v>Mbau</c:v>
                  </c:pt>
                  <c:pt idx="41">
                    <c:v>Mucojo</c:v>
                  </c:pt>
                  <c:pt idx="42">
                    <c:v>Mueda-Sede</c:v>
                  </c:pt>
                  <c:pt idx="43">
                    <c:v>Imbuho</c:v>
                  </c:pt>
                  <c:pt idx="44">
                    <c:v>Palma</c:v>
                  </c:pt>
                  <c:pt idx="45">
                    <c:v>Ncumpe</c:v>
                  </c:pt>
                  <c:pt idx="46">
                    <c:v>Meza</c:v>
                  </c:pt>
                  <c:pt idx="47">
                    <c:v>Katapua</c:v>
                  </c:pt>
                  <c:pt idx="48">
                    <c:v>Quiterajo</c:v>
                  </c:pt>
                  <c:pt idx="49">
                    <c:v>Meluco-Sede</c:v>
                  </c:pt>
                  <c:pt idx="50">
                    <c:v>Cidade de Pemba</c:v>
                  </c:pt>
                  <c:pt idx="51">
                    <c:v>Namanhumbir</c:v>
                  </c:pt>
                  <c:pt idx="52">
                    <c:v>Ibo-Sede</c:v>
                  </c:pt>
                  <c:pt idx="53">
                    <c:v>Murrebue</c:v>
                  </c:pt>
                  <c:pt idx="54">
                    <c:v>Quirimba</c:v>
                  </c:pt>
                  <c:pt idx="55">
                    <c:v>Quissanga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6-7212-46BA-A8A1-EABFA58F6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Maputo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CC681A8-0F35-4AA1-A74E-0ADA4B5D2E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214-44A8-90B9-EAF9B6E23EB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D98B3F-9638-471C-B566-15A3CC5C20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214-44A8-90B9-EAF9B6E23EB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94BD5CA-EBA2-407E-9002-20C3B0CFD0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214-44A8-90B9-EAF9B6E23EB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3EE10C6-CCF0-4B70-805E-47D0CAF992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214-44A8-90B9-EAF9B6E23EB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6870FA3-41B5-44C3-8B6E-B523E07666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214-44A8-90B9-EAF9B6E23EB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692CFEC-0D7A-41B7-ADD4-8D57C7C329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214-44A8-90B9-EAF9B6E23EB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4377ACD-5990-4731-A86B-B20276FF1A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214-44A8-90B9-EAF9B6E23EB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E886630-67BF-4337-BB99-95355615C3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214-44A8-90B9-EAF9B6E23EB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F4711C8-1555-40BA-B5A2-9DB30EE17E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214-44A8-90B9-EAF9B6E23EB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248E84C-92FA-4ADB-BA91-3EB50A97B4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214-44A8-90B9-EAF9B6E23EB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E301E22-76BE-4979-A3A1-750B850C64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214-44A8-90B9-EAF9B6E23EB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21A5292-A23F-46AF-905B-1AB4E8B104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214-44A8-90B9-EAF9B6E23EB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61B49DE-354A-4FBE-9AE8-8F1F6B5347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214-44A8-90B9-EAF9B6E23EB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C8B7E2B-47BF-444D-92C6-332D632FD7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214-44A8-90B9-EAF9B6E23EB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A233BCE-3361-4FE4-9D40-248C16D041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214-44A8-90B9-EAF9B6E23EB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6327B13-C301-4F6A-9193-9389D05D80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214-44A8-90B9-EAF9B6E23EB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AA0FC04-1D4C-4AE3-AB77-34B9D25BB7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214-44A8-90B9-EAF9B6E23EB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138B64E-E9C5-4FAC-91EF-A406E53C55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214-44A8-90B9-EAF9B6E23EB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926104F-A0A9-498C-84DA-709663E7B4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214-44A8-90B9-EAF9B6E23EB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3A7FD2A-03C7-4056-B09D-A4172823B6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214-44A8-90B9-EAF9B6E23EB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09FABE5-A792-4F82-908A-BDCF37AA3F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214-44A8-90B9-EAF9B6E23EB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7B4BE01-52AC-4BBB-8C96-78721166E6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214-44A8-90B9-EAF9B6E23EB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FF491A1-74DD-4CC0-9666-753FAD04D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214-44A8-90B9-EAF9B6E23EB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0265DAF-A95D-4C73-8D75-BE7FF1FF3E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214-44A8-90B9-EAF9B6E23EB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FAD1521-77DA-476C-B28E-521DB23D92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214-44A8-90B9-EAF9B6E23EB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C6E1776-1AA3-4D7A-9136-ED1908D053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214-44A8-90B9-EAF9B6E23EB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2D7F0D0-9240-4264-9104-C0059E110F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214-44A8-90B9-EAF9B6E23EB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CD6FDA9-5EA2-4126-AEBD-77949948D1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214-44A8-90B9-EAF9B6E23EB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19E3A81-4200-488F-AA2B-791D9414A5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214-44A8-90B9-EAF9B6E23E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'Surface Posto Scatter'!$BR$44:$BR$72</c:f>
              <c:numCache>
                <c:formatCode>General</c:formatCode>
                <c:ptCount val="29"/>
                <c:pt idx="0">
                  <c:v>31</c:v>
                </c:pt>
                <c:pt idx="1">
                  <c:v>884</c:v>
                </c:pt>
                <c:pt idx="2">
                  <c:v>982</c:v>
                </c:pt>
                <c:pt idx="3">
                  <c:v>154</c:v>
                </c:pt>
                <c:pt idx="4">
                  <c:v>127</c:v>
                </c:pt>
                <c:pt idx="5">
                  <c:v>637</c:v>
                </c:pt>
                <c:pt idx="6">
                  <c:v>588</c:v>
                </c:pt>
                <c:pt idx="7">
                  <c:v>0</c:v>
                </c:pt>
                <c:pt idx="8">
                  <c:v>0</c:v>
                </c:pt>
                <c:pt idx="9">
                  <c:v>104</c:v>
                </c:pt>
                <c:pt idx="10">
                  <c:v>102</c:v>
                </c:pt>
                <c:pt idx="11">
                  <c:v>0</c:v>
                </c:pt>
                <c:pt idx="12">
                  <c:v>2249</c:v>
                </c:pt>
                <c:pt idx="13">
                  <c:v>436</c:v>
                </c:pt>
                <c:pt idx="14">
                  <c:v>0</c:v>
                </c:pt>
                <c:pt idx="15">
                  <c:v>20</c:v>
                </c:pt>
                <c:pt idx="16">
                  <c:v>207</c:v>
                </c:pt>
                <c:pt idx="17">
                  <c:v>0</c:v>
                </c:pt>
                <c:pt idx="18">
                  <c:v>0</c:v>
                </c:pt>
                <c:pt idx="19">
                  <c:v>158</c:v>
                </c:pt>
                <c:pt idx="20">
                  <c:v>908</c:v>
                </c:pt>
                <c:pt idx="21">
                  <c:v>2924</c:v>
                </c:pt>
                <c:pt idx="22">
                  <c:v>1272</c:v>
                </c:pt>
                <c:pt idx="23">
                  <c:v>401</c:v>
                </c:pt>
                <c:pt idx="24">
                  <c:v>185</c:v>
                </c:pt>
                <c:pt idx="25">
                  <c:v>556</c:v>
                </c:pt>
                <c:pt idx="26">
                  <c:v>2656</c:v>
                </c:pt>
                <c:pt idx="27">
                  <c:v>694</c:v>
                </c:pt>
                <c:pt idx="28">
                  <c:v>69</c:v>
                </c:pt>
              </c:numCache>
            </c:numRef>
          </c:xVal>
          <c:yVal>
            <c:numRef>
              <c:f>'Surface Posto Scatter'!$BS$44:$BS$72</c:f>
              <c:numCache>
                <c:formatCode>General</c:formatCode>
                <c:ptCount val="29"/>
                <c:pt idx="0">
                  <c:v>0.05</c:v>
                </c:pt>
                <c:pt idx="1">
                  <c:v>4.4400000000000004</c:v>
                </c:pt>
                <c:pt idx="2">
                  <c:v>0.74</c:v>
                </c:pt>
                <c:pt idx="3">
                  <c:v>1.34</c:v>
                </c:pt>
                <c:pt idx="4">
                  <c:v>1.34</c:v>
                </c:pt>
                <c:pt idx="5">
                  <c:v>7.73</c:v>
                </c:pt>
                <c:pt idx="6">
                  <c:v>2.9</c:v>
                </c:pt>
                <c:pt idx="7">
                  <c:v>0</c:v>
                </c:pt>
                <c:pt idx="8">
                  <c:v>0</c:v>
                </c:pt>
                <c:pt idx="9">
                  <c:v>1.92</c:v>
                </c:pt>
                <c:pt idx="10">
                  <c:v>0.02</c:v>
                </c:pt>
                <c:pt idx="11">
                  <c:v>0</c:v>
                </c:pt>
                <c:pt idx="12">
                  <c:v>4.0999999999999996</c:v>
                </c:pt>
                <c:pt idx="13">
                  <c:v>10.54</c:v>
                </c:pt>
                <c:pt idx="14">
                  <c:v>0</c:v>
                </c:pt>
                <c:pt idx="15">
                  <c:v>0.02</c:v>
                </c:pt>
                <c:pt idx="16">
                  <c:v>6.31</c:v>
                </c:pt>
                <c:pt idx="17">
                  <c:v>0</c:v>
                </c:pt>
                <c:pt idx="18">
                  <c:v>0</c:v>
                </c:pt>
                <c:pt idx="19">
                  <c:v>0.12</c:v>
                </c:pt>
                <c:pt idx="20">
                  <c:v>3.05</c:v>
                </c:pt>
                <c:pt idx="21">
                  <c:v>23.4</c:v>
                </c:pt>
                <c:pt idx="22">
                  <c:v>6.77</c:v>
                </c:pt>
                <c:pt idx="23">
                  <c:v>7.92</c:v>
                </c:pt>
                <c:pt idx="24">
                  <c:v>0.43</c:v>
                </c:pt>
                <c:pt idx="25">
                  <c:v>3.24</c:v>
                </c:pt>
                <c:pt idx="26">
                  <c:v>11.42</c:v>
                </c:pt>
                <c:pt idx="27">
                  <c:v>1.78</c:v>
                </c:pt>
                <c:pt idx="28">
                  <c:v>0.62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Scatter'!$U$45:$U$100</c15:f>
                <c15:dlblRangeCache>
                  <c:ptCount val="56"/>
                  <c:pt idx="0">
                    <c:v>Ocua</c:v>
                  </c:pt>
                  <c:pt idx="1">
                    <c:v>Namogelia</c:v>
                  </c:pt>
                  <c:pt idx="2">
                    <c:v>Mazeze</c:v>
                  </c:pt>
                  <c:pt idx="3">
                    <c:v>Metoro</c:v>
                  </c:pt>
                  <c:pt idx="4">
                    <c:v>N'gapa</c:v>
                  </c:pt>
                  <c:pt idx="5">
                    <c:v>Bilibiza</c:v>
                  </c:pt>
                  <c:pt idx="6">
                    <c:v>Namuno-Sede</c:v>
                  </c:pt>
                  <c:pt idx="7">
                    <c:v>Muambula</c:v>
                  </c:pt>
                  <c:pt idx="8">
                    <c:v>Ntamba</c:v>
                  </c:pt>
                  <c:pt idx="9">
                    <c:v>Chiure-Sede</c:v>
                  </c:pt>
                  <c:pt idx="10">
                    <c:v>Nangade-Sede</c:v>
                  </c:pt>
                  <c:pt idx="11">
                    <c:v>Chiure Velho</c:v>
                  </c:pt>
                  <c:pt idx="12">
                    <c:v>Macomia-Sede</c:v>
                  </c:pt>
                  <c:pt idx="13">
                    <c:v>Machoca</c:v>
                  </c:pt>
                  <c:pt idx="14">
                    <c:v>Diaca</c:v>
                  </c:pt>
                  <c:pt idx="15">
                    <c:v>Papai</c:v>
                  </c:pt>
                  <c:pt idx="16">
                    <c:v>Hucula</c:v>
                  </c:pt>
                  <c:pt idx="17">
                    <c:v>Mahate</c:v>
                  </c:pt>
                  <c:pt idx="18">
                    <c:v>Miteda</c:v>
                  </c:pt>
                  <c:pt idx="19">
                    <c:v>Nairoto</c:v>
                  </c:pt>
                  <c:pt idx="20">
                    <c:v>Mecufi-Sede</c:v>
                  </c:pt>
                  <c:pt idx="21">
                    <c:v>Chitunda</c:v>
                  </c:pt>
                  <c:pt idx="22">
                    <c:v>Impire</c:v>
                  </c:pt>
                  <c:pt idx="23">
                    <c:v>Negomano</c:v>
                  </c:pt>
                  <c:pt idx="24">
                    <c:v>Kwekwe</c:v>
                  </c:pt>
                  <c:pt idx="25">
                    <c:v>Chai</c:v>
                  </c:pt>
                  <c:pt idx="26">
                    <c:v>Balama-Sede</c:v>
                  </c:pt>
                  <c:pt idx="27">
                    <c:v>Mirate-Sede</c:v>
                  </c:pt>
                  <c:pt idx="28">
                    <c:v>Quionga</c:v>
                  </c:pt>
                  <c:pt idx="29">
                    <c:v>Muaguide</c:v>
                  </c:pt>
                  <c:pt idx="30">
                    <c:v>Mavala</c:v>
                  </c:pt>
                  <c:pt idx="31">
                    <c:v>Ancuabe-Sede</c:v>
                  </c:pt>
                  <c:pt idx="32">
                    <c:v>Meloco</c:v>
                  </c:pt>
                  <c:pt idx="33">
                    <c:v>Montepuéz</c:v>
                  </c:pt>
                  <c:pt idx="34">
                    <c:v>Metuge-Sede</c:v>
                  </c:pt>
                  <c:pt idx="35">
                    <c:v>Mocímboa da Praia-Sede</c:v>
                  </c:pt>
                  <c:pt idx="36">
                    <c:v>Mapupulo</c:v>
                  </c:pt>
                  <c:pt idx="37">
                    <c:v>Pundanhar</c:v>
                  </c:pt>
                  <c:pt idx="38">
                    <c:v>Olumbe</c:v>
                  </c:pt>
                  <c:pt idx="39">
                    <c:v>Mieze</c:v>
                  </c:pt>
                  <c:pt idx="40">
                    <c:v>Mbau</c:v>
                  </c:pt>
                  <c:pt idx="41">
                    <c:v>Mucojo</c:v>
                  </c:pt>
                  <c:pt idx="42">
                    <c:v>Mueda-Sede</c:v>
                  </c:pt>
                  <c:pt idx="43">
                    <c:v>Imbuho</c:v>
                  </c:pt>
                  <c:pt idx="44">
                    <c:v>Palma</c:v>
                  </c:pt>
                  <c:pt idx="45">
                    <c:v>Ncumpe</c:v>
                  </c:pt>
                  <c:pt idx="46">
                    <c:v>Meza</c:v>
                  </c:pt>
                  <c:pt idx="47">
                    <c:v>Katapua</c:v>
                  </c:pt>
                  <c:pt idx="48">
                    <c:v>Quiterajo</c:v>
                  </c:pt>
                  <c:pt idx="49">
                    <c:v>Meluco-Sede</c:v>
                  </c:pt>
                  <c:pt idx="50">
                    <c:v>Cidade de Pemba</c:v>
                  </c:pt>
                  <c:pt idx="51">
                    <c:v>Namanhumbir</c:v>
                  </c:pt>
                  <c:pt idx="52">
                    <c:v>Ibo-Sede</c:v>
                  </c:pt>
                  <c:pt idx="53">
                    <c:v>Murrebue</c:v>
                  </c:pt>
                  <c:pt idx="54">
                    <c:v>Quirimba</c:v>
                  </c:pt>
                  <c:pt idx="55">
                    <c:v>Quissanga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0214-44A8-90B9-EAF9B6E23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Nampula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68FB484-1689-4A98-B6B0-015A90C6F7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300-4B85-860E-092F89DC926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3E7FFC-A69F-48CD-BB56-68C32A69AC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300-4B85-860E-092F89DC926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1DE305-0362-4D70-8972-9388BC1822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300-4B85-860E-092F89DC926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A5E8D64-B386-4D99-A889-FE7525DE26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300-4B85-860E-092F89DC926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1A22B32-3293-42ED-8B01-C7F3E79240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300-4B85-860E-092F89DC926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F93B362-F9CD-40F3-95C4-57DFF44B27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300-4B85-860E-092F89DC926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8D05DB2-02DA-4E8A-9378-D5284E24A4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300-4B85-860E-092F89DC926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52D78C9-A036-42EB-9D8F-B7EBFD59D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300-4B85-860E-092F89DC926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2CA28A3-2A41-4D66-AA86-EBB20A65D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300-4B85-860E-092F89DC926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254C1E6-D4FE-4545-AF0F-F78173D03A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300-4B85-860E-092F89DC926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B623896-02D3-4DEC-99D2-B28B7353FC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300-4B85-860E-092F89DC926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E6E63B9-79D2-48CA-9858-514D36350A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300-4B85-860E-092F89DC926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CD91F8A-A2EB-4302-8E1E-F707148BE4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300-4B85-860E-092F89DC926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7C12869-A8DF-445E-8E4C-32599096F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300-4B85-860E-092F89DC926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3F2E37D-7CE2-4FAD-81E2-3642EE7AE8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300-4B85-860E-092F89DC926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D6290F5-5EE2-4B52-9417-4B3B8826A2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300-4B85-860E-092F89DC926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8ACAC45-E279-45DC-AC68-C074B649E9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300-4B85-860E-092F89DC926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CE2F970-9542-4E69-8049-4C8475A145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300-4B85-860E-092F89DC926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03225BC-5372-4914-82BE-08BD49950A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300-4B85-860E-092F89DC92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011E6EE-FEDD-4F4B-B653-ACD6B5B63D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300-4B85-860E-092F89DC926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E88D5A3-AA47-443F-9A84-CF5F839D30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300-4B85-860E-092F89DC926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A563ECA-2979-4206-98A0-061F44BCF5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300-4B85-860E-092F89DC926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15FA71A-888C-4B96-AA1F-64DD43DE5C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300-4B85-860E-092F89DC926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61FDD0B-F619-416E-85FA-192F2236F6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300-4B85-860E-092F89DC926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4FAB64A-3AA1-470A-A0F7-051C86741B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300-4B85-860E-092F89DC926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A53424B-2BFC-4294-8AF4-3F27BA7926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300-4B85-860E-092F89DC926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3647CFB-444A-404A-A724-40653BC05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300-4B85-860E-092F89DC926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2D6C00E-3D2B-44D3-9623-34D532CA16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300-4B85-860E-092F89DC926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D3886AB-7DA4-47E3-8F94-37A4AE8810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300-4B85-860E-092F89DC926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B11F107-6123-44CC-9557-3FA4F9C4CB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300-4B85-860E-092F89DC926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1939E2E-72DE-48F9-9FFD-7E42ACEC52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300-4B85-860E-092F89DC926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5155F07-8C55-49C5-960C-D00F46EC13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300-4B85-860E-092F89DC926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3183DFF-8B9F-4A6A-8C81-78C7FF3177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300-4B85-860E-092F89DC926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F14D491-DEE2-4DB0-8F0E-69A1258217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300-4B85-860E-092F89DC926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C7931C7-C306-4A05-9B2B-4C891C8036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300-4B85-860E-092F89DC926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FB99E4D-DA21-4C88-B283-F7D8AAAB41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300-4B85-860E-092F89DC926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48A49B7-D07A-4887-863D-98D10B7652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300-4B85-860E-092F89DC926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B442503-2DCF-4DBC-8280-C7C74FFEA6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300-4B85-860E-092F89DC926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41EE05F-DFB5-4530-B21A-63AB68EA2E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300-4B85-860E-092F89DC926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E3204B7-FCC9-42D8-B793-A289194D4E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300-4B85-860E-092F89DC926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B78563E-5CE8-4A41-8E6E-9A9BF6BE64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300-4B85-860E-092F89DC926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E1E7E23-A141-4460-9027-4B043CED5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300-4B85-860E-092F89DC926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3C405BC-970F-4992-9264-080DFD7A7A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300-4B85-860E-092F89DC92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832998F-558E-42C7-AADF-A69920CD07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300-4B85-860E-092F89DC926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26C86C1-FCBD-4CB2-9667-1581ED778E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300-4B85-860E-092F89DC926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3218011-816D-49EA-94B3-425DE295A4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300-4B85-860E-092F89DC926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6AAF1E9-3A35-4C91-805E-0021C5971C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300-4B85-860E-092F89DC926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90BFCBB-931A-4D55-8088-EF997BD4E6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300-4B85-860E-092F89DC926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E56994C-27F3-45D5-9807-7EB70E4B34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300-4B85-860E-092F89DC926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FCFF168-6B6A-4794-A1C0-9B0524CB41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300-4B85-860E-092F89DC926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696B523-7129-4EA6-B8D3-C92948CDD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300-4B85-860E-092F89DC926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F47CCD7-CB60-4AD6-9A56-89C8E67113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300-4B85-860E-092F89DC926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45A8A82-BB61-410A-97A4-036DDC0D1C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300-4B85-860E-092F89DC926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7D85804-6487-499D-B0D6-FE2B329CB0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300-4B85-860E-092F89DC926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49C3B34C-98C1-4943-8B0C-8842D07F37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300-4B85-860E-092F89DC926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86898E83-34D4-4F15-95FA-D1CBA8F74B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300-4B85-860E-092F89DC926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300-4B85-860E-092F89DC926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300-4B85-860E-092F89DC926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300-4B85-860E-092F89DC926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300-4B85-860E-092F89DC926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300-4B85-860E-092F89DC926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300-4B85-860E-092F89DC926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300-4B85-860E-092F89DC926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300-4B85-860E-092F89DC926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300-4B85-860E-092F89DC926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300-4B85-860E-092F89DC926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300-4B85-860E-092F89DC926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300-4B85-860E-092F89DC926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300-4B85-860E-092F89DC926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300-4B85-860E-092F89DC926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300-4B85-860E-092F89DC926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0300-4B85-860E-092F89DC92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'Surface Posto Scatter'!$CG$44:$CG$115</c:f>
              <c:numCache>
                <c:formatCode>General</c:formatCode>
                <c:ptCount val="72"/>
                <c:pt idx="0">
                  <c:v>7105</c:v>
                </c:pt>
                <c:pt idx="1">
                  <c:v>35184</c:v>
                </c:pt>
                <c:pt idx="2">
                  <c:v>12330</c:v>
                </c:pt>
                <c:pt idx="3">
                  <c:v>6294</c:v>
                </c:pt>
                <c:pt idx="4">
                  <c:v>7339</c:v>
                </c:pt>
                <c:pt idx="5">
                  <c:v>308</c:v>
                </c:pt>
                <c:pt idx="6">
                  <c:v>10903</c:v>
                </c:pt>
                <c:pt idx="7">
                  <c:v>19452</c:v>
                </c:pt>
                <c:pt idx="8">
                  <c:v>20976</c:v>
                </c:pt>
                <c:pt idx="9">
                  <c:v>9725</c:v>
                </c:pt>
                <c:pt idx="10">
                  <c:v>13225</c:v>
                </c:pt>
                <c:pt idx="11">
                  <c:v>787</c:v>
                </c:pt>
                <c:pt idx="12">
                  <c:v>7397</c:v>
                </c:pt>
                <c:pt idx="13">
                  <c:v>6272</c:v>
                </c:pt>
                <c:pt idx="14">
                  <c:v>15540</c:v>
                </c:pt>
                <c:pt idx="15">
                  <c:v>58857</c:v>
                </c:pt>
                <c:pt idx="16">
                  <c:v>0</c:v>
                </c:pt>
                <c:pt idx="17">
                  <c:v>11075</c:v>
                </c:pt>
                <c:pt idx="18">
                  <c:v>18548</c:v>
                </c:pt>
                <c:pt idx="19">
                  <c:v>12172</c:v>
                </c:pt>
                <c:pt idx="20">
                  <c:v>6754</c:v>
                </c:pt>
                <c:pt idx="21">
                  <c:v>8289</c:v>
                </c:pt>
                <c:pt idx="22">
                  <c:v>1945</c:v>
                </c:pt>
                <c:pt idx="23">
                  <c:v>2425</c:v>
                </c:pt>
                <c:pt idx="24">
                  <c:v>1535</c:v>
                </c:pt>
                <c:pt idx="25">
                  <c:v>4319</c:v>
                </c:pt>
                <c:pt idx="26">
                  <c:v>11180</c:v>
                </c:pt>
                <c:pt idx="27">
                  <c:v>7891</c:v>
                </c:pt>
                <c:pt idx="28">
                  <c:v>96728</c:v>
                </c:pt>
                <c:pt idx="29">
                  <c:v>2795</c:v>
                </c:pt>
                <c:pt idx="30">
                  <c:v>25571</c:v>
                </c:pt>
                <c:pt idx="31">
                  <c:v>5598</c:v>
                </c:pt>
                <c:pt idx="32">
                  <c:v>28186</c:v>
                </c:pt>
                <c:pt idx="33">
                  <c:v>33407</c:v>
                </c:pt>
                <c:pt idx="34">
                  <c:v>15002</c:v>
                </c:pt>
                <c:pt idx="35">
                  <c:v>4035</c:v>
                </c:pt>
                <c:pt idx="36">
                  <c:v>27561</c:v>
                </c:pt>
                <c:pt idx="37">
                  <c:v>4385</c:v>
                </c:pt>
                <c:pt idx="38">
                  <c:v>4314</c:v>
                </c:pt>
                <c:pt idx="39">
                  <c:v>1699</c:v>
                </c:pt>
                <c:pt idx="40">
                  <c:v>4079</c:v>
                </c:pt>
                <c:pt idx="41">
                  <c:v>5025</c:v>
                </c:pt>
                <c:pt idx="42">
                  <c:v>3053</c:v>
                </c:pt>
                <c:pt idx="43">
                  <c:v>4523</c:v>
                </c:pt>
                <c:pt idx="44">
                  <c:v>4988</c:v>
                </c:pt>
                <c:pt idx="45">
                  <c:v>24136</c:v>
                </c:pt>
                <c:pt idx="46">
                  <c:v>65893</c:v>
                </c:pt>
                <c:pt idx="47">
                  <c:v>3399</c:v>
                </c:pt>
                <c:pt idx="48">
                  <c:v>4234</c:v>
                </c:pt>
                <c:pt idx="49">
                  <c:v>42203</c:v>
                </c:pt>
                <c:pt idx="50">
                  <c:v>7772</c:v>
                </c:pt>
                <c:pt idx="51">
                  <c:v>15169</c:v>
                </c:pt>
                <c:pt idx="52">
                  <c:v>28387</c:v>
                </c:pt>
                <c:pt idx="53">
                  <c:v>46193</c:v>
                </c:pt>
                <c:pt idx="54">
                  <c:v>1769</c:v>
                </c:pt>
                <c:pt idx="55">
                  <c:v>1511</c:v>
                </c:pt>
                <c:pt idx="56">
                  <c:v>1944</c:v>
                </c:pt>
                <c:pt idx="57">
                  <c:v>1828</c:v>
                </c:pt>
                <c:pt idx="58">
                  <c:v>16084</c:v>
                </c:pt>
                <c:pt idx="59">
                  <c:v>6812</c:v>
                </c:pt>
                <c:pt idx="60">
                  <c:v>6042</c:v>
                </c:pt>
                <c:pt idx="61">
                  <c:v>3031</c:v>
                </c:pt>
                <c:pt idx="62">
                  <c:v>1464</c:v>
                </c:pt>
                <c:pt idx="63">
                  <c:v>6334</c:v>
                </c:pt>
                <c:pt idx="64">
                  <c:v>31732</c:v>
                </c:pt>
                <c:pt idx="65">
                  <c:v>11980</c:v>
                </c:pt>
                <c:pt idx="66">
                  <c:v>2322</c:v>
                </c:pt>
                <c:pt idx="67">
                  <c:v>5336</c:v>
                </c:pt>
                <c:pt idx="68">
                  <c:v>11909</c:v>
                </c:pt>
                <c:pt idx="69">
                  <c:v>22152</c:v>
                </c:pt>
                <c:pt idx="70">
                  <c:v>6667</c:v>
                </c:pt>
                <c:pt idx="71">
                  <c:v>0</c:v>
                </c:pt>
              </c:numCache>
            </c:numRef>
          </c:xVal>
          <c:yVal>
            <c:numRef>
              <c:f>'Surface Posto Scatter'!$CH$44:$CH$115</c:f>
              <c:numCache>
                <c:formatCode>General</c:formatCode>
                <c:ptCount val="72"/>
                <c:pt idx="0">
                  <c:v>14.54</c:v>
                </c:pt>
                <c:pt idx="1">
                  <c:v>20.04</c:v>
                </c:pt>
                <c:pt idx="2">
                  <c:v>15.61</c:v>
                </c:pt>
                <c:pt idx="3">
                  <c:v>7.34</c:v>
                </c:pt>
                <c:pt idx="4">
                  <c:v>15.3</c:v>
                </c:pt>
                <c:pt idx="5">
                  <c:v>0.76</c:v>
                </c:pt>
                <c:pt idx="6">
                  <c:v>13.77</c:v>
                </c:pt>
                <c:pt idx="7">
                  <c:v>13.01</c:v>
                </c:pt>
                <c:pt idx="8">
                  <c:v>84</c:v>
                </c:pt>
                <c:pt idx="9">
                  <c:v>48.81</c:v>
                </c:pt>
                <c:pt idx="10">
                  <c:v>24.17</c:v>
                </c:pt>
                <c:pt idx="11">
                  <c:v>0.76</c:v>
                </c:pt>
                <c:pt idx="12">
                  <c:v>7.5</c:v>
                </c:pt>
                <c:pt idx="13">
                  <c:v>17.440000000000001</c:v>
                </c:pt>
                <c:pt idx="14">
                  <c:v>47.89</c:v>
                </c:pt>
                <c:pt idx="15">
                  <c:v>38.56</c:v>
                </c:pt>
                <c:pt idx="16">
                  <c:v>0</c:v>
                </c:pt>
                <c:pt idx="17">
                  <c:v>10.25</c:v>
                </c:pt>
                <c:pt idx="18">
                  <c:v>25.25</c:v>
                </c:pt>
                <c:pt idx="19">
                  <c:v>19.579999999999998</c:v>
                </c:pt>
                <c:pt idx="20">
                  <c:v>5.97</c:v>
                </c:pt>
                <c:pt idx="21">
                  <c:v>40.39</c:v>
                </c:pt>
                <c:pt idx="22">
                  <c:v>2.6</c:v>
                </c:pt>
                <c:pt idx="23">
                  <c:v>4.74</c:v>
                </c:pt>
                <c:pt idx="24">
                  <c:v>2.14</c:v>
                </c:pt>
                <c:pt idx="25">
                  <c:v>7.96</c:v>
                </c:pt>
                <c:pt idx="26">
                  <c:v>34.729999999999997</c:v>
                </c:pt>
                <c:pt idx="27">
                  <c:v>2.91</c:v>
                </c:pt>
                <c:pt idx="28">
                  <c:v>58.29</c:v>
                </c:pt>
                <c:pt idx="29">
                  <c:v>4.13</c:v>
                </c:pt>
                <c:pt idx="30">
                  <c:v>18.82</c:v>
                </c:pt>
                <c:pt idx="31">
                  <c:v>11.93</c:v>
                </c:pt>
                <c:pt idx="32">
                  <c:v>22.49</c:v>
                </c:pt>
                <c:pt idx="33">
                  <c:v>16.37</c:v>
                </c:pt>
                <c:pt idx="34">
                  <c:v>46.51</c:v>
                </c:pt>
                <c:pt idx="35">
                  <c:v>13.31</c:v>
                </c:pt>
                <c:pt idx="36">
                  <c:v>13.46</c:v>
                </c:pt>
                <c:pt idx="37">
                  <c:v>4.13</c:v>
                </c:pt>
                <c:pt idx="38">
                  <c:v>7.19</c:v>
                </c:pt>
                <c:pt idx="39">
                  <c:v>0.92</c:v>
                </c:pt>
                <c:pt idx="40">
                  <c:v>6.58</c:v>
                </c:pt>
                <c:pt idx="41">
                  <c:v>22.03</c:v>
                </c:pt>
                <c:pt idx="42">
                  <c:v>5.97</c:v>
                </c:pt>
                <c:pt idx="43">
                  <c:v>18.510000000000002</c:v>
                </c:pt>
                <c:pt idx="44">
                  <c:v>1.68</c:v>
                </c:pt>
                <c:pt idx="45">
                  <c:v>45.44</c:v>
                </c:pt>
                <c:pt idx="46">
                  <c:v>38.71</c:v>
                </c:pt>
                <c:pt idx="47">
                  <c:v>1.07</c:v>
                </c:pt>
                <c:pt idx="48">
                  <c:v>13.31</c:v>
                </c:pt>
                <c:pt idx="49">
                  <c:v>47.74</c:v>
                </c:pt>
                <c:pt idx="50">
                  <c:v>10.56</c:v>
                </c:pt>
                <c:pt idx="51">
                  <c:v>16.52</c:v>
                </c:pt>
                <c:pt idx="52">
                  <c:v>28.46</c:v>
                </c:pt>
                <c:pt idx="53">
                  <c:v>25.4</c:v>
                </c:pt>
                <c:pt idx="54">
                  <c:v>2.4500000000000002</c:v>
                </c:pt>
                <c:pt idx="55">
                  <c:v>8.8699999999999992</c:v>
                </c:pt>
                <c:pt idx="56">
                  <c:v>1.99</c:v>
                </c:pt>
                <c:pt idx="57">
                  <c:v>2.2999999999999998</c:v>
                </c:pt>
                <c:pt idx="58">
                  <c:v>26.78</c:v>
                </c:pt>
                <c:pt idx="59">
                  <c:v>7.8</c:v>
                </c:pt>
                <c:pt idx="60">
                  <c:v>5.97</c:v>
                </c:pt>
                <c:pt idx="61">
                  <c:v>4.74</c:v>
                </c:pt>
                <c:pt idx="62">
                  <c:v>1.22</c:v>
                </c:pt>
                <c:pt idx="63">
                  <c:v>4.59</c:v>
                </c:pt>
                <c:pt idx="64">
                  <c:v>16.68</c:v>
                </c:pt>
                <c:pt idx="65">
                  <c:v>24.33</c:v>
                </c:pt>
                <c:pt idx="66">
                  <c:v>3.52</c:v>
                </c:pt>
                <c:pt idx="67">
                  <c:v>12.85</c:v>
                </c:pt>
                <c:pt idx="68">
                  <c:v>13.62</c:v>
                </c:pt>
                <c:pt idx="69">
                  <c:v>32.9</c:v>
                </c:pt>
                <c:pt idx="70">
                  <c:v>19.12</c:v>
                </c:pt>
                <c:pt idx="71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Scatter'!$U$45:$U$100</c15:f>
                <c15:dlblRangeCache>
                  <c:ptCount val="56"/>
                  <c:pt idx="0">
                    <c:v>Ocua</c:v>
                  </c:pt>
                  <c:pt idx="1">
                    <c:v>Namogelia</c:v>
                  </c:pt>
                  <c:pt idx="2">
                    <c:v>Mazeze</c:v>
                  </c:pt>
                  <c:pt idx="3">
                    <c:v>Metoro</c:v>
                  </c:pt>
                  <c:pt idx="4">
                    <c:v>N'gapa</c:v>
                  </c:pt>
                  <c:pt idx="5">
                    <c:v>Bilibiza</c:v>
                  </c:pt>
                  <c:pt idx="6">
                    <c:v>Namuno-Sede</c:v>
                  </c:pt>
                  <c:pt idx="7">
                    <c:v>Muambula</c:v>
                  </c:pt>
                  <c:pt idx="8">
                    <c:v>Ntamba</c:v>
                  </c:pt>
                  <c:pt idx="9">
                    <c:v>Chiure-Sede</c:v>
                  </c:pt>
                  <c:pt idx="10">
                    <c:v>Nangade-Sede</c:v>
                  </c:pt>
                  <c:pt idx="11">
                    <c:v>Chiure Velho</c:v>
                  </c:pt>
                  <c:pt idx="12">
                    <c:v>Macomia-Sede</c:v>
                  </c:pt>
                  <c:pt idx="13">
                    <c:v>Machoca</c:v>
                  </c:pt>
                  <c:pt idx="14">
                    <c:v>Diaca</c:v>
                  </c:pt>
                  <c:pt idx="15">
                    <c:v>Papai</c:v>
                  </c:pt>
                  <c:pt idx="16">
                    <c:v>Hucula</c:v>
                  </c:pt>
                  <c:pt idx="17">
                    <c:v>Mahate</c:v>
                  </c:pt>
                  <c:pt idx="18">
                    <c:v>Miteda</c:v>
                  </c:pt>
                  <c:pt idx="19">
                    <c:v>Nairoto</c:v>
                  </c:pt>
                  <c:pt idx="20">
                    <c:v>Mecufi-Sede</c:v>
                  </c:pt>
                  <c:pt idx="21">
                    <c:v>Chitunda</c:v>
                  </c:pt>
                  <c:pt idx="22">
                    <c:v>Impire</c:v>
                  </c:pt>
                  <c:pt idx="23">
                    <c:v>Negomano</c:v>
                  </c:pt>
                  <c:pt idx="24">
                    <c:v>Kwekwe</c:v>
                  </c:pt>
                  <c:pt idx="25">
                    <c:v>Chai</c:v>
                  </c:pt>
                  <c:pt idx="26">
                    <c:v>Balama-Sede</c:v>
                  </c:pt>
                  <c:pt idx="27">
                    <c:v>Mirate-Sede</c:v>
                  </c:pt>
                  <c:pt idx="28">
                    <c:v>Quionga</c:v>
                  </c:pt>
                  <c:pt idx="29">
                    <c:v>Muaguide</c:v>
                  </c:pt>
                  <c:pt idx="30">
                    <c:v>Mavala</c:v>
                  </c:pt>
                  <c:pt idx="31">
                    <c:v>Ancuabe-Sede</c:v>
                  </c:pt>
                  <c:pt idx="32">
                    <c:v>Meloco</c:v>
                  </c:pt>
                  <c:pt idx="33">
                    <c:v>Montepuéz</c:v>
                  </c:pt>
                  <c:pt idx="34">
                    <c:v>Metuge-Sede</c:v>
                  </c:pt>
                  <c:pt idx="35">
                    <c:v>Mocímboa da Praia-Sede</c:v>
                  </c:pt>
                  <c:pt idx="36">
                    <c:v>Mapupulo</c:v>
                  </c:pt>
                  <c:pt idx="37">
                    <c:v>Pundanhar</c:v>
                  </c:pt>
                  <c:pt idx="38">
                    <c:v>Olumbe</c:v>
                  </c:pt>
                  <c:pt idx="39">
                    <c:v>Mieze</c:v>
                  </c:pt>
                  <c:pt idx="40">
                    <c:v>Mbau</c:v>
                  </c:pt>
                  <c:pt idx="41">
                    <c:v>Mucojo</c:v>
                  </c:pt>
                  <c:pt idx="42">
                    <c:v>Mueda-Sede</c:v>
                  </c:pt>
                  <c:pt idx="43">
                    <c:v>Imbuho</c:v>
                  </c:pt>
                  <c:pt idx="44">
                    <c:v>Palma</c:v>
                  </c:pt>
                  <c:pt idx="45">
                    <c:v>Ncumpe</c:v>
                  </c:pt>
                  <c:pt idx="46">
                    <c:v>Meza</c:v>
                  </c:pt>
                  <c:pt idx="47">
                    <c:v>Katapua</c:v>
                  </c:pt>
                  <c:pt idx="48">
                    <c:v>Quiterajo</c:v>
                  </c:pt>
                  <c:pt idx="49">
                    <c:v>Meluco-Sede</c:v>
                  </c:pt>
                  <c:pt idx="50">
                    <c:v>Cidade de Pemba</c:v>
                  </c:pt>
                  <c:pt idx="51">
                    <c:v>Namanhumbir</c:v>
                  </c:pt>
                  <c:pt idx="52">
                    <c:v>Ibo-Sede</c:v>
                  </c:pt>
                  <c:pt idx="53">
                    <c:v>Murrebue</c:v>
                  </c:pt>
                  <c:pt idx="54">
                    <c:v>Quirimba</c:v>
                  </c:pt>
                  <c:pt idx="55">
                    <c:v>Quissanga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8-0300-4B85-860E-092F89DC9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Niassa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85C7205-81D5-4366-8103-FF5136ECDE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B96-48F6-A90E-D91BA9A366D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8CA691-B3F5-4738-B579-840B42F01C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B96-48F6-A90E-D91BA9A366D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2D8129-45DF-4F6C-815A-7B04691E9C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B96-48F6-A90E-D91BA9A366D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8EA0E84-DE9F-4B03-A7BC-E6F792F777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B96-48F6-A90E-D91BA9A366D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906124-5AC3-4C48-9AB7-9D5246CA5E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B96-48F6-A90E-D91BA9A366D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9F67AC4-A5EF-4694-A2BC-5A1AFE3F23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B96-48F6-A90E-D91BA9A366D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6ABC2CA-FF1B-4670-8F7B-E458DB68BA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B96-48F6-A90E-D91BA9A366D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85A2977-ABF4-4EFA-81F9-9BB8E02DAC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B96-48F6-A90E-D91BA9A366D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C01FEB2-0DE7-41B0-844E-8B18B253FE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B96-48F6-A90E-D91BA9A366D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9F86A55-9A3B-4964-9F81-2A62310FF6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B96-48F6-A90E-D91BA9A366D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7D5E569-D7F7-494B-95FC-9B813648E3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B96-48F6-A90E-D91BA9A366D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8AA16F3-D2FC-4182-A60F-53E075581E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B96-48F6-A90E-D91BA9A366D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9FEB2D9-0058-4B44-964D-8E19B4C3E4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B96-48F6-A90E-D91BA9A366D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E96D10F-F9EF-4408-A3A9-DBAB46FC59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B96-48F6-A90E-D91BA9A366D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9A86053-A892-46E1-956D-FFBFBC7B88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B96-48F6-A90E-D91BA9A366D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D83362A-151D-4B6E-BFCE-51AAE2F720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B96-48F6-A90E-D91BA9A366D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1EEEC25-FA27-4FDA-BE00-48D39C4FF5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B96-48F6-A90E-D91BA9A366D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38EBBA8-BA67-428D-95C2-340871B036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B96-48F6-A90E-D91BA9A366D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9FEA95C-65A5-4731-94C7-76FA8E8BFA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B96-48F6-A90E-D91BA9A366D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707229D-1B68-497F-896A-F6F3A3D94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B96-48F6-A90E-D91BA9A366D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4121F1E-8F84-4BB5-8894-40EA43766F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B96-48F6-A90E-D91BA9A366D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929EAF6-B865-4B2A-BEBA-C3B5BB7A21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B96-48F6-A90E-D91BA9A366D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E64B892-26F1-41B8-B890-7D3A9D98E7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B96-48F6-A90E-D91BA9A366D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BFD36A7-B37B-4E80-993F-111F2F4D66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B96-48F6-A90E-D91BA9A366D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D869AAD-A6D0-42D6-8C69-4CB537C0DA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B96-48F6-A90E-D91BA9A366D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A96E7FF-EE15-487D-A45C-7A8E8B25F7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B96-48F6-A90E-D91BA9A366D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7B41629-C053-4355-A5B0-CD475B0B73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B96-48F6-A90E-D91BA9A366D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15DBD60-A510-4BF5-BD24-2C271C33D1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B96-48F6-A90E-D91BA9A366D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169FF57-5256-4F90-942B-59CFF808FD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B96-48F6-A90E-D91BA9A366D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1068C5B-617E-467C-942C-AF2E79284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B96-48F6-A90E-D91BA9A366D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4A0CFC1-719A-4AC8-8BFB-137CC9CB01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B96-48F6-A90E-D91BA9A366D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87C1A89-9E68-4040-9D55-6790D14B3D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B96-48F6-A90E-D91BA9A366D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8E9B46A-7E58-474E-B53A-A8010795ED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B96-48F6-A90E-D91BA9A366D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2D1B28A-9859-4195-AAFF-2532C89DC4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B96-48F6-A90E-D91BA9A366D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F1FA033-1BB8-433D-995F-267AE6E603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B96-48F6-A90E-D91BA9A366D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BEA35A2-D096-4615-80B4-40C12FF44F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B96-48F6-A90E-D91BA9A366D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3A766B4-B4D0-4C41-BFEE-765F93AD4E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B96-48F6-A90E-D91BA9A366D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476DEE9-838D-4264-80D9-E1258C7A79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B96-48F6-A90E-D91BA9A366D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EA2963F-F36F-4F43-93DB-50B34F9520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B96-48F6-A90E-D91BA9A366D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AC71DA3-48C8-4731-8B57-9CECC3BBE3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B96-48F6-A90E-D91BA9A366D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13967DB-5F04-4C15-A44E-64A629DDD5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B96-48F6-A90E-D91BA9A366D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06EC345-0779-473D-A415-C0EA5EC257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B96-48F6-A90E-D91BA9A366D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64DCE36-F624-4F60-AC4A-D85E1A588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B96-48F6-A90E-D91BA9A366D2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7F6E885-6103-4AC8-885E-AD0668B3E0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B96-48F6-A90E-D91BA9A366D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1530DB9-02EF-4BEB-BBE8-C0DC9EA858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B96-48F6-A90E-D91BA9A366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'Surface Posto Scatter'!$CW$44:$CW$88</c:f>
              <c:numCache>
                <c:formatCode>General</c:formatCode>
                <c:ptCount val="45"/>
                <c:pt idx="0">
                  <c:v>490</c:v>
                </c:pt>
                <c:pt idx="1">
                  <c:v>7561</c:v>
                </c:pt>
                <c:pt idx="2">
                  <c:v>81</c:v>
                </c:pt>
                <c:pt idx="3">
                  <c:v>10661</c:v>
                </c:pt>
                <c:pt idx="4">
                  <c:v>6044</c:v>
                </c:pt>
                <c:pt idx="5">
                  <c:v>24109</c:v>
                </c:pt>
                <c:pt idx="6">
                  <c:v>11122</c:v>
                </c:pt>
                <c:pt idx="7">
                  <c:v>47139</c:v>
                </c:pt>
                <c:pt idx="8">
                  <c:v>3352</c:v>
                </c:pt>
                <c:pt idx="9">
                  <c:v>8481</c:v>
                </c:pt>
                <c:pt idx="10">
                  <c:v>41712</c:v>
                </c:pt>
                <c:pt idx="11">
                  <c:v>1706</c:v>
                </c:pt>
                <c:pt idx="12">
                  <c:v>6463</c:v>
                </c:pt>
                <c:pt idx="13">
                  <c:v>17744</c:v>
                </c:pt>
                <c:pt idx="14">
                  <c:v>3541</c:v>
                </c:pt>
                <c:pt idx="15">
                  <c:v>1685</c:v>
                </c:pt>
                <c:pt idx="16">
                  <c:v>1015</c:v>
                </c:pt>
                <c:pt idx="17">
                  <c:v>8713</c:v>
                </c:pt>
                <c:pt idx="18">
                  <c:v>4561</c:v>
                </c:pt>
                <c:pt idx="19">
                  <c:v>5701</c:v>
                </c:pt>
                <c:pt idx="20">
                  <c:v>1344</c:v>
                </c:pt>
                <c:pt idx="21">
                  <c:v>25234</c:v>
                </c:pt>
                <c:pt idx="22">
                  <c:v>9191</c:v>
                </c:pt>
                <c:pt idx="23">
                  <c:v>5957</c:v>
                </c:pt>
                <c:pt idx="24">
                  <c:v>85</c:v>
                </c:pt>
                <c:pt idx="25">
                  <c:v>1140</c:v>
                </c:pt>
                <c:pt idx="26">
                  <c:v>16092</c:v>
                </c:pt>
                <c:pt idx="27">
                  <c:v>1844</c:v>
                </c:pt>
                <c:pt idx="28">
                  <c:v>7273</c:v>
                </c:pt>
                <c:pt idx="29">
                  <c:v>13505</c:v>
                </c:pt>
                <c:pt idx="30">
                  <c:v>17634</c:v>
                </c:pt>
                <c:pt idx="31">
                  <c:v>12988</c:v>
                </c:pt>
                <c:pt idx="32">
                  <c:v>6342</c:v>
                </c:pt>
                <c:pt idx="33">
                  <c:v>13167</c:v>
                </c:pt>
                <c:pt idx="34">
                  <c:v>1632</c:v>
                </c:pt>
                <c:pt idx="35">
                  <c:v>436</c:v>
                </c:pt>
                <c:pt idx="36">
                  <c:v>2699</c:v>
                </c:pt>
                <c:pt idx="37">
                  <c:v>3879</c:v>
                </c:pt>
                <c:pt idx="38">
                  <c:v>8197</c:v>
                </c:pt>
                <c:pt idx="39">
                  <c:v>81</c:v>
                </c:pt>
                <c:pt idx="40">
                  <c:v>7090</c:v>
                </c:pt>
                <c:pt idx="41">
                  <c:v>8532</c:v>
                </c:pt>
                <c:pt idx="42">
                  <c:v>2698</c:v>
                </c:pt>
                <c:pt idx="43">
                  <c:v>2185</c:v>
                </c:pt>
                <c:pt idx="44">
                  <c:v>3122</c:v>
                </c:pt>
              </c:numCache>
            </c:numRef>
          </c:xVal>
          <c:yVal>
            <c:numRef>
              <c:f>'Surface Posto Scatter'!$CX$44:$CX$88</c:f>
              <c:numCache>
                <c:formatCode>General</c:formatCode>
                <c:ptCount val="45"/>
                <c:pt idx="0">
                  <c:v>2.86</c:v>
                </c:pt>
                <c:pt idx="1">
                  <c:v>11.96</c:v>
                </c:pt>
                <c:pt idx="2">
                  <c:v>0.13</c:v>
                </c:pt>
                <c:pt idx="3">
                  <c:v>19.239999999999998</c:v>
                </c:pt>
                <c:pt idx="4">
                  <c:v>5.2</c:v>
                </c:pt>
                <c:pt idx="5">
                  <c:v>71.89</c:v>
                </c:pt>
                <c:pt idx="6">
                  <c:v>30.68</c:v>
                </c:pt>
                <c:pt idx="7">
                  <c:v>16.12</c:v>
                </c:pt>
                <c:pt idx="8">
                  <c:v>12.61</c:v>
                </c:pt>
                <c:pt idx="9">
                  <c:v>27.69</c:v>
                </c:pt>
                <c:pt idx="10">
                  <c:v>20.41</c:v>
                </c:pt>
                <c:pt idx="11">
                  <c:v>3.25</c:v>
                </c:pt>
                <c:pt idx="12">
                  <c:v>25.48</c:v>
                </c:pt>
                <c:pt idx="13">
                  <c:v>44.72</c:v>
                </c:pt>
                <c:pt idx="14">
                  <c:v>11.31</c:v>
                </c:pt>
                <c:pt idx="15">
                  <c:v>4.03</c:v>
                </c:pt>
                <c:pt idx="16">
                  <c:v>5.72</c:v>
                </c:pt>
                <c:pt idx="17">
                  <c:v>35.36</c:v>
                </c:pt>
                <c:pt idx="18">
                  <c:v>11.05</c:v>
                </c:pt>
                <c:pt idx="19">
                  <c:v>13.91</c:v>
                </c:pt>
                <c:pt idx="20">
                  <c:v>16.899999999999999</c:v>
                </c:pt>
                <c:pt idx="21">
                  <c:v>31.33</c:v>
                </c:pt>
                <c:pt idx="22">
                  <c:v>12.09</c:v>
                </c:pt>
                <c:pt idx="23">
                  <c:v>25.87</c:v>
                </c:pt>
                <c:pt idx="24">
                  <c:v>2.34</c:v>
                </c:pt>
                <c:pt idx="25">
                  <c:v>62.14</c:v>
                </c:pt>
                <c:pt idx="26">
                  <c:v>25.09</c:v>
                </c:pt>
                <c:pt idx="27">
                  <c:v>5.98</c:v>
                </c:pt>
                <c:pt idx="28">
                  <c:v>28.73</c:v>
                </c:pt>
                <c:pt idx="29">
                  <c:v>77.61</c:v>
                </c:pt>
                <c:pt idx="30">
                  <c:v>20.149999999999999</c:v>
                </c:pt>
                <c:pt idx="31">
                  <c:v>77.22</c:v>
                </c:pt>
                <c:pt idx="32">
                  <c:v>28.34</c:v>
                </c:pt>
                <c:pt idx="33">
                  <c:v>18.46</c:v>
                </c:pt>
                <c:pt idx="34">
                  <c:v>21.32</c:v>
                </c:pt>
                <c:pt idx="35">
                  <c:v>11.44</c:v>
                </c:pt>
                <c:pt idx="36">
                  <c:v>6.76</c:v>
                </c:pt>
                <c:pt idx="37">
                  <c:v>22.36</c:v>
                </c:pt>
                <c:pt idx="38">
                  <c:v>44.46</c:v>
                </c:pt>
                <c:pt idx="39">
                  <c:v>1.43</c:v>
                </c:pt>
                <c:pt idx="40">
                  <c:v>17.940000000000001</c:v>
                </c:pt>
                <c:pt idx="41">
                  <c:v>20.54</c:v>
                </c:pt>
                <c:pt idx="42">
                  <c:v>23.14</c:v>
                </c:pt>
                <c:pt idx="43">
                  <c:v>1.69</c:v>
                </c:pt>
                <c:pt idx="44">
                  <c:v>9.23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Scatter'!$U$45:$U$100</c15:f>
                <c15:dlblRangeCache>
                  <c:ptCount val="56"/>
                  <c:pt idx="0">
                    <c:v>Ocua</c:v>
                  </c:pt>
                  <c:pt idx="1">
                    <c:v>Namogelia</c:v>
                  </c:pt>
                  <c:pt idx="2">
                    <c:v>Mazeze</c:v>
                  </c:pt>
                  <c:pt idx="3">
                    <c:v>Metoro</c:v>
                  </c:pt>
                  <c:pt idx="4">
                    <c:v>N'gapa</c:v>
                  </c:pt>
                  <c:pt idx="5">
                    <c:v>Bilibiza</c:v>
                  </c:pt>
                  <c:pt idx="6">
                    <c:v>Namuno-Sede</c:v>
                  </c:pt>
                  <c:pt idx="7">
                    <c:v>Muambula</c:v>
                  </c:pt>
                  <c:pt idx="8">
                    <c:v>Ntamba</c:v>
                  </c:pt>
                  <c:pt idx="9">
                    <c:v>Chiure-Sede</c:v>
                  </c:pt>
                  <c:pt idx="10">
                    <c:v>Nangade-Sede</c:v>
                  </c:pt>
                  <c:pt idx="11">
                    <c:v>Chiure Velho</c:v>
                  </c:pt>
                  <c:pt idx="12">
                    <c:v>Macomia-Sede</c:v>
                  </c:pt>
                  <c:pt idx="13">
                    <c:v>Machoca</c:v>
                  </c:pt>
                  <c:pt idx="14">
                    <c:v>Diaca</c:v>
                  </c:pt>
                  <c:pt idx="15">
                    <c:v>Papai</c:v>
                  </c:pt>
                  <c:pt idx="16">
                    <c:v>Hucula</c:v>
                  </c:pt>
                  <c:pt idx="17">
                    <c:v>Mahate</c:v>
                  </c:pt>
                  <c:pt idx="18">
                    <c:v>Miteda</c:v>
                  </c:pt>
                  <c:pt idx="19">
                    <c:v>Nairoto</c:v>
                  </c:pt>
                  <c:pt idx="20">
                    <c:v>Mecufi-Sede</c:v>
                  </c:pt>
                  <c:pt idx="21">
                    <c:v>Chitunda</c:v>
                  </c:pt>
                  <c:pt idx="22">
                    <c:v>Impire</c:v>
                  </c:pt>
                  <c:pt idx="23">
                    <c:v>Negomano</c:v>
                  </c:pt>
                  <c:pt idx="24">
                    <c:v>Kwekwe</c:v>
                  </c:pt>
                  <c:pt idx="25">
                    <c:v>Chai</c:v>
                  </c:pt>
                  <c:pt idx="26">
                    <c:v>Balama-Sede</c:v>
                  </c:pt>
                  <c:pt idx="27">
                    <c:v>Mirate-Sede</c:v>
                  </c:pt>
                  <c:pt idx="28">
                    <c:v>Quionga</c:v>
                  </c:pt>
                  <c:pt idx="29">
                    <c:v>Muaguide</c:v>
                  </c:pt>
                  <c:pt idx="30">
                    <c:v>Mavala</c:v>
                  </c:pt>
                  <c:pt idx="31">
                    <c:v>Ancuabe-Sede</c:v>
                  </c:pt>
                  <c:pt idx="32">
                    <c:v>Meloco</c:v>
                  </c:pt>
                  <c:pt idx="33">
                    <c:v>Montepuéz</c:v>
                  </c:pt>
                  <c:pt idx="34">
                    <c:v>Metuge-Sede</c:v>
                  </c:pt>
                  <c:pt idx="35">
                    <c:v>Mocímboa da Praia-Sede</c:v>
                  </c:pt>
                  <c:pt idx="36">
                    <c:v>Mapupulo</c:v>
                  </c:pt>
                  <c:pt idx="37">
                    <c:v>Pundanhar</c:v>
                  </c:pt>
                  <c:pt idx="38">
                    <c:v>Olumbe</c:v>
                  </c:pt>
                  <c:pt idx="39">
                    <c:v>Mieze</c:v>
                  </c:pt>
                  <c:pt idx="40">
                    <c:v>Mbau</c:v>
                  </c:pt>
                  <c:pt idx="41">
                    <c:v>Mucojo</c:v>
                  </c:pt>
                  <c:pt idx="42">
                    <c:v>Mueda-Sede</c:v>
                  </c:pt>
                  <c:pt idx="43">
                    <c:v>Imbuho</c:v>
                  </c:pt>
                  <c:pt idx="44">
                    <c:v>Palma</c:v>
                  </c:pt>
                  <c:pt idx="45">
                    <c:v>Ncumpe</c:v>
                  </c:pt>
                  <c:pt idx="46">
                    <c:v>Meza</c:v>
                  </c:pt>
                  <c:pt idx="47">
                    <c:v>Katapua</c:v>
                  </c:pt>
                  <c:pt idx="48">
                    <c:v>Quiterajo</c:v>
                  </c:pt>
                  <c:pt idx="49">
                    <c:v>Meluco-Sede</c:v>
                  </c:pt>
                  <c:pt idx="50">
                    <c:v>Cidade de Pemba</c:v>
                  </c:pt>
                  <c:pt idx="51">
                    <c:v>Namanhumbir</c:v>
                  </c:pt>
                  <c:pt idx="52">
                    <c:v>Ibo-Sede</c:v>
                  </c:pt>
                  <c:pt idx="53">
                    <c:v>Murrebue</c:v>
                  </c:pt>
                  <c:pt idx="54">
                    <c:v>Quirimba</c:v>
                  </c:pt>
                  <c:pt idx="55">
                    <c:v>Quissanga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BB96-48F6-A90E-D91BA9A36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Sofala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51952A8-2FFB-481A-B932-E18EC2B756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B97-46DB-AAE6-0758E2C78B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810435-6058-439E-9FE4-CF2C0AD94C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B97-46DB-AAE6-0758E2C78B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C75512-1495-4237-AF65-5D30A6E5E0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B97-46DB-AAE6-0758E2C78B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F064EED-069A-4B60-97AE-ABF8E03731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B97-46DB-AAE6-0758E2C78B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A691C23-384A-4A23-8FCD-11A0B4623D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B97-46DB-AAE6-0758E2C78B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607C435-0370-44D5-8EE5-20511ACA95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B97-46DB-AAE6-0758E2C78B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B98B712-C0E8-4534-B08F-0996680029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B97-46DB-AAE6-0758E2C78B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1CAC13-590A-430F-912D-1572277837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B97-46DB-AAE6-0758E2C78B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D5532E9-C2F7-447E-9DCF-696B076656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B97-46DB-AAE6-0758E2C78B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8EA7F68-7EED-44C1-A7F9-4109D0C476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B97-46DB-AAE6-0758E2C78B3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3ACE9B7-DB86-4B97-B0F6-FB3D6D660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B97-46DB-AAE6-0758E2C78B3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0DDF32E-5241-45B2-BB49-8FB584754D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B97-46DB-AAE6-0758E2C78B3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D1CFA52-F6D7-43FB-80EC-952FFAACAD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B97-46DB-AAE6-0758E2C78B3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8FC5560-03F3-43E6-87A2-F29D4D36BB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B97-46DB-AAE6-0758E2C78B3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7C84814-437D-4309-83A9-B0E1C5607F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B97-46DB-AAE6-0758E2C78B3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A0CAB33-9227-4B75-ACBE-877F909FF1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B97-46DB-AAE6-0758E2C78B3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114F603-616C-48E2-8ED9-68A1E9DB96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B97-46DB-AAE6-0758E2C78B3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CE8394D-6D7C-4DBB-8420-2CBAE52B5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B97-46DB-AAE6-0758E2C78B3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BF96721-2D55-45BF-A87B-5595A06363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B97-46DB-AAE6-0758E2C78B3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782A681-1461-4F28-9C98-F09DA0919C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B97-46DB-AAE6-0758E2C78B3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20F6281-953C-481D-A389-E0B0FCC6D8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B97-46DB-AAE6-0758E2C78B3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18D897B-94D7-40AC-8511-55E3FE1058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B97-46DB-AAE6-0758E2C78B3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B859EB3-1D5A-428C-A383-C7BACCB8E4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B97-46DB-AAE6-0758E2C78B3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62696E6-7FDC-4BBF-A86A-E068BA166A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B97-46DB-AAE6-0758E2C78B3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95967DB-CE35-43A8-9EA3-C3CAB13B18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B97-46DB-AAE6-0758E2C78B3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E4ECF22-2090-4A55-9216-B0661664D2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B97-46DB-AAE6-0758E2C78B3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8ECA3E9-90F1-494B-BF93-67C898F9B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B97-46DB-AAE6-0758E2C78B3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182A1A1-11FB-41E3-B1A8-B5C6FFD2DF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B97-46DB-AAE6-0758E2C78B3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93A309F-8223-4B1D-A4EF-609D6B21DB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B97-46DB-AAE6-0758E2C78B3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73603DE-E575-44FE-8B37-DBD4D13196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B97-46DB-AAE6-0758E2C78B3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EABD0CE-DDC1-4091-B891-62D70616F1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B97-46DB-AAE6-0758E2C78B3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1D263FF-EFAB-4A58-B418-32F02CCB04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B97-46DB-AAE6-0758E2C78B3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A45A38C-60F8-4935-95A8-3A7F722745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B97-46DB-AAE6-0758E2C78B3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2D1F041-AE2B-4E85-BC82-E023379990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B97-46DB-AAE6-0758E2C78B3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D336524-622F-472A-812D-F715ABF04B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B97-46DB-AAE6-0758E2C78B3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B342382-5738-430A-8E4E-CBAE53276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B97-46DB-AAE6-0758E2C78B3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176B456-A06D-4794-8827-B2F66DB6AB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B97-46DB-AAE6-0758E2C78B3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4F05975-9D9E-4A86-8734-F44AE05AF0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B97-46DB-AAE6-0758E2C78B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'Surface Posto Scatter'!$DM$44:$DM$81</c:f>
              <c:numCache>
                <c:formatCode>General</c:formatCode>
                <c:ptCount val="38"/>
                <c:pt idx="0">
                  <c:v>9127</c:v>
                </c:pt>
                <c:pt idx="1">
                  <c:v>634</c:v>
                </c:pt>
                <c:pt idx="2">
                  <c:v>9631</c:v>
                </c:pt>
                <c:pt idx="3">
                  <c:v>862</c:v>
                </c:pt>
                <c:pt idx="4">
                  <c:v>2106</c:v>
                </c:pt>
                <c:pt idx="5">
                  <c:v>4422</c:v>
                </c:pt>
                <c:pt idx="6">
                  <c:v>6</c:v>
                </c:pt>
                <c:pt idx="7">
                  <c:v>2322</c:v>
                </c:pt>
                <c:pt idx="8">
                  <c:v>2503</c:v>
                </c:pt>
                <c:pt idx="9">
                  <c:v>0</c:v>
                </c:pt>
                <c:pt idx="10">
                  <c:v>1469</c:v>
                </c:pt>
                <c:pt idx="11">
                  <c:v>3286</c:v>
                </c:pt>
                <c:pt idx="12">
                  <c:v>1937</c:v>
                </c:pt>
                <c:pt idx="13">
                  <c:v>11070</c:v>
                </c:pt>
                <c:pt idx="14">
                  <c:v>4716</c:v>
                </c:pt>
                <c:pt idx="15">
                  <c:v>2868</c:v>
                </c:pt>
                <c:pt idx="16">
                  <c:v>1364</c:v>
                </c:pt>
                <c:pt idx="17">
                  <c:v>2921</c:v>
                </c:pt>
                <c:pt idx="18">
                  <c:v>435</c:v>
                </c:pt>
                <c:pt idx="19">
                  <c:v>64</c:v>
                </c:pt>
                <c:pt idx="20">
                  <c:v>1502</c:v>
                </c:pt>
                <c:pt idx="21">
                  <c:v>929</c:v>
                </c:pt>
                <c:pt idx="22">
                  <c:v>728</c:v>
                </c:pt>
                <c:pt idx="23">
                  <c:v>282</c:v>
                </c:pt>
                <c:pt idx="24">
                  <c:v>37</c:v>
                </c:pt>
                <c:pt idx="25">
                  <c:v>10928</c:v>
                </c:pt>
                <c:pt idx="26">
                  <c:v>11789</c:v>
                </c:pt>
                <c:pt idx="27">
                  <c:v>170</c:v>
                </c:pt>
                <c:pt idx="28">
                  <c:v>330</c:v>
                </c:pt>
                <c:pt idx="29">
                  <c:v>1920</c:v>
                </c:pt>
                <c:pt idx="30">
                  <c:v>397</c:v>
                </c:pt>
                <c:pt idx="31">
                  <c:v>2282</c:v>
                </c:pt>
                <c:pt idx="32">
                  <c:v>0</c:v>
                </c:pt>
                <c:pt idx="33">
                  <c:v>0</c:v>
                </c:pt>
                <c:pt idx="34">
                  <c:v>104</c:v>
                </c:pt>
                <c:pt idx="35">
                  <c:v>0</c:v>
                </c:pt>
                <c:pt idx="36">
                  <c:v>26</c:v>
                </c:pt>
                <c:pt idx="37">
                  <c:v>10228</c:v>
                </c:pt>
              </c:numCache>
            </c:numRef>
          </c:xVal>
          <c:yVal>
            <c:numRef>
              <c:f>'Surface Posto Scatter'!$DN$44:$DN$81</c:f>
              <c:numCache>
                <c:formatCode>General</c:formatCode>
                <c:ptCount val="38"/>
                <c:pt idx="0">
                  <c:v>7.2</c:v>
                </c:pt>
                <c:pt idx="1">
                  <c:v>0.65</c:v>
                </c:pt>
                <c:pt idx="2">
                  <c:v>19.850000000000001</c:v>
                </c:pt>
                <c:pt idx="3">
                  <c:v>2.85</c:v>
                </c:pt>
                <c:pt idx="4">
                  <c:v>6.3</c:v>
                </c:pt>
                <c:pt idx="5">
                  <c:v>24.35</c:v>
                </c:pt>
                <c:pt idx="6">
                  <c:v>0.05</c:v>
                </c:pt>
                <c:pt idx="7">
                  <c:v>9</c:v>
                </c:pt>
                <c:pt idx="8">
                  <c:v>4.3</c:v>
                </c:pt>
                <c:pt idx="9">
                  <c:v>0</c:v>
                </c:pt>
                <c:pt idx="10">
                  <c:v>7.8</c:v>
                </c:pt>
                <c:pt idx="11">
                  <c:v>6.6</c:v>
                </c:pt>
                <c:pt idx="12">
                  <c:v>5.15</c:v>
                </c:pt>
                <c:pt idx="13">
                  <c:v>24.65</c:v>
                </c:pt>
                <c:pt idx="14">
                  <c:v>4.55</c:v>
                </c:pt>
                <c:pt idx="15">
                  <c:v>5.7</c:v>
                </c:pt>
                <c:pt idx="16">
                  <c:v>7.6</c:v>
                </c:pt>
                <c:pt idx="17">
                  <c:v>8.1</c:v>
                </c:pt>
                <c:pt idx="18">
                  <c:v>0.5</c:v>
                </c:pt>
                <c:pt idx="19">
                  <c:v>0.9</c:v>
                </c:pt>
                <c:pt idx="20">
                  <c:v>2.5</c:v>
                </c:pt>
                <c:pt idx="21">
                  <c:v>0.8</c:v>
                </c:pt>
                <c:pt idx="22">
                  <c:v>8</c:v>
                </c:pt>
                <c:pt idx="23">
                  <c:v>0.75</c:v>
                </c:pt>
                <c:pt idx="24">
                  <c:v>0.1</c:v>
                </c:pt>
                <c:pt idx="25">
                  <c:v>11.2</c:v>
                </c:pt>
                <c:pt idx="26">
                  <c:v>5.15</c:v>
                </c:pt>
                <c:pt idx="27">
                  <c:v>0.5</c:v>
                </c:pt>
                <c:pt idx="28">
                  <c:v>1.5</c:v>
                </c:pt>
                <c:pt idx="29">
                  <c:v>3.6</c:v>
                </c:pt>
                <c:pt idx="30">
                  <c:v>1.75</c:v>
                </c:pt>
                <c:pt idx="31">
                  <c:v>2.2000000000000002</c:v>
                </c:pt>
                <c:pt idx="32">
                  <c:v>0</c:v>
                </c:pt>
                <c:pt idx="33">
                  <c:v>0</c:v>
                </c:pt>
                <c:pt idx="34">
                  <c:v>0.05</c:v>
                </c:pt>
                <c:pt idx="35">
                  <c:v>0</c:v>
                </c:pt>
                <c:pt idx="36">
                  <c:v>0.15</c:v>
                </c:pt>
                <c:pt idx="37">
                  <c:v>18.5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Scatter'!$DL$44:$DL$81</c15:f>
                <c15:dlblRangeCache>
                  <c:ptCount val="38"/>
                  <c:pt idx="0">
                    <c:v>Buzi</c:v>
                  </c:pt>
                  <c:pt idx="1">
                    <c:v>Caia-Sede</c:v>
                  </c:pt>
                  <c:pt idx="2">
                    <c:v>Canda</c:v>
                  </c:pt>
                  <c:pt idx="3">
                    <c:v>Canxixe</c:v>
                  </c:pt>
                  <c:pt idx="4">
                    <c:v>Chemba</c:v>
                  </c:pt>
                  <c:pt idx="5">
                    <c:v>Chibabava</c:v>
                  </c:pt>
                  <c:pt idx="6">
                    <c:v>Chiloane</c:v>
                  </c:pt>
                  <c:pt idx="7">
                    <c:v>Chiramba</c:v>
                  </c:pt>
                  <c:pt idx="8">
                    <c:v>Chupanga</c:v>
                  </c:pt>
                  <c:pt idx="9">
                    <c:v>Cidade de Dondo</c:v>
                  </c:pt>
                  <c:pt idx="10">
                    <c:v>Divinhe</c:v>
                  </c:pt>
                  <c:pt idx="11">
                    <c:v>Estaquinha</c:v>
                  </c:pt>
                  <c:pt idx="12">
                    <c:v>Galinha</c:v>
                  </c:pt>
                  <c:pt idx="13">
                    <c:v>Goonda</c:v>
                  </c:pt>
                  <c:pt idx="14">
                    <c:v>Gorongosa</c:v>
                  </c:pt>
                  <c:pt idx="15">
                    <c:v>Inhaminga</c:v>
                  </c:pt>
                  <c:pt idx="16">
                    <c:v>Inhamitanga</c:v>
                  </c:pt>
                  <c:pt idx="17">
                    <c:v>Machanga</c:v>
                  </c:pt>
                  <c:pt idx="18">
                    <c:v>Mafambisse</c:v>
                  </c:pt>
                  <c:pt idx="19">
                    <c:v>Malingapansi</c:v>
                  </c:pt>
                  <c:pt idx="20">
                    <c:v>Maringue</c:v>
                  </c:pt>
                  <c:pt idx="21">
                    <c:v>Marromeu</c:v>
                  </c:pt>
                  <c:pt idx="22">
                    <c:v>Muanza</c:v>
                  </c:pt>
                  <c:pt idx="23">
                    <c:v>Mulima</c:v>
                  </c:pt>
                  <c:pt idx="24">
                    <c:v>Murraca</c:v>
                  </c:pt>
                  <c:pt idx="25">
                    <c:v>Muxungue</c:v>
                  </c:pt>
                  <c:pt idx="26">
                    <c:v>Nhamatanda</c:v>
                  </c:pt>
                  <c:pt idx="27">
                    <c:v>Nova Sofala</c:v>
                  </c:pt>
                  <c:pt idx="28">
                    <c:v>Savane</c:v>
                  </c:pt>
                  <c:pt idx="29">
                    <c:v>Sena</c:v>
                  </c:pt>
                  <c:pt idx="30">
                    <c:v>Subue</c:v>
                  </c:pt>
                  <c:pt idx="31">
                    <c:v>Tica</c:v>
                  </c:pt>
                  <c:pt idx="32">
                    <c:v>Urbano_1</c:v>
                  </c:pt>
                  <c:pt idx="33">
                    <c:v>Urbano_2</c:v>
                  </c:pt>
                  <c:pt idx="34">
                    <c:v>Urbano_3</c:v>
                  </c:pt>
                  <c:pt idx="35">
                    <c:v>Urbano_4</c:v>
                  </c:pt>
                  <c:pt idx="36">
                    <c:v>Urbano_5</c:v>
                  </c:pt>
                  <c:pt idx="37">
                    <c:v>Vunduzi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6-2B97-46DB-AAE6-0758E2C78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5A57F09-F8C5-4510-88BB-274059535B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1F2-4ACF-8471-F4348CD518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462A25-E83C-46F3-952B-7757F4C246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1F2-4ACF-8471-F4348CD518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EE0253-6E73-4E73-BC21-35F9A76761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1F2-4ACF-8471-F4348CD518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F2DE7DD-AC81-4E5F-A68B-083AE0D097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1F2-4ACF-8471-F4348CD518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85F2EFF-1E17-4743-B9B9-7003744B5B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1F2-4ACF-8471-F4348CD5183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46F4D75-ACCA-4736-A904-729887E18E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1F2-4ACF-8471-F4348CD5183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57CF00-38AD-4346-903B-C80BBEB9C2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1F2-4ACF-8471-F4348CD5183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E493321-22A4-4D97-B20C-3F0E852C0C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1F2-4ACF-8471-F4348CD5183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7889A07-1A92-4ADF-B256-A0E2A9D857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1F2-4ACF-8471-F4348CD5183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5CEDF72-C5E8-4343-A718-EF0CA8F5C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1F2-4ACF-8471-F4348CD5183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D1C52C5-7B6C-4522-A327-DA4E6F668A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1F2-4ACF-8471-F4348CD5183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0527EFE-2EA8-42D8-8663-8CE9C86A1E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1F2-4ACF-8471-F4348CD5183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E60CC38-BBF2-4036-9C50-FB845B695D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1F2-4ACF-8471-F4348CD5183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B3B2EC3-8673-408F-9308-EB7135B09F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1F2-4ACF-8471-F4348CD5183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90E509C-81B1-4B34-9C00-48186580C3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1F2-4ACF-8471-F4348CD5183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FD8C23B-17F1-465F-926F-FEF51B99D0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1F2-4ACF-8471-F4348CD5183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5E5FE51-9B11-4735-8C81-8699E977D9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1F2-4ACF-8471-F4348CD5183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AFD6FA0-4ECF-43C0-80FC-442BB4C512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1F2-4ACF-8471-F4348CD5183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80801B3-7FD5-4404-B8FF-6C8C27F9B9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1F2-4ACF-8471-F4348CD5183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2E39E3F-74B8-40A7-BB28-888565C04C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1F2-4ACF-8471-F4348CD5183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F6CEA67-93B9-445C-A0F1-D2990BD965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1F2-4ACF-8471-F4348CD5183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7A19822-FCE9-4982-A672-CA3920D8E7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1F2-4ACF-8471-F4348CD5183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487F98E-C59E-44F7-A3C7-B22E76E798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1F2-4ACF-8471-F4348CD5183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0E8BC9B-12F8-4F33-BAAF-10B53CE0E2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1F2-4ACF-8471-F4348CD5183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30CDE5A-BDA0-4C7D-B80E-9BFD1780C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1F2-4ACF-8471-F4348CD5183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5DA7DAA-D1DA-40ED-B9F5-E9B82C6590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1F2-4ACF-8471-F4348CD5183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1E7FFD3-86E7-42C4-9D5E-8B4A18FF2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1F2-4ACF-8471-F4348CD5183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74374D9-267A-4E7C-9EBC-8E7346C48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1F2-4ACF-8471-F4348CD5183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D89DC9D-2454-43FA-9405-EA1FA749A2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1F2-4ACF-8471-F4348CD5183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B7889E9-BD86-43B2-9E03-299745C7B2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1F2-4ACF-8471-F4348CD5183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9F08DBB-21CB-4C85-BF37-9A75FDA7DF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1F2-4ACF-8471-F4348CD5183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FAA8186-28BA-4961-B91F-159D6BD019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1F2-4ACF-8471-F4348CD5183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00F8D7F-17D0-4C4F-8EFB-C52524AABA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1F2-4ACF-8471-F4348CD5183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1B3A710-DC6B-4385-B654-117CB7D79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1F2-4ACF-8471-F4348CD5183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1AA1F74-6787-4336-8D49-DA764051C1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1F2-4ACF-8471-F4348CD5183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8EDD256-1B16-462E-A284-510CBAB69F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1F2-4ACF-8471-F4348CD5183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7CDF875-4A69-4763-9E81-6E9C5B413A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1F2-4ACF-8471-F4348CD518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'Surface Posto Scatter'!$EC$44:$EC$80</c:f>
              <c:numCache>
                <c:formatCode>General</c:formatCode>
                <c:ptCount val="37"/>
                <c:pt idx="0">
                  <c:v>10405</c:v>
                </c:pt>
                <c:pt idx="1">
                  <c:v>9399</c:v>
                </c:pt>
                <c:pt idx="2">
                  <c:v>2178</c:v>
                </c:pt>
                <c:pt idx="3">
                  <c:v>397</c:v>
                </c:pt>
                <c:pt idx="4">
                  <c:v>18973</c:v>
                </c:pt>
                <c:pt idx="5">
                  <c:v>16890</c:v>
                </c:pt>
                <c:pt idx="6">
                  <c:v>5634</c:v>
                </c:pt>
                <c:pt idx="7">
                  <c:v>5690</c:v>
                </c:pt>
                <c:pt idx="8">
                  <c:v>18431</c:v>
                </c:pt>
                <c:pt idx="9">
                  <c:v>7543</c:v>
                </c:pt>
                <c:pt idx="10">
                  <c:v>5637</c:v>
                </c:pt>
                <c:pt idx="11">
                  <c:v>41820</c:v>
                </c:pt>
                <c:pt idx="12">
                  <c:v>11417</c:v>
                </c:pt>
                <c:pt idx="13">
                  <c:v>19200</c:v>
                </c:pt>
                <c:pt idx="14">
                  <c:v>3465</c:v>
                </c:pt>
                <c:pt idx="15">
                  <c:v>4782</c:v>
                </c:pt>
                <c:pt idx="16">
                  <c:v>11087</c:v>
                </c:pt>
                <c:pt idx="17">
                  <c:v>15346</c:v>
                </c:pt>
                <c:pt idx="18">
                  <c:v>36882</c:v>
                </c:pt>
                <c:pt idx="19">
                  <c:v>16557</c:v>
                </c:pt>
                <c:pt idx="20">
                  <c:v>6123</c:v>
                </c:pt>
                <c:pt idx="21">
                  <c:v>34382</c:v>
                </c:pt>
                <c:pt idx="22">
                  <c:v>9819</c:v>
                </c:pt>
                <c:pt idx="23">
                  <c:v>8668</c:v>
                </c:pt>
                <c:pt idx="24">
                  <c:v>2002</c:v>
                </c:pt>
                <c:pt idx="25">
                  <c:v>17217</c:v>
                </c:pt>
                <c:pt idx="26">
                  <c:v>57154</c:v>
                </c:pt>
                <c:pt idx="27">
                  <c:v>12810</c:v>
                </c:pt>
                <c:pt idx="28">
                  <c:v>12526</c:v>
                </c:pt>
                <c:pt idx="29">
                  <c:v>8919</c:v>
                </c:pt>
                <c:pt idx="30">
                  <c:v>14317</c:v>
                </c:pt>
                <c:pt idx="31">
                  <c:v>1587</c:v>
                </c:pt>
                <c:pt idx="32">
                  <c:v>7628</c:v>
                </c:pt>
                <c:pt idx="33">
                  <c:v>16020</c:v>
                </c:pt>
                <c:pt idx="34">
                  <c:v>1845</c:v>
                </c:pt>
                <c:pt idx="35">
                  <c:v>29564</c:v>
                </c:pt>
                <c:pt idx="36">
                  <c:v>15377</c:v>
                </c:pt>
              </c:numCache>
            </c:numRef>
          </c:xVal>
          <c:yVal>
            <c:numRef>
              <c:f>'Surface Posto Scatter'!$ED$44:$ED$80</c:f>
              <c:numCache>
                <c:formatCode>General</c:formatCode>
                <c:ptCount val="37"/>
                <c:pt idx="0">
                  <c:v>20.16</c:v>
                </c:pt>
                <c:pt idx="1">
                  <c:v>14.11</c:v>
                </c:pt>
                <c:pt idx="2">
                  <c:v>13.73</c:v>
                </c:pt>
                <c:pt idx="3">
                  <c:v>6.3</c:v>
                </c:pt>
                <c:pt idx="4">
                  <c:v>51.28</c:v>
                </c:pt>
                <c:pt idx="5">
                  <c:v>19.28</c:v>
                </c:pt>
                <c:pt idx="6">
                  <c:v>32.26</c:v>
                </c:pt>
                <c:pt idx="7">
                  <c:v>34.65</c:v>
                </c:pt>
                <c:pt idx="8">
                  <c:v>20.03</c:v>
                </c:pt>
                <c:pt idx="9">
                  <c:v>17.39</c:v>
                </c:pt>
                <c:pt idx="10">
                  <c:v>9.07</c:v>
                </c:pt>
                <c:pt idx="11">
                  <c:v>13.73</c:v>
                </c:pt>
                <c:pt idx="12">
                  <c:v>27.97</c:v>
                </c:pt>
                <c:pt idx="13">
                  <c:v>15.25</c:v>
                </c:pt>
                <c:pt idx="14">
                  <c:v>4.28</c:v>
                </c:pt>
                <c:pt idx="15">
                  <c:v>8.82</c:v>
                </c:pt>
                <c:pt idx="16">
                  <c:v>37.67</c:v>
                </c:pt>
                <c:pt idx="17">
                  <c:v>25.58</c:v>
                </c:pt>
                <c:pt idx="18">
                  <c:v>46.87</c:v>
                </c:pt>
                <c:pt idx="19">
                  <c:v>17.64</c:v>
                </c:pt>
                <c:pt idx="20">
                  <c:v>10.58</c:v>
                </c:pt>
                <c:pt idx="21">
                  <c:v>25.7</c:v>
                </c:pt>
                <c:pt idx="22">
                  <c:v>37.799999999999997</c:v>
                </c:pt>
                <c:pt idx="23">
                  <c:v>19.03</c:v>
                </c:pt>
                <c:pt idx="24">
                  <c:v>6.55</c:v>
                </c:pt>
                <c:pt idx="25">
                  <c:v>37.04</c:v>
                </c:pt>
                <c:pt idx="26">
                  <c:v>45.11</c:v>
                </c:pt>
                <c:pt idx="27">
                  <c:v>29.23</c:v>
                </c:pt>
                <c:pt idx="28">
                  <c:v>3.4</c:v>
                </c:pt>
                <c:pt idx="29">
                  <c:v>12.98</c:v>
                </c:pt>
                <c:pt idx="30">
                  <c:v>8.19</c:v>
                </c:pt>
                <c:pt idx="31">
                  <c:v>2.65</c:v>
                </c:pt>
                <c:pt idx="32">
                  <c:v>8.9499999999999993</c:v>
                </c:pt>
                <c:pt idx="33">
                  <c:v>6.05</c:v>
                </c:pt>
                <c:pt idx="34">
                  <c:v>7.31</c:v>
                </c:pt>
                <c:pt idx="35">
                  <c:v>22.93</c:v>
                </c:pt>
                <c:pt idx="36">
                  <c:v>53.3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Scatter'!$EB$44:$EB$80</c15:f>
                <c15:dlblRangeCache>
                  <c:ptCount val="37"/>
                  <c:pt idx="0">
                    <c:v>Charre</c:v>
                  </c:pt>
                  <c:pt idx="1">
                    <c:v>Chidzolomondo</c:v>
                  </c:pt>
                  <c:pt idx="2">
                    <c:v>Chifunde</c:v>
                  </c:pt>
                  <c:pt idx="3">
                    <c:v>Chintholo</c:v>
                  </c:pt>
                  <c:pt idx="4">
                    <c:v>Chinthopo</c:v>
                  </c:pt>
                  <c:pt idx="5">
                    <c:v>Chioco</c:v>
                  </c:pt>
                  <c:pt idx="6">
                    <c:v>Chipera</c:v>
                  </c:pt>
                  <c:pt idx="7">
                    <c:v>Chiputo</c:v>
                  </c:pt>
                  <c:pt idx="8">
                    <c:v>Chitima</c:v>
                  </c:pt>
                  <c:pt idx="9">
                    <c:v>Chueza</c:v>
                  </c:pt>
                  <c:pt idx="10">
                    <c:v>Dôa</c:v>
                  </c:pt>
                  <c:pt idx="11">
                    <c:v>Dómue</c:v>
                  </c:pt>
                  <c:pt idx="12">
                    <c:v>Fíngoe</c:v>
                  </c:pt>
                  <c:pt idx="13">
                    <c:v>Furancungo</c:v>
                  </c:pt>
                  <c:pt idx="14">
                    <c:v>Inhangoma</c:v>
                  </c:pt>
                  <c:pt idx="15">
                    <c:v>Kambulatsitsi</c:v>
                  </c:pt>
                  <c:pt idx="16">
                    <c:v>Kazula</c:v>
                  </c:pt>
                  <c:pt idx="17">
                    <c:v>Luenha</c:v>
                  </c:pt>
                  <c:pt idx="18">
                    <c:v>Malowera</c:v>
                  </c:pt>
                  <c:pt idx="19">
                    <c:v>Manje</c:v>
                  </c:pt>
                  <c:pt idx="20">
                    <c:v>Marara</c:v>
                  </c:pt>
                  <c:pt idx="21">
                    <c:v>Moatize</c:v>
                  </c:pt>
                  <c:pt idx="22">
                    <c:v>Mphende</c:v>
                  </c:pt>
                  <c:pt idx="23">
                    <c:v>Mucumbura</c:v>
                  </c:pt>
                  <c:pt idx="24">
                    <c:v>Mufa Boroma</c:v>
                  </c:pt>
                  <c:pt idx="25">
                    <c:v>Muze</c:v>
                  </c:pt>
                  <c:pt idx="26">
                    <c:v>Mwaladzi</c:v>
                  </c:pt>
                  <c:pt idx="27">
                    <c:v>N’sadzu</c:v>
                  </c:pt>
                  <c:pt idx="28">
                    <c:v>Não Aplicavel</c:v>
                  </c:pt>
                  <c:pt idx="29">
                    <c:v>Nhamayabwe</c:v>
                  </c:pt>
                  <c:pt idx="30">
                    <c:v>Ntengo-Wa-Mbalame</c:v>
                  </c:pt>
                  <c:pt idx="31">
                    <c:v>Songo</c:v>
                  </c:pt>
                  <c:pt idx="32">
                    <c:v>Tsangano</c:v>
                  </c:pt>
                  <c:pt idx="33">
                    <c:v>Ulóngue</c:v>
                  </c:pt>
                  <c:pt idx="34">
                    <c:v>Zambue</c:v>
                  </c:pt>
                  <c:pt idx="35">
                    <c:v>Zóbue</c:v>
                  </c:pt>
                  <c:pt idx="36">
                    <c:v>Zumbu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5-81F2-4ACF-8471-F4348CD5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Zambezia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8B469DB-AB39-4753-BDB8-A2C243A2B0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CD6-4EAF-BD54-AE4CAF1B46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00986B0-28D9-460A-A812-C8087AA4C5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CD6-4EAF-BD54-AE4CAF1B462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2A07B3E-8653-4DDC-A074-C8D5DE4EA0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CD6-4EAF-BD54-AE4CAF1B462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FF051B-7C43-4F75-9105-9B0DB4FD9B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CD6-4EAF-BD54-AE4CAF1B462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F3D5D1-58FF-4CA6-9951-03CCC3B47F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CD6-4EAF-BD54-AE4CAF1B462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32D88EA-0F67-48D3-A1FB-B490462486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CD6-4EAF-BD54-AE4CAF1B462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60B2D2E-2B8F-41B5-9530-B107EE703C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CD6-4EAF-BD54-AE4CAF1B462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9BA77F2-8A38-43BF-8C4A-C8DAF067AF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CD6-4EAF-BD54-AE4CAF1B462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B8E91C9-D74A-48AA-975E-4D97D147FB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CD6-4EAF-BD54-AE4CAF1B462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C0C8132-8A78-43DD-992B-69C35C93AB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CD6-4EAF-BD54-AE4CAF1B462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5FF455B-7E8D-40D0-971F-14487E1DB2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CD6-4EAF-BD54-AE4CAF1B462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D40D696-52BB-453A-A173-CA90299F2E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CD6-4EAF-BD54-AE4CAF1B462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3DB3FB3-7D5C-4066-9CCC-E3B9255D07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CD6-4EAF-BD54-AE4CAF1B462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D4DD876-7435-43B9-9AA5-8453364313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CD6-4EAF-BD54-AE4CAF1B462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2F79B31-D278-4BAD-8D76-43779BD89F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CD6-4EAF-BD54-AE4CAF1B462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911CE3D-39DB-43E7-B673-92DBA8F4CE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CD6-4EAF-BD54-AE4CAF1B462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15F847C-66D1-4537-96E9-1AD33F2A82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CD6-4EAF-BD54-AE4CAF1B462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CEAD125-34B3-4550-B3AA-CF9057205A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CD6-4EAF-BD54-AE4CAF1B462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789D951-07D5-4293-A4D5-75A33C2E2F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CD6-4EAF-BD54-AE4CAF1B462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528FE48-C358-4B3E-8DA9-49E72F383D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CD6-4EAF-BD54-AE4CAF1B462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E66CD34-E53F-4725-8BA5-DD9018C427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CD6-4EAF-BD54-AE4CAF1B462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E571027-2021-4696-9759-EED61B6C65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CD6-4EAF-BD54-AE4CAF1B462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F9D7C39-F720-479C-99E3-49909E4A96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CD6-4EAF-BD54-AE4CAF1B462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3D46DAD-299B-4332-8F29-C9EE8EDDA7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CD6-4EAF-BD54-AE4CAF1B462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8B2CA4C-CE4B-422B-8060-73F7390CDE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CD6-4EAF-BD54-AE4CAF1B462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3376F70-1FF1-4DB9-A9DC-BF3089CDCB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CD6-4EAF-BD54-AE4CAF1B462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E234BB9-F551-4BD7-BAE1-E9BD3BB524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CD6-4EAF-BD54-AE4CAF1B462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D169021-1E23-4AFB-B921-BA2E764D4D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CD6-4EAF-BD54-AE4CAF1B462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CB26CDE-68B1-481A-B0CD-9A8B012CAD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CD6-4EAF-BD54-AE4CAF1B462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EAADD58-2F92-4523-9A44-A6F3BB2940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CD6-4EAF-BD54-AE4CAF1B462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8CB7FB4-915E-4F4C-BA02-9039CCDCF5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CD6-4EAF-BD54-AE4CAF1B462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5C95F7E-AFEB-42A1-8EDC-98276A493F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CD6-4EAF-BD54-AE4CAF1B462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C2C0544-F64B-4AD1-88E1-AB3C9983B2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CD6-4EAF-BD54-AE4CAF1B462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1A94FF1-1BB7-4833-A03A-9F67E3CE2E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CD6-4EAF-BD54-AE4CAF1B462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4CE2996-76AD-4554-8272-F02B1A557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CD6-4EAF-BD54-AE4CAF1B462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1390017-CBE0-482B-8873-52FBCE8667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CD6-4EAF-BD54-AE4CAF1B462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B1860C9-1F9B-4603-9533-5AFB62052B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CD6-4EAF-BD54-AE4CAF1B462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85AF80C-2C5B-4B91-86C0-7A90EA3D29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CD6-4EAF-BD54-AE4CAF1B462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8EC1BED-4872-4B1B-8A4D-591C2EAF1B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CD6-4EAF-BD54-AE4CAF1B462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19C599B-D6B4-42EE-9080-3E74698285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CD6-4EAF-BD54-AE4CAF1B462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B9F2709-D8BC-4A22-B77F-2A53A2E898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CD6-4EAF-BD54-AE4CAF1B462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7E9C2C5-4D27-49E0-AC68-7D53442B2F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CD6-4EAF-BD54-AE4CAF1B462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011668C-C716-4764-A572-D31655F4E3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CD6-4EAF-BD54-AE4CAF1B462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7F17D9E-34A5-4F0F-B875-34A0229309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CD6-4EAF-BD54-AE4CAF1B462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2B3FD06-FB7D-4229-9864-3A3E7CE4C8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CD6-4EAF-BD54-AE4CAF1B462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07009D9-0F63-42E8-8ADF-112755B49F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CD6-4EAF-BD54-AE4CAF1B462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8CB3395-E396-49D4-8765-790D231B1D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CD6-4EAF-BD54-AE4CAF1B462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BDA293E-19C9-409A-9DE0-C90EBCFCFE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CD6-4EAF-BD54-AE4CAF1B462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1826F63-4298-4698-98AB-FC97E4192C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CD6-4EAF-BD54-AE4CAF1B462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A075138-EC3C-41FE-AF73-A01CB706EC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CD6-4EAF-BD54-AE4CAF1B462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E6C9226-A779-439E-BFBC-0D5A05615C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CD6-4EAF-BD54-AE4CAF1B462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04DFC9A-0EA5-4BF8-AC49-7A4557654E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CD6-4EAF-BD54-AE4CAF1B462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FE57628-8F1E-497D-A585-7AE0CF8184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CD6-4EAF-BD54-AE4CAF1B462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A3397A9E-8278-427C-9F6E-2148CE7D9A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CD6-4EAF-BD54-AE4CAF1B462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9E8-4819-81D8-7BEE0B8A9C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'Surface Posto Scatter'!$ET$44:$ET$98</c:f>
              <c:numCache>
                <c:formatCode>General</c:formatCode>
                <c:ptCount val="55"/>
                <c:pt idx="0">
                  <c:v>100728</c:v>
                </c:pt>
                <c:pt idx="1">
                  <c:v>77920</c:v>
                </c:pt>
                <c:pt idx="2">
                  <c:v>75525</c:v>
                </c:pt>
                <c:pt idx="3">
                  <c:v>72086</c:v>
                </c:pt>
                <c:pt idx="4">
                  <c:v>60797</c:v>
                </c:pt>
                <c:pt idx="5">
                  <c:v>60511</c:v>
                </c:pt>
                <c:pt idx="6">
                  <c:v>55196</c:v>
                </c:pt>
                <c:pt idx="7">
                  <c:v>39816</c:v>
                </c:pt>
                <c:pt idx="8">
                  <c:v>35206</c:v>
                </c:pt>
                <c:pt idx="9">
                  <c:v>35186</c:v>
                </c:pt>
                <c:pt idx="10">
                  <c:v>32290</c:v>
                </c:pt>
                <c:pt idx="11">
                  <c:v>30599</c:v>
                </c:pt>
                <c:pt idx="12">
                  <c:v>29123</c:v>
                </c:pt>
                <c:pt idx="13">
                  <c:v>26461</c:v>
                </c:pt>
                <c:pt idx="14">
                  <c:v>26070</c:v>
                </c:pt>
                <c:pt idx="15">
                  <c:v>24715</c:v>
                </c:pt>
                <c:pt idx="16">
                  <c:v>23981</c:v>
                </c:pt>
                <c:pt idx="17">
                  <c:v>20864</c:v>
                </c:pt>
                <c:pt idx="18">
                  <c:v>20749</c:v>
                </c:pt>
                <c:pt idx="19">
                  <c:v>19191</c:v>
                </c:pt>
                <c:pt idx="20">
                  <c:v>17802</c:v>
                </c:pt>
                <c:pt idx="21">
                  <c:v>15356</c:v>
                </c:pt>
                <c:pt idx="22">
                  <c:v>13588</c:v>
                </c:pt>
                <c:pt idx="23">
                  <c:v>12958</c:v>
                </c:pt>
                <c:pt idx="24">
                  <c:v>10775</c:v>
                </c:pt>
                <c:pt idx="25">
                  <c:v>9534</c:v>
                </c:pt>
                <c:pt idx="26">
                  <c:v>9181</c:v>
                </c:pt>
                <c:pt idx="27">
                  <c:v>8385</c:v>
                </c:pt>
                <c:pt idx="28">
                  <c:v>8135</c:v>
                </c:pt>
                <c:pt idx="29">
                  <c:v>7705</c:v>
                </c:pt>
                <c:pt idx="30">
                  <c:v>7652</c:v>
                </c:pt>
                <c:pt idx="31">
                  <c:v>6838</c:v>
                </c:pt>
                <c:pt idx="32">
                  <c:v>6829</c:v>
                </c:pt>
                <c:pt idx="33">
                  <c:v>3778</c:v>
                </c:pt>
                <c:pt idx="34">
                  <c:v>3632</c:v>
                </c:pt>
                <c:pt idx="35">
                  <c:v>3622</c:v>
                </c:pt>
                <c:pt idx="36">
                  <c:v>3573</c:v>
                </c:pt>
                <c:pt idx="37">
                  <c:v>3390</c:v>
                </c:pt>
                <c:pt idx="38">
                  <c:v>3343</c:v>
                </c:pt>
                <c:pt idx="39">
                  <c:v>3031</c:v>
                </c:pt>
                <c:pt idx="40">
                  <c:v>2264</c:v>
                </c:pt>
                <c:pt idx="41">
                  <c:v>2066</c:v>
                </c:pt>
                <c:pt idx="42">
                  <c:v>1958</c:v>
                </c:pt>
                <c:pt idx="43">
                  <c:v>1753</c:v>
                </c:pt>
                <c:pt idx="44">
                  <c:v>1735</c:v>
                </c:pt>
                <c:pt idx="45">
                  <c:v>428</c:v>
                </c:pt>
                <c:pt idx="46">
                  <c:v>221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_-* #,##0_-;\-* #,##0_-;_-* &quot;-&quot;??_-;_-@_-">
                  <c:v>1036546</c:v>
                </c:pt>
              </c:numCache>
            </c:numRef>
          </c:xVal>
          <c:yVal>
            <c:numRef>
              <c:f>'Surface Posto Scatter'!$EU$44:$EU$98</c:f>
              <c:numCache>
                <c:formatCode>General</c:formatCode>
                <c:ptCount val="55"/>
                <c:pt idx="0">
                  <c:v>22.66</c:v>
                </c:pt>
                <c:pt idx="1">
                  <c:v>56.29</c:v>
                </c:pt>
                <c:pt idx="2">
                  <c:v>47.08</c:v>
                </c:pt>
                <c:pt idx="3">
                  <c:v>23.9</c:v>
                </c:pt>
                <c:pt idx="4">
                  <c:v>23.72</c:v>
                </c:pt>
                <c:pt idx="5">
                  <c:v>30.62</c:v>
                </c:pt>
                <c:pt idx="6">
                  <c:v>33.1</c:v>
                </c:pt>
                <c:pt idx="7">
                  <c:v>21.06</c:v>
                </c:pt>
                <c:pt idx="8">
                  <c:v>13.98</c:v>
                </c:pt>
                <c:pt idx="9">
                  <c:v>90.8</c:v>
                </c:pt>
                <c:pt idx="10">
                  <c:v>37.520000000000003</c:v>
                </c:pt>
                <c:pt idx="11">
                  <c:v>27.97</c:v>
                </c:pt>
                <c:pt idx="12">
                  <c:v>13.45</c:v>
                </c:pt>
                <c:pt idx="13">
                  <c:v>23.36</c:v>
                </c:pt>
                <c:pt idx="14">
                  <c:v>26.02</c:v>
                </c:pt>
                <c:pt idx="15">
                  <c:v>23.19</c:v>
                </c:pt>
                <c:pt idx="16">
                  <c:v>15.4</c:v>
                </c:pt>
                <c:pt idx="17">
                  <c:v>17.52</c:v>
                </c:pt>
                <c:pt idx="18">
                  <c:v>20.89</c:v>
                </c:pt>
                <c:pt idx="19">
                  <c:v>13.98</c:v>
                </c:pt>
                <c:pt idx="20">
                  <c:v>21.42</c:v>
                </c:pt>
                <c:pt idx="21">
                  <c:v>8.67</c:v>
                </c:pt>
                <c:pt idx="22">
                  <c:v>19.82</c:v>
                </c:pt>
                <c:pt idx="23">
                  <c:v>41.42</c:v>
                </c:pt>
                <c:pt idx="24">
                  <c:v>9.73</c:v>
                </c:pt>
                <c:pt idx="25">
                  <c:v>15.4</c:v>
                </c:pt>
                <c:pt idx="26">
                  <c:v>36.82</c:v>
                </c:pt>
                <c:pt idx="27">
                  <c:v>14.87</c:v>
                </c:pt>
                <c:pt idx="28">
                  <c:v>8.14</c:v>
                </c:pt>
                <c:pt idx="29">
                  <c:v>25.13</c:v>
                </c:pt>
                <c:pt idx="30">
                  <c:v>10.62</c:v>
                </c:pt>
                <c:pt idx="31">
                  <c:v>8.5</c:v>
                </c:pt>
                <c:pt idx="32">
                  <c:v>9.1999999999999993</c:v>
                </c:pt>
                <c:pt idx="33">
                  <c:v>4.42</c:v>
                </c:pt>
                <c:pt idx="34">
                  <c:v>6.9</c:v>
                </c:pt>
                <c:pt idx="35">
                  <c:v>7.79</c:v>
                </c:pt>
                <c:pt idx="36">
                  <c:v>7.61</c:v>
                </c:pt>
                <c:pt idx="37">
                  <c:v>12.21</c:v>
                </c:pt>
                <c:pt idx="38">
                  <c:v>6.37</c:v>
                </c:pt>
                <c:pt idx="39">
                  <c:v>2.66</c:v>
                </c:pt>
                <c:pt idx="40">
                  <c:v>1.95</c:v>
                </c:pt>
                <c:pt idx="41">
                  <c:v>3.36</c:v>
                </c:pt>
                <c:pt idx="42">
                  <c:v>1.77</c:v>
                </c:pt>
                <c:pt idx="43">
                  <c:v>4.25</c:v>
                </c:pt>
                <c:pt idx="44">
                  <c:v>1.95</c:v>
                </c:pt>
                <c:pt idx="45">
                  <c:v>0.35</c:v>
                </c:pt>
                <c:pt idx="46">
                  <c:v>0.18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Scatter'!$ES$44:$ES$98</c15:f>
                <c15:dlblRangeCache>
                  <c:ptCount val="55"/>
                  <c:pt idx="0">
                    <c:v>Milange-Sede</c:v>
                  </c:pt>
                  <c:pt idx="1">
                    <c:v>Chire</c:v>
                  </c:pt>
                  <c:pt idx="2">
                    <c:v>Lioma</c:v>
                  </c:pt>
                  <c:pt idx="3">
                    <c:v>Alto Molocue</c:v>
                  </c:pt>
                  <c:pt idx="4">
                    <c:v>Cidade de Mocuba</c:v>
                  </c:pt>
                  <c:pt idx="5">
                    <c:v>Molumbo-Sede</c:v>
                  </c:pt>
                  <c:pt idx="6">
                    <c:v>Mongue</c:v>
                  </c:pt>
                  <c:pt idx="7">
                    <c:v>Corromana</c:v>
                  </c:pt>
                  <c:pt idx="8">
                    <c:v>Morrumbala-Sede</c:v>
                  </c:pt>
                  <c:pt idx="9">
                    <c:v>Samora Machel</c:v>
                  </c:pt>
                  <c:pt idx="10">
                    <c:v>Munhamade</c:v>
                  </c:pt>
                  <c:pt idx="11">
                    <c:v>Nauela</c:v>
                  </c:pt>
                  <c:pt idx="12">
                    <c:v>Cidade de Gurue</c:v>
                  </c:pt>
                  <c:pt idx="13">
                    <c:v>Mopeia</c:v>
                  </c:pt>
                  <c:pt idx="14">
                    <c:v>Alto Ligonha</c:v>
                  </c:pt>
                  <c:pt idx="15">
                    <c:v>Machindo</c:v>
                  </c:pt>
                  <c:pt idx="16">
                    <c:v>Gile</c:v>
                  </c:pt>
                  <c:pt idx="17">
                    <c:v>Mepuagiua</c:v>
                  </c:pt>
                  <c:pt idx="18">
                    <c:v>Majaua</c:v>
                  </c:pt>
                  <c:pt idx="19">
                    <c:v>Mugeba</c:v>
                  </c:pt>
                  <c:pt idx="20">
                    <c:v>Namanjavira</c:v>
                  </c:pt>
                  <c:pt idx="21">
                    <c:v>Ile</c:v>
                  </c:pt>
                  <c:pt idx="22">
                    <c:v>Campo</c:v>
                  </c:pt>
                  <c:pt idx="23">
                    <c:v>Chimbadzo</c:v>
                  </c:pt>
                  <c:pt idx="24">
                    <c:v>Maganja da Costa-Sede</c:v>
                  </c:pt>
                  <c:pt idx="25">
                    <c:v>Chinde-Sede</c:v>
                  </c:pt>
                  <c:pt idx="26">
                    <c:v>Guerissa</c:v>
                  </c:pt>
                  <c:pt idx="27">
                    <c:v>Regone</c:v>
                  </c:pt>
                  <c:pt idx="28">
                    <c:v>Bajone</c:v>
                  </c:pt>
                  <c:pt idx="29">
                    <c:v>Muabanama</c:v>
                  </c:pt>
                  <c:pt idx="30">
                    <c:v>Naburi</c:v>
                  </c:pt>
                  <c:pt idx="31">
                    <c:v>M'bauane</c:v>
                  </c:pt>
                  <c:pt idx="32">
                    <c:v>Lugela-sede</c:v>
                  </c:pt>
                  <c:pt idx="33">
                    <c:v>Mulela (Mualama)</c:v>
                  </c:pt>
                  <c:pt idx="34">
                    <c:v>Socone</c:v>
                  </c:pt>
                  <c:pt idx="35">
                    <c:v>Mocubela</c:v>
                  </c:pt>
                  <c:pt idx="36">
                    <c:v>Chiraco</c:v>
                  </c:pt>
                  <c:pt idx="37">
                    <c:v>Tacuane</c:v>
                  </c:pt>
                  <c:pt idx="38">
                    <c:v>Megaza</c:v>
                  </c:pt>
                  <c:pt idx="39">
                    <c:v>Namarroi</c:v>
                  </c:pt>
                  <c:pt idx="40">
                    <c:v>Nicoadala-Sede</c:v>
                  </c:pt>
                  <c:pt idx="41">
                    <c:v>Nante</c:v>
                  </c:pt>
                  <c:pt idx="42">
                    <c:v>Macuse</c:v>
                  </c:pt>
                  <c:pt idx="43">
                    <c:v>Micaune</c:v>
                  </c:pt>
                  <c:pt idx="44">
                    <c:v>Pebane-Sede</c:v>
                  </c:pt>
                  <c:pt idx="45">
                    <c:v>Namacurra-Sede</c:v>
                  </c:pt>
                  <c:pt idx="46">
                    <c:v>Maquival</c:v>
                  </c:pt>
                  <c:pt idx="47">
                    <c:v>Gonhane</c:v>
                  </c:pt>
                  <c:pt idx="48">
                    <c:v>Mucupia</c:v>
                  </c:pt>
                  <c:pt idx="49">
                    <c:v>Urbano 1</c:v>
                  </c:pt>
                  <c:pt idx="50">
                    <c:v>Urbano 2</c:v>
                  </c:pt>
                  <c:pt idx="51">
                    <c:v>Urbano 3</c:v>
                  </c:pt>
                  <c:pt idx="52">
                    <c:v>Urbano 4</c:v>
                  </c:pt>
                  <c:pt idx="53">
                    <c:v>Urbano 5</c:v>
                  </c:pt>
                  <c:pt idx="54">
                    <c:v>TOTAL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6-FCD6-4EAF-BD54-AE4CAF1B4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D8F0B64-3092-4551-ADCF-5C94E47973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827-4029-93D1-E439706EB9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0A9A19-5328-47A9-B894-6EE2C37E0E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27-4029-93D1-E439706EB9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7B72BC-C943-4C65-8570-965EBBC918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827-4029-93D1-E439706EB9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703039-E99C-4863-A8B1-CBAB6BB935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827-4029-93D1-E439706EB9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700AF3-0FB9-445F-8FC5-91AA8D089D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827-4029-93D1-E439706EB9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DE09E9D-60F9-4DBD-8E5A-9ED919E1C8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827-4029-93D1-E439706EB9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4B74487-81B8-4A68-BEF8-E9902976C5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827-4029-93D1-E439706EB92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B401F62-F295-486B-BBD7-324450416B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827-4029-93D1-E439706EB92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97B7224-DE26-4AFA-BD8E-5144F3C6C3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827-4029-93D1-E439706EB92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3CBD198-1583-480B-B86F-12938C0497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827-4029-93D1-E439706EB92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AA8605A-F727-4608-9DFD-605327D6A2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827-4029-93D1-E439706EB92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18FD277-11F2-4280-A8A4-54ACA7E0F6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827-4029-93D1-E439706EB92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896FAC3-35A9-4377-ABFA-772B908C0E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827-4029-93D1-E439706EB92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59D597C-8DD1-473C-A467-152DEB7609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827-4029-93D1-E439706EB92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D8A8B5E-4807-4D20-BCCE-9A41E1DB58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827-4029-93D1-E439706EB92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01403B7-5D7F-49B5-88A3-205B48F060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827-4029-93D1-E439706EB92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C22F6DF-87F8-4D2A-A8D1-17614F921F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827-4029-93D1-E439706EB92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7981AA2-3D9F-46F1-A52C-3F4E707EFE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827-4029-93D1-E439706EB92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F48D97B-6BD0-4AEE-8BDD-5A03175607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827-4029-93D1-E439706EB92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8ACCECA-A301-4EF3-B6CD-4E612A43B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827-4029-93D1-E439706EB92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9B10CE3-769D-4C01-8580-66143802C2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827-4029-93D1-E439706EB92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6A570B2-29D8-46B6-9A80-83D7B687AE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827-4029-93D1-E439706EB92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B0BD868-D654-415D-BFC7-172A06BA2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827-4029-93D1-E439706EB92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FB143CD-E3EF-42A9-8A33-4FC2A2E978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827-4029-93D1-E439706EB92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F597B6D-2874-4731-B710-BC91C8580A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827-4029-93D1-E439706EB92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5A29C55-196C-4093-AE3F-F65B8E7F89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827-4029-93D1-E439706EB92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90056AF-9B98-48E8-8545-A59CBE70A7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827-4029-93D1-E439706EB92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663D2CB-7100-4FCF-B6F4-F77C4F76B0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827-4029-93D1-E439706EB92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2135FDE-A4E2-4267-BFE5-E26CFA6503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827-4029-93D1-E439706EB92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49F82BD-E4A3-4359-A2F7-ED3377724E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827-4029-93D1-E439706EB92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5BE4165-90FF-41F2-8AFC-CB45ECFDED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827-4029-93D1-E439706EB92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3C493E9-270A-4526-999F-DF4621D87B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827-4029-93D1-E439706EB92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5FF2665-16DD-48D5-849A-3EEA4B00A3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827-4029-93D1-E439706EB92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7DEAA91-B3D4-431C-BBF4-E26FDAB322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827-4029-93D1-E439706EB92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47668EE-262D-4041-988F-9E8F27CDC1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827-4029-93D1-E439706EB92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827-4029-93D1-E439706EB92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D0EAD8B-FC21-48ED-BFB1-E2FA14947C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827-4029-93D1-E439706EB92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A85E611-B21F-4934-AA9E-4A4B481735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827-4029-93D1-E439706EB92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24C6BD0-7C47-4CF9-AE3B-E164897903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827-4029-93D1-E439706EB92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1828C2E-2152-413D-AAC1-99ADB0F733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827-4029-93D1-E439706EB92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E28DF97-C026-43D0-836C-B622A1E5CA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827-4029-93D1-E439706EB92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AC7965B-7C33-4CF8-9073-AEF241391E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827-4029-93D1-E439706EB92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A5A8594-C958-4323-A46E-F4CAD21E4B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827-4029-93D1-E439706EB92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7821020-48F9-41EA-9383-6FB932F910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827-4029-93D1-E439706EB92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2A580B5-0B93-4D1A-942A-4B61A769AC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827-4029-93D1-E439706EB92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13083D7-EBB7-495D-AB01-982C71E5BA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827-4029-93D1-E439706EB92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598FC70-C395-4D58-8981-430CFE607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827-4029-93D1-E439706EB92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827-4029-93D1-E439706EB92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06153E9-CF4E-4F53-94E1-9885532036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827-4029-93D1-E439706EB92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448A780-EB69-4B79-A18F-A181C7D1E8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827-4029-93D1-E439706EB92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14FACCC-B92E-435F-B77E-24788E5FDA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827-4029-93D1-E439706EB92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4347AA1-8DBE-4BDD-925E-6CA936B14E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827-4029-93D1-E439706EB92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907CCDFF-1C94-4648-95DA-16F3CD4F4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827-4029-93D1-E439706EB92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6D09E52-A354-411A-8F74-4CF59C51C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827-4029-93D1-E439706EB92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AF6B729-CEA1-4BD2-A382-73B819A46B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827-4029-93D1-E439706EB92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CB85466-6F98-488E-8B43-689301E8CE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827-4029-93D1-E439706EB92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808346C-E844-44DF-A082-8D28ED5433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827-4029-93D1-E439706EB92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4C609E04-C96B-49BB-BC9B-B2FD8B2742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827-4029-93D1-E439706EB92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04DCAA4-A1AD-4DE0-BBBA-DACAF7991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827-4029-93D1-E439706EB92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5BB498CA-7587-4525-9FBE-6065AF1AEF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827-4029-93D1-E439706EB92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5DA1ED11-4753-470A-AA5C-982D8B6D49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827-4029-93D1-E439706EB92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C2E6570-C682-497F-AE70-7ED7C33BFA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827-4029-93D1-E439706EB92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AF83F04A-A2F2-4B0B-9D8E-7E7A92510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827-4029-93D1-E439706EB92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C8F08683-8CC1-4FE9-9827-2F5819A07F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827-4029-93D1-E439706EB92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81CD1DA9-7B1A-4D1A-8F49-AF29E3E1FF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827-4029-93D1-E439706EB92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B488912-B43F-4622-B37D-63C3EFD2F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827-4029-93D1-E439706EB92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ADA7986A-0B53-4E05-B3DD-7424BB712D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827-4029-93D1-E439706EB92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97AB263-32A1-469E-AD24-4D683B9DCD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827-4029-93D1-E439706EB92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682493FB-3ECC-4FC1-AB79-BA4DFBE735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827-4029-93D1-E439706EB92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E0BF0E2-6484-4031-AF58-C209CF21D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827-4029-93D1-E439706EB92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2F3F8890-0959-4BC7-8E9E-600800EF27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827-4029-93D1-E439706EB92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3BEA61E7-BED6-493E-AA33-43E39DEED3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827-4029-93D1-E439706EB92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25D05E7C-1E28-4504-9C8D-D5BA51DDB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827-4029-93D1-E439706EB92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C00B77DD-179F-4B5D-B44E-4462057A7C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827-4029-93D1-E439706EB92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AA3F063E-8730-4604-B0CD-FF51193296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827-4029-93D1-E439706EB92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5ED12E7E-FB53-438A-B6B7-F432E8F4AF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827-4029-93D1-E439706EB92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A1443915-281A-44DF-846E-FDB3B7CD6B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827-4029-93D1-E439706EB92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6F657CAE-F21C-47B1-A403-1461D38753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827-4029-93D1-E439706EB92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B5C57CBA-8275-4E04-A498-D2FC6FB2FC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827-4029-93D1-E439706EB92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4EBFAB58-BFCC-4457-824D-627793D306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827-4029-93D1-E439706EB92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B2754D1B-7385-496B-8745-367B9CD369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827-4029-93D1-E439706EB92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6614C17-BFFB-4FF9-8417-62FE31022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827-4029-93D1-E439706EB92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8B5E896A-30F6-47C3-B5B9-74316E49C1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827-4029-93D1-E439706EB92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5A688E9E-32E3-40B5-BF46-EF4A163547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827-4029-93D1-E439706EB92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82B3C57C-96C2-4094-A275-125A1DB599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827-4029-93D1-E439706EB92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4EAD0CF4-0998-4197-804E-6E61458C1B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827-4029-93D1-E439706EB92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29F09213-073C-4BDA-8DF8-3217B2800E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827-4029-93D1-E439706EB92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46742007-8D89-48BA-9AE7-152DDC6F07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827-4029-93D1-E439706EB92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4BAFED1E-7964-4E37-BABA-69FFD9D62C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827-4029-93D1-E439706EB92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368483A9-7396-4931-8FB2-2D2CDA3056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827-4029-93D1-E439706EB921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90E773EC-0384-44B2-AD6F-9457AC05D4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827-4029-93D1-E439706EB921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41FE3D0F-1CAE-47AC-AFF7-49D40EE243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827-4029-93D1-E439706EB921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C045C89F-DC1F-48CD-8DAB-7E93414976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E827-4029-93D1-E439706EB921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57067FDF-D442-4285-B413-E575206AFA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E827-4029-93D1-E439706EB921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7283C32B-7ED1-49EF-B8E1-DCF6CF5077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E827-4029-93D1-E439706EB921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E827-4029-93D1-E439706EB921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24EA1989-3E36-47B7-A9F4-E1FE64BEF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E827-4029-93D1-E439706EB921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3542332-19F7-4F8D-A3AF-D0F20FE18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E827-4029-93D1-E439706EB921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25F7A324-7471-4D00-9515-DF33CBF8DE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E827-4029-93D1-E439706EB921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F2B015BF-B1C1-4B52-B6FB-F8288ACED3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E827-4029-93D1-E439706EB921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F5F605AF-03AC-4A71-A49D-097EED0ABF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E827-4029-93D1-E439706EB921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CC178492-0ED2-423A-86A5-DE4EC9E82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E827-4029-93D1-E439706EB921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CC96C65C-5897-46EE-B0D6-E69D203060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E827-4029-93D1-E439706EB921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659E91A6-4367-4A7F-874D-E3F0903B88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E827-4029-93D1-E439706EB921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98D60C63-402E-4B52-A123-5538D24225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E827-4029-93D1-E439706EB921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4DF06DC2-E0E9-429A-A11C-E58FDCA34B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E827-4029-93D1-E439706EB921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92BD959E-DDFC-48EB-B438-72DBED591F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E827-4029-93D1-E439706EB921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27DDFAF5-6334-4540-8336-0D88A275EE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E827-4029-93D1-E439706EB921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2FD57CD9-C5C5-4A6F-9BF9-0A7287DB06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E827-4029-93D1-E439706EB921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0E925BA1-27DF-4179-8A76-4B5C0D5138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E827-4029-93D1-E439706EB921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40624682-FFB2-4E14-88C6-55354E7196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E827-4029-93D1-E439706EB921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4C6E7992-817A-46E2-812D-752EAB8AE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E827-4029-93D1-E439706EB921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66EE0869-51F4-4154-B47D-3E32F3459D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E827-4029-93D1-E439706EB921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7F709DE8-7C75-4AE6-927B-68AD884B15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E827-4029-93D1-E439706EB921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E907B006-7904-42E7-A8B8-6B28B94ED9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E827-4029-93D1-E439706EB921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0734D7F9-FD4C-42D7-940C-D588022B79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E827-4029-93D1-E439706EB921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672D32FE-93D4-4B6F-823A-9B383C1D31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E827-4029-93D1-E439706EB92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4A2C0CEC-FB33-425E-853D-0D6576F004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E827-4029-93D1-E439706EB92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5C4BBB66-4DCD-4240-859E-8A7100A122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E827-4029-93D1-E439706EB92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B838652A-95A2-4AAF-BBA8-9A35A8B2B5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E827-4029-93D1-E439706EB92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F629AFCC-2EE7-4668-B4BF-7E6DF69F9D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E827-4029-93D1-E439706EB92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7A020679-67E8-4546-A34F-10255D061A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E827-4029-93D1-E439706EB921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9D37F058-A01C-4F9B-932B-DF156C034F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E827-4029-93D1-E439706EB921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1BA011BD-4008-492E-8672-7FC5453DDD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E827-4029-93D1-E439706EB921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753B69E8-2EE3-48E0-84B5-D9D2DC4B2C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E827-4029-93D1-E439706EB921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529F5A48-C6DE-479B-8A63-D1ABB5E1E6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E827-4029-93D1-E439706EB921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98FE2227-438F-47AF-BDFC-6DDA33169B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E827-4029-93D1-E439706EB921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F0162922-D47E-4E32-873E-D60BE24CB6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E827-4029-93D1-E439706EB921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0C42C689-7D0F-4A20-9DA9-CCBE4F0A31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E827-4029-93D1-E439706EB921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73F57521-03C0-4A13-9A5D-3E4048527F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E827-4029-93D1-E439706EB921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B3CF9C93-5478-4FE4-B64A-BAD2DC4B7F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E827-4029-93D1-E439706EB921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4F8E0961-A742-442E-9127-C2CEA8F16E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E827-4029-93D1-E439706EB921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A44E70CB-05A5-45DF-8308-666FD435D8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E827-4029-93D1-E439706EB921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D5D1ACE7-608B-4ECE-8A5C-536C52729B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E827-4029-93D1-E439706EB921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802A8B52-43F4-4B01-BF59-70934C9387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E827-4029-93D1-E439706EB921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F742250E-2961-4E93-A500-89BDEF8EE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E827-4029-93D1-E439706EB921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64C76AD2-D2E6-4BBC-B66C-8254A1C06E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E827-4029-93D1-E439706EB921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15E3136B-B525-4FE0-80AA-0A65467874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E827-4029-93D1-E439706EB921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06347D96-25B2-4084-A336-D699CF0419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E827-4029-93D1-E439706EB921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18AF26DA-021D-4ABB-9CA4-4A4CA2667E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E827-4029-93D1-E439706EB921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BEDFB9EE-BCCC-48DC-A451-169317F35D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E827-4029-93D1-E439706EB921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43630CAD-3947-4F21-9FA8-7D81ED083A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E827-4029-93D1-E439706EB921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4B68C33F-275B-4C2E-97EB-0E73D44798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E827-4029-93D1-E439706EB921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6240E97A-5326-46FA-80EF-813B21984E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E827-4029-93D1-E439706EB921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AB92CB51-F242-41C7-A117-F10C29AE2B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E827-4029-93D1-E439706EB921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75FB5941-9658-4627-9AA7-00B6BCB6ED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E827-4029-93D1-E439706EB921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67F45918-89E5-4B2E-B668-ECF14BEFEC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E827-4029-93D1-E439706EB921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A90762EC-A5A2-457E-8FEB-8D1E4A6AE8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E827-4029-93D1-E439706EB921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D7369D95-2D9C-4720-902E-45A7BC8632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E827-4029-93D1-E439706EB921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BDD8DCEF-304F-4856-83CD-F35AF130F7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E827-4029-93D1-E439706EB921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88DE3200-BC91-456F-92F3-5421EAEE9D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E827-4029-93D1-E439706EB921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D90DF1EC-40C3-41D0-AD77-CE35E79376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E827-4029-93D1-E439706EB921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D9C179F9-B68E-4266-8692-53CB62E17B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E827-4029-93D1-E439706EB921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C27B6499-381A-4B12-B04D-530EC0D5CC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E827-4029-93D1-E439706EB921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9E1747ED-775A-4ECD-86B4-5541E464FC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E827-4029-93D1-E439706EB921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544D59DB-017D-481A-95FC-5BA7D0B7C6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E827-4029-93D1-E439706EB921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81059043-5BAB-4C35-B34C-6A308C5B2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E827-4029-93D1-E439706EB921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3E42C977-704D-49DD-9C04-6003810873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E827-4029-93D1-E439706EB921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9F7029AB-A662-4BAF-93C1-E470EEFCF7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E827-4029-93D1-E439706EB921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8811ACD3-1BD3-4E2D-ADA3-D8B7758C23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E827-4029-93D1-E439706EB921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0A697C7C-4F1D-4321-9D07-CA63B95A0A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E827-4029-93D1-E439706EB921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B441259B-2DE5-4508-9BD8-E020D978A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E827-4029-93D1-E439706EB921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A198FDC9-8B41-4AD9-B9B7-53F13DE74D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E827-4029-93D1-E439706EB921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8B391A11-A3E9-422E-A2B6-4029C01552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E827-4029-93D1-E439706EB921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C78418D8-803C-430D-A6B9-6EAA81BF12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E827-4029-93D1-E439706EB921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6A81A472-BF98-4DB2-A9E2-47921CF6C6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E827-4029-93D1-E439706EB921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88BE0AAB-8170-4BF0-990B-87E61BF7F6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E827-4029-93D1-E439706EB921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03BA55A8-752C-45A3-A17B-C784354EC7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E827-4029-93D1-E439706EB921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FE2CFACE-A1F3-40CF-82FB-3DEC459F36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E827-4029-93D1-E439706EB921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CD0FDAE7-E696-4B0F-B90C-498199CB81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E827-4029-93D1-E439706EB921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7C473D93-9298-4956-92BD-6782432D09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E827-4029-93D1-E439706EB921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E3359DB2-0F2E-4A5B-8EEF-13772F0B4B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E827-4029-93D1-E439706EB921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7BB45A2F-FC11-4911-B9C9-90A8697666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E827-4029-93D1-E439706EB921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C14416F6-AC8C-44A6-B94C-BF06C10218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E827-4029-93D1-E439706EB921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8C9C6D5C-754F-445F-A144-58F1DD0483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E827-4029-93D1-E439706EB921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B5787975-6FBA-49D3-88F6-306912E33B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E827-4029-93D1-E439706EB921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6551DE52-A35C-48FC-AC30-8CB4D40E70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E827-4029-93D1-E439706EB921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81881F69-3DDC-46D2-BC17-7599D1CDDA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E827-4029-93D1-E439706EB921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E5B4A679-DFD7-488B-822A-3497972EA4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E827-4029-93D1-E439706EB921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997B430A-9DC7-4D2A-A014-A91C83402C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E827-4029-93D1-E439706EB921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5D4C82C6-ABDA-45DA-A324-2A8A17B483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E827-4029-93D1-E439706EB921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C358A9DB-B0CF-404E-AAA6-21773F2479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E827-4029-93D1-E439706EB921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F93A550A-8596-4D10-BC12-FE1064AAC4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E827-4029-93D1-E439706EB921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344121DA-BF61-4AC6-AA09-AB3F27979D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E827-4029-93D1-E439706EB921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8AD0CF01-B06A-4A19-8B51-CB69D79B2B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E827-4029-93D1-E439706EB921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84E2F617-9EF7-4BD8-8E41-1D9AA77852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E827-4029-93D1-E439706EB921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A902B951-BEAB-4544-B733-4A5A920065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E827-4029-93D1-E439706EB921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343704E7-319C-471E-BCF5-96BA93264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E827-4029-93D1-E439706EB921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D3048EFE-5EDE-4826-B3E6-9E6DEBBB2C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E827-4029-93D1-E439706EB921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D8ABC736-288F-405C-9BD4-C87751E6DA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E827-4029-93D1-E439706EB921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B3B73036-A6B7-40D7-91DF-51AA337489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E827-4029-93D1-E439706EB921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47BC3183-CB60-40FD-9BEA-21227ECEC2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E827-4029-93D1-E439706EB921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63623F60-31F6-4A82-BA7C-2EAADD7328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E827-4029-93D1-E439706EB921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66D5FFDA-5A7E-4251-8C61-11364CC520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E827-4029-93D1-E439706EB921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E706D282-7523-4D37-9FAF-735848EA7D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E827-4029-93D1-E439706EB921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6C6B961C-06BF-4C37-8942-8FD907AE5F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E827-4029-93D1-E439706EB921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957A3EE4-AF48-4765-B72C-3FD4B04F09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E827-4029-93D1-E439706EB921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8063D83C-4D71-4A9E-8E0F-30E183AE0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E827-4029-93D1-E439706EB921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3AA23147-CE99-434B-A741-EE0BAA8698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E827-4029-93D1-E439706EB921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B3AB2CE8-3860-4158-BECC-93F93E74CC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E827-4029-93D1-E439706EB921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9462D72F-1589-493E-BFA4-5202D52588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E827-4029-93D1-E439706EB921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FB6FB9C0-8FE0-4ADE-B4A0-2B399C4DCA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E827-4029-93D1-E439706EB921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4663BBA8-7670-493E-928D-2E5688F550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E827-4029-93D1-E439706EB921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68B26A4F-5D26-4169-A6B9-867F9DA334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E827-4029-93D1-E439706EB921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4DDC2437-DACE-47E7-82FA-1F8319CE99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E827-4029-93D1-E439706EB921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1E1D124E-7F0C-4EA1-B4EC-72F16A2F39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E827-4029-93D1-E439706EB921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73FC8730-37F3-43BB-9D9D-BAF65867C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E827-4029-93D1-E439706EB921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479913C9-8CC0-4AB2-B90B-E1B79B9D42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E827-4029-93D1-E439706EB921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2CC11A05-EC85-4FD6-A1B0-1E958126AD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E827-4029-93D1-E439706EB921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B4479F36-602C-4DA1-A2D4-699ACC8F0B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E827-4029-93D1-E439706EB921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B0249485-9E39-4D02-B99D-AA0114E2B7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E827-4029-93D1-E439706EB921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3BA4D511-EB78-476C-9C88-A5424188D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E827-4029-93D1-E439706EB921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073E3CB4-20F1-4900-AE99-A99201CCAE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E827-4029-93D1-E439706EB921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17442839-CCDF-4E58-884D-2568E5FBA3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E827-4029-93D1-E439706EB921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526E4E06-9942-4F4C-98E0-771EF6A696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E827-4029-93D1-E439706EB921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AB8393F8-7EBC-4BE6-8093-1D00E57472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E827-4029-93D1-E439706EB921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AB7C9240-FCF7-45F0-B9A1-DC97F7C675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E827-4029-93D1-E439706EB921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EBDF409E-4499-4414-860B-48F88EF939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E827-4029-93D1-E439706EB921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F4D49B5B-0E08-43C3-A109-CAE434962F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E827-4029-93D1-E439706EB921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C18BBEB7-C533-46F7-AD85-7EEBBF717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E827-4029-93D1-E439706EB921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1DEA6E5F-B276-4831-9A49-963FBD0A92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E827-4029-93D1-E439706EB921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A63DE75A-70B5-40EF-B9E9-8DC2078D4F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E827-4029-93D1-E439706EB921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E79D4739-CEE6-4D84-8B9A-04A81F10F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E827-4029-93D1-E439706EB921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A17E2DCB-6F3B-4617-A108-6727730038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E827-4029-93D1-E439706EB921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76C79571-1DED-495B-A810-EA74683421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E827-4029-93D1-E439706EB921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573980B1-519B-4DB5-AF40-C2926BAB3C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E827-4029-93D1-E439706EB921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2FA04BFF-81B7-4A30-AF5C-C27E1C0146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E827-4029-93D1-E439706EB921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DD4DF0E3-2FD0-4EC2-B703-3109334FF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E827-4029-93D1-E439706EB921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9795E1DC-E950-4AB1-8E51-AEC346404A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E827-4029-93D1-E439706EB921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252A2A7E-DEAA-4D8B-9E59-22D4A4B0A9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E827-4029-93D1-E439706EB921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CD9EB96B-7085-4639-9899-48192157C5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E827-4029-93D1-E439706EB921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33A9BC1C-30A7-4B9F-8D8C-66E7A6F352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E827-4029-93D1-E439706EB921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AAEBDCB8-F8BB-4CEB-920F-311E687045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E827-4029-93D1-E439706EB921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BE44ED26-4474-4846-B386-055235AB6D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E827-4029-93D1-E439706EB921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447DFF6B-68AB-4B57-800A-B496170C0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E827-4029-93D1-E439706EB921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ADB04645-1858-4159-8142-C352C4CC16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E827-4029-93D1-E439706EB921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3619C82F-7643-4A8C-B12C-462F5EF7D5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E827-4029-93D1-E439706EB921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617ADA43-9A24-444F-8B41-584820BFF5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E827-4029-93D1-E439706EB921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83ABA8DC-1A04-4F26-B5E0-FE66F684A0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E827-4029-93D1-E439706EB921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233090BD-72D4-4D2A-911D-18230C82E2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E827-4029-93D1-E439706EB921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F2685862-EF7F-40B5-95E0-79B4764091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E827-4029-93D1-E439706EB921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C9B6A442-49C8-46B7-A917-DDFE2B5DC9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E827-4029-93D1-E439706EB921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F634C73B-C736-4767-8CB0-5861F0169F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E827-4029-93D1-E439706EB921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C42AF5E3-C6A3-4314-AA61-6C3EF08BD4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E827-4029-93D1-E439706EB921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5DACF3FD-419C-4B10-B11B-E9209C9C3E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E827-4029-93D1-E439706EB921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4142E685-6B1B-495D-93A1-5DA2CF63AF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E827-4029-93D1-E439706EB921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0C8EBD02-5AF6-43E3-B4A0-1EC753A24C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E827-4029-93D1-E439706EB921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C63E1B4B-42C4-4650-A670-307C5979B5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E827-4029-93D1-E439706EB921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C25F08D7-AC21-4587-BA06-3BB576B833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E827-4029-93D1-E439706EB921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EFA0F24C-0782-4544-8B2F-04775CC50B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E827-4029-93D1-E439706EB921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8D1A7B63-1E69-48B0-B4AC-FAD160A58B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E827-4029-93D1-E439706EB921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54CC13C2-5609-44C3-BFA4-03C8FD3D91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E827-4029-93D1-E439706EB921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3FD8B6B7-35DD-4E7E-975E-0C4B808BFF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E827-4029-93D1-E439706EB921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2072F8D7-3441-4552-ACCF-420BA4552E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E827-4029-93D1-E439706EB921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D0EBFAC0-9F61-468C-A037-A90E8A2623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E827-4029-93D1-E439706EB921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60983E5A-390A-4288-B3D4-21AEFE267B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E827-4029-93D1-E439706EB921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7BEA9E7D-2B3C-4D6A-BFD8-F3A600FF7C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E827-4029-93D1-E439706EB921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56D0759F-7ED2-4460-B9CD-AF498B7303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E827-4029-93D1-E439706EB921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459EAF65-6AD7-473E-852B-4AA301B65D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E827-4029-93D1-E439706EB921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18F8BEC8-E76A-4F7D-AB81-FF8D57A589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E827-4029-93D1-E439706EB921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00D2B521-9515-4549-9465-3AA78A19C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E827-4029-93D1-E439706EB921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1A274F32-2F41-492D-9D10-D834DB6401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E827-4029-93D1-E439706EB921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F15A8E9B-AA37-48E4-BB4C-3EC7C41771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E827-4029-93D1-E439706EB921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F73EF7A7-6C30-4253-BCB9-8528143337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E827-4029-93D1-E439706EB921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3BFBF3CC-A0B0-4849-B67E-78B09A08EB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E827-4029-93D1-E439706EB921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4A31EA58-BB3D-4D64-A5FF-E20E9E8BA4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E827-4029-93D1-E439706EB921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591F522F-B583-4AA0-B0DB-5B783CBF2E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E827-4029-93D1-E439706EB921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50409737-CC05-465D-ADB0-B1DCE295B3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E827-4029-93D1-E439706EB921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F9311DE7-5E5C-4184-B972-D674AA8CFB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E827-4029-93D1-E439706EB921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0951D369-3AF8-4B0F-A8E3-9BF3285F6C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E827-4029-93D1-E439706EB921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B13FC56F-5FFD-4F0D-B57E-EA09BEE60D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E827-4029-93D1-E439706EB921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8734DC75-15B2-4A1F-8F8B-B788E1539B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E827-4029-93D1-E439706EB921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4D916DAF-8818-4EE1-9A7B-3134D209EE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E827-4029-93D1-E439706EB921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E4F6DA80-3E06-4155-9F9E-77288D72AC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E827-4029-93D1-E439706EB921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1F5DFFC3-99C4-4EF9-A0B2-A27C01B989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E827-4029-93D1-E439706EB921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B6BEEA71-89B4-4527-AB87-27BBAB3747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E827-4029-93D1-E439706EB921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BE9488A4-268D-432C-91A6-CDCB1DDCC6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E827-4029-93D1-E439706EB921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38CAF9D9-6812-4988-90F7-DCB10AAF3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E827-4029-93D1-E439706EB921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204269AF-12DD-47D2-BFA8-284BEBEAED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E827-4029-93D1-E439706EB921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B0685C0A-ED9C-4D78-A577-B87610EB6D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E827-4029-93D1-E439706EB921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C55A195C-7A91-4A40-B7F2-65A7AEF205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E827-4029-93D1-E439706EB921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9DD79D80-FF83-4A02-B0DE-9E7009203F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E827-4029-93D1-E439706EB921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1B9B8F07-257F-40D2-9385-35693FDA2B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E827-4029-93D1-E439706EB921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418741B3-493B-49AE-8C2E-4BB98C4107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E827-4029-93D1-E439706EB921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32002CD1-4408-4C6D-AF4A-A677DBA75E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E827-4029-93D1-E439706EB921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2E42BCA9-58D6-4972-9CDC-BEF30FD187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E827-4029-93D1-E439706EB921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0D192DAA-CE5A-421E-BD98-47430248C6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E827-4029-93D1-E439706EB921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05CCF60A-27F3-4574-A7EE-BB64C559CA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E827-4029-93D1-E439706EB921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DD334113-7C70-47D4-ACBD-40A72B3EA9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E827-4029-93D1-E439706EB921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3BF19717-4525-4005-B27D-F3DF49D469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E827-4029-93D1-E439706EB921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24BF7F9C-7100-4EC5-A0A1-A5395F1A0B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E827-4029-93D1-E439706EB921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CFBB070E-FD16-4150-9072-AC3DE82160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E827-4029-93D1-E439706EB921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05129BA4-6132-4904-B206-344DDE3FA7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E827-4029-93D1-E439706EB921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9B8DF0A2-C1C4-4B6D-97BD-F610A79F59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E827-4029-93D1-E439706EB921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8F1AA16D-9050-4B61-B175-D53E08956E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E827-4029-93D1-E439706EB921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DA9C80EE-2148-45F1-89D0-322BC281A1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E827-4029-93D1-E439706EB921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4C0B6BB4-0E84-4295-A419-4FD446A17D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E827-4029-93D1-E439706EB921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96D1106B-82DC-4377-A95D-3622A126BB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E827-4029-93D1-E439706EB921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30A0AD9A-015B-4D4E-BB81-469B568F5D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E827-4029-93D1-E439706EB921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A98AB401-2805-4519-B06B-BCBE7BEF83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E827-4029-93D1-E439706EB921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3D372B91-32B0-4F4C-BCA7-FCDEC6BFBB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E827-4029-93D1-E439706EB921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0210D74F-12DB-4F9A-9603-0981EA1C92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E827-4029-93D1-E439706EB921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3278C6FD-7072-4973-97FB-30D429E984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E827-4029-93D1-E439706EB921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5438F9A6-3BBD-4DDA-8953-546750E099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E827-4029-93D1-E439706EB921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32AE3658-0EDD-40CB-8518-E60D19E1EB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E827-4029-93D1-E439706EB921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ED52A8DA-74FF-443B-90E2-1FC775B168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E827-4029-93D1-E439706EB921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C7308AE9-03A5-4E34-BE43-0C12694600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E827-4029-93D1-E439706EB921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939F8C6D-3269-4C9A-A21B-74BF9BCD7F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E827-4029-93D1-E439706EB921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258FC278-9DB1-451C-A593-DCB6B1A82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E827-4029-93D1-E439706EB921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144D8A85-5536-44F4-9121-8AC098DAB2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E827-4029-93D1-E439706EB921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99431B45-E0CC-48E6-8DC2-D0A9D80724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E827-4029-93D1-E439706EB921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D895A3C9-D0F5-4EB8-A6B8-35DDC4F949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E827-4029-93D1-E439706EB921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849EEBFB-1DE0-433C-A92C-31C859F31C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E827-4029-93D1-E439706EB921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25016112-DD28-40EC-ABF5-6F2AAF22F8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E827-4029-93D1-E439706EB921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17C7B57D-91FA-47E6-A280-DDE39219E6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E827-4029-93D1-E439706EB921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1FCD65B9-BFBA-49B8-9303-24034C30B4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E827-4029-93D1-E439706EB921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F920C005-1BC5-4BDB-8B8A-DD41EC3CFC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E827-4029-93D1-E439706EB921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ED22F724-4403-46CD-80BE-5E65473569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E827-4029-93D1-E439706EB921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CEF88AC8-156C-40D1-B1C3-8CF6B44E81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E827-4029-93D1-E439706EB921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6FE6742D-E905-4699-BBC5-ED8636CE0E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E827-4029-93D1-E439706EB921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4F171C24-BC28-47D2-9E2B-515D972AF5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E827-4029-93D1-E439706EB921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360D1978-F2D5-4812-AC48-A4165AB42C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E827-4029-93D1-E439706EB921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E871D5C8-4722-4897-8571-C4980BEA0D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E827-4029-93D1-E439706EB921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AD61D647-0F20-478E-A7F1-BBB485B59F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E827-4029-93D1-E439706EB921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BA1017F2-1684-4BB6-86DF-9A7775FC33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E827-4029-93D1-E439706EB921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DA32A014-0D92-4631-96B3-FFAD815685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E827-4029-93D1-E439706EB921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91449AB4-94EE-4208-9A6F-AE4024AD20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E827-4029-93D1-E439706EB921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528D4B28-7A6A-4699-AB22-908F1EDCDC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E827-4029-93D1-E439706EB921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66CD1316-F2E1-4BE2-8233-C2F81CA3FA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E827-4029-93D1-E439706EB921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02EA8460-F542-4117-B83A-07D83398A8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E827-4029-93D1-E439706EB921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1C7AFE91-5714-4B9B-85DB-A8BEB943D6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E827-4029-93D1-E439706EB921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93378B5D-E616-4880-93A3-FFC88CF6B6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E827-4029-93D1-E439706EB921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3C256CC1-7933-4C98-BC54-E18B306801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E827-4029-93D1-E439706EB921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5E6D3D06-C10D-42EF-83DB-4E1CC8A8D1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E827-4029-93D1-E439706EB921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20066C8D-D482-4F17-9C0B-894AB3837B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E827-4029-93D1-E439706EB921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3F4D4A97-95DA-4191-BA18-B9C37A9FE9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E827-4029-93D1-E439706EB921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A5C77038-74BB-4119-A586-4CFAECDDE1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E827-4029-93D1-E439706EB921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F0C83A7A-5255-4C3F-A738-0BAFAE1B8F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E827-4029-93D1-E439706EB921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0E256570-7038-4829-B42E-127D634FDF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E827-4029-93D1-E439706EB921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E827-4029-93D1-E439706EB921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A1025990-79BD-4C46-99FB-4E73910ED9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E827-4029-93D1-E439706EB921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B4C80BF5-7BB6-4A50-8B25-43B6825812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E827-4029-93D1-E439706EB921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4367D605-CAFB-443D-BCD5-96B5897BB3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E827-4029-93D1-E439706EB921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15F83215-7FDC-4E92-AFA6-CE2301078C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E827-4029-93D1-E439706EB921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29F50A4F-ACF6-440E-8C45-5A2CD86A46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E827-4029-93D1-E439706EB921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F25860A0-FAC8-4DA0-A32E-61BFE6BA17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E827-4029-93D1-E439706EB921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58586545-1FFE-4F52-AE0C-6B9B8F3A6B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E827-4029-93D1-E439706EB921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D55BB328-6B2B-4731-8F7D-CED283F6A9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E827-4029-93D1-E439706EB921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152BF4BF-94C0-4737-86C1-D26B00DB4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E827-4029-93D1-E439706EB921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85AEB7DD-466B-4F22-9370-0018CB3DB0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E827-4029-93D1-E439706EB921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3C4CB1B6-0478-431C-9268-CFA8575257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E827-4029-93D1-E439706EB921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DAA69AA2-D2B4-459F-BC73-E11484334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E827-4029-93D1-E439706EB921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4849FF2D-A138-434C-8F0E-493563D50D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E827-4029-93D1-E439706EB921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48C62E44-D16A-4CF0-A5E2-4D7FB3F6C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E827-4029-93D1-E439706EB921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0E2FCFB9-7ADF-4680-A5C0-7FB9B1A10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E827-4029-93D1-E439706EB921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CA68298F-57FB-49E5-B560-AFAFBD76CE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E827-4029-93D1-E439706EB921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8F6B4FB5-8EC9-4E04-9D3A-A0E8F2C692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E827-4029-93D1-E439706EB921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DECA0D51-11F5-47B1-9630-05534EBC6E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E827-4029-93D1-E439706EB921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E2DE59E9-956F-4200-80AE-158FC16F3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E827-4029-93D1-E439706EB921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FFFE0C46-2836-4EF0-A5C6-7D027C6CB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E827-4029-93D1-E439706EB921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F5F6E55E-214F-4616-8C21-CA185E2E29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E827-4029-93D1-E439706EB921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EBE15672-9033-489D-82FE-9B27DEAAC8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E827-4029-93D1-E439706EB921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D5F84727-B4A7-4BBA-8354-C00F52FFEE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E827-4029-93D1-E439706EB921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031E1A52-2038-4255-A586-B90B9E19A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E827-4029-93D1-E439706EB921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E2AE53CF-3D30-49CE-B11F-1968C5C3EE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E827-4029-93D1-E439706EB921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A60F3ADE-3C7A-43C6-81CA-F1BA1E1D4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E827-4029-93D1-E439706EB921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D6B6652A-EEDE-4980-84F2-8679B76432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E827-4029-93D1-E439706EB921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CF6503B4-60A1-44BD-83BA-D0E23F5A5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E827-4029-93D1-E439706EB921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2DC13C7D-2B73-4C93-90A9-95803578D7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E827-4029-93D1-E439706EB921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FF46537D-FFD2-4447-B679-39B922F29A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E827-4029-93D1-E439706EB921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83BCD5A6-9AC3-46E9-BC14-1E13D0483D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E827-4029-93D1-E439706EB921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EC940E75-FD8D-41C2-8906-89CC27BB28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E827-4029-93D1-E439706EB921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BD852F0B-4DC8-4775-ADF8-43CE4901DB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E827-4029-93D1-E439706EB921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339AB79B-23F3-4301-BAFA-04658DDA6F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E827-4029-93D1-E439706EB921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65DBA7EF-3200-43AF-8563-95BEDF1264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E827-4029-93D1-E439706EB921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0F58F0CB-B74B-421A-92E9-66B79F9FEC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E827-4029-93D1-E439706EB921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64C7D205-77FD-4443-AEEF-A90F8D144C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E827-4029-93D1-E439706EB921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032E1B9E-8FD1-4614-B120-FD3FFB5241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E827-4029-93D1-E439706EB921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5748E6FF-813F-42B9-A4AA-2EEA4F96F3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E827-4029-93D1-E439706EB921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EE515D15-160F-41B2-B37D-3EF3E4FEB8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E827-4029-93D1-E439706EB921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125838E6-C746-4ED7-AD92-2B96D9AF4A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E827-4029-93D1-E439706EB921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D3E3AC1F-F2D6-4DE0-AFEC-4495249026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E827-4029-93D1-E439706EB921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D540F1C5-1CC5-49CA-BD8C-3749E4C825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E827-4029-93D1-E439706EB921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0FAC90FB-BFAA-49FC-A21F-B0585CDBDE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E827-4029-93D1-E439706EB921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D45A78BE-FF00-43BA-95D1-E5833278FF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E827-4029-93D1-E439706EB921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D3097211-8654-4E5C-9B8C-92E9EB31BF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E827-4029-93D1-E439706EB921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F19517C2-FFB3-468D-8D8D-0584E9BD06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E827-4029-93D1-E439706EB921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EB687555-B9DC-411F-B148-9C86BADDF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E827-4029-93D1-E439706EB921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7568DBFB-F9E9-4C1B-89AC-41A8886273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E827-4029-93D1-E439706EB921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A2130175-7826-419C-BBD9-A0E465B01D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E827-4029-93D1-E439706EB921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2B13E57B-04E9-4531-8A99-D729DA91A2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E827-4029-93D1-E439706EB921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DFC478E8-B67F-483A-940A-C132074FDB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E827-4029-93D1-E439706EB921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864929E0-4932-4DD5-8376-3474E3DEC5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E827-4029-93D1-E439706EB921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787DEEBA-60B4-46FB-A7EE-882BED8156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E827-4029-93D1-E439706EB921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0AD49684-7ADD-406E-8C36-25C77E2AE7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E827-4029-93D1-E439706EB921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670D31EF-19B9-49F0-BBAD-1577FD2EFE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E827-4029-93D1-E439706EB921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B347DFB0-445B-41EB-8A12-A06834A8C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E827-4029-93D1-E439706EB921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E124B023-3FF6-49C0-ADB3-0671A6BD9C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E827-4029-93D1-E439706EB921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A7B77203-F339-49BD-8A9D-BEA84EB6C4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E827-4029-93D1-E439706EB921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5BBC82B4-9CF6-4328-95C4-AC1526155D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E827-4029-93D1-E439706EB921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B20386A6-DF5C-4C65-B2FC-72D1AED27C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E827-4029-93D1-E439706EB921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29E4D78E-9D43-4E8D-A9CE-955942F95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E827-4029-93D1-E439706EB921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A4B7BB69-FE74-45C0-B54C-C8069437D8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E827-4029-93D1-E439706EB921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D27F77FB-0231-4537-985E-02A3104125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E827-4029-93D1-E439706EB921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F01D26DA-9F73-4A3B-BED7-CAA4B125C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E827-4029-93D1-E439706EB921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E5F6D3E7-D213-464F-8122-4A353F3A5A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E827-4029-93D1-E439706EB921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1C5DF691-0872-4D37-913E-319573A6DE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E827-4029-93D1-E439706EB921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A250C08C-142B-467E-9D04-4EB43E8929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E827-4029-93D1-E439706EB921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B6769D41-EDE2-4E5C-B1FE-1DCC012E43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E827-4029-93D1-E439706EB921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470694AD-3A0B-4FAD-821F-A050D2557D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E827-4029-93D1-E439706EB921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ECC140DE-C6AE-4BE4-A732-E7498D6838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E827-4029-93D1-E439706EB921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310E97FC-7B86-4637-B310-F88F9F748B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E827-4029-93D1-E439706EB921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21E0C399-9DB6-41B7-B3A3-7A1955D834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E827-4029-93D1-E439706EB921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D6DC3026-770E-4511-B1C9-99B704FF84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E827-4029-93D1-E439706EB921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F8404C3F-D3C1-49E7-93E4-76988C8D42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E827-4029-93D1-E439706EB921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3A2045B9-904F-40A0-A448-5F073FD9E7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E827-4029-93D1-E439706EB921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C2284C3D-6F00-4C65-8D85-8B5C5DC2CC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E827-4029-93D1-E439706EB921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1579706E-B746-4849-8546-86C9BADA0F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E827-4029-93D1-E439706EB921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44F49597-8075-47CD-8431-ACFCBCD101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E827-4029-93D1-E439706EB921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B1FC2913-85A0-48F8-B0B7-437BE85A18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E827-4029-93D1-E439706EB921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0B06C4A6-58A5-406A-9859-2F9CCFAFB1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E827-4029-93D1-E439706EB921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E98A556C-9AEF-4E30-94A1-9E83E321DF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E827-4029-93D1-E439706EB921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28D9ECFC-1849-43F9-9D20-F8067846B7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E827-4029-93D1-E439706EB921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5753E06E-5A5E-4771-A951-D24BE7598A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E827-4029-93D1-E439706EB921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E31F18A1-5FF3-463A-BBA9-9AD04210BC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E827-4029-93D1-E439706EB921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836FC880-47B5-44C2-91A4-870A8D3D0C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E827-4029-93D1-E439706EB921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ACA991B2-7B03-40C7-BF89-C6EA8FCB37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E827-4029-93D1-E439706EB921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FF0812B1-0258-4FFA-914A-F595D89704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E827-4029-93D1-E439706EB921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AD4CC60E-8B43-4596-B38F-5207CE3111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E827-4029-93D1-E439706EB921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778BD342-4C71-4C31-AB5A-897076F5BE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E827-4029-93D1-E439706EB921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104105F2-38DC-4441-AA14-1915D3865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E827-4029-93D1-E439706EB921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84AC46D6-622C-486D-909D-F0A5DA24F9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E827-4029-93D1-E439706EB921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717FFA63-9B8E-48DB-BA47-9A8CBB7DFA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E827-4029-93D1-E439706EB921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91BE647A-0805-428C-A361-39230CAF3C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E827-4029-93D1-E439706EB921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C85392BD-A69F-404E-B9A4-E948CCC90A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E827-4029-93D1-E439706EB921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2606BA3F-70B9-4D50-A9DD-7B53E6A36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E827-4029-93D1-E439706EB921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86814D3B-92C4-4F00-8292-64C36A0615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E827-4029-93D1-E439706EB921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7BCC1DF6-CC8E-46EC-8944-C9656F8C74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E827-4029-93D1-E439706EB921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CC6A68D5-7BBD-4A96-B65C-28EBF9ACAC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E827-4029-93D1-E439706EB921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E31C2DA4-15F4-414C-9345-9B745AF5CF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E827-4029-93D1-E439706EB921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36CA0F6B-9DB2-4573-8832-82ABBFDCCD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E827-4029-93D1-E439706EB921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BF7400E3-A85F-4AED-A8E3-1B4AA247AF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E827-4029-93D1-E439706EB921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E200FB6B-E78B-4096-BC3E-0F5BAD711D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E827-4029-93D1-E439706EB921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BC4DAB4E-8663-4FB2-A61B-0381D52B08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E827-4029-93D1-E439706EB921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144D4DF8-5C83-451F-9982-ECF8FF8675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E827-4029-93D1-E439706EB921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041641AB-3691-457D-A204-0D1606DF8D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E827-4029-93D1-E439706EB921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0D874CB6-B336-4DBE-9870-8920B1209B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E827-4029-93D1-E439706EB921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99F3228F-E7A3-4837-84DC-6DC73FCFDF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E827-4029-93D1-E439706EB921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2187E2E1-F266-4628-8F54-AA7B518302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E827-4029-93D1-E439706EB921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025C09D9-7FA1-4DBD-BB4C-F3AA6206D7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E827-4029-93D1-E439706EB921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03CFBB13-05CB-4275-A4E0-46A874AC59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E827-4029-93D1-E439706EB921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EE1BE4AF-985A-4AAE-89C1-90A8D9F1A7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E827-4029-93D1-E439706EB921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52398D81-F9AA-471C-ADC3-BA09C91641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E827-4029-93D1-E439706EB921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08CE1943-99AE-4BC1-96AC-EB949727FA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E827-4029-93D1-E439706EB921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20C9A753-7233-49F7-9168-06AD9F591C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E827-4029-93D1-E439706EB921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BCB8E11C-5FDF-464A-A237-4B0516FD74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E827-4029-93D1-E439706EB9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'Surface Posto Scatter'!$FI$11:$FI$466</c:f>
              <c:numCache>
                <c:formatCode>General</c:formatCode>
                <c:ptCount val="456"/>
                <c:pt idx="0">
                  <c:v>31</c:v>
                </c:pt>
                <c:pt idx="1">
                  <c:v>7105</c:v>
                </c:pt>
                <c:pt idx="2">
                  <c:v>6537</c:v>
                </c:pt>
                <c:pt idx="3">
                  <c:v>26070</c:v>
                </c:pt>
                <c:pt idx="4">
                  <c:v>72086</c:v>
                </c:pt>
                <c:pt idx="5">
                  <c:v>35184</c:v>
                </c:pt>
                <c:pt idx="6">
                  <c:v>6777</c:v>
                </c:pt>
                <c:pt idx="7">
                  <c:v>12330</c:v>
                </c:pt>
                <c:pt idx="8">
                  <c:v>1986</c:v>
                </c:pt>
                <c:pt idx="9">
                  <c:v>6294</c:v>
                </c:pt>
                <c:pt idx="10">
                  <c:v>8135</c:v>
                </c:pt>
                <c:pt idx="11">
                  <c:v>2630</c:v>
                </c:pt>
                <c:pt idx="12">
                  <c:v>7339</c:v>
                </c:pt>
                <c:pt idx="13">
                  <c:v>41</c:v>
                </c:pt>
                <c:pt idx="14">
                  <c:v>884</c:v>
                </c:pt>
                <c:pt idx="15">
                  <c:v>10972</c:v>
                </c:pt>
                <c:pt idx="16">
                  <c:v>982</c:v>
                </c:pt>
                <c:pt idx="17">
                  <c:v>308</c:v>
                </c:pt>
                <c:pt idx="18">
                  <c:v>9127</c:v>
                </c:pt>
                <c:pt idx="19">
                  <c:v>1479</c:v>
                </c:pt>
                <c:pt idx="20">
                  <c:v>7423</c:v>
                </c:pt>
                <c:pt idx="21">
                  <c:v>634</c:v>
                </c:pt>
                <c:pt idx="22">
                  <c:v>154</c:v>
                </c:pt>
                <c:pt idx="23">
                  <c:v>10903</c:v>
                </c:pt>
                <c:pt idx="24">
                  <c:v>13588</c:v>
                </c:pt>
                <c:pt idx="25">
                  <c:v>9631</c:v>
                </c:pt>
                <c:pt idx="26">
                  <c:v>862</c:v>
                </c:pt>
                <c:pt idx="27">
                  <c:v>20855</c:v>
                </c:pt>
                <c:pt idx="28">
                  <c:v>127</c:v>
                </c:pt>
                <c:pt idx="29">
                  <c:v>637</c:v>
                </c:pt>
                <c:pt idx="30">
                  <c:v>2672</c:v>
                </c:pt>
                <c:pt idx="31">
                  <c:v>7</c:v>
                </c:pt>
                <c:pt idx="32">
                  <c:v>19452</c:v>
                </c:pt>
                <c:pt idx="33">
                  <c:v>588</c:v>
                </c:pt>
                <c:pt idx="34">
                  <c:v>3082</c:v>
                </c:pt>
                <c:pt idx="36">
                  <c:v>10405</c:v>
                </c:pt>
                <c:pt idx="37">
                  <c:v>2106</c:v>
                </c:pt>
                <c:pt idx="38">
                  <c:v>4422</c:v>
                </c:pt>
                <c:pt idx="39">
                  <c:v>0</c:v>
                </c:pt>
                <c:pt idx="40">
                  <c:v>1115</c:v>
                </c:pt>
                <c:pt idx="41">
                  <c:v>490</c:v>
                </c:pt>
                <c:pt idx="42">
                  <c:v>1649</c:v>
                </c:pt>
                <c:pt idx="43">
                  <c:v>1103</c:v>
                </c:pt>
                <c:pt idx="44">
                  <c:v>9399</c:v>
                </c:pt>
                <c:pt idx="45">
                  <c:v>2178</c:v>
                </c:pt>
                <c:pt idx="46">
                  <c:v>1819</c:v>
                </c:pt>
                <c:pt idx="48">
                  <c:v>6</c:v>
                </c:pt>
                <c:pt idx="49">
                  <c:v>20976</c:v>
                </c:pt>
                <c:pt idx="50">
                  <c:v>12958</c:v>
                </c:pt>
                <c:pt idx="51">
                  <c:v>7561</c:v>
                </c:pt>
                <c:pt idx="52">
                  <c:v>9534</c:v>
                </c:pt>
                <c:pt idx="53">
                  <c:v>9725</c:v>
                </c:pt>
                <c:pt idx="54">
                  <c:v>397</c:v>
                </c:pt>
                <c:pt idx="55">
                  <c:v>18973</c:v>
                </c:pt>
                <c:pt idx="56">
                  <c:v>16890</c:v>
                </c:pt>
                <c:pt idx="57">
                  <c:v>13225</c:v>
                </c:pt>
                <c:pt idx="58">
                  <c:v>5634</c:v>
                </c:pt>
                <c:pt idx="59">
                  <c:v>5690</c:v>
                </c:pt>
                <c:pt idx="60">
                  <c:v>3573</c:v>
                </c:pt>
                <c:pt idx="61">
                  <c:v>2322</c:v>
                </c:pt>
                <c:pt idx="62">
                  <c:v>77920</c:v>
                </c:pt>
                <c:pt idx="63">
                  <c:v>92</c:v>
                </c:pt>
                <c:pt idx="64">
                  <c:v>18431</c:v>
                </c:pt>
                <c:pt idx="65">
                  <c:v>48867</c:v>
                </c:pt>
                <c:pt idx="66">
                  <c:v>3343</c:v>
                </c:pt>
                <c:pt idx="67">
                  <c:v>81</c:v>
                </c:pt>
                <c:pt idx="68">
                  <c:v>11659</c:v>
                </c:pt>
                <c:pt idx="69">
                  <c:v>6866</c:v>
                </c:pt>
                <c:pt idx="70">
                  <c:v>9444</c:v>
                </c:pt>
                <c:pt idx="71">
                  <c:v>10661</c:v>
                </c:pt>
                <c:pt idx="72">
                  <c:v>216</c:v>
                </c:pt>
                <c:pt idx="73">
                  <c:v>10496</c:v>
                </c:pt>
                <c:pt idx="74">
                  <c:v>1390</c:v>
                </c:pt>
                <c:pt idx="75">
                  <c:v>7543</c:v>
                </c:pt>
                <c:pt idx="76">
                  <c:v>2503</c:v>
                </c:pt>
                <c:pt idx="77">
                  <c:v>427</c:v>
                </c:pt>
                <c:pt idx="78">
                  <c:v>787</c:v>
                </c:pt>
                <c:pt idx="79">
                  <c:v>1443</c:v>
                </c:pt>
                <c:pt idx="80">
                  <c:v>6044</c:v>
                </c:pt>
                <c:pt idx="81">
                  <c:v>0</c:v>
                </c:pt>
                <c:pt idx="82">
                  <c:v>29123</c:v>
                </c:pt>
                <c:pt idx="83">
                  <c:v>28</c:v>
                </c:pt>
                <c:pt idx="84">
                  <c:v>44</c:v>
                </c:pt>
                <c:pt idx="85">
                  <c:v>60797</c:v>
                </c:pt>
                <c:pt idx="86">
                  <c:v>337</c:v>
                </c:pt>
                <c:pt idx="87">
                  <c:v>24109</c:v>
                </c:pt>
                <c:pt idx="88">
                  <c:v>2793</c:v>
                </c:pt>
                <c:pt idx="89">
                  <c:v>7397</c:v>
                </c:pt>
                <c:pt idx="90">
                  <c:v>39816</c:v>
                </c:pt>
                <c:pt idx="91">
                  <c:v>6272</c:v>
                </c:pt>
                <c:pt idx="92">
                  <c:v>196</c:v>
                </c:pt>
                <c:pt idx="93">
                  <c:v>15540</c:v>
                </c:pt>
                <c:pt idx="94">
                  <c:v>31656</c:v>
                </c:pt>
                <c:pt idx="96">
                  <c:v>5448</c:v>
                </c:pt>
                <c:pt idx="97">
                  <c:v>1469</c:v>
                </c:pt>
                <c:pt idx="98">
                  <c:v>5637</c:v>
                </c:pt>
                <c:pt idx="99">
                  <c:v>26445</c:v>
                </c:pt>
                <c:pt idx="100">
                  <c:v>41820</c:v>
                </c:pt>
                <c:pt idx="101">
                  <c:v>3413</c:v>
                </c:pt>
                <c:pt idx="102">
                  <c:v>2634</c:v>
                </c:pt>
                <c:pt idx="103">
                  <c:v>3286</c:v>
                </c:pt>
                <c:pt idx="104">
                  <c:v>11122</c:v>
                </c:pt>
                <c:pt idx="105">
                  <c:v>11417</c:v>
                </c:pt>
                <c:pt idx="106">
                  <c:v>2400</c:v>
                </c:pt>
                <c:pt idx="107">
                  <c:v>19200</c:v>
                </c:pt>
                <c:pt idx="108">
                  <c:v>1937</c:v>
                </c:pt>
                <c:pt idx="109">
                  <c:v>23981</c:v>
                </c:pt>
                <c:pt idx="110">
                  <c:v>10</c:v>
                </c:pt>
                <c:pt idx="111">
                  <c:v>0</c:v>
                </c:pt>
                <c:pt idx="112">
                  <c:v>0</c:v>
                </c:pt>
                <c:pt idx="113">
                  <c:v>11070</c:v>
                </c:pt>
                <c:pt idx="114">
                  <c:v>4716</c:v>
                </c:pt>
                <c:pt idx="115">
                  <c:v>9181</c:v>
                </c:pt>
                <c:pt idx="116">
                  <c:v>4565</c:v>
                </c:pt>
                <c:pt idx="117">
                  <c:v>380</c:v>
                </c:pt>
                <c:pt idx="118">
                  <c:v>5404</c:v>
                </c:pt>
                <c:pt idx="119">
                  <c:v>58857</c:v>
                </c:pt>
                <c:pt idx="120">
                  <c:v>0</c:v>
                </c:pt>
                <c:pt idx="121">
                  <c:v>15356</c:v>
                </c:pt>
                <c:pt idx="122">
                  <c:v>0</c:v>
                </c:pt>
                <c:pt idx="123">
                  <c:v>0</c:v>
                </c:pt>
                <c:pt idx="124">
                  <c:v>11075</c:v>
                </c:pt>
                <c:pt idx="125">
                  <c:v>18548</c:v>
                </c:pt>
                <c:pt idx="126">
                  <c:v>1056</c:v>
                </c:pt>
                <c:pt idx="127">
                  <c:v>3336</c:v>
                </c:pt>
                <c:pt idx="128">
                  <c:v>0</c:v>
                </c:pt>
                <c:pt idx="129">
                  <c:v>15909</c:v>
                </c:pt>
                <c:pt idx="130">
                  <c:v>0</c:v>
                </c:pt>
                <c:pt idx="131">
                  <c:v>2868</c:v>
                </c:pt>
                <c:pt idx="132">
                  <c:v>0</c:v>
                </c:pt>
                <c:pt idx="133">
                  <c:v>1364</c:v>
                </c:pt>
                <c:pt idx="134">
                  <c:v>3465</c:v>
                </c:pt>
                <c:pt idx="135">
                  <c:v>1459</c:v>
                </c:pt>
                <c:pt idx="136">
                  <c:v>242</c:v>
                </c:pt>
                <c:pt idx="137">
                  <c:v>47139</c:v>
                </c:pt>
                <c:pt idx="138">
                  <c:v>12172</c:v>
                </c:pt>
                <c:pt idx="139">
                  <c:v>3352</c:v>
                </c:pt>
                <c:pt idx="140">
                  <c:v>6754</c:v>
                </c:pt>
                <c:pt idx="141">
                  <c:v>1372</c:v>
                </c:pt>
                <c:pt idx="142">
                  <c:v>274</c:v>
                </c:pt>
                <c:pt idx="143">
                  <c:v>165</c:v>
                </c:pt>
                <c:pt idx="144">
                  <c:v>4782</c:v>
                </c:pt>
                <c:pt idx="145">
                  <c:v>64</c:v>
                </c:pt>
                <c:pt idx="146">
                  <c:v>268</c:v>
                </c:pt>
                <c:pt idx="147">
                  <c:v>5</c:v>
                </c:pt>
                <c:pt idx="148">
                  <c:v>722</c:v>
                </c:pt>
                <c:pt idx="149">
                  <c:v>24</c:v>
                </c:pt>
                <c:pt idx="150">
                  <c:v>11087</c:v>
                </c:pt>
                <c:pt idx="151">
                  <c:v>3043</c:v>
                </c:pt>
                <c:pt idx="152">
                  <c:v>8289</c:v>
                </c:pt>
                <c:pt idx="153">
                  <c:v>1945</c:v>
                </c:pt>
                <c:pt idx="154">
                  <c:v>75525</c:v>
                </c:pt>
                <c:pt idx="155">
                  <c:v>1686</c:v>
                </c:pt>
                <c:pt idx="156">
                  <c:v>8481</c:v>
                </c:pt>
                <c:pt idx="157">
                  <c:v>41712</c:v>
                </c:pt>
                <c:pt idx="158">
                  <c:v>2425</c:v>
                </c:pt>
                <c:pt idx="159">
                  <c:v>15346</c:v>
                </c:pt>
                <c:pt idx="160">
                  <c:v>6829</c:v>
                </c:pt>
                <c:pt idx="161">
                  <c:v>1706</c:v>
                </c:pt>
                <c:pt idx="162">
                  <c:v>1535</c:v>
                </c:pt>
                <c:pt idx="163">
                  <c:v>4319</c:v>
                </c:pt>
                <c:pt idx="164">
                  <c:v>6463</c:v>
                </c:pt>
                <c:pt idx="165">
                  <c:v>11180</c:v>
                </c:pt>
                <c:pt idx="166">
                  <c:v>17744</c:v>
                </c:pt>
                <c:pt idx="167">
                  <c:v>3541</c:v>
                </c:pt>
                <c:pt idx="168">
                  <c:v>1685</c:v>
                </c:pt>
                <c:pt idx="169">
                  <c:v>3996</c:v>
                </c:pt>
                <c:pt idx="170">
                  <c:v>549</c:v>
                </c:pt>
                <c:pt idx="171">
                  <c:v>1015</c:v>
                </c:pt>
                <c:pt idx="172">
                  <c:v>2081</c:v>
                </c:pt>
                <c:pt idx="173">
                  <c:v>11096</c:v>
                </c:pt>
                <c:pt idx="174">
                  <c:v>3329</c:v>
                </c:pt>
                <c:pt idx="175">
                  <c:v>2921</c:v>
                </c:pt>
                <c:pt idx="176">
                  <c:v>104</c:v>
                </c:pt>
                <c:pt idx="177">
                  <c:v>102</c:v>
                </c:pt>
                <c:pt idx="178">
                  <c:v>24715</c:v>
                </c:pt>
                <c:pt idx="179">
                  <c:v>1068</c:v>
                </c:pt>
                <c:pt idx="180">
                  <c:v>5639</c:v>
                </c:pt>
                <c:pt idx="181">
                  <c:v>0</c:v>
                </c:pt>
                <c:pt idx="182">
                  <c:v>6292</c:v>
                </c:pt>
                <c:pt idx="183">
                  <c:v>7891</c:v>
                </c:pt>
                <c:pt idx="184">
                  <c:v>7306</c:v>
                </c:pt>
                <c:pt idx="185">
                  <c:v>0</c:v>
                </c:pt>
                <c:pt idx="186">
                  <c:v>159</c:v>
                </c:pt>
                <c:pt idx="187">
                  <c:v>1958</c:v>
                </c:pt>
                <c:pt idx="188">
                  <c:v>435</c:v>
                </c:pt>
                <c:pt idx="189">
                  <c:v>10775</c:v>
                </c:pt>
                <c:pt idx="190">
                  <c:v>2249</c:v>
                </c:pt>
                <c:pt idx="191">
                  <c:v>4424</c:v>
                </c:pt>
                <c:pt idx="192">
                  <c:v>436</c:v>
                </c:pt>
                <c:pt idx="193">
                  <c:v>8713</c:v>
                </c:pt>
                <c:pt idx="194">
                  <c:v>20749</c:v>
                </c:pt>
                <c:pt idx="195">
                  <c:v>4561</c:v>
                </c:pt>
                <c:pt idx="196">
                  <c:v>1225</c:v>
                </c:pt>
                <c:pt idx="197">
                  <c:v>96728</c:v>
                </c:pt>
                <c:pt idx="198">
                  <c:v>64</c:v>
                </c:pt>
                <c:pt idx="199">
                  <c:v>36882</c:v>
                </c:pt>
                <c:pt idx="200">
                  <c:v>0</c:v>
                </c:pt>
                <c:pt idx="201">
                  <c:v>12594</c:v>
                </c:pt>
                <c:pt idx="202">
                  <c:v>0</c:v>
                </c:pt>
                <c:pt idx="203">
                  <c:v>20</c:v>
                </c:pt>
                <c:pt idx="204">
                  <c:v>5701</c:v>
                </c:pt>
                <c:pt idx="205">
                  <c:v>16557</c:v>
                </c:pt>
                <c:pt idx="206">
                  <c:v>4109</c:v>
                </c:pt>
                <c:pt idx="207">
                  <c:v>835</c:v>
                </c:pt>
                <c:pt idx="208">
                  <c:v>207</c:v>
                </c:pt>
                <c:pt idx="209">
                  <c:v>1376</c:v>
                </c:pt>
                <c:pt idx="210">
                  <c:v>221</c:v>
                </c:pt>
                <c:pt idx="211">
                  <c:v>6123</c:v>
                </c:pt>
                <c:pt idx="212">
                  <c:v>1502</c:v>
                </c:pt>
                <c:pt idx="213">
                  <c:v>0</c:v>
                </c:pt>
                <c:pt idx="214">
                  <c:v>1344</c:v>
                </c:pt>
                <c:pt idx="215">
                  <c:v>929</c:v>
                </c:pt>
                <c:pt idx="216">
                  <c:v>25234</c:v>
                </c:pt>
                <c:pt idx="217">
                  <c:v>980</c:v>
                </c:pt>
                <c:pt idx="218">
                  <c:v>9191</c:v>
                </c:pt>
                <c:pt idx="219">
                  <c:v>5957</c:v>
                </c:pt>
                <c:pt idx="220">
                  <c:v>1999</c:v>
                </c:pt>
                <c:pt idx="221">
                  <c:v>1344</c:v>
                </c:pt>
                <c:pt idx="222">
                  <c:v>85</c:v>
                </c:pt>
                <c:pt idx="223">
                  <c:v>2795</c:v>
                </c:pt>
                <c:pt idx="224">
                  <c:v>0</c:v>
                </c:pt>
                <c:pt idx="225">
                  <c:v>158</c:v>
                </c:pt>
                <c:pt idx="226">
                  <c:v>1140</c:v>
                </c:pt>
                <c:pt idx="227">
                  <c:v>6393</c:v>
                </c:pt>
                <c:pt idx="228">
                  <c:v>16092</c:v>
                </c:pt>
                <c:pt idx="229">
                  <c:v>1844</c:v>
                </c:pt>
                <c:pt idx="230">
                  <c:v>2018</c:v>
                </c:pt>
                <c:pt idx="231">
                  <c:v>4253</c:v>
                </c:pt>
                <c:pt idx="232">
                  <c:v>7551</c:v>
                </c:pt>
                <c:pt idx="233">
                  <c:v>963</c:v>
                </c:pt>
                <c:pt idx="234">
                  <c:v>71</c:v>
                </c:pt>
                <c:pt idx="235">
                  <c:v>16455</c:v>
                </c:pt>
                <c:pt idx="236">
                  <c:v>0</c:v>
                </c:pt>
                <c:pt idx="237">
                  <c:v>25571</c:v>
                </c:pt>
                <c:pt idx="238">
                  <c:v>0</c:v>
                </c:pt>
                <c:pt idx="239">
                  <c:v>1195</c:v>
                </c:pt>
                <c:pt idx="240">
                  <c:v>6838</c:v>
                </c:pt>
                <c:pt idx="241">
                  <c:v>5598</c:v>
                </c:pt>
                <c:pt idx="242">
                  <c:v>28186</c:v>
                </c:pt>
                <c:pt idx="243">
                  <c:v>3401</c:v>
                </c:pt>
                <c:pt idx="244">
                  <c:v>7273</c:v>
                </c:pt>
                <c:pt idx="245">
                  <c:v>3343</c:v>
                </c:pt>
                <c:pt idx="246">
                  <c:v>1949</c:v>
                </c:pt>
                <c:pt idx="247">
                  <c:v>548</c:v>
                </c:pt>
                <c:pt idx="248">
                  <c:v>13505</c:v>
                </c:pt>
                <c:pt idx="249">
                  <c:v>33407</c:v>
                </c:pt>
                <c:pt idx="250">
                  <c:v>17634</c:v>
                </c:pt>
                <c:pt idx="251">
                  <c:v>12988</c:v>
                </c:pt>
                <c:pt idx="252">
                  <c:v>20864</c:v>
                </c:pt>
                <c:pt idx="253">
                  <c:v>484</c:v>
                </c:pt>
                <c:pt idx="254">
                  <c:v>4941</c:v>
                </c:pt>
                <c:pt idx="255">
                  <c:v>6342</c:v>
                </c:pt>
                <c:pt idx="256">
                  <c:v>15002</c:v>
                </c:pt>
                <c:pt idx="257">
                  <c:v>15097</c:v>
                </c:pt>
                <c:pt idx="258">
                  <c:v>1631</c:v>
                </c:pt>
                <c:pt idx="259">
                  <c:v>933</c:v>
                </c:pt>
                <c:pt idx="260">
                  <c:v>1753</c:v>
                </c:pt>
                <c:pt idx="261">
                  <c:v>1259</c:v>
                </c:pt>
                <c:pt idx="262">
                  <c:v>100728</c:v>
                </c:pt>
                <c:pt idx="263">
                  <c:v>4035</c:v>
                </c:pt>
                <c:pt idx="264">
                  <c:v>2339</c:v>
                </c:pt>
                <c:pt idx="265">
                  <c:v>13167</c:v>
                </c:pt>
                <c:pt idx="266">
                  <c:v>3828</c:v>
                </c:pt>
                <c:pt idx="267">
                  <c:v>908</c:v>
                </c:pt>
                <c:pt idx="268">
                  <c:v>34382</c:v>
                </c:pt>
                <c:pt idx="269">
                  <c:v>1615</c:v>
                </c:pt>
                <c:pt idx="270">
                  <c:v>2331</c:v>
                </c:pt>
                <c:pt idx="271">
                  <c:v>3622</c:v>
                </c:pt>
                <c:pt idx="272">
                  <c:v>60511</c:v>
                </c:pt>
                <c:pt idx="273">
                  <c:v>27561</c:v>
                </c:pt>
                <c:pt idx="274">
                  <c:v>55196</c:v>
                </c:pt>
                <c:pt idx="275">
                  <c:v>1855</c:v>
                </c:pt>
                <c:pt idx="276">
                  <c:v>26461</c:v>
                </c:pt>
                <c:pt idx="277">
                  <c:v>35206</c:v>
                </c:pt>
                <c:pt idx="278">
                  <c:v>2138</c:v>
                </c:pt>
                <c:pt idx="279">
                  <c:v>4385</c:v>
                </c:pt>
                <c:pt idx="280">
                  <c:v>2924</c:v>
                </c:pt>
                <c:pt idx="281">
                  <c:v>9819</c:v>
                </c:pt>
                <c:pt idx="282">
                  <c:v>1632</c:v>
                </c:pt>
                <c:pt idx="283">
                  <c:v>7705</c:v>
                </c:pt>
                <c:pt idx="284">
                  <c:v>2188</c:v>
                </c:pt>
                <c:pt idx="285">
                  <c:v>9509</c:v>
                </c:pt>
                <c:pt idx="286">
                  <c:v>4314</c:v>
                </c:pt>
                <c:pt idx="287">
                  <c:v>728</c:v>
                </c:pt>
                <c:pt idx="288">
                  <c:v>436</c:v>
                </c:pt>
                <c:pt idx="289">
                  <c:v>1699</c:v>
                </c:pt>
                <c:pt idx="290">
                  <c:v>4079</c:v>
                </c:pt>
                <c:pt idx="291">
                  <c:v>921</c:v>
                </c:pt>
                <c:pt idx="292">
                  <c:v>1148</c:v>
                </c:pt>
                <c:pt idx="293">
                  <c:v>5025</c:v>
                </c:pt>
                <c:pt idx="294">
                  <c:v>3053</c:v>
                </c:pt>
                <c:pt idx="295">
                  <c:v>0</c:v>
                </c:pt>
                <c:pt idx="296">
                  <c:v>8668</c:v>
                </c:pt>
                <c:pt idx="297">
                  <c:v>0</c:v>
                </c:pt>
                <c:pt idx="298">
                  <c:v>4523</c:v>
                </c:pt>
                <c:pt idx="299">
                  <c:v>1146</c:v>
                </c:pt>
                <c:pt idx="300">
                  <c:v>2699</c:v>
                </c:pt>
                <c:pt idx="301">
                  <c:v>2002</c:v>
                </c:pt>
                <c:pt idx="302">
                  <c:v>19191</c:v>
                </c:pt>
                <c:pt idx="303">
                  <c:v>4988</c:v>
                </c:pt>
                <c:pt idx="304">
                  <c:v>24136</c:v>
                </c:pt>
                <c:pt idx="305">
                  <c:v>3778</c:v>
                </c:pt>
                <c:pt idx="306">
                  <c:v>282</c:v>
                </c:pt>
                <c:pt idx="307">
                  <c:v>3879</c:v>
                </c:pt>
                <c:pt idx="308">
                  <c:v>3231</c:v>
                </c:pt>
                <c:pt idx="309">
                  <c:v>32290</c:v>
                </c:pt>
                <c:pt idx="310">
                  <c:v>793</c:v>
                </c:pt>
                <c:pt idx="311">
                  <c:v>98</c:v>
                </c:pt>
                <c:pt idx="312">
                  <c:v>224</c:v>
                </c:pt>
                <c:pt idx="313">
                  <c:v>10124</c:v>
                </c:pt>
                <c:pt idx="314">
                  <c:v>37</c:v>
                </c:pt>
                <c:pt idx="315">
                  <c:v>0</c:v>
                </c:pt>
                <c:pt idx="316">
                  <c:v>65893</c:v>
                </c:pt>
                <c:pt idx="317">
                  <c:v>3399</c:v>
                </c:pt>
                <c:pt idx="318">
                  <c:v>4234</c:v>
                </c:pt>
                <c:pt idx="319">
                  <c:v>42203</c:v>
                </c:pt>
                <c:pt idx="320">
                  <c:v>10928</c:v>
                </c:pt>
                <c:pt idx="321">
                  <c:v>17217</c:v>
                </c:pt>
                <c:pt idx="322">
                  <c:v>57154</c:v>
                </c:pt>
                <c:pt idx="323">
                  <c:v>12810</c:v>
                </c:pt>
                <c:pt idx="324">
                  <c:v>7652</c:v>
                </c:pt>
                <c:pt idx="325">
                  <c:v>7772</c:v>
                </c:pt>
                <c:pt idx="326">
                  <c:v>15169</c:v>
                </c:pt>
                <c:pt idx="327">
                  <c:v>8197</c:v>
                </c:pt>
                <c:pt idx="328">
                  <c:v>3407</c:v>
                </c:pt>
                <c:pt idx="329">
                  <c:v>81</c:v>
                </c:pt>
                <c:pt idx="330">
                  <c:v>3182</c:v>
                </c:pt>
                <c:pt idx="331">
                  <c:v>1272</c:v>
                </c:pt>
                <c:pt idx="332">
                  <c:v>428</c:v>
                </c:pt>
                <c:pt idx="333">
                  <c:v>28387</c:v>
                </c:pt>
                <c:pt idx="334">
                  <c:v>64</c:v>
                </c:pt>
                <c:pt idx="335">
                  <c:v>17802</c:v>
                </c:pt>
                <c:pt idx="336">
                  <c:v>46193</c:v>
                </c:pt>
                <c:pt idx="337">
                  <c:v>1769</c:v>
                </c:pt>
                <c:pt idx="338">
                  <c:v>3031</c:v>
                </c:pt>
                <c:pt idx="340">
                  <c:v>1511</c:v>
                </c:pt>
                <c:pt idx="341">
                  <c:v>1944</c:v>
                </c:pt>
                <c:pt idx="342">
                  <c:v>1828</c:v>
                </c:pt>
                <c:pt idx="343">
                  <c:v>7090</c:v>
                </c:pt>
                <c:pt idx="344">
                  <c:v>16084</c:v>
                </c:pt>
                <c:pt idx="345">
                  <c:v>6812</c:v>
                </c:pt>
                <c:pt idx="346">
                  <c:v>6042</c:v>
                </c:pt>
                <c:pt idx="347">
                  <c:v>17285</c:v>
                </c:pt>
                <c:pt idx="348">
                  <c:v>9706</c:v>
                </c:pt>
                <c:pt idx="349">
                  <c:v>9163</c:v>
                </c:pt>
                <c:pt idx="350">
                  <c:v>3031</c:v>
                </c:pt>
                <c:pt idx="351">
                  <c:v>2066</c:v>
                </c:pt>
                <c:pt idx="352">
                  <c:v>12526</c:v>
                </c:pt>
                <c:pt idx="353">
                  <c:v>1464</c:v>
                </c:pt>
                <c:pt idx="354">
                  <c:v>6334</c:v>
                </c:pt>
                <c:pt idx="355">
                  <c:v>30599</c:v>
                </c:pt>
                <c:pt idx="356">
                  <c:v>949</c:v>
                </c:pt>
                <c:pt idx="357">
                  <c:v>4003</c:v>
                </c:pt>
                <c:pt idx="358">
                  <c:v>3297</c:v>
                </c:pt>
                <c:pt idx="359">
                  <c:v>31732</c:v>
                </c:pt>
                <c:pt idx="360">
                  <c:v>14354</c:v>
                </c:pt>
                <c:pt idx="361">
                  <c:v>4517</c:v>
                </c:pt>
                <c:pt idx="362">
                  <c:v>0</c:v>
                </c:pt>
                <c:pt idx="363">
                  <c:v>546</c:v>
                </c:pt>
                <c:pt idx="364">
                  <c:v>2916</c:v>
                </c:pt>
                <c:pt idx="365">
                  <c:v>3247</c:v>
                </c:pt>
                <c:pt idx="366">
                  <c:v>2474</c:v>
                </c:pt>
                <c:pt idx="367">
                  <c:v>11789</c:v>
                </c:pt>
                <c:pt idx="368">
                  <c:v>8919</c:v>
                </c:pt>
                <c:pt idx="369">
                  <c:v>3403</c:v>
                </c:pt>
                <c:pt idx="370">
                  <c:v>2264</c:v>
                </c:pt>
                <c:pt idx="371">
                  <c:v>11980</c:v>
                </c:pt>
                <c:pt idx="372">
                  <c:v>8532</c:v>
                </c:pt>
                <c:pt idx="373">
                  <c:v>105</c:v>
                </c:pt>
                <c:pt idx="374">
                  <c:v>1043</c:v>
                </c:pt>
                <c:pt idx="375">
                  <c:v>170</c:v>
                </c:pt>
                <c:pt idx="376">
                  <c:v>9484</c:v>
                </c:pt>
                <c:pt idx="377">
                  <c:v>14317</c:v>
                </c:pt>
                <c:pt idx="378">
                  <c:v>4951</c:v>
                </c:pt>
                <c:pt idx="379">
                  <c:v>2698</c:v>
                </c:pt>
                <c:pt idx="380">
                  <c:v>24820</c:v>
                </c:pt>
                <c:pt idx="381">
                  <c:v>1290</c:v>
                </c:pt>
                <c:pt idx="382">
                  <c:v>1437</c:v>
                </c:pt>
                <c:pt idx="383">
                  <c:v>986</c:v>
                </c:pt>
                <c:pt idx="384">
                  <c:v>165</c:v>
                </c:pt>
                <c:pt idx="385">
                  <c:v>401</c:v>
                </c:pt>
                <c:pt idx="386">
                  <c:v>5415</c:v>
                </c:pt>
                <c:pt idx="387">
                  <c:v>0</c:v>
                </c:pt>
                <c:pt idx="388">
                  <c:v>1735</c:v>
                </c:pt>
                <c:pt idx="389">
                  <c:v>219</c:v>
                </c:pt>
                <c:pt idx="390">
                  <c:v>185</c:v>
                </c:pt>
                <c:pt idx="391">
                  <c:v>27</c:v>
                </c:pt>
                <c:pt idx="392">
                  <c:v>1347</c:v>
                </c:pt>
                <c:pt idx="393">
                  <c:v>2322</c:v>
                </c:pt>
                <c:pt idx="394">
                  <c:v>2196</c:v>
                </c:pt>
                <c:pt idx="395">
                  <c:v>0</c:v>
                </c:pt>
                <c:pt idx="396">
                  <c:v>0</c:v>
                </c:pt>
                <c:pt idx="397">
                  <c:v>262</c:v>
                </c:pt>
                <c:pt idx="398">
                  <c:v>680</c:v>
                </c:pt>
                <c:pt idx="399">
                  <c:v>5336</c:v>
                </c:pt>
                <c:pt idx="400">
                  <c:v>11909</c:v>
                </c:pt>
                <c:pt idx="401">
                  <c:v>8385</c:v>
                </c:pt>
                <c:pt idx="402">
                  <c:v>556</c:v>
                </c:pt>
                <c:pt idx="403">
                  <c:v>22152</c:v>
                </c:pt>
                <c:pt idx="404">
                  <c:v>5257</c:v>
                </c:pt>
                <c:pt idx="405">
                  <c:v>2656</c:v>
                </c:pt>
                <c:pt idx="406">
                  <c:v>35186</c:v>
                </c:pt>
                <c:pt idx="407">
                  <c:v>2185</c:v>
                </c:pt>
                <c:pt idx="408">
                  <c:v>6667</c:v>
                </c:pt>
                <c:pt idx="409">
                  <c:v>330</c:v>
                </c:pt>
                <c:pt idx="410">
                  <c:v>19778</c:v>
                </c:pt>
                <c:pt idx="411">
                  <c:v>889</c:v>
                </c:pt>
                <c:pt idx="412">
                  <c:v>1920</c:v>
                </c:pt>
                <c:pt idx="413">
                  <c:v>3632</c:v>
                </c:pt>
                <c:pt idx="414">
                  <c:v>1587</c:v>
                </c:pt>
                <c:pt idx="415">
                  <c:v>397</c:v>
                </c:pt>
                <c:pt idx="416">
                  <c:v>11154</c:v>
                </c:pt>
                <c:pt idx="417">
                  <c:v>3390</c:v>
                </c:pt>
                <c:pt idx="418">
                  <c:v>5547</c:v>
                </c:pt>
                <c:pt idx="419">
                  <c:v>2282</c:v>
                </c:pt>
                <c:pt idx="420">
                  <c:v>579</c:v>
                </c:pt>
                <c:pt idx="421">
                  <c:v>7628</c:v>
                </c:pt>
                <c:pt idx="422">
                  <c:v>16020</c:v>
                </c:pt>
                <c:pt idx="423">
                  <c:v>3122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215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104</c:v>
                </c:pt>
                <c:pt idx="436">
                  <c:v>0</c:v>
                </c:pt>
                <c:pt idx="437">
                  <c:v>26</c:v>
                </c:pt>
                <c:pt idx="438">
                  <c:v>34</c:v>
                </c:pt>
                <c:pt idx="439">
                  <c:v>6804</c:v>
                </c:pt>
                <c:pt idx="440">
                  <c:v>31</c:v>
                </c:pt>
                <c:pt idx="441">
                  <c:v>0</c:v>
                </c:pt>
                <c:pt idx="442">
                  <c:v>723</c:v>
                </c:pt>
                <c:pt idx="443">
                  <c:v>10228</c:v>
                </c:pt>
                <c:pt idx="444">
                  <c:v>2584</c:v>
                </c:pt>
                <c:pt idx="445">
                  <c:v>694</c:v>
                </c:pt>
                <c:pt idx="446">
                  <c:v>1845</c:v>
                </c:pt>
                <c:pt idx="447">
                  <c:v>999</c:v>
                </c:pt>
                <c:pt idx="448">
                  <c:v>3320</c:v>
                </c:pt>
                <c:pt idx="449">
                  <c:v>886</c:v>
                </c:pt>
                <c:pt idx="450">
                  <c:v>2353</c:v>
                </c:pt>
                <c:pt idx="451">
                  <c:v>69</c:v>
                </c:pt>
                <c:pt idx="452">
                  <c:v>29564</c:v>
                </c:pt>
                <c:pt idx="453">
                  <c:v>317</c:v>
                </c:pt>
                <c:pt idx="454">
                  <c:v>4386</c:v>
                </c:pt>
                <c:pt idx="455">
                  <c:v>15377</c:v>
                </c:pt>
              </c:numCache>
            </c:numRef>
          </c:xVal>
          <c:yVal>
            <c:numRef>
              <c:f>'Surface Posto Scatter'!$FJ$11:$FJ$466</c:f>
              <c:numCache>
                <c:formatCode>General</c:formatCode>
                <c:ptCount val="456"/>
                <c:pt idx="0">
                  <c:v>0.05</c:v>
                </c:pt>
                <c:pt idx="1">
                  <c:v>14.54</c:v>
                </c:pt>
                <c:pt idx="2">
                  <c:v>28.38</c:v>
                </c:pt>
                <c:pt idx="3">
                  <c:v>26.02</c:v>
                </c:pt>
                <c:pt idx="4">
                  <c:v>23.9</c:v>
                </c:pt>
                <c:pt idx="5">
                  <c:v>20.04</c:v>
                </c:pt>
                <c:pt idx="6">
                  <c:v>12.37</c:v>
                </c:pt>
                <c:pt idx="7">
                  <c:v>15.61</c:v>
                </c:pt>
                <c:pt idx="8">
                  <c:v>2.7</c:v>
                </c:pt>
                <c:pt idx="9">
                  <c:v>7.34</c:v>
                </c:pt>
                <c:pt idx="10">
                  <c:v>8.14</c:v>
                </c:pt>
                <c:pt idx="11">
                  <c:v>2.2999999999999998</c:v>
                </c:pt>
                <c:pt idx="12">
                  <c:v>15.3</c:v>
                </c:pt>
                <c:pt idx="13">
                  <c:v>1.02</c:v>
                </c:pt>
                <c:pt idx="14">
                  <c:v>4.4400000000000004</c:v>
                </c:pt>
                <c:pt idx="15">
                  <c:v>47.52</c:v>
                </c:pt>
                <c:pt idx="16">
                  <c:v>0.74</c:v>
                </c:pt>
                <c:pt idx="17">
                  <c:v>0.76</c:v>
                </c:pt>
                <c:pt idx="18">
                  <c:v>7.2</c:v>
                </c:pt>
                <c:pt idx="19">
                  <c:v>9.77</c:v>
                </c:pt>
                <c:pt idx="20">
                  <c:v>15.16</c:v>
                </c:pt>
                <c:pt idx="21">
                  <c:v>0.65</c:v>
                </c:pt>
                <c:pt idx="22">
                  <c:v>1.34</c:v>
                </c:pt>
                <c:pt idx="23">
                  <c:v>13.77</c:v>
                </c:pt>
                <c:pt idx="24">
                  <c:v>19.82</c:v>
                </c:pt>
                <c:pt idx="25">
                  <c:v>19.850000000000001</c:v>
                </c:pt>
                <c:pt idx="26">
                  <c:v>2.85</c:v>
                </c:pt>
                <c:pt idx="27">
                  <c:v>13.95</c:v>
                </c:pt>
                <c:pt idx="28">
                  <c:v>1.34</c:v>
                </c:pt>
                <c:pt idx="29">
                  <c:v>7.73</c:v>
                </c:pt>
                <c:pt idx="30">
                  <c:v>11.07</c:v>
                </c:pt>
                <c:pt idx="31">
                  <c:v>0.06</c:v>
                </c:pt>
                <c:pt idx="32">
                  <c:v>13.01</c:v>
                </c:pt>
                <c:pt idx="33">
                  <c:v>2.9</c:v>
                </c:pt>
                <c:pt idx="34">
                  <c:v>24.48</c:v>
                </c:pt>
                <c:pt idx="36">
                  <c:v>20.16</c:v>
                </c:pt>
                <c:pt idx="37">
                  <c:v>6.3</c:v>
                </c:pt>
                <c:pt idx="38">
                  <c:v>24.35</c:v>
                </c:pt>
                <c:pt idx="39">
                  <c:v>0</c:v>
                </c:pt>
                <c:pt idx="40">
                  <c:v>1.7</c:v>
                </c:pt>
                <c:pt idx="41">
                  <c:v>2.86</c:v>
                </c:pt>
                <c:pt idx="42">
                  <c:v>1.59</c:v>
                </c:pt>
                <c:pt idx="43">
                  <c:v>1.77</c:v>
                </c:pt>
                <c:pt idx="44">
                  <c:v>14.11</c:v>
                </c:pt>
                <c:pt idx="45">
                  <c:v>13.73</c:v>
                </c:pt>
                <c:pt idx="46">
                  <c:v>42.01</c:v>
                </c:pt>
                <c:pt idx="48">
                  <c:v>0.05</c:v>
                </c:pt>
                <c:pt idx="49">
                  <c:v>84</c:v>
                </c:pt>
                <c:pt idx="50">
                  <c:v>41.42</c:v>
                </c:pt>
                <c:pt idx="51">
                  <c:v>11.96</c:v>
                </c:pt>
                <c:pt idx="52">
                  <c:v>15.4</c:v>
                </c:pt>
                <c:pt idx="53">
                  <c:v>48.81</c:v>
                </c:pt>
                <c:pt idx="54">
                  <c:v>6.3</c:v>
                </c:pt>
                <c:pt idx="55">
                  <c:v>51.28</c:v>
                </c:pt>
                <c:pt idx="56">
                  <c:v>19.28</c:v>
                </c:pt>
                <c:pt idx="57">
                  <c:v>24.17</c:v>
                </c:pt>
                <c:pt idx="58">
                  <c:v>32.26</c:v>
                </c:pt>
                <c:pt idx="59">
                  <c:v>34.65</c:v>
                </c:pt>
                <c:pt idx="60">
                  <c:v>7.61</c:v>
                </c:pt>
                <c:pt idx="61">
                  <c:v>9</c:v>
                </c:pt>
                <c:pt idx="62">
                  <c:v>56.29</c:v>
                </c:pt>
                <c:pt idx="63">
                  <c:v>0.24</c:v>
                </c:pt>
                <c:pt idx="64">
                  <c:v>20.03</c:v>
                </c:pt>
                <c:pt idx="65">
                  <c:v>42.41</c:v>
                </c:pt>
                <c:pt idx="66">
                  <c:v>9.4499999999999993</c:v>
                </c:pt>
                <c:pt idx="67">
                  <c:v>0.13</c:v>
                </c:pt>
                <c:pt idx="68">
                  <c:v>15.62</c:v>
                </c:pt>
                <c:pt idx="69">
                  <c:v>14.99</c:v>
                </c:pt>
                <c:pt idx="70">
                  <c:v>7.02</c:v>
                </c:pt>
                <c:pt idx="71">
                  <c:v>19.239999999999998</c:v>
                </c:pt>
                <c:pt idx="72">
                  <c:v>0.59</c:v>
                </c:pt>
                <c:pt idx="73">
                  <c:v>62.59</c:v>
                </c:pt>
                <c:pt idx="74">
                  <c:v>1.36</c:v>
                </c:pt>
                <c:pt idx="75">
                  <c:v>17.39</c:v>
                </c:pt>
                <c:pt idx="76">
                  <c:v>4.3</c:v>
                </c:pt>
                <c:pt idx="77">
                  <c:v>0.59</c:v>
                </c:pt>
                <c:pt idx="78">
                  <c:v>0.76</c:v>
                </c:pt>
                <c:pt idx="79">
                  <c:v>1.95</c:v>
                </c:pt>
                <c:pt idx="80">
                  <c:v>5.2</c:v>
                </c:pt>
                <c:pt idx="81">
                  <c:v>0</c:v>
                </c:pt>
                <c:pt idx="82">
                  <c:v>13.45</c:v>
                </c:pt>
                <c:pt idx="83">
                  <c:v>0.03</c:v>
                </c:pt>
                <c:pt idx="84">
                  <c:v>0.03</c:v>
                </c:pt>
                <c:pt idx="85">
                  <c:v>23.72</c:v>
                </c:pt>
                <c:pt idx="86">
                  <c:v>0.14000000000000001</c:v>
                </c:pt>
                <c:pt idx="87">
                  <c:v>71.89</c:v>
                </c:pt>
                <c:pt idx="88">
                  <c:v>23.25</c:v>
                </c:pt>
                <c:pt idx="89">
                  <c:v>7.5</c:v>
                </c:pt>
                <c:pt idx="90">
                  <c:v>21.06</c:v>
                </c:pt>
                <c:pt idx="91">
                  <c:v>17.440000000000001</c:v>
                </c:pt>
                <c:pt idx="92">
                  <c:v>0.28999999999999998</c:v>
                </c:pt>
                <c:pt idx="93">
                  <c:v>47.89</c:v>
                </c:pt>
                <c:pt idx="94">
                  <c:v>23.25</c:v>
                </c:pt>
                <c:pt idx="96">
                  <c:v>19.170000000000002</c:v>
                </c:pt>
                <c:pt idx="97">
                  <c:v>7.8</c:v>
                </c:pt>
                <c:pt idx="98">
                  <c:v>9.07</c:v>
                </c:pt>
                <c:pt idx="99">
                  <c:v>39.43</c:v>
                </c:pt>
                <c:pt idx="100">
                  <c:v>13.73</c:v>
                </c:pt>
                <c:pt idx="101">
                  <c:v>15.87</c:v>
                </c:pt>
                <c:pt idx="102">
                  <c:v>6.88</c:v>
                </c:pt>
                <c:pt idx="103">
                  <c:v>6.6</c:v>
                </c:pt>
                <c:pt idx="104">
                  <c:v>30.68</c:v>
                </c:pt>
                <c:pt idx="105">
                  <c:v>27.97</c:v>
                </c:pt>
                <c:pt idx="106">
                  <c:v>6.66</c:v>
                </c:pt>
                <c:pt idx="107">
                  <c:v>15.25</c:v>
                </c:pt>
                <c:pt idx="108">
                  <c:v>5.15</c:v>
                </c:pt>
                <c:pt idx="109">
                  <c:v>15.4</c:v>
                </c:pt>
                <c:pt idx="110">
                  <c:v>0.06</c:v>
                </c:pt>
                <c:pt idx="111">
                  <c:v>0</c:v>
                </c:pt>
                <c:pt idx="112">
                  <c:v>0</c:v>
                </c:pt>
                <c:pt idx="113">
                  <c:v>24.65</c:v>
                </c:pt>
                <c:pt idx="114">
                  <c:v>4.55</c:v>
                </c:pt>
                <c:pt idx="115">
                  <c:v>36.82</c:v>
                </c:pt>
                <c:pt idx="116">
                  <c:v>8.74</c:v>
                </c:pt>
                <c:pt idx="117">
                  <c:v>3.07</c:v>
                </c:pt>
                <c:pt idx="118">
                  <c:v>25.65</c:v>
                </c:pt>
                <c:pt idx="119">
                  <c:v>38.56</c:v>
                </c:pt>
                <c:pt idx="120">
                  <c:v>0</c:v>
                </c:pt>
                <c:pt idx="121">
                  <c:v>8.67</c:v>
                </c:pt>
                <c:pt idx="122">
                  <c:v>0</c:v>
                </c:pt>
                <c:pt idx="123">
                  <c:v>0</c:v>
                </c:pt>
                <c:pt idx="124">
                  <c:v>10.25</c:v>
                </c:pt>
                <c:pt idx="125">
                  <c:v>25.25</c:v>
                </c:pt>
                <c:pt idx="126">
                  <c:v>12.56</c:v>
                </c:pt>
                <c:pt idx="127">
                  <c:v>9.86</c:v>
                </c:pt>
                <c:pt idx="128">
                  <c:v>0</c:v>
                </c:pt>
                <c:pt idx="129">
                  <c:v>24.37</c:v>
                </c:pt>
                <c:pt idx="130">
                  <c:v>0</c:v>
                </c:pt>
                <c:pt idx="131">
                  <c:v>5.7</c:v>
                </c:pt>
                <c:pt idx="132">
                  <c:v>0</c:v>
                </c:pt>
                <c:pt idx="133">
                  <c:v>7.6</c:v>
                </c:pt>
                <c:pt idx="134">
                  <c:v>4.28</c:v>
                </c:pt>
                <c:pt idx="135">
                  <c:v>1.38</c:v>
                </c:pt>
                <c:pt idx="136">
                  <c:v>0.38</c:v>
                </c:pt>
                <c:pt idx="137">
                  <c:v>16.12</c:v>
                </c:pt>
                <c:pt idx="138">
                  <c:v>19.579999999999998</c:v>
                </c:pt>
                <c:pt idx="139">
                  <c:v>12.61</c:v>
                </c:pt>
                <c:pt idx="140">
                  <c:v>5.97</c:v>
                </c:pt>
                <c:pt idx="141">
                  <c:v>2.46</c:v>
                </c:pt>
                <c:pt idx="142">
                  <c:v>0.08</c:v>
                </c:pt>
                <c:pt idx="143">
                  <c:v>0.08</c:v>
                </c:pt>
                <c:pt idx="144">
                  <c:v>8.82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2.2999999999999998</c:v>
                </c:pt>
                <c:pt idx="149">
                  <c:v>0.08</c:v>
                </c:pt>
                <c:pt idx="150">
                  <c:v>37.67</c:v>
                </c:pt>
                <c:pt idx="151">
                  <c:v>7.83</c:v>
                </c:pt>
                <c:pt idx="152">
                  <c:v>40.39</c:v>
                </c:pt>
                <c:pt idx="153">
                  <c:v>2.6</c:v>
                </c:pt>
                <c:pt idx="154">
                  <c:v>47.08</c:v>
                </c:pt>
                <c:pt idx="155">
                  <c:v>3.24</c:v>
                </c:pt>
                <c:pt idx="156">
                  <c:v>27.69</c:v>
                </c:pt>
                <c:pt idx="157">
                  <c:v>20.41</c:v>
                </c:pt>
                <c:pt idx="158">
                  <c:v>4.74</c:v>
                </c:pt>
                <c:pt idx="159">
                  <c:v>25.58</c:v>
                </c:pt>
                <c:pt idx="160">
                  <c:v>9.1999999999999993</c:v>
                </c:pt>
                <c:pt idx="161">
                  <c:v>3.25</c:v>
                </c:pt>
                <c:pt idx="162">
                  <c:v>2.14</c:v>
                </c:pt>
                <c:pt idx="163">
                  <c:v>7.96</c:v>
                </c:pt>
                <c:pt idx="164">
                  <c:v>25.48</c:v>
                </c:pt>
                <c:pt idx="165">
                  <c:v>34.729999999999997</c:v>
                </c:pt>
                <c:pt idx="166">
                  <c:v>44.72</c:v>
                </c:pt>
                <c:pt idx="167">
                  <c:v>11.31</c:v>
                </c:pt>
                <c:pt idx="168">
                  <c:v>4.03</c:v>
                </c:pt>
                <c:pt idx="169">
                  <c:v>23.25</c:v>
                </c:pt>
                <c:pt idx="170">
                  <c:v>1.76</c:v>
                </c:pt>
                <c:pt idx="171">
                  <c:v>5.72</c:v>
                </c:pt>
                <c:pt idx="172">
                  <c:v>5.49</c:v>
                </c:pt>
                <c:pt idx="173">
                  <c:v>14.69</c:v>
                </c:pt>
                <c:pt idx="174">
                  <c:v>40.42</c:v>
                </c:pt>
                <c:pt idx="175">
                  <c:v>8.1</c:v>
                </c:pt>
                <c:pt idx="176">
                  <c:v>1.92</c:v>
                </c:pt>
                <c:pt idx="177">
                  <c:v>0.02</c:v>
                </c:pt>
                <c:pt idx="178">
                  <c:v>23.19</c:v>
                </c:pt>
                <c:pt idx="179">
                  <c:v>1.67</c:v>
                </c:pt>
                <c:pt idx="180">
                  <c:v>14.31</c:v>
                </c:pt>
                <c:pt idx="181">
                  <c:v>0</c:v>
                </c:pt>
                <c:pt idx="182">
                  <c:v>12.02</c:v>
                </c:pt>
                <c:pt idx="183">
                  <c:v>2.91</c:v>
                </c:pt>
                <c:pt idx="184">
                  <c:v>33.67</c:v>
                </c:pt>
                <c:pt idx="185">
                  <c:v>0</c:v>
                </c:pt>
                <c:pt idx="186">
                  <c:v>2.06</c:v>
                </c:pt>
                <c:pt idx="187">
                  <c:v>1.77</c:v>
                </c:pt>
                <c:pt idx="188">
                  <c:v>0.5</c:v>
                </c:pt>
                <c:pt idx="189">
                  <c:v>9.73</c:v>
                </c:pt>
                <c:pt idx="190">
                  <c:v>4.0999999999999996</c:v>
                </c:pt>
                <c:pt idx="191">
                  <c:v>15.12</c:v>
                </c:pt>
                <c:pt idx="192">
                  <c:v>10.54</c:v>
                </c:pt>
                <c:pt idx="193">
                  <c:v>35.36</c:v>
                </c:pt>
                <c:pt idx="194">
                  <c:v>20.89</c:v>
                </c:pt>
                <c:pt idx="195">
                  <c:v>11.05</c:v>
                </c:pt>
                <c:pt idx="196">
                  <c:v>1.83</c:v>
                </c:pt>
                <c:pt idx="197">
                  <c:v>58.29</c:v>
                </c:pt>
                <c:pt idx="198">
                  <c:v>0.9</c:v>
                </c:pt>
                <c:pt idx="199">
                  <c:v>46.87</c:v>
                </c:pt>
                <c:pt idx="200">
                  <c:v>0</c:v>
                </c:pt>
                <c:pt idx="201">
                  <c:v>48.27</c:v>
                </c:pt>
                <c:pt idx="202">
                  <c:v>0</c:v>
                </c:pt>
                <c:pt idx="203">
                  <c:v>0.02</c:v>
                </c:pt>
                <c:pt idx="204">
                  <c:v>13.91</c:v>
                </c:pt>
                <c:pt idx="205">
                  <c:v>17.64</c:v>
                </c:pt>
                <c:pt idx="206">
                  <c:v>18.41</c:v>
                </c:pt>
                <c:pt idx="207">
                  <c:v>1.1200000000000001</c:v>
                </c:pt>
                <c:pt idx="208">
                  <c:v>6.31</c:v>
                </c:pt>
                <c:pt idx="209">
                  <c:v>2.0299999999999998</c:v>
                </c:pt>
                <c:pt idx="210">
                  <c:v>0.18</c:v>
                </c:pt>
                <c:pt idx="211">
                  <c:v>10.58</c:v>
                </c:pt>
                <c:pt idx="212">
                  <c:v>2.5</c:v>
                </c:pt>
                <c:pt idx="213">
                  <c:v>0</c:v>
                </c:pt>
                <c:pt idx="214">
                  <c:v>16.899999999999999</c:v>
                </c:pt>
                <c:pt idx="215">
                  <c:v>0.8</c:v>
                </c:pt>
                <c:pt idx="216">
                  <c:v>31.33</c:v>
                </c:pt>
                <c:pt idx="217">
                  <c:v>7.43</c:v>
                </c:pt>
                <c:pt idx="218">
                  <c:v>12.09</c:v>
                </c:pt>
                <c:pt idx="219">
                  <c:v>25.87</c:v>
                </c:pt>
                <c:pt idx="220">
                  <c:v>0.93</c:v>
                </c:pt>
                <c:pt idx="221">
                  <c:v>7.38</c:v>
                </c:pt>
                <c:pt idx="222">
                  <c:v>2.34</c:v>
                </c:pt>
                <c:pt idx="223">
                  <c:v>4.13</c:v>
                </c:pt>
                <c:pt idx="224">
                  <c:v>0</c:v>
                </c:pt>
                <c:pt idx="225">
                  <c:v>0.12</c:v>
                </c:pt>
                <c:pt idx="226">
                  <c:v>62.14</c:v>
                </c:pt>
                <c:pt idx="227">
                  <c:v>15.62</c:v>
                </c:pt>
                <c:pt idx="228">
                  <c:v>25.09</c:v>
                </c:pt>
                <c:pt idx="229">
                  <c:v>5.98</c:v>
                </c:pt>
                <c:pt idx="230">
                  <c:v>7.83</c:v>
                </c:pt>
                <c:pt idx="231">
                  <c:v>52.45</c:v>
                </c:pt>
                <c:pt idx="232">
                  <c:v>19.53</c:v>
                </c:pt>
                <c:pt idx="233">
                  <c:v>11.21</c:v>
                </c:pt>
                <c:pt idx="234">
                  <c:v>1.1499999999999999</c:v>
                </c:pt>
                <c:pt idx="235">
                  <c:v>55.89</c:v>
                </c:pt>
                <c:pt idx="236">
                  <c:v>0</c:v>
                </c:pt>
                <c:pt idx="237">
                  <c:v>18.82</c:v>
                </c:pt>
                <c:pt idx="238">
                  <c:v>0</c:v>
                </c:pt>
                <c:pt idx="239">
                  <c:v>7.29</c:v>
                </c:pt>
                <c:pt idx="240">
                  <c:v>8.5</c:v>
                </c:pt>
                <c:pt idx="241">
                  <c:v>11.93</c:v>
                </c:pt>
                <c:pt idx="242">
                  <c:v>22.49</c:v>
                </c:pt>
                <c:pt idx="243">
                  <c:v>6.62</c:v>
                </c:pt>
                <c:pt idx="244">
                  <c:v>28.73</c:v>
                </c:pt>
                <c:pt idx="245">
                  <c:v>6.37</c:v>
                </c:pt>
                <c:pt idx="246">
                  <c:v>4.7300000000000004</c:v>
                </c:pt>
                <c:pt idx="247">
                  <c:v>2.0299999999999998</c:v>
                </c:pt>
                <c:pt idx="248">
                  <c:v>77.61</c:v>
                </c:pt>
                <c:pt idx="249">
                  <c:v>16.37</c:v>
                </c:pt>
                <c:pt idx="250">
                  <c:v>20.149999999999999</c:v>
                </c:pt>
                <c:pt idx="251">
                  <c:v>77.22</c:v>
                </c:pt>
                <c:pt idx="252">
                  <c:v>17.52</c:v>
                </c:pt>
                <c:pt idx="253">
                  <c:v>1.89</c:v>
                </c:pt>
                <c:pt idx="254">
                  <c:v>6.14</c:v>
                </c:pt>
                <c:pt idx="255">
                  <c:v>28.34</c:v>
                </c:pt>
                <c:pt idx="256">
                  <c:v>46.51</c:v>
                </c:pt>
                <c:pt idx="257">
                  <c:v>23.22</c:v>
                </c:pt>
                <c:pt idx="258">
                  <c:v>3.24</c:v>
                </c:pt>
                <c:pt idx="259">
                  <c:v>1.76</c:v>
                </c:pt>
                <c:pt idx="260">
                  <c:v>4.25</c:v>
                </c:pt>
                <c:pt idx="261">
                  <c:v>2.2999999999999998</c:v>
                </c:pt>
                <c:pt idx="262">
                  <c:v>22.66</c:v>
                </c:pt>
                <c:pt idx="263">
                  <c:v>13.31</c:v>
                </c:pt>
                <c:pt idx="264">
                  <c:v>3.78</c:v>
                </c:pt>
                <c:pt idx="265">
                  <c:v>18.46</c:v>
                </c:pt>
                <c:pt idx="266">
                  <c:v>10.94</c:v>
                </c:pt>
                <c:pt idx="267">
                  <c:v>3.05</c:v>
                </c:pt>
                <c:pt idx="268">
                  <c:v>25.7</c:v>
                </c:pt>
                <c:pt idx="269">
                  <c:v>1.49</c:v>
                </c:pt>
                <c:pt idx="270">
                  <c:v>3.97</c:v>
                </c:pt>
                <c:pt idx="271">
                  <c:v>7.79</c:v>
                </c:pt>
                <c:pt idx="272">
                  <c:v>30.62</c:v>
                </c:pt>
                <c:pt idx="273">
                  <c:v>13.46</c:v>
                </c:pt>
                <c:pt idx="274">
                  <c:v>33.1</c:v>
                </c:pt>
                <c:pt idx="275">
                  <c:v>1.35</c:v>
                </c:pt>
                <c:pt idx="276">
                  <c:v>23.36</c:v>
                </c:pt>
                <c:pt idx="277">
                  <c:v>13.98</c:v>
                </c:pt>
                <c:pt idx="278">
                  <c:v>2.14</c:v>
                </c:pt>
                <c:pt idx="279">
                  <c:v>4.13</c:v>
                </c:pt>
                <c:pt idx="280">
                  <c:v>23.4</c:v>
                </c:pt>
                <c:pt idx="281">
                  <c:v>37.799999999999997</c:v>
                </c:pt>
                <c:pt idx="282">
                  <c:v>21.32</c:v>
                </c:pt>
                <c:pt idx="283">
                  <c:v>25.13</c:v>
                </c:pt>
                <c:pt idx="284">
                  <c:v>13.37</c:v>
                </c:pt>
                <c:pt idx="285">
                  <c:v>19.71</c:v>
                </c:pt>
                <c:pt idx="286">
                  <c:v>7.19</c:v>
                </c:pt>
                <c:pt idx="287">
                  <c:v>8</c:v>
                </c:pt>
                <c:pt idx="288">
                  <c:v>11.44</c:v>
                </c:pt>
                <c:pt idx="289">
                  <c:v>0.92</c:v>
                </c:pt>
                <c:pt idx="290">
                  <c:v>6.58</c:v>
                </c:pt>
                <c:pt idx="291">
                  <c:v>2.48</c:v>
                </c:pt>
                <c:pt idx="292">
                  <c:v>2.56</c:v>
                </c:pt>
                <c:pt idx="293">
                  <c:v>22.03</c:v>
                </c:pt>
                <c:pt idx="294">
                  <c:v>5.97</c:v>
                </c:pt>
                <c:pt idx="295">
                  <c:v>0</c:v>
                </c:pt>
                <c:pt idx="296">
                  <c:v>19.03</c:v>
                </c:pt>
                <c:pt idx="297">
                  <c:v>0</c:v>
                </c:pt>
                <c:pt idx="298">
                  <c:v>18.510000000000002</c:v>
                </c:pt>
                <c:pt idx="299">
                  <c:v>1.22</c:v>
                </c:pt>
                <c:pt idx="300">
                  <c:v>6.76</c:v>
                </c:pt>
                <c:pt idx="301">
                  <c:v>6.55</c:v>
                </c:pt>
                <c:pt idx="302">
                  <c:v>13.98</c:v>
                </c:pt>
                <c:pt idx="303">
                  <c:v>1.68</c:v>
                </c:pt>
                <c:pt idx="304">
                  <c:v>45.44</c:v>
                </c:pt>
                <c:pt idx="305">
                  <c:v>4.42</c:v>
                </c:pt>
                <c:pt idx="306">
                  <c:v>0.75</c:v>
                </c:pt>
                <c:pt idx="307">
                  <c:v>22.36</c:v>
                </c:pt>
                <c:pt idx="308">
                  <c:v>14.14</c:v>
                </c:pt>
                <c:pt idx="309">
                  <c:v>37.520000000000003</c:v>
                </c:pt>
                <c:pt idx="310">
                  <c:v>1.71</c:v>
                </c:pt>
                <c:pt idx="311">
                  <c:v>0.77</c:v>
                </c:pt>
                <c:pt idx="312">
                  <c:v>0.28000000000000003</c:v>
                </c:pt>
                <c:pt idx="313">
                  <c:v>32.18</c:v>
                </c:pt>
                <c:pt idx="314">
                  <c:v>0.1</c:v>
                </c:pt>
                <c:pt idx="315">
                  <c:v>0</c:v>
                </c:pt>
                <c:pt idx="316">
                  <c:v>38.71</c:v>
                </c:pt>
                <c:pt idx="317">
                  <c:v>1.07</c:v>
                </c:pt>
                <c:pt idx="318">
                  <c:v>13.31</c:v>
                </c:pt>
                <c:pt idx="319">
                  <c:v>47.74</c:v>
                </c:pt>
                <c:pt idx="320">
                  <c:v>11.2</c:v>
                </c:pt>
                <c:pt idx="321">
                  <c:v>37.04</c:v>
                </c:pt>
                <c:pt idx="322">
                  <c:v>45.11</c:v>
                </c:pt>
                <c:pt idx="323">
                  <c:v>29.23</c:v>
                </c:pt>
                <c:pt idx="324">
                  <c:v>10.62</c:v>
                </c:pt>
                <c:pt idx="325">
                  <c:v>10.56</c:v>
                </c:pt>
                <c:pt idx="326">
                  <c:v>16.52</c:v>
                </c:pt>
                <c:pt idx="327">
                  <c:v>44.46</c:v>
                </c:pt>
                <c:pt idx="328">
                  <c:v>27.41</c:v>
                </c:pt>
                <c:pt idx="329">
                  <c:v>1.43</c:v>
                </c:pt>
                <c:pt idx="330">
                  <c:v>22.12</c:v>
                </c:pt>
                <c:pt idx="331">
                  <c:v>6.77</c:v>
                </c:pt>
                <c:pt idx="332">
                  <c:v>0.35</c:v>
                </c:pt>
                <c:pt idx="333">
                  <c:v>28.46</c:v>
                </c:pt>
                <c:pt idx="334">
                  <c:v>0.14000000000000001</c:v>
                </c:pt>
                <c:pt idx="335">
                  <c:v>21.42</c:v>
                </c:pt>
                <c:pt idx="336">
                  <c:v>25.4</c:v>
                </c:pt>
                <c:pt idx="337">
                  <c:v>2.4500000000000002</c:v>
                </c:pt>
                <c:pt idx="338">
                  <c:v>2.66</c:v>
                </c:pt>
                <c:pt idx="340">
                  <c:v>8.8699999999999992</c:v>
                </c:pt>
                <c:pt idx="341">
                  <c:v>1.99</c:v>
                </c:pt>
                <c:pt idx="342">
                  <c:v>2.2999999999999998</c:v>
                </c:pt>
                <c:pt idx="343">
                  <c:v>17.940000000000001</c:v>
                </c:pt>
                <c:pt idx="344">
                  <c:v>26.78</c:v>
                </c:pt>
                <c:pt idx="345">
                  <c:v>7.8</c:v>
                </c:pt>
                <c:pt idx="346">
                  <c:v>5.97</c:v>
                </c:pt>
                <c:pt idx="347">
                  <c:v>38.61</c:v>
                </c:pt>
                <c:pt idx="348">
                  <c:v>7.83</c:v>
                </c:pt>
                <c:pt idx="349">
                  <c:v>14.18</c:v>
                </c:pt>
                <c:pt idx="350">
                  <c:v>4.74</c:v>
                </c:pt>
                <c:pt idx="351">
                  <c:v>3.36</c:v>
                </c:pt>
                <c:pt idx="352">
                  <c:v>3.4</c:v>
                </c:pt>
                <c:pt idx="353">
                  <c:v>1.22</c:v>
                </c:pt>
                <c:pt idx="354">
                  <c:v>4.59</c:v>
                </c:pt>
                <c:pt idx="355">
                  <c:v>27.97</c:v>
                </c:pt>
                <c:pt idx="356">
                  <c:v>2.0299999999999998</c:v>
                </c:pt>
                <c:pt idx="357">
                  <c:v>23.48</c:v>
                </c:pt>
                <c:pt idx="358">
                  <c:v>74.66</c:v>
                </c:pt>
                <c:pt idx="359">
                  <c:v>16.68</c:v>
                </c:pt>
                <c:pt idx="360">
                  <c:v>27.54</c:v>
                </c:pt>
                <c:pt idx="361">
                  <c:v>80.45</c:v>
                </c:pt>
                <c:pt idx="362">
                  <c:v>0</c:v>
                </c:pt>
                <c:pt idx="363">
                  <c:v>4.84</c:v>
                </c:pt>
                <c:pt idx="364">
                  <c:v>7.63</c:v>
                </c:pt>
                <c:pt idx="365">
                  <c:v>11.35</c:v>
                </c:pt>
                <c:pt idx="366">
                  <c:v>17.3</c:v>
                </c:pt>
                <c:pt idx="367">
                  <c:v>5.15</c:v>
                </c:pt>
                <c:pt idx="368">
                  <c:v>12.98</c:v>
                </c:pt>
                <c:pt idx="369">
                  <c:v>5.86</c:v>
                </c:pt>
                <c:pt idx="370">
                  <c:v>1.95</c:v>
                </c:pt>
                <c:pt idx="371">
                  <c:v>24.33</c:v>
                </c:pt>
                <c:pt idx="372">
                  <c:v>20.54</c:v>
                </c:pt>
                <c:pt idx="373">
                  <c:v>0.08</c:v>
                </c:pt>
                <c:pt idx="374">
                  <c:v>3.01</c:v>
                </c:pt>
                <c:pt idx="375">
                  <c:v>0.5</c:v>
                </c:pt>
                <c:pt idx="376">
                  <c:v>20.92</c:v>
                </c:pt>
                <c:pt idx="377">
                  <c:v>8.19</c:v>
                </c:pt>
                <c:pt idx="378">
                  <c:v>43.9</c:v>
                </c:pt>
                <c:pt idx="379">
                  <c:v>23.14</c:v>
                </c:pt>
                <c:pt idx="380">
                  <c:v>34.97</c:v>
                </c:pt>
                <c:pt idx="381">
                  <c:v>7.56</c:v>
                </c:pt>
                <c:pt idx="382">
                  <c:v>22.12</c:v>
                </c:pt>
                <c:pt idx="383">
                  <c:v>2.0299999999999998</c:v>
                </c:pt>
                <c:pt idx="384">
                  <c:v>0.42</c:v>
                </c:pt>
                <c:pt idx="385">
                  <c:v>7.92</c:v>
                </c:pt>
                <c:pt idx="386">
                  <c:v>27.68</c:v>
                </c:pt>
                <c:pt idx="387">
                  <c:v>0</c:v>
                </c:pt>
                <c:pt idx="388">
                  <c:v>1.95</c:v>
                </c:pt>
                <c:pt idx="389">
                  <c:v>1.22</c:v>
                </c:pt>
                <c:pt idx="390">
                  <c:v>0.43</c:v>
                </c:pt>
                <c:pt idx="391">
                  <c:v>0.24</c:v>
                </c:pt>
                <c:pt idx="392">
                  <c:v>26.46</c:v>
                </c:pt>
                <c:pt idx="393">
                  <c:v>3.52</c:v>
                </c:pt>
                <c:pt idx="394">
                  <c:v>23.22</c:v>
                </c:pt>
                <c:pt idx="395">
                  <c:v>0</c:v>
                </c:pt>
                <c:pt idx="396">
                  <c:v>0</c:v>
                </c:pt>
                <c:pt idx="397">
                  <c:v>0.38</c:v>
                </c:pt>
                <c:pt idx="398">
                  <c:v>4.32</c:v>
                </c:pt>
                <c:pt idx="399">
                  <c:v>12.85</c:v>
                </c:pt>
                <c:pt idx="400">
                  <c:v>13.62</c:v>
                </c:pt>
                <c:pt idx="401">
                  <c:v>14.87</c:v>
                </c:pt>
                <c:pt idx="402">
                  <c:v>3.24</c:v>
                </c:pt>
                <c:pt idx="403">
                  <c:v>32.9</c:v>
                </c:pt>
                <c:pt idx="404">
                  <c:v>27.71</c:v>
                </c:pt>
                <c:pt idx="405">
                  <c:v>11.42</c:v>
                </c:pt>
                <c:pt idx="406">
                  <c:v>90.8</c:v>
                </c:pt>
                <c:pt idx="407">
                  <c:v>1.69</c:v>
                </c:pt>
                <c:pt idx="408">
                  <c:v>19.12</c:v>
                </c:pt>
                <c:pt idx="409">
                  <c:v>1.5</c:v>
                </c:pt>
                <c:pt idx="410">
                  <c:v>47.43</c:v>
                </c:pt>
                <c:pt idx="411">
                  <c:v>11.26</c:v>
                </c:pt>
                <c:pt idx="412">
                  <c:v>3.6</c:v>
                </c:pt>
                <c:pt idx="413">
                  <c:v>6.9</c:v>
                </c:pt>
                <c:pt idx="414">
                  <c:v>2.65</c:v>
                </c:pt>
                <c:pt idx="415">
                  <c:v>1.75</c:v>
                </c:pt>
                <c:pt idx="416">
                  <c:v>16.28</c:v>
                </c:pt>
                <c:pt idx="417">
                  <c:v>12.21</c:v>
                </c:pt>
                <c:pt idx="418">
                  <c:v>14.75</c:v>
                </c:pt>
                <c:pt idx="419">
                  <c:v>2.2000000000000002</c:v>
                </c:pt>
                <c:pt idx="420">
                  <c:v>3.74</c:v>
                </c:pt>
                <c:pt idx="421">
                  <c:v>8.9499999999999993</c:v>
                </c:pt>
                <c:pt idx="422">
                  <c:v>6.05</c:v>
                </c:pt>
                <c:pt idx="423">
                  <c:v>9.23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0.19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0.05</c:v>
                </c:pt>
                <c:pt idx="436">
                  <c:v>0</c:v>
                </c:pt>
                <c:pt idx="437">
                  <c:v>0.15</c:v>
                </c:pt>
                <c:pt idx="438">
                  <c:v>0.51</c:v>
                </c:pt>
                <c:pt idx="439">
                  <c:v>6.79</c:v>
                </c:pt>
                <c:pt idx="440">
                  <c:v>0.35</c:v>
                </c:pt>
                <c:pt idx="441">
                  <c:v>0</c:v>
                </c:pt>
                <c:pt idx="442">
                  <c:v>0.7</c:v>
                </c:pt>
                <c:pt idx="443">
                  <c:v>18.5</c:v>
                </c:pt>
                <c:pt idx="444">
                  <c:v>3.6</c:v>
                </c:pt>
                <c:pt idx="445">
                  <c:v>1.78</c:v>
                </c:pt>
                <c:pt idx="446">
                  <c:v>7.31</c:v>
                </c:pt>
                <c:pt idx="447">
                  <c:v>1.38</c:v>
                </c:pt>
                <c:pt idx="448">
                  <c:v>11.9</c:v>
                </c:pt>
                <c:pt idx="449">
                  <c:v>8.83</c:v>
                </c:pt>
                <c:pt idx="450">
                  <c:v>11.65</c:v>
                </c:pt>
                <c:pt idx="451">
                  <c:v>0.62</c:v>
                </c:pt>
                <c:pt idx="452">
                  <c:v>22.93</c:v>
                </c:pt>
                <c:pt idx="453">
                  <c:v>1.53</c:v>
                </c:pt>
                <c:pt idx="454">
                  <c:v>31.68</c:v>
                </c:pt>
                <c:pt idx="455">
                  <c:v>53.3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Scatter'!$FH$11:$FH$466</c15:f>
                <c15:dlblRangeCache>
                  <c:ptCount val="456"/>
                  <c:pt idx="0">
                    <c:v>3 de Fevereiro</c:v>
                  </c:pt>
                  <c:pt idx="1">
                    <c:v>7 De Abril</c:v>
                  </c:pt>
                  <c:pt idx="2">
                    <c:v>Alto Changane</c:v>
                  </c:pt>
                  <c:pt idx="3">
                    <c:v>Alto Ligonha</c:v>
                  </c:pt>
                  <c:pt idx="4">
                    <c:v>Alto Molocue</c:v>
                  </c:pt>
                  <c:pt idx="5">
                    <c:v>Alua</c:v>
                  </c:pt>
                  <c:pt idx="6">
                    <c:v>Amatongas</c:v>
                  </c:pt>
                  <c:pt idx="7">
                    <c:v>Anchilo</c:v>
                  </c:pt>
                  <c:pt idx="8">
                    <c:v>Ancuabe-Sede</c:v>
                  </c:pt>
                  <c:pt idx="9">
                    <c:v>Aube</c:v>
                  </c:pt>
                  <c:pt idx="10">
                    <c:v>Bajone</c:v>
                  </c:pt>
                  <c:pt idx="11">
                    <c:v>Balama-Sede</c:v>
                  </c:pt>
                  <c:pt idx="12">
                    <c:v>Barragem</c:v>
                  </c:pt>
                  <c:pt idx="13">
                    <c:v>Bazaruto</c:v>
                  </c:pt>
                  <c:pt idx="14">
                    <c:v>Bela Vista</c:v>
                  </c:pt>
                  <c:pt idx="15">
                    <c:v>Bilibiza</c:v>
                  </c:pt>
                  <c:pt idx="16">
                    <c:v>Boane-Sede</c:v>
                  </c:pt>
                  <c:pt idx="17">
                    <c:v>Boila-Nametoria</c:v>
                  </c:pt>
                  <c:pt idx="18">
                    <c:v>Buzi</c:v>
                  </c:pt>
                  <c:pt idx="19">
                    <c:v>Buzua</c:v>
                  </c:pt>
                  <c:pt idx="20">
                    <c:v>Cafumpe</c:v>
                  </c:pt>
                  <c:pt idx="21">
                    <c:v>Caia-Sede</c:v>
                  </c:pt>
                  <c:pt idx="22">
                    <c:v>Calanga</c:v>
                  </c:pt>
                  <c:pt idx="23">
                    <c:v>Calipo</c:v>
                  </c:pt>
                  <c:pt idx="24">
                    <c:v>Campo</c:v>
                  </c:pt>
                  <c:pt idx="25">
                    <c:v>Canda</c:v>
                  </c:pt>
                  <c:pt idx="26">
                    <c:v>Canxixe</c:v>
                  </c:pt>
                  <c:pt idx="27">
                    <c:v>Catandica</c:v>
                  </c:pt>
                  <c:pt idx="28">
                    <c:v>Catembe M'Sime</c:v>
                  </c:pt>
                  <c:pt idx="29">
                    <c:v>Catuane</c:v>
                  </c:pt>
                  <c:pt idx="30">
                    <c:v>Chai</c:v>
                  </c:pt>
                  <c:pt idx="31">
                    <c:v>Chalala</c:v>
                  </c:pt>
                  <c:pt idx="32">
                    <c:v>Chalaua</c:v>
                  </c:pt>
                  <c:pt idx="33">
                    <c:v>Changalane</c:v>
                  </c:pt>
                  <c:pt idx="34">
                    <c:v>Changanine</c:v>
                  </c:pt>
                  <c:pt idx="35">
                    <c:v>Chapa</c:v>
                  </c:pt>
                  <c:pt idx="36">
                    <c:v>Charre</c:v>
                  </c:pt>
                  <c:pt idx="37">
                    <c:v>Chemba</c:v>
                  </c:pt>
                  <c:pt idx="38">
                    <c:v>Chibabava</c:v>
                  </c:pt>
                  <c:pt idx="39">
                    <c:v>Chibondzane</c:v>
                  </c:pt>
                  <c:pt idx="40">
                    <c:v>Chicomo</c:v>
                  </c:pt>
                  <c:pt idx="41">
                    <c:v>Chiconono</c:v>
                  </c:pt>
                  <c:pt idx="42">
                    <c:v>Chicumbane</c:v>
                  </c:pt>
                  <c:pt idx="43">
                    <c:v>Chidenguele</c:v>
                  </c:pt>
                  <c:pt idx="44">
                    <c:v>Chidzolomondo</c:v>
                  </c:pt>
                  <c:pt idx="45">
                    <c:v>Chifunde</c:v>
                  </c:pt>
                  <c:pt idx="46">
                    <c:v>Chigubo-Sede</c:v>
                  </c:pt>
                  <c:pt idx="47">
                    <c:v>Chilaulene</c:v>
                  </c:pt>
                  <c:pt idx="48">
                    <c:v>Chiloane</c:v>
                  </c:pt>
                  <c:pt idx="49">
                    <c:v>Chilulo</c:v>
                  </c:pt>
                  <c:pt idx="50">
                    <c:v>Chimbadzo</c:v>
                  </c:pt>
                  <c:pt idx="51">
                    <c:v>Chimbunila</c:v>
                  </c:pt>
                  <c:pt idx="52">
                    <c:v>Chinde-Sede</c:v>
                  </c:pt>
                  <c:pt idx="53">
                    <c:v>Chinga</c:v>
                  </c:pt>
                  <c:pt idx="54">
                    <c:v>Chintholo</c:v>
                  </c:pt>
                  <c:pt idx="55">
                    <c:v>Chinthopo</c:v>
                  </c:pt>
                  <c:pt idx="56">
                    <c:v>Chioco</c:v>
                  </c:pt>
                  <c:pt idx="57">
                    <c:v>Chipene</c:v>
                  </c:pt>
                  <c:pt idx="58">
                    <c:v>Chipera</c:v>
                  </c:pt>
                  <c:pt idx="59">
                    <c:v>Chiputo</c:v>
                  </c:pt>
                  <c:pt idx="60">
                    <c:v>Chiraco</c:v>
                  </c:pt>
                  <c:pt idx="61">
                    <c:v>Chiramba</c:v>
                  </c:pt>
                  <c:pt idx="62">
                    <c:v>Chire</c:v>
                  </c:pt>
                  <c:pt idx="63">
                    <c:v>Chissano</c:v>
                  </c:pt>
                  <c:pt idx="64">
                    <c:v>Chitima</c:v>
                  </c:pt>
                  <c:pt idx="65">
                    <c:v>Chitobe</c:v>
                  </c:pt>
                  <c:pt idx="66">
                    <c:v>Chitunda</c:v>
                  </c:pt>
                  <c:pt idx="67">
                    <c:v>Chiuaula</c:v>
                  </c:pt>
                  <c:pt idx="68">
                    <c:v>Chiurairue</c:v>
                  </c:pt>
                  <c:pt idx="69">
                    <c:v>Chiure Velho</c:v>
                  </c:pt>
                  <c:pt idx="70">
                    <c:v>Chiure-Sede</c:v>
                  </c:pt>
                  <c:pt idx="71">
                    <c:v>Chiuta</c:v>
                  </c:pt>
                  <c:pt idx="72">
                    <c:v>Chivonguene</c:v>
                  </c:pt>
                  <c:pt idx="73">
                    <c:v>Choa</c:v>
                  </c:pt>
                  <c:pt idx="74">
                    <c:v>Chongoene</c:v>
                  </c:pt>
                  <c:pt idx="75">
                    <c:v>Chueza</c:v>
                  </c:pt>
                  <c:pt idx="76">
                    <c:v>Chupanga</c:v>
                  </c:pt>
                  <c:pt idx="77">
                    <c:v>Cidade  de Chokwe</c:v>
                  </c:pt>
                  <c:pt idx="78">
                    <c:v>Cidade de Angoche</c:v>
                  </c:pt>
                  <c:pt idx="79">
                    <c:v>Cidade de Chibuto</c:v>
                  </c:pt>
                  <c:pt idx="80">
                    <c:v>Cidade de Cuamba</c:v>
                  </c:pt>
                  <c:pt idx="81">
                    <c:v>Cidade de Dondo</c:v>
                  </c:pt>
                  <c:pt idx="82">
                    <c:v>Cidade de Gurue</c:v>
                  </c:pt>
                  <c:pt idx="83">
                    <c:v>Cidade de Inhambane</c:v>
                  </c:pt>
                  <c:pt idx="84">
                    <c:v>Cidade de Maxixe</c:v>
                  </c:pt>
                  <c:pt idx="85">
                    <c:v>Cidade de Mocuba</c:v>
                  </c:pt>
                  <c:pt idx="86">
                    <c:v>Cidade de Pemba</c:v>
                  </c:pt>
                  <c:pt idx="87">
                    <c:v>Cóbue</c:v>
                  </c:pt>
                  <c:pt idx="88">
                    <c:v>Combomune</c:v>
                  </c:pt>
                  <c:pt idx="89">
                    <c:v>Corrane</c:v>
                  </c:pt>
                  <c:pt idx="90">
                    <c:v>Corromana</c:v>
                  </c:pt>
                  <c:pt idx="91">
                    <c:v>Covo</c:v>
                  </c:pt>
                  <c:pt idx="92">
                    <c:v>Cumbana</c:v>
                  </c:pt>
                  <c:pt idx="93">
                    <c:v>Cunle</c:v>
                  </c:pt>
                  <c:pt idx="94">
                    <c:v>Dacata</c:v>
                  </c:pt>
                  <c:pt idx="95">
                    <c:v>Dacate</c:v>
                  </c:pt>
                  <c:pt idx="96">
                    <c:v>Diaca</c:v>
                  </c:pt>
                  <c:pt idx="97">
                    <c:v>Divinhe</c:v>
                  </c:pt>
                  <c:pt idx="98">
                    <c:v>Dôa</c:v>
                  </c:pt>
                  <c:pt idx="99">
                    <c:v>Dombe</c:v>
                  </c:pt>
                  <c:pt idx="100">
                    <c:v>Dómue</c:v>
                  </c:pt>
                  <c:pt idx="101">
                    <c:v>Eduardo Mondlane</c:v>
                  </c:pt>
                  <c:pt idx="102">
                    <c:v>Espungabera</c:v>
                  </c:pt>
                  <c:pt idx="103">
                    <c:v>Estaquinha</c:v>
                  </c:pt>
                  <c:pt idx="104">
                    <c:v>Etatara</c:v>
                  </c:pt>
                  <c:pt idx="105">
                    <c:v>Fíngoe</c:v>
                  </c:pt>
                  <c:pt idx="106">
                    <c:v>Funhalouro</c:v>
                  </c:pt>
                  <c:pt idx="107">
                    <c:v>Furancungo</c:v>
                  </c:pt>
                  <c:pt idx="108">
                    <c:v>Galinha</c:v>
                  </c:pt>
                  <c:pt idx="109">
                    <c:v>Gile</c:v>
                  </c:pt>
                  <c:pt idx="110">
                    <c:v>Godide</c:v>
                  </c:pt>
                  <c:pt idx="111">
                    <c:v>Gondola</c:v>
                  </c:pt>
                  <c:pt idx="112">
                    <c:v>Gonhane</c:v>
                  </c:pt>
                  <c:pt idx="113">
                    <c:v>Goonda</c:v>
                  </c:pt>
                  <c:pt idx="114">
                    <c:v>Gorongosa</c:v>
                  </c:pt>
                  <c:pt idx="115">
                    <c:v>Guerissa</c:v>
                  </c:pt>
                  <c:pt idx="116">
                    <c:v>Guro-Sede</c:v>
                  </c:pt>
                  <c:pt idx="117">
                    <c:v>Homoine-Sede</c:v>
                  </c:pt>
                  <c:pt idx="118">
                    <c:v>Hucula</c:v>
                  </c:pt>
                  <c:pt idx="119">
                    <c:v>Iapala</c:v>
                  </c:pt>
                  <c:pt idx="120">
                    <c:v>Ibo-Sede</c:v>
                  </c:pt>
                  <c:pt idx="121">
                    <c:v>Ile</c:v>
                  </c:pt>
                  <c:pt idx="122">
                    <c:v>Ilha de Mocambique</c:v>
                  </c:pt>
                  <c:pt idx="123">
                    <c:v>Ilha Josina Machel</c:v>
                  </c:pt>
                  <c:pt idx="124">
                    <c:v>Ilute</c:v>
                  </c:pt>
                  <c:pt idx="125">
                    <c:v>Imala</c:v>
                  </c:pt>
                  <c:pt idx="126">
                    <c:v>Imbuho</c:v>
                  </c:pt>
                  <c:pt idx="127">
                    <c:v>Impire</c:v>
                  </c:pt>
                  <c:pt idx="128">
                    <c:v>Incaia</c:v>
                  </c:pt>
                  <c:pt idx="129">
                    <c:v>Inchope</c:v>
                  </c:pt>
                  <c:pt idx="130">
                    <c:v>Infulene</c:v>
                  </c:pt>
                  <c:pt idx="131">
                    <c:v>Inhaminga</c:v>
                  </c:pt>
                  <c:pt idx="132">
                    <c:v>Inhamissa</c:v>
                  </c:pt>
                  <c:pt idx="133">
                    <c:v>Inhamitanga</c:v>
                  </c:pt>
                  <c:pt idx="134">
                    <c:v>Inhangoma</c:v>
                  </c:pt>
                  <c:pt idx="135">
                    <c:v>Inharrime-Sede</c:v>
                  </c:pt>
                  <c:pt idx="136">
                    <c:v>Inhassoro</c:v>
                  </c:pt>
                  <c:pt idx="137">
                    <c:v>Insaca</c:v>
                  </c:pt>
                  <c:pt idx="138">
                    <c:v>Intete</c:v>
                  </c:pt>
                  <c:pt idx="139">
                    <c:v>Itepela</c:v>
                  </c:pt>
                  <c:pt idx="140">
                    <c:v>Ituculo</c:v>
                  </c:pt>
                  <c:pt idx="141">
                    <c:v>Jangamo</c:v>
                  </c:pt>
                  <c:pt idx="142">
                    <c:v>KaMavota</c:v>
                  </c:pt>
                  <c:pt idx="143">
                    <c:v>KaMaxakeni</c:v>
                  </c:pt>
                  <c:pt idx="144">
                    <c:v>Kambulatsitsi</c:v>
                  </c:pt>
                  <c:pt idx="145">
                    <c:v>Kampfumo</c:v>
                  </c:pt>
                  <c:pt idx="146">
                    <c:v>Kamubukwana</c:v>
                  </c:pt>
                  <c:pt idx="147">
                    <c:v>Kanyaka</c:v>
                  </c:pt>
                  <c:pt idx="148">
                    <c:v>Katapua</c:v>
                  </c:pt>
                  <c:pt idx="149">
                    <c:v>Katembe</c:v>
                  </c:pt>
                  <c:pt idx="150">
                    <c:v>Kazula</c:v>
                  </c:pt>
                  <c:pt idx="151">
                    <c:v>Kwekwe</c:v>
                  </c:pt>
                  <c:pt idx="152">
                    <c:v>Lalaua-Sede</c:v>
                  </c:pt>
                  <c:pt idx="153">
                    <c:v>Larde</c:v>
                  </c:pt>
                  <c:pt idx="154">
                    <c:v>Lioma</c:v>
                  </c:pt>
                  <c:pt idx="155">
                    <c:v>Lionde</c:v>
                  </c:pt>
                  <c:pt idx="156">
                    <c:v>Lione</c:v>
                  </c:pt>
                  <c:pt idx="157">
                    <c:v>Lissiete</c:v>
                  </c:pt>
                  <c:pt idx="158">
                    <c:v>Liupo</c:v>
                  </c:pt>
                  <c:pt idx="159">
                    <c:v>Luenha</c:v>
                  </c:pt>
                  <c:pt idx="160">
                    <c:v>Lugela-sede</c:v>
                  </c:pt>
                  <c:pt idx="161">
                    <c:v>Lulimile</c:v>
                  </c:pt>
                  <c:pt idx="162">
                    <c:v>Lumbo</c:v>
                  </c:pt>
                  <c:pt idx="163">
                    <c:v>Lunga</c:v>
                  </c:pt>
                  <c:pt idx="164">
                    <c:v>Lunho</c:v>
                  </c:pt>
                  <c:pt idx="165">
                    <c:v>Lurio</c:v>
                  </c:pt>
                  <c:pt idx="166">
                    <c:v>Lúrio</c:v>
                  </c:pt>
                  <c:pt idx="167">
                    <c:v>Lussanhando</c:v>
                  </c:pt>
                  <c:pt idx="168">
                    <c:v>Lussimbesse</c:v>
                  </c:pt>
                  <c:pt idx="169">
                    <c:v>Mabalane</c:v>
                  </c:pt>
                  <c:pt idx="170">
                    <c:v>Mabote</c:v>
                  </c:pt>
                  <c:pt idx="171">
                    <c:v>Macaloge</c:v>
                  </c:pt>
                  <c:pt idx="172">
                    <c:v>Macarretane</c:v>
                  </c:pt>
                  <c:pt idx="173">
                    <c:v>Macate-Sede</c:v>
                  </c:pt>
                  <c:pt idx="174">
                    <c:v>Machaila</c:v>
                  </c:pt>
                  <c:pt idx="175">
                    <c:v>Machanga</c:v>
                  </c:pt>
                  <c:pt idx="176">
                    <c:v>Machangulo</c:v>
                  </c:pt>
                  <c:pt idx="177">
                    <c:v>Machava</c:v>
                  </c:pt>
                  <c:pt idx="178">
                    <c:v>Machindo</c:v>
                  </c:pt>
                  <c:pt idx="179">
                    <c:v>Machipanda</c:v>
                  </c:pt>
                  <c:pt idx="180">
                    <c:v>Machoca</c:v>
                  </c:pt>
                  <c:pt idx="181">
                    <c:v>Machubo</c:v>
                  </c:pt>
                  <c:pt idx="182">
                    <c:v>Macomia-Sede</c:v>
                  </c:pt>
                  <c:pt idx="183">
                    <c:v>Macone-Sede</c:v>
                  </c:pt>
                  <c:pt idx="184">
                    <c:v>Macossa-Sede</c:v>
                  </c:pt>
                  <c:pt idx="185">
                    <c:v>Macuacua</c:v>
                  </c:pt>
                  <c:pt idx="186">
                    <c:v>Macuane</c:v>
                  </c:pt>
                  <c:pt idx="187">
                    <c:v>Macuse</c:v>
                  </c:pt>
                  <c:pt idx="188">
                    <c:v>Mafambisse</c:v>
                  </c:pt>
                  <c:pt idx="189">
                    <c:v>Maganja da Costa-Sede</c:v>
                  </c:pt>
                  <c:pt idx="190">
                    <c:v>Magude-Sede</c:v>
                  </c:pt>
                  <c:pt idx="191">
                    <c:v>Mahate</c:v>
                  </c:pt>
                  <c:pt idx="192">
                    <c:v>Mahel</c:v>
                  </c:pt>
                  <c:pt idx="193">
                    <c:v>Maiaca</c:v>
                  </c:pt>
                  <c:pt idx="194">
                    <c:v>Majaua</c:v>
                  </c:pt>
                  <c:pt idx="195">
                    <c:v>Malanga</c:v>
                  </c:pt>
                  <c:pt idx="196">
                    <c:v>Malehice</c:v>
                  </c:pt>
                  <c:pt idx="197">
                    <c:v>Malema/Canhunha</c:v>
                  </c:pt>
                  <c:pt idx="198">
                    <c:v>Malingapansi</c:v>
                  </c:pt>
                  <c:pt idx="199">
                    <c:v>Malowera</c:v>
                  </c:pt>
                  <c:pt idx="200">
                    <c:v>Maluana</c:v>
                  </c:pt>
                  <c:pt idx="201">
                    <c:v>Mandie</c:v>
                  </c:pt>
                  <c:pt idx="202">
                    <c:v>Mandlakazi-Sede</c:v>
                  </c:pt>
                  <c:pt idx="203">
                    <c:v>Manhica-Sede</c:v>
                  </c:pt>
                  <c:pt idx="204">
                    <c:v>Maniamba</c:v>
                  </c:pt>
                  <c:pt idx="205">
                    <c:v>Manje</c:v>
                  </c:pt>
                  <c:pt idx="206">
                    <c:v>Mapai</c:v>
                  </c:pt>
                  <c:pt idx="207">
                    <c:v>Mapinhane</c:v>
                  </c:pt>
                  <c:pt idx="208">
                    <c:v>Mapulanguene</c:v>
                  </c:pt>
                  <c:pt idx="209">
                    <c:v>Mapupulo</c:v>
                  </c:pt>
                  <c:pt idx="210">
                    <c:v>Maquival</c:v>
                  </c:pt>
                  <c:pt idx="211">
                    <c:v>Marara</c:v>
                  </c:pt>
                  <c:pt idx="212">
                    <c:v>Maringue</c:v>
                  </c:pt>
                  <c:pt idx="213">
                    <c:v>Marracuene</c:v>
                  </c:pt>
                  <c:pt idx="214">
                    <c:v>Marrangira</c:v>
                  </c:pt>
                  <c:pt idx="215">
                    <c:v>Marromeu</c:v>
                  </c:pt>
                  <c:pt idx="216">
                    <c:v>Marrupa-Sede</c:v>
                  </c:pt>
                  <c:pt idx="217">
                    <c:v>Massangena</c:v>
                  </c:pt>
                  <c:pt idx="218">
                    <c:v>Massangulo (Ngauma)</c:v>
                  </c:pt>
                  <c:pt idx="219">
                    <c:v>Massenger</c:v>
                  </c:pt>
                  <c:pt idx="220">
                    <c:v>Massinga</c:v>
                  </c:pt>
                  <c:pt idx="221">
                    <c:v>Massingir</c:v>
                  </c:pt>
                  <c:pt idx="222">
                    <c:v>Matchedje</c:v>
                  </c:pt>
                  <c:pt idx="223">
                    <c:v>Matibane</c:v>
                  </c:pt>
                  <c:pt idx="224">
                    <c:v>Matola</c:v>
                  </c:pt>
                  <c:pt idx="225">
                    <c:v>Matola Rio</c:v>
                  </c:pt>
                  <c:pt idx="226">
                    <c:v>Matondovela</c:v>
                  </c:pt>
                  <c:pt idx="227">
                    <c:v>Matsinho</c:v>
                  </c:pt>
                  <c:pt idx="228">
                    <c:v>Maúa</c:v>
                  </c:pt>
                  <c:pt idx="229">
                    <c:v>Mavago-Sede</c:v>
                  </c:pt>
                  <c:pt idx="230">
                    <c:v>Mavala</c:v>
                  </c:pt>
                  <c:pt idx="231">
                    <c:v>Mavodze</c:v>
                  </c:pt>
                  <c:pt idx="232">
                    <c:v>Mavonde</c:v>
                  </c:pt>
                  <c:pt idx="233">
                    <c:v>Mavue</c:v>
                  </c:pt>
                  <c:pt idx="234">
                    <c:v>Mawayela</c:v>
                  </c:pt>
                  <c:pt idx="235">
                    <c:v>Mazeze</c:v>
                  </c:pt>
                  <c:pt idx="236">
                    <c:v>Mazivila</c:v>
                  </c:pt>
                  <c:pt idx="237">
                    <c:v>Mazua</c:v>
                  </c:pt>
                  <c:pt idx="238">
                    <c:v>Mazucane</c:v>
                  </c:pt>
                  <c:pt idx="239">
                    <c:v>Mbau</c:v>
                  </c:pt>
                  <c:pt idx="240">
                    <c:v>M'bauane</c:v>
                  </c:pt>
                  <c:pt idx="241">
                    <c:v>Meconta</c:v>
                  </c:pt>
                  <c:pt idx="242">
                    <c:v>Mecuburi-Sede</c:v>
                  </c:pt>
                  <c:pt idx="243">
                    <c:v>Mecufi-Sede</c:v>
                  </c:pt>
                  <c:pt idx="244">
                    <c:v>Mecula-Sede</c:v>
                  </c:pt>
                  <c:pt idx="245">
                    <c:v>Megaza</c:v>
                  </c:pt>
                  <c:pt idx="246">
                    <c:v>Meloco</c:v>
                  </c:pt>
                  <c:pt idx="247">
                    <c:v>Meluco-Sede</c:v>
                  </c:pt>
                  <c:pt idx="248">
                    <c:v>Meluluca</c:v>
                  </c:pt>
                  <c:pt idx="249">
                    <c:v>Memba</c:v>
                  </c:pt>
                  <c:pt idx="250">
                    <c:v>Mepica</c:v>
                  </c:pt>
                  <c:pt idx="251">
                    <c:v>Meponda</c:v>
                  </c:pt>
                  <c:pt idx="252">
                    <c:v>Mepuagiua</c:v>
                  </c:pt>
                  <c:pt idx="253">
                    <c:v>Messano</c:v>
                  </c:pt>
                  <c:pt idx="254">
                    <c:v>Messica</c:v>
                  </c:pt>
                  <c:pt idx="255">
                    <c:v>Metangula</c:v>
                  </c:pt>
                  <c:pt idx="256">
                    <c:v>Meti</c:v>
                  </c:pt>
                  <c:pt idx="257">
                    <c:v>Metoro</c:v>
                  </c:pt>
                  <c:pt idx="258">
                    <c:v>Metuge-Sede</c:v>
                  </c:pt>
                  <c:pt idx="259">
                    <c:v>Meza</c:v>
                  </c:pt>
                  <c:pt idx="260">
                    <c:v>Micaune</c:v>
                  </c:pt>
                  <c:pt idx="261">
                    <c:v>Mieze</c:v>
                  </c:pt>
                  <c:pt idx="262">
                    <c:v>Milange-Sede</c:v>
                  </c:pt>
                  <c:pt idx="263">
                    <c:v>Milhana</c:v>
                  </c:pt>
                  <c:pt idx="264">
                    <c:v>Mirate-Sede</c:v>
                  </c:pt>
                  <c:pt idx="265">
                    <c:v>Mitande</c:v>
                  </c:pt>
                  <c:pt idx="266">
                    <c:v>Miteda</c:v>
                  </c:pt>
                  <c:pt idx="267">
                    <c:v>Moamba-Sede</c:v>
                  </c:pt>
                  <c:pt idx="268">
                    <c:v>Moatize</c:v>
                  </c:pt>
                  <c:pt idx="269">
                    <c:v>Mocímboa da Praia-Sede</c:v>
                  </c:pt>
                  <c:pt idx="270">
                    <c:v>Mocoduene</c:v>
                  </c:pt>
                  <c:pt idx="271">
                    <c:v>Mocubela</c:v>
                  </c:pt>
                  <c:pt idx="272">
                    <c:v>Molumbo-Sede</c:v>
                  </c:pt>
                  <c:pt idx="273">
                    <c:v>Monapo-Sede</c:v>
                  </c:pt>
                  <c:pt idx="274">
                    <c:v>Mongue</c:v>
                  </c:pt>
                  <c:pt idx="275">
                    <c:v>Montepuéz</c:v>
                  </c:pt>
                  <c:pt idx="276">
                    <c:v>Mopeia</c:v>
                  </c:pt>
                  <c:pt idx="277">
                    <c:v>Morrumbala-Sede</c:v>
                  </c:pt>
                  <c:pt idx="278">
                    <c:v>Morrumbene</c:v>
                  </c:pt>
                  <c:pt idx="279">
                    <c:v>Mossuril-Sede</c:v>
                  </c:pt>
                  <c:pt idx="280">
                    <c:v>Motaze</c:v>
                  </c:pt>
                  <c:pt idx="281">
                    <c:v>Mphende</c:v>
                  </c:pt>
                  <c:pt idx="282">
                    <c:v>Msawize</c:v>
                  </c:pt>
                  <c:pt idx="283">
                    <c:v>Muabanama</c:v>
                  </c:pt>
                  <c:pt idx="284">
                    <c:v>Muaguide</c:v>
                  </c:pt>
                  <c:pt idx="285">
                    <c:v>Muambula</c:v>
                  </c:pt>
                  <c:pt idx="286">
                    <c:v>Muanona</c:v>
                  </c:pt>
                  <c:pt idx="287">
                    <c:v>Muanza</c:v>
                  </c:pt>
                  <c:pt idx="288">
                    <c:v>Muaquia</c:v>
                  </c:pt>
                  <c:pt idx="289">
                    <c:v>Muatala</c:v>
                  </c:pt>
                  <c:pt idx="290">
                    <c:v>Muatua</c:v>
                  </c:pt>
                  <c:pt idx="291">
                    <c:v>Mubangoene</c:v>
                  </c:pt>
                  <c:pt idx="292">
                    <c:v>Mucojo</c:v>
                  </c:pt>
                  <c:pt idx="293">
                    <c:v>Mucoluane</c:v>
                  </c:pt>
                  <c:pt idx="294">
                    <c:v>Mucuali</c:v>
                  </c:pt>
                  <c:pt idx="295">
                    <c:v>Mucumbi</c:v>
                  </c:pt>
                  <c:pt idx="296">
                    <c:v>Mucumbura</c:v>
                  </c:pt>
                  <c:pt idx="297">
                    <c:v>Mucupia</c:v>
                  </c:pt>
                  <c:pt idx="298">
                    <c:v>Muecate-Sede</c:v>
                  </c:pt>
                  <c:pt idx="299">
                    <c:v>Mueda-Sede</c:v>
                  </c:pt>
                  <c:pt idx="300">
                    <c:v>Muembe</c:v>
                  </c:pt>
                  <c:pt idx="301">
                    <c:v>Mufa Boroma</c:v>
                  </c:pt>
                  <c:pt idx="302">
                    <c:v>Mugeba</c:v>
                  </c:pt>
                  <c:pt idx="303">
                    <c:v>Muhala</c:v>
                  </c:pt>
                  <c:pt idx="304">
                    <c:v>Muite</c:v>
                  </c:pt>
                  <c:pt idx="305">
                    <c:v>Mulela (Mualama)</c:v>
                  </c:pt>
                  <c:pt idx="306">
                    <c:v>Mulima</c:v>
                  </c:pt>
                  <c:pt idx="307">
                    <c:v>Muluco</c:v>
                  </c:pt>
                  <c:pt idx="308">
                    <c:v>Mungari</c:v>
                  </c:pt>
                  <c:pt idx="309">
                    <c:v>Munhamade</c:v>
                  </c:pt>
                  <c:pt idx="310">
                    <c:v>Municipal-Sede</c:v>
                  </c:pt>
                  <c:pt idx="311">
                    <c:v>Municipio da Praia de Bilene</c:v>
                  </c:pt>
                  <c:pt idx="312">
                    <c:v>Municipio de Manica</c:v>
                  </c:pt>
                  <c:pt idx="313">
                    <c:v>Muoha</c:v>
                  </c:pt>
                  <c:pt idx="314">
                    <c:v>Murraca</c:v>
                  </c:pt>
                  <c:pt idx="315">
                    <c:v>Murrebue</c:v>
                  </c:pt>
                  <c:pt idx="316">
                    <c:v>Murrupula</c:v>
                  </c:pt>
                  <c:pt idx="317">
                    <c:v>Mutiva</c:v>
                  </c:pt>
                  <c:pt idx="318">
                    <c:v>Mutivaze</c:v>
                  </c:pt>
                  <c:pt idx="319">
                    <c:v>Mutuali</c:v>
                  </c:pt>
                  <c:pt idx="320">
                    <c:v>Muxungue</c:v>
                  </c:pt>
                  <c:pt idx="321">
                    <c:v>Muze</c:v>
                  </c:pt>
                  <c:pt idx="322">
                    <c:v>Mwaladzi</c:v>
                  </c:pt>
                  <c:pt idx="323">
                    <c:v>N’sadzu</c:v>
                  </c:pt>
                  <c:pt idx="324">
                    <c:v>Naburi</c:v>
                  </c:pt>
                  <c:pt idx="325">
                    <c:v>Nacala-A-Velha</c:v>
                  </c:pt>
                  <c:pt idx="326">
                    <c:v>Nacaroa</c:v>
                  </c:pt>
                  <c:pt idx="327">
                    <c:v>Nacumua</c:v>
                  </c:pt>
                  <c:pt idx="328">
                    <c:v>Nairoto</c:v>
                  </c:pt>
                  <c:pt idx="329">
                    <c:v>Nairrubi</c:v>
                  </c:pt>
                  <c:pt idx="330">
                    <c:v>Nalazi</c:v>
                  </c:pt>
                  <c:pt idx="331">
                    <c:v>Namaacha</c:v>
                  </c:pt>
                  <c:pt idx="332">
                    <c:v>Namacurra-Sede</c:v>
                  </c:pt>
                  <c:pt idx="333">
                    <c:v>Namaita</c:v>
                  </c:pt>
                  <c:pt idx="334">
                    <c:v>Namanhumbir</c:v>
                  </c:pt>
                  <c:pt idx="335">
                    <c:v>Namanjavira</c:v>
                  </c:pt>
                  <c:pt idx="336">
                    <c:v>Namapa</c:v>
                  </c:pt>
                  <c:pt idx="337">
                    <c:v>Namaponda</c:v>
                  </c:pt>
                  <c:pt idx="338">
                    <c:v>Namarroi</c:v>
                  </c:pt>
                  <c:pt idx="339">
                    <c:v>Namaua</c:v>
                  </c:pt>
                  <c:pt idx="340">
                    <c:v>Nametil</c:v>
                  </c:pt>
                  <c:pt idx="341">
                    <c:v>Namialo</c:v>
                  </c:pt>
                  <c:pt idx="342">
                    <c:v>Namicopo</c:v>
                  </c:pt>
                  <c:pt idx="343">
                    <c:v>Namicundi</c:v>
                  </c:pt>
                  <c:pt idx="344">
                    <c:v>Namina</c:v>
                  </c:pt>
                  <c:pt idx="345">
                    <c:v>Naminge</c:v>
                  </c:pt>
                  <c:pt idx="346">
                    <c:v>Namiroa</c:v>
                  </c:pt>
                  <c:pt idx="347">
                    <c:v>Namogelia</c:v>
                  </c:pt>
                  <c:pt idx="348">
                    <c:v>Namuno-Sede</c:v>
                  </c:pt>
                  <c:pt idx="349">
                    <c:v>Nangade-Sede</c:v>
                  </c:pt>
                  <c:pt idx="350">
                    <c:v>Nanhupo Rio</c:v>
                  </c:pt>
                  <c:pt idx="351">
                    <c:v>Nante</c:v>
                  </c:pt>
                  <c:pt idx="352">
                    <c:v>Não Aplicavel</c:v>
                  </c:pt>
                  <c:pt idx="353">
                    <c:v>Napipine</c:v>
                  </c:pt>
                  <c:pt idx="354">
                    <c:v>Natikire</c:v>
                  </c:pt>
                  <c:pt idx="355">
                    <c:v>Nauela</c:v>
                  </c:pt>
                  <c:pt idx="356">
                    <c:v>Ncumpe</c:v>
                  </c:pt>
                  <c:pt idx="357">
                    <c:v>Ndindiza</c:v>
                  </c:pt>
                  <c:pt idx="358">
                    <c:v>Negomano</c:v>
                  </c:pt>
                  <c:pt idx="359">
                    <c:v>Netia</c:v>
                  </c:pt>
                  <c:pt idx="360">
                    <c:v>N'gapa</c:v>
                  </c:pt>
                  <c:pt idx="361">
                    <c:v>Nguawala</c:v>
                  </c:pt>
                  <c:pt idx="362">
                    <c:v>Nguzene</c:v>
                  </c:pt>
                  <c:pt idx="363">
                    <c:v>Nhacafula</c:v>
                  </c:pt>
                  <c:pt idx="364">
                    <c:v>Nhacolo</c:v>
                  </c:pt>
                  <c:pt idx="365">
                    <c:v>Nhamagua</c:v>
                  </c:pt>
                  <c:pt idx="366">
                    <c:v>Nhamassonge</c:v>
                  </c:pt>
                  <c:pt idx="367">
                    <c:v>Nhamatanda</c:v>
                  </c:pt>
                  <c:pt idx="368">
                    <c:v>Nhamayabwe</c:v>
                  </c:pt>
                  <c:pt idx="369">
                    <c:v>Nhampassa</c:v>
                  </c:pt>
                  <c:pt idx="370">
                    <c:v>Nicoadala-Sede</c:v>
                  </c:pt>
                  <c:pt idx="371">
                    <c:v>Nihessiue</c:v>
                  </c:pt>
                  <c:pt idx="372">
                    <c:v>Nipepe-Sede</c:v>
                  </c:pt>
                  <c:pt idx="373">
                    <c:v>Nlhamankulu</c:v>
                  </c:pt>
                  <c:pt idx="374">
                    <c:v>Nova Mambone</c:v>
                  </c:pt>
                  <c:pt idx="375">
                    <c:v>Nova Sofala</c:v>
                  </c:pt>
                  <c:pt idx="376">
                    <c:v>Ntamba</c:v>
                  </c:pt>
                  <c:pt idx="377">
                    <c:v>Ntengo-Wa-Mbalame</c:v>
                  </c:pt>
                  <c:pt idx="378">
                    <c:v>Ntlhavene</c:v>
                  </c:pt>
                  <c:pt idx="379">
                    <c:v>Nungo</c:v>
                  </c:pt>
                  <c:pt idx="380">
                    <c:v>Ocua</c:v>
                  </c:pt>
                  <c:pt idx="381">
                    <c:v>Olumbe</c:v>
                  </c:pt>
                  <c:pt idx="382">
                    <c:v>Pafuri</c:v>
                  </c:pt>
                  <c:pt idx="383">
                    <c:v>Palma</c:v>
                  </c:pt>
                  <c:pt idx="384">
                    <c:v>Panda</c:v>
                  </c:pt>
                  <c:pt idx="385">
                    <c:v>Panjane</c:v>
                  </c:pt>
                  <c:pt idx="386">
                    <c:v>Papai</c:v>
                  </c:pt>
                  <c:pt idx="387">
                    <c:v>Patrice Lumumba</c:v>
                  </c:pt>
                  <c:pt idx="388">
                    <c:v>Pebane-Sede</c:v>
                  </c:pt>
                  <c:pt idx="389">
                    <c:v>Pembe</c:v>
                  </c:pt>
                  <c:pt idx="390">
                    <c:v>Pessene</c:v>
                  </c:pt>
                  <c:pt idx="391">
                    <c:v>Praia</c:v>
                  </c:pt>
                  <c:pt idx="392">
                    <c:v>Pundanhar</c:v>
                  </c:pt>
                  <c:pt idx="393">
                    <c:v>Quinga</c:v>
                  </c:pt>
                  <c:pt idx="394">
                    <c:v>Quionga</c:v>
                  </c:pt>
                  <c:pt idx="395">
                    <c:v>Quirimba</c:v>
                  </c:pt>
                  <c:pt idx="396">
                    <c:v>Quissanga</c:v>
                  </c:pt>
                  <c:pt idx="397">
                    <c:v>Quissico</c:v>
                  </c:pt>
                  <c:pt idx="398">
                    <c:v>Quiterajo</c:v>
                  </c:pt>
                  <c:pt idx="399">
                    <c:v>Quixaxe</c:v>
                  </c:pt>
                  <c:pt idx="400">
                    <c:v>Rapale</c:v>
                  </c:pt>
                  <c:pt idx="401">
                    <c:v>Regone</c:v>
                  </c:pt>
                  <c:pt idx="402">
                    <c:v>Ressano Garcia</c:v>
                  </c:pt>
                  <c:pt idx="403">
                    <c:v>Ribáuè</c:v>
                  </c:pt>
                  <c:pt idx="404">
                    <c:v>Rotanda</c:v>
                  </c:pt>
                  <c:pt idx="405">
                    <c:v>Sabie</c:v>
                  </c:pt>
                  <c:pt idx="406">
                    <c:v>Samora Machel</c:v>
                  </c:pt>
                  <c:pt idx="407">
                    <c:v>Sanjala</c:v>
                  </c:pt>
                  <c:pt idx="408">
                    <c:v>Saua-Saua</c:v>
                  </c:pt>
                  <c:pt idx="409">
                    <c:v>Savane</c:v>
                  </c:pt>
                  <c:pt idx="410">
                    <c:v>Save</c:v>
                  </c:pt>
                  <c:pt idx="411">
                    <c:v>Save2</c:v>
                  </c:pt>
                  <c:pt idx="412">
                    <c:v>Sena</c:v>
                  </c:pt>
                  <c:pt idx="413">
                    <c:v>Socone</c:v>
                  </c:pt>
                  <c:pt idx="414">
                    <c:v>Songo</c:v>
                  </c:pt>
                  <c:pt idx="415">
                    <c:v>Subue</c:v>
                  </c:pt>
                  <c:pt idx="416">
                    <c:v>Sussundenga-Sede</c:v>
                  </c:pt>
                  <c:pt idx="417">
                    <c:v>Tacuane</c:v>
                  </c:pt>
                  <c:pt idx="418">
                    <c:v>Tchaimite</c:v>
                  </c:pt>
                  <c:pt idx="419">
                    <c:v>Tica</c:v>
                  </c:pt>
                  <c:pt idx="420">
                    <c:v>Tome</c:v>
                  </c:pt>
                  <c:pt idx="421">
                    <c:v>Tsangano</c:v>
                  </c:pt>
                  <c:pt idx="422">
                    <c:v>Ulóngue</c:v>
                  </c:pt>
                  <c:pt idx="423">
                    <c:v>Unango</c:v>
                  </c:pt>
                  <c:pt idx="424">
                    <c:v>Urbano 1</c:v>
                  </c:pt>
                  <c:pt idx="425">
                    <c:v>Urbano 2</c:v>
                  </c:pt>
                  <c:pt idx="426">
                    <c:v>Urbano 3</c:v>
                  </c:pt>
                  <c:pt idx="427">
                    <c:v>Urbano 4</c:v>
                  </c:pt>
                  <c:pt idx="428">
                    <c:v>Urbano 5</c:v>
                  </c:pt>
                  <c:pt idx="429">
                    <c:v>Urbano Central</c:v>
                  </c:pt>
                  <c:pt idx="430">
                    <c:v>Urbano N°1</c:v>
                  </c:pt>
                  <c:pt idx="431">
                    <c:v>Urbano N°2</c:v>
                  </c:pt>
                  <c:pt idx="432">
                    <c:v>Urbano N°3</c:v>
                  </c:pt>
                  <c:pt idx="433">
                    <c:v>Urbano_1</c:v>
                  </c:pt>
                  <c:pt idx="434">
                    <c:v>Urbano_2</c:v>
                  </c:pt>
                  <c:pt idx="435">
                    <c:v>Urbano_3</c:v>
                  </c:pt>
                  <c:pt idx="436">
                    <c:v>Urbano_4</c:v>
                  </c:pt>
                  <c:pt idx="437">
                    <c:v>Urbano_5</c:v>
                  </c:pt>
                  <c:pt idx="438">
                    <c:v>Urrene</c:v>
                  </c:pt>
                  <c:pt idx="439">
                    <c:v>Vanduzi</c:v>
                  </c:pt>
                  <c:pt idx="440">
                    <c:v>Vila Caniçado</c:v>
                  </c:pt>
                  <c:pt idx="441">
                    <c:v>Vila da Macia</c:v>
                  </c:pt>
                  <c:pt idx="442">
                    <c:v>Vilankulo</c:v>
                  </c:pt>
                  <c:pt idx="443">
                    <c:v>Vunduzi</c:v>
                  </c:pt>
                  <c:pt idx="444">
                    <c:v>Xilembene</c:v>
                  </c:pt>
                  <c:pt idx="445">
                    <c:v>Xinavane</c:v>
                  </c:pt>
                  <c:pt idx="446">
                    <c:v>Zambue</c:v>
                  </c:pt>
                  <c:pt idx="447">
                    <c:v>Zandamela</c:v>
                  </c:pt>
                  <c:pt idx="448">
                    <c:v>Zembe</c:v>
                  </c:pt>
                  <c:pt idx="449">
                    <c:v>Zimane</c:v>
                  </c:pt>
                  <c:pt idx="450">
                    <c:v>Zinave</c:v>
                  </c:pt>
                  <c:pt idx="451">
                    <c:v>Zitundo</c:v>
                  </c:pt>
                  <c:pt idx="452">
                    <c:v>Zóbue</c:v>
                  </c:pt>
                  <c:pt idx="453">
                    <c:v>Zongoene-Sede</c:v>
                  </c:pt>
                  <c:pt idx="454">
                    <c:v>Zulo</c:v>
                  </c:pt>
                  <c:pt idx="455">
                    <c:v>Zumbu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C8-E827-4029-93D1-E439706E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Provincial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FFB0DEB-FA6B-46DC-BF3F-39B1352741D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75235F1D-A845-464E-A509-D973AD813E8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298-4CF6-9150-DD417D4CCD6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3F8B9C-731E-4A66-89BB-7EB48FC5077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B107C9AA-BF36-4290-9D7E-8C447DED42F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298-4CF6-9150-DD417D4CCD6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BFF53E-191B-4CD2-9664-6BC678E546C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3FBFDB15-B96E-477C-B5A9-1E4A3ACBC5F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298-4CF6-9150-DD417D4CCD6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E7393D7-FFA5-4622-849C-F2D8BBB038A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2148A542-B302-43C2-9D87-1DE3608408D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298-4CF6-9150-DD417D4CCD6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55F9806-7DD6-48F1-9BD9-1B64C8E009F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AD8FB57E-9D51-47AF-B175-ADEEF4FFCF1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298-4CF6-9150-DD417D4CCD6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5CF0F46-588A-4170-A948-263C01A0738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04183DBD-8E7A-4FCA-B9C4-85D30FE72ED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298-4CF6-9150-DD417D4CCD6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33C8CA-9039-4A16-855C-D2EA510F8AB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B6BEA4F0-47B4-4684-AAC4-8CD160205C6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298-4CF6-9150-DD417D4CCD6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2BC2038-9DEA-4CF0-B261-AAF99FCD0D1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93DFFB86-6B9E-4588-B707-EAC7CC058ED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298-4CF6-9150-DD417D4CCD6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99C944C-49F9-40B4-9D25-4BDC2F055FE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003ACD42-E164-40A9-B04C-D58BE91D29A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298-4CF6-9150-DD417D4CCD6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B6321DE-1478-483F-9215-A3918FC60FA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C19A3E77-1068-4E22-ABFD-13577DD5042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298-4CF6-9150-DD417D4CCD6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EF75470-915C-40C2-8626-13767FB1093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D5BF7606-7701-436A-A805-FF85CC45FB3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298-4CF6-9150-DD417D4CCD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'Surface Posto Scatter'!$C$10:$C$20</c:f>
              <c:numCache>
                <c:formatCode>_-* #,##0_-;\-* #,##0_-;_-* "-"??_-;_-@_-</c:formatCode>
                <c:ptCount val="11"/>
                <c:pt idx="0">
                  <c:v>247547</c:v>
                </c:pt>
                <c:pt idx="1">
                  <c:v>76867</c:v>
                </c:pt>
                <c:pt idx="2">
                  <c:v>23352</c:v>
                </c:pt>
                <c:pt idx="3">
                  <c:v>316924</c:v>
                </c:pt>
                <c:pt idx="4">
                  <c:v>905</c:v>
                </c:pt>
                <c:pt idx="5">
                  <c:v>16344</c:v>
                </c:pt>
                <c:pt idx="6">
                  <c:v>965079</c:v>
                </c:pt>
                <c:pt idx="7">
                  <c:v>384228</c:v>
                </c:pt>
                <c:pt idx="8">
                  <c:v>103395</c:v>
                </c:pt>
                <c:pt idx="9">
                  <c:v>517691</c:v>
                </c:pt>
                <c:pt idx="10">
                  <c:v>1036546</c:v>
                </c:pt>
              </c:numCache>
            </c:numRef>
          </c:xVal>
          <c:yVal>
            <c:numRef>
              <c:f>'Surface Posto Scatter'!$D$10:$D$20</c:f>
              <c:numCache>
                <c:formatCode>0.0</c:formatCode>
                <c:ptCount val="11"/>
                <c:pt idx="0">
                  <c:v>9.2711489060810557</c:v>
                </c:pt>
                <c:pt idx="1">
                  <c:v>5.2440269859278308</c:v>
                </c:pt>
                <c:pt idx="2">
                  <c:v>1.4928168735868199</c:v>
                </c:pt>
                <c:pt idx="3">
                  <c:v>14.174755370926464</c:v>
                </c:pt>
                <c:pt idx="4">
                  <c:v>8.0065892902800001E-2</c:v>
                </c:pt>
                <c:pt idx="5">
                  <c:v>0.68365829132276001</c:v>
                </c:pt>
                <c:pt idx="6">
                  <c:v>14.869632502078497</c:v>
                </c:pt>
                <c:pt idx="7">
                  <c:v>18.015453150341177</c:v>
                </c:pt>
                <c:pt idx="8">
                  <c:v>3.9755824375343889</c:v>
                </c:pt>
                <c:pt idx="9">
                  <c:v>16.805704884484335</c:v>
                </c:pt>
                <c:pt idx="10">
                  <c:v>17.704084534490345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'Surface Posto Scatter'!$A$10:$A$21</c15:f>
                <c15:dlblRangeCache>
                  <c:ptCount val="12"/>
                  <c:pt idx="0">
                    <c:v>Cabo Delgado</c:v>
                  </c:pt>
                  <c:pt idx="1">
                    <c:v>Gaza</c:v>
                  </c:pt>
                  <c:pt idx="2">
                    <c:v>Inhambane</c:v>
                  </c:pt>
                  <c:pt idx="3">
                    <c:v>Manica</c:v>
                  </c:pt>
                  <c:pt idx="4">
                    <c:v>Maputo Cidade</c:v>
                  </c:pt>
                  <c:pt idx="5">
                    <c:v>Maputo Provincia</c:v>
                  </c:pt>
                  <c:pt idx="6">
                    <c:v>Nampula</c:v>
                  </c:pt>
                  <c:pt idx="7">
                    <c:v>Niassa</c:v>
                  </c:pt>
                  <c:pt idx="8">
                    <c:v>Sofala</c:v>
                  </c:pt>
                  <c:pt idx="9">
                    <c:v>Tete</c:v>
                  </c:pt>
                  <c:pt idx="10">
                    <c:v>Zambezia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6298-4CF6-9150-DD417D4CC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8639"/>
        <c:axId val="171745279"/>
      </c:scatterChart>
      <c:valAx>
        <c:axId val="171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 that use surface water as their main source of drinking 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5279"/>
        <c:crosses val="autoZero"/>
        <c:crossBetween val="midCat"/>
      </c:valAx>
      <c:valAx>
        <c:axId val="1717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people that use suraec water as their main source of drinking 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Inhambane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'National Urban Rural'!$B$3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Rural'!$B$6,'National Urban Rural'!$E$6,'National Urban Rural'!$H$6)</c:f>
              <c:numCache>
                <c:formatCode>0%</c:formatCode>
                <c:ptCount val="3"/>
                <c:pt idx="0" formatCode="0.0%">
                  <c:v>1.5061744896236337E-2</c:v>
                </c:pt>
                <c:pt idx="1">
                  <c:v>2.0483096556270425E-2</c:v>
                </c:pt>
                <c:pt idx="2">
                  <c:v>2.447943076227148E-3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1-43A7-99DA-C969C4C98211}"/>
            </c:ext>
          </c:extLst>
        </c:ser>
        <c:ser>
          <c:idx val="4"/>
          <c:order val="1"/>
          <c:tx>
            <c:strRef>
              <c:f>'National Urban Rural'!$C$3</c:f>
              <c:strCache>
                <c:ptCount val="1"/>
                <c:pt idx="0">
                  <c:v>Unimproved INE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Rural'!$C$6,'National Urban Rural'!$F$6,'National Urban Rural'!$I$6)</c:f>
              <c:numCache>
                <c:formatCode>0%</c:formatCode>
                <c:ptCount val="3"/>
                <c:pt idx="0">
                  <c:v>0.30717163392171692</c:v>
                </c:pt>
                <c:pt idx="1">
                  <c:v>0.39811835214863417</c:v>
                </c:pt>
                <c:pt idx="2">
                  <c:v>7.908685974275062E-2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1-43A7-99DA-C969C4C98211}"/>
            </c:ext>
          </c:extLst>
        </c:ser>
        <c:ser>
          <c:idx val="5"/>
          <c:order val="2"/>
          <c:tx>
            <c:strRef>
              <c:f>'National Urban Rural'!$D$3</c:f>
              <c:strCache>
                <c:ptCount val="1"/>
                <c:pt idx="0">
                  <c:v>Improved INE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Rural'!$D$6,'National Urban Rural'!$G$6,'National Urban Rural'!$J$6)</c:f>
              <c:numCache>
                <c:formatCode>0%</c:formatCode>
                <c:ptCount val="3"/>
                <c:pt idx="0">
                  <c:v>0.67776662118204667</c:v>
                </c:pt>
                <c:pt idx="1">
                  <c:v>0.58139855129509532</c:v>
                </c:pt>
                <c:pt idx="2">
                  <c:v>0.91846519718102226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1-43A7-99DA-C969C4C982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088911407"/>
        <c:axId val="2088922639"/>
      </c:barChart>
      <c:catAx>
        <c:axId val="20889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2639"/>
        <c:crosses val="autoZero"/>
        <c:auto val="1"/>
        <c:lblAlgn val="ctr"/>
        <c:lblOffset val="100"/>
        <c:noMultiLvlLbl val="0"/>
      </c:catAx>
      <c:valAx>
        <c:axId val="2088922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11407"/>
        <c:crosses val="autoZero"/>
        <c:crossBetween val="between"/>
        <c:majorUnit val="0.2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Progress Surface water 2000 2022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4"/>
          <c:order val="0"/>
          <c:tx>
            <c:strRef>
              <c:f>'Progress Surface Prov'!$E$3</c:f>
              <c:strCache>
                <c:ptCount val="1"/>
                <c:pt idx="0">
                  <c:v>Cabo Delgado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Prov'!$E$4:$E$14</c:f>
              <c:numCache>
                <c:formatCode>0.00</c:formatCode>
                <c:ptCount val="11"/>
                <c:pt idx="0">
                  <c:v>12.124079086611886</c:v>
                </c:pt>
                <c:pt idx="1">
                  <c:v>9.3520672932180275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78-44B7-8F00-A23AFB5DF788}"/>
            </c:ext>
          </c:extLst>
        </c:ser>
        <c:ser>
          <c:idx val="25"/>
          <c:order val="1"/>
          <c:tx>
            <c:strRef>
              <c:f>'Progress Surface Prov'!$F$3</c:f>
              <c:strCache>
                <c:ptCount val="1"/>
                <c:pt idx="0">
                  <c:v>Gaza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Prov'!$F$4:$F$14</c:f>
              <c:numCache>
                <c:formatCode>0.00</c:formatCode>
                <c:ptCount val="11"/>
                <c:pt idx="0">
                  <c:v>12.503409454397229</c:v>
                </c:pt>
                <c:pt idx="1">
                  <c:v>5.2549647432315396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78-44B7-8F00-A23AFB5DF788}"/>
            </c:ext>
          </c:extLst>
        </c:ser>
        <c:ser>
          <c:idx val="26"/>
          <c:order val="2"/>
          <c:tx>
            <c:strRef>
              <c:f>'Progress Surface Prov'!$G$3</c:f>
              <c:strCache>
                <c:ptCount val="1"/>
                <c:pt idx="0">
                  <c:v>Inhambane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Prov'!$G$4:$G$14</c:f>
              <c:numCache>
                <c:formatCode>0.00</c:formatCode>
                <c:ptCount val="11"/>
                <c:pt idx="0">
                  <c:v>9.1732610131612091</c:v>
                </c:pt>
                <c:pt idx="1">
                  <c:v>1.5005583956747159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78-44B7-8F00-A23AFB5DF788}"/>
            </c:ext>
          </c:extLst>
        </c:ser>
        <c:ser>
          <c:idx val="27"/>
          <c:order val="3"/>
          <c:tx>
            <c:strRef>
              <c:f>'Progress Surface Prov'!$H$3</c:f>
              <c:strCache>
                <c:ptCount val="1"/>
                <c:pt idx="0">
                  <c:v>Manica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Prov'!$H$4:$H$14</c:f>
              <c:numCache>
                <c:formatCode>0.00</c:formatCode>
                <c:ptCount val="11"/>
                <c:pt idx="0">
                  <c:v>26.306527729204163</c:v>
                </c:pt>
                <c:pt idx="1">
                  <c:v>14.249648432896493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78-44B7-8F00-A23AFB5DF788}"/>
            </c:ext>
          </c:extLst>
        </c:ser>
        <c:ser>
          <c:idx val="28"/>
          <c:order val="4"/>
          <c:tx>
            <c:strRef>
              <c:f>'Progress Surface Prov'!$I$3</c:f>
              <c:strCache>
                <c:ptCount val="1"/>
                <c:pt idx="0">
                  <c:v>Maputo Cidade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Prov'!$I$4:$I$14</c:f>
              <c:numCache>
                <c:formatCode>0.00</c:formatCode>
                <c:ptCount val="11"/>
                <c:pt idx="0">
                  <c:v>0</c:v>
                </c:pt>
                <c:pt idx="1">
                  <c:v>7.6172882076964044E-2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78-44B7-8F00-A23AFB5DF788}"/>
            </c:ext>
          </c:extLst>
        </c:ser>
        <c:ser>
          <c:idx val="29"/>
          <c:order val="5"/>
          <c:tx>
            <c:strRef>
              <c:f>'Progress Surface Prov'!$J$3</c:f>
              <c:strCache>
                <c:ptCount val="1"/>
                <c:pt idx="0">
                  <c:v>Maputo Provincia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Prov'!$J$4:$J$14</c:f>
              <c:numCache>
                <c:formatCode>0.00</c:formatCode>
                <c:ptCount val="11"/>
                <c:pt idx="0">
                  <c:v>8.2046775183525824</c:v>
                </c:pt>
                <c:pt idx="1">
                  <c:v>0.68529083417331549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78-44B7-8F00-A23AFB5DF788}"/>
            </c:ext>
          </c:extLst>
        </c:ser>
        <c:ser>
          <c:idx val="30"/>
          <c:order val="6"/>
          <c:tx>
            <c:strRef>
              <c:f>'Progress Surface Prov'!$K$3</c:f>
              <c:strCache>
                <c:ptCount val="1"/>
                <c:pt idx="0">
                  <c:v>Nampula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Prov'!$K$4:$K$14</c:f>
              <c:numCache>
                <c:formatCode>0.00</c:formatCode>
                <c:ptCount val="11"/>
                <c:pt idx="0">
                  <c:v>15.984246510513543</c:v>
                </c:pt>
                <c:pt idx="1">
                  <c:v>14.799047766549251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78-44B7-8F00-A23AFB5DF788}"/>
            </c:ext>
          </c:extLst>
        </c:ser>
        <c:ser>
          <c:idx val="31"/>
          <c:order val="7"/>
          <c:tx>
            <c:strRef>
              <c:f>'Progress Surface Prov'!$L$3</c:f>
              <c:strCache>
                <c:ptCount val="1"/>
                <c:pt idx="0">
                  <c:v>Niassa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Prov'!$L$4:$L$14</c:f>
              <c:numCache>
                <c:formatCode>0.00</c:formatCode>
                <c:ptCount val="11"/>
                <c:pt idx="0">
                  <c:v>19.377503662502761</c:v>
                </c:pt>
                <c:pt idx="1">
                  <c:v>18.035152476675194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78-44B7-8F00-A23AFB5DF788}"/>
            </c:ext>
          </c:extLst>
        </c:ser>
        <c:ser>
          <c:idx val="32"/>
          <c:order val="8"/>
          <c:tx>
            <c:strRef>
              <c:f>'Progress Surface Prov'!$M$3</c:f>
              <c:strCache>
                <c:ptCount val="1"/>
                <c:pt idx="0">
                  <c:v>Sofala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Prov'!$M$4:$M$14</c:f>
              <c:numCache>
                <c:formatCode>0.00</c:formatCode>
                <c:ptCount val="11"/>
                <c:pt idx="0">
                  <c:v>17.48201342154789</c:v>
                </c:pt>
                <c:pt idx="1">
                  <c:v>3.9460450669571401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78-44B7-8F00-A23AFB5DF788}"/>
            </c:ext>
          </c:extLst>
        </c:ser>
        <c:ser>
          <c:idx val="33"/>
          <c:order val="9"/>
          <c:tx>
            <c:strRef>
              <c:f>'Progress Surface Prov'!$N$3</c:f>
              <c:strCache>
                <c:ptCount val="1"/>
                <c:pt idx="0">
                  <c:v>Tete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Prov'!$N$4:$N$14</c:f>
              <c:numCache>
                <c:formatCode>0.00</c:formatCode>
                <c:ptCount val="11"/>
                <c:pt idx="0">
                  <c:v>34.460426682760954</c:v>
                </c:pt>
                <c:pt idx="1">
                  <c:v>16.805694111589219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78-44B7-8F00-A23AFB5DF788}"/>
            </c:ext>
          </c:extLst>
        </c:ser>
        <c:ser>
          <c:idx val="34"/>
          <c:order val="10"/>
          <c:tx>
            <c:strRef>
              <c:f>'Progress Surface Prov'!$O$3</c:f>
              <c:strCache>
                <c:ptCount val="1"/>
                <c:pt idx="0">
                  <c:v>Zambezia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Prov'!$O$4:$O$14</c:f>
              <c:numCache>
                <c:formatCode>0.00</c:formatCode>
                <c:ptCount val="11"/>
                <c:pt idx="0">
                  <c:v>19.452891251646463</c:v>
                </c:pt>
                <c:pt idx="1">
                  <c:v>17.794250658316287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78-44B7-8F00-A23AFB5DF788}"/>
            </c:ext>
          </c:extLst>
        </c:ser>
        <c:ser>
          <c:idx val="35"/>
          <c:order val="11"/>
          <c:tx>
            <c:strRef>
              <c:f>'Progress Surface Prov'!$P$3</c:f>
              <c:strCache>
                <c:ptCount val="1"/>
                <c:pt idx="0">
                  <c:v>National average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Prov'!$P$4:$P$14</c:f>
              <c:numCache>
                <c:formatCode>0.00</c:formatCode>
                <c:ptCount val="11"/>
                <c:pt idx="0">
                  <c:v>16.030844305310893</c:v>
                </c:pt>
                <c:pt idx="1">
                  <c:v>11.204912365833422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478-44B7-8F00-A23AFB5DF788}"/>
            </c:ext>
          </c:extLst>
        </c:ser>
        <c:ser>
          <c:idx val="36"/>
          <c:order val="12"/>
          <c:tx>
            <c:strRef>
              <c:f>'Progress Surface Prov'!$E$3</c:f>
              <c:strCache>
                <c:ptCount val="1"/>
                <c:pt idx="0">
                  <c:v>Cabo Delgado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Prov'!$E$4:$E$14</c:f>
              <c:numCache>
                <c:formatCode>0.00</c:formatCode>
                <c:ptCount val="11"/>
                <c:pt idx="0">
                  <c:v>12.124079086611886</c:v>
                </c:pt>
                <c:pt idx="1">
                  <c:v>9.3520672932180275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478-44B7-8F00-A23AFB5DF788}"/>
            </c:ext>
          </c:extLst>
        </c:ser>
        <c:ser>
          <c:idx val="37"/>
          <c:order val="13"/>
          <c:tx>
            <c:strRef>
              <c:f>'Progress Surface Prov'!$F$3</c:f>
              <c:strCache>
                <c:ptCount val="1"/>
                <c:pt idx="0">
                  <c:v>Gaza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Prov'!$F$4:$F$14</c:f>
              <c:numCache>
                <c:formatCode>0.00</c:formatCode>
                <c:ptCount val="11"/>
                <c:pt idx="0">
                  <c:v>12.503409454397229</c:v>
                </c:pt>
                <c:pt idx="1">
                  <c:v>5.2549647432315396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478-44B7-8F00-A23AFB5DF788}"/>
            </c:ext>
          </c:extLst>
        </c:ser>
        <c:ser>
          <c:idx val="38"/>
          <c:order val="14"/>
          <c:tx>
            <c:strRef>
              <c:f>'Progress Surface Prov'!$G$3</c:f>
              <c:strCache>
                <c:ptCount val="1"/>
                <c:pt idx="0">
                  <c:v>Inhambane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Prov'!$G$4:$G$14</c:f>
              <c:numCache>
                <c:formatCode>0.00</c:formatCode>
                <c:ptCount val="11"/>
                <c:pt idx="0">
                  <c:v>9.1732610131612091</c:v>
                </c:pt>
                <c:pt idx="1">
                  <c:v>1.5005583956747159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478-44B7-8F00-A23AFB5DF788}"/>
            </c:ext>
          </c:extLst>
        </c:ser>
        <c:ser>
          <c:idx val="39"/>
          <c:order val="15"/>
          <c:tx>
            <c:strRef>
              <c:f>'Progress Surface Prov'!$H$3</c:f>
              <c:strCache>
                <c:ptCount val="1"/>
                <c:pt idx="0">
                  <c:v>Manica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Prov'!$H$4:$H$14</c:f>
              <c:numCache>
                <c:formatCode>0.00</c:formatCode>
                <c:ptCount val="11"/>
                <c:pt idx="0">
                  <c:v>26.306527729204163</c:v>
                </c:pt>
                <c:pt idx="1">
                  <c:v>14.249648432896493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478-44B7-8F00-A23AFB5DF788}"/>
            </c:ext>
          </c:extLst>
        </c:ser>
        <c:ser>
          <c:idx val="40"/>
          <c:order val="16"/>
          <c:tx>
            <c:strRef>
              <c:f>'Progress Surface Prov'!$I$3</c:f>
              <c:strCache>
                <c:ptCount val="1"/>
                <c:pt idx="0">
                  <c:v>Maputo Cidade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Prov'!$I$4:$I$14</c:f>
              <c:numCache>
                <c:formatCode>0.00</c:formatCode>
                <c:ptCount val="11"/>
                <c:pt idx="0">
                  <c:v>0</c:v>
                </c:pt>
                <c:pt idx="1">
                  <c:v>7.6172882076964044E-2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478-44B7-8F00-A23AFB5DF788}"/>
            </c:ext>
          </c:extLst>
        </c:ser>
        <c:ser>
          <c:idx val="41"/>
          <c:order val="17"/>
          <c:tx>
            <c:strRef>
              <c:f>'Progress Surface Prov'!$J$3</c:f>
              <c:strCache>
                <c:ptCount val="1"/>
                <c:pt idx="0">
                  <c:v>Maputo Provincia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Prov'!$J$4:$J$14</c:f>
              <c:numCache>
                <c:formatCode>0.00</c:formatCode>
                <c:ptCount val="11"/>
                <c:pt idx="0">
                  <c:v>8.2046775183525824</c:v>
                </c:pt>
                <c:pt idx="1">
                  <c:v>0.68529083417331549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478-44B7-8F00-A23AFB5DF788}"/>
            </c:ext>
          </c:extLst>
        </c:ser>
        <c:ser>
          <c:idx val="42"/>
          <c:order val="18"/>
          <c:tx>
            <c:strRef>
              <c:f>'Progress Surface Prov'!$K$3</c:f>
              <c:strCache>
                <c:ptCount val="1"/>
                <c:pt idx="0">
                  <c:v>Nampula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Prov'!$K$4:$K$14</c:f>
              <c:numCache>
                <c:formatCode>0.00</c:formatCode>
                <c:ptCount val="11"/>
                <c:pt idx="0">
                  <c:v>15.984246510513543</c:v>
                </c:pt>
                <c:pt idx="1">
                  <c:v>14.799047766549251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478-44B7-8F00-A23AFB5DF788}"/>
            </c:ext>
          </c:extLst>
        </c:ser>
        <c:ser>
          <c:idx val="43"/>
          <c:order val="19"/>
          <c:tx>
            <c:strRef>
              <c:f>'Progress Surface Prov'!$L$3</c:f>
              <c:strCache>
                <c:ptCount val="1"/>
                <c:pt idx="0">
                  <c:v>Niassa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Prov'!$L$4:$L$14</c:f>
              <c:numCache>
                <c:formatCode>0.00</c:formatCode>
                <c:ptCount val="11"/>
                <c:pt idx="0">
                  <c:v>19.377503662502761</c:v>
                </c:pt>
                <c:pt idx="1">
                  <c:v>18.035152476675194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478-44B7-8F00-A23AFB5DF788}"/>
            </c:ext>
          </c:extLst>
        </c:ser>
        <c:ser>
          <c:idx val="44"/>
          <c:order val="20"/>
          <c:tx>
            <c:strRef>
              <c:f>'Progress Surface Prov'!$M$3</c:f>
              <c:strCache>
                <c:ptCount val="1"/>
                <c:pt idx="0">
                  <c:v>Sofala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Prov'!$M$4:$M$14</c:f>
              <c:numCache>
                <c:formatCode>0.00</c:formatCode>
                <c:ptCount val="11"/>
                <c:pt idx="0">
                  <c:v>17.48201342154789</c:v>
                </c:pt>
                <c:pt idx="1">
                  <c:v>3.9460450669571401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478-44B7-8F00-A23AFB5DF788}"/>
            </c:ext>
          </c:extLst>
        </c:ser>
        <c:ser>
          <c:idx val="45"/>
          <c:order val="21"/>
          <c:tx>
            <c:strRef>
              <c:f>'Progress Surface Prov'!$N$3</c:f>
              <c:strCache>
                <c:ptCount val="1"/>
                <c:pt idx="0">
                  <c:v>Tete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Prov'!$N$4:$N$14</c:f>
              <c:numCache>
                <c:formatCode>0.00</c:formatCode>
                <c:ptCount val="11"/>
                <c:pt idx="0">
                  <c:v>34.460426682760954</c:v>
                </c:pt>
                <c:pt idx="1">
                  <c:v>16.805694111589219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478-44B7-8F00-A23AFB5DF788}"/>
            </c:ext>
          </c:extLst>
        </c:ser>
        <c:ser>
          <c:idx val="46"/>
          <c:order val="22"/>
          <c:tx>
            <c:strRef>
              <c:f>'Progress Surface Prov'!$O$3</c:f>
              <c:strCache>
                <c:ptCount val="1"/>
                <c:pt idx="0">
                  <c:v>Zambezia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Prov'!$O$4:$O$14</c:f>
              <c:numCache>
                <c:formatCode>0.00</c:formatCode>
                <c:ptCount val="11"/>
                <c:pt idx="0">
                  <c:v>19.452891251646463</c:v>
                </c:pt>
                <c:pt idx="1">
                  <c:v>17.794250658316287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478-44B7-8F00-A23AFB5DF788}"/>
            </c:ext>
          </c:extLst>
        </c:ser>
        <c:ser>
          <c:idx val="47"/>
          <c:order val="23"/>
          <c:tx>
            <c:strRef>
              <c:f>'Progress Surface Prov'!$P$3</c:f>
              <c:strCache>
                <c:ptCount val="1"/>
                <c:pt idx="0">
                  <c:v>National average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Prov'!$P$4:$P$14</c:f>
              <c:numCache>
                <c:formatCode>0.00</c:formatCode>
                <c:ptCount val="11"/>
                <c:pt idx="0">
                  <c:v>16.030844305310893</c:v>
                </c:pt>
                <c:pt idx="1">
                  <c:v>11.204912365833422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478-44B7-8F00-A23AFB5DF788}"/>
            </c:ext>
          </c:extLst>
        </c:ser>
        <c:ser>
          <c:idx val="12"/>
          <c:order val="24"/>
          <c:tx>
            <c:strRef>
              <c:f>'Progress Surface Prov'!$E$3</c:f>
              <c:strCache>
                <c:ptCount val="1"/>
                <c:pt idx="0">
                  <c:v>Cabo Delgado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Prov'!$E$4:$E$14</c:f>
              <c:numCache>
                <c:formatCode>0.00</c:formatCode>
                <c:ptCount val="11"/>
                <c:pt idx="0">
                  <c:v>12.124079086611886</c:v>
                </c:pt>
                <c:pt idx="1">
                  <c:v>9.3520672932180275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478-44B7-8F00-A23AFB5DF788}"/>
            </c:ext>
          </c:extLst>
        </c:ser>
        <c:ser>
          <c:idx val="13"/>
          <c:order val="25"/>
          <c:tx>
            <c:strRef>
              <c:f>'Progress Surface Prov'!$F$3</c:f>
              <c:strCache>
                <c:ptCount val="1"/>
                <c:pt idx="0">
                  <c:v>Gaza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Prov'!$F$4:$F$14</c:f>
              <c:numCache>
                <c:formatCode>0.00</c:formatCode>
                <c:ptCount val="11"/>
                <c:pt idx="0">
                  <c:v>12.503409454397229</c:v>
                </c:pt>
                <c:pt idx="1">
                  <c:v>5.2549647432315396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478-44B7-8F00-A23AFB5DF788}"/>
            </c:ext>
          </c:extLst>
        </c:ser>
        <c:ser>
          <c:idx val="14"/>
          <c:order val="26"/>
          <c:tx>
            <c:strRef>
              <c:f>'Progress Surface Prov'!$G$3</c:f>
              <c:strCache>
                <c:ptCount val="1"/>
                <c:pt idx="0">
                  <c:v>Inhambane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Prov'!$G$4:$G$14</c:f>
              <c:numCache>
                <c:formatCode>0.00</c:formatCode>
                <c:ptCount val="11"/>
                <c:pt idx="0">
                  <c:v>9.1732610131612091</c:v>
                </c:pt>
                <c:pt idx="1">
                  <c:v>1.5005583956747159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478-44B7-8F00-A23AFB5DF788}"/>
            </c:ext>
          </c:extLst>
        </c:ser>
        <c:ser>
          <c:idx val="15"/>
          <c:order val="27"/>
          <c:tx>
            <c:strRef>
              <c:f>'Progress Surface Prov'!$H$3</c:f>
              <c:strCache>
                <c:ptCount val="1"/>
                <c:pt idx="0">
                  <c:v>Manica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Prov'!$H$4:$H$14</c:f>
              <c:numCache>
                <c:formatCode>0.00</c:formatCode>
                <c:ptCount val="11"/>
                <c:pt idx="0">
                  <c:v>26.306527729204163</c:v>
                </c:pt>
                <c:pt idx="1">
                  <c:v>14.249648432896493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478-44B7-8F00-A23AFB5DF788}"/>
            </c:ext>
          </c:extLst>
        </c:ser>
        <c:ser>
          <c:idx val="16"/>
          <c:order val="28"/>
          <c:tx>
            <c:strRef>
              <c:f>'Progress Surface Prov'!$I$3</c:f>
              <c:strCache>
                <c:ptCount val="1"/>
                <c:pt idx="0">
                  <c:v>Maputo Cidade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Prov'!$I$4:$I$14</c:f>
              <c:numCache>
                <c:formatCode>0.00</c:formatCode>
                <c:ptCount val="11"/>
                <c:pt idx="0">
                  <c:v>0</c:v>
                </c:pt>
                <c:pt idx="1">
                  <c:v>7.6172882076964044E-2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478-44B7-8F00-A23AFB5DF788}"/>
            </c:ext>
          </c:extLst>
        </c:ser>
        <c:ser>
          <c:idx val="17"/>
          <c:order val="29"/>
          <c:tx>
            <c:strRef>
              <c:f>'Progress Surface Prov'!$J$3</c:f>
              <c:strCache>
                <c:ptCount val="1"/>
                <c:pt idx="0">
                  <c:v>Maputo Provincia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Prov'!$J$4:$J$14</c:f>
              <c:numCache>
                <c:formatCode>0.00</c:formatCode>
                <c:ptCount val="11"/>
                <c:pt idx="0">
                  <c:v>8.2046775183525824</c:v>
                </c:pt>
                <c:pt idx="1">
                  <c:v>0.68529083417331549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478-44B7-8F00-A23AFB5DF788}"/>
            </c:ext>
          </c:extLst>
        </c:ser>
        <c:ser>
          <c:idx val="18"/>
          <c:order val="30"/>
          <c:tx>
            <c:strRef>
              <c:f>'Progress Surface Prov'!$K$3</c:f>
              <c:strCache>
                <c:ptCount val="1"/>
                <c:pt idx="0">
                  <c:v>Nampula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Prov'!$K$4:$K$14</c:f>
              <c:numCache>
                <c:formatCode>0.00</c:formatCode>
                <c:ptCount val="11"/>
                <c:pt idx="0">
                  <c:v>15.984246510513543</c:v>
                </c:pt>
                <c:pt idx="1">
                  <c:v>14.799047766549251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4478-44B7-8F00-A23AFB5DF788}"/>
            </c:ext>
          </c:extLst>
        </c:ser>
        <c:ser>
          <c:idx val="19"/>
          <c:order val="31"/>
          <c:tx>
            <c:strRef>
              <c:f>'Progress Surface Prov'!$L$3</c:f>
              <c:strCache>
                <c:ptCount val="1"/>
                <c:pt idx="0">
                  <c:v>Niassa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Prov'!$L$4:$L$14</c:f>
              <c:numCache>
                <c:formatCode>0.00</c:formatCode>
                <c:ptCount val="11"/>
                <c:pt idx="0">
                  <c:v>19.377503662502761</c:v>
                </c:pt>
                <c:pt idx="1">
                  <c:v>18.035152476675194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478-44B7-8F00-A23AFB5DF788}"/>
            </c:ext>
          </c:extLst>
        </c:ser>
        <c:ser>
          <c:idx val="20"/>
          <c:order val="32"/>
          <c:tx>
            <c:strRef>
              <c:f>'Progress Surface Prov'!$M$3</c:f>
              <c:strCache>
                <c:ptCount val="1"/>
                <c:pt idx="0">
                  <c:v>Sofala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Prov'!$M$4:$M$14</c:f>
              <c:numCache>
                <c:formatCode>0.00</c:formatCode>
                <c:ptCount val="11"/>
                <c:pt idx="0">
                  <c:v>17.48201342154789</c:v>
                </c:pt>
                <c:pt idx="1">
                  <c:v>3.9460450669571401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4478-44B7-8F00-A23AFB5DF788}"/>
            </c:ext>
          </c:extLst>
        </c:ser>
        <c:ser>
          <c:idx val="21"/>
          <c:order val="33"/>
          <c:tx>
            <c:strRef>
              <c:f>'Progress Surface Prov'!$N$3</c:f>
              <c:strCache>
                <c:ptCount val="1"/>
                <c:pt idx="0">
                  <c:v>Tete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Prov'!$N$4:$N$14</c:f>
              <c:numCache>
                <c:formatCode>0.00</c:formatCode>
                <c:ptCount val="11"/>
                <c:pt idx="0">
                  <c:v>34.460426682760954</c:v>
                </c:pt>
                <c:pt idx="1">
                  <c:v>16.805694111589219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4478-44B7-8F00-A23AFB5DF788}"/>
            </c:ext>
          </c:extLst>
        </c:ser>
        <c:ser>
          <c:idx val="22"/>
          <c:order val="34"/>
          <c:tx>
            <c:strRef>
              <c:f>'Progress Surface Prov'!$O$3</c:f>
              <c:strCache>
                <c:ptCount val="1"/>
                <c:pt idx="0">
                  <c:v>Zambezia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Prov'!$O$4:$O$14</c:f>
              <c:numCache>
                <c:formatCode>0.00</c:formatCode>
                <c:ptCount val="11"/>
                <c:pt idx="0">
                  <c:v>19.452891251646463</c:v>
                </c:pt>
                <c:pt idx="1">
                  <c:v>17.794250658316287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4478-44B7-8F00-A23AFB5DF788}"/>
            </c:ext>
          </c:extLst>
        </c:ser>
        <c:ser>
          <c:idx val="23"/>
          <c:order val="35"/>
          <c:tx>
            <c:strRef>
              <c:f>'Progress Surface Prov'!$P$3</c:f>
              <c:strCache>
                <c:ptCount val="1"/>
                <c:pt idx="0">
                  <c:v>National average</c:v>
                </c:pt>
              </c:strCache>
            </c:strRef>
          </c:tx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Prov'!$P$4:$P$14</c:f>
              <c:numCache>
                <c:formatCode>0.00</c:formatCode>
                <c:ptCount val="11"/>
                <c:pt idx="0">
                  <c:v>16.030844305310893</c:v>
                </c:pt>
                <c:pt idx="1">
                  <c:v>11.204912365833422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4478-44B7-8F00-A23AFB5DF788}"/>
            </c:ext>
          </c:extLst>
        </c:ser>
        <c:ser>
          <c:idx val="0"/>
          <c:order val="36"/>
          <c:tx>
            <c:strRef>
              <c:f>'Progress Surface Prov'!$E$3</c:f>
              <c:strCache>
                <c:ptCount val="1"/>
                <c:pt idx="0">
                  <c:v>Cabo Delgado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'Progress Surface Prov'!$D$4:$D$5</c:f>
              <c:numCache>
                <c:formatCode>General</c:formatCode>
                <c:ptCount val="2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Prov'!$E$4:$E$5</c:f>
              <c:numCache>
                <c:formatCode>0.00</c:formatCode>
                <c:ptCount val="2"/>
                <c:pt idx="0">
                  <c:v>12.124079086611886</c:v>
                </c:pt>
                <c:pt idx="1">
                  <c:v>9.3520672932180275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4478-44B7-8F00-A23AFB5DF788}"/>
            </c:ext>
          </c:extLst>
        </c:ser>
        <c:ser>
          <c:idx val="1"/>
          <c:order val="37"/>
          <c:tx>
            <c:strRef>
              <c:f>'Progress Surface Prov'!$F$3</c:f>
              <c:strCache>
                <c:ptCount val="1"/>
                <c:pt idx="0">
                  <c:v>Gaza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'Progress Surface Prov'!$D$4:$D$5</c:f>
              <c:numCache>
                <c:formatCode>General</c:formatCode>
                <c:ptCount val="2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Prov'!$F$4:$F$5</c:f>
              <c:numCache>
                <c:formatCode>0.00</c:formatCode>
                <c:ptCount val="2"/>
                <c:pt idx="0">
                  <c:v>12.503409454397229</c:v>
                </c:pt>
                <c:pt idx="1">
                  <c:v>5.2549647432315396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4478-44B7-8F00-A23AFB5DF788}"/>
            </c:ext>
          </c:extLst>
        </c:ser>
        <c:ser>
          <c:idx val="2"/>
          <c:order val="38"/>
          <c:tx>
            <c:strRef>
              <c:f>'Progress Surface Prov'!$G$3</c:f>
              <c:strCache>
                <c:ptCount val="1"/>
                <c:pt idx="0">
                  <c:v>Inhambane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'Progress Surface Prov'!$D$4:$D$5</c:f>
              <c:numCache>
                <c:formatCode>General</c:formatCode>
                <c:ptCount val="2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Prov'!$G$4:$G$5</c:f>
              <c:numCache>
                <c:formatCode>0.00</c:formatCode>
                <c:ptCount val="2"/>
                <c:pt idx="0">
                  <c:v>9.1732610131612091</c:v>
                </c:pt>
                <c:pt idx="1">
                  <c:v>1.5005583956747159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4478-44B7-8F00-A23AFB5DF788}"/>
            </c:ext>
          </c:extLst>
        </c:ser>
        <c:ser>
          <c:idx val="3"/>
          <c:order val="39"/>
          <c:tx>
            <c:strRef>
              <c:f>'Progress Surface Prov'!$H$3</c:f>
              <c:strCache>
                <c:ptCount val="1"/>
                <c:pt idx="0">
                  <c:v>Manica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Prov'!$H$4:$H$5</c:f>
              <c:numCache>
                <c:formatCode>0.00</c:formatCode>
                <c:ptCount val="2"/>
                <c:pt idx="0">
                  <c:v>26.306527729204163</c:v>
                </c:pt>
                <c:pt idx="1">
                  <c:v>14.249648432896493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4478-44B7-8F00-A23AFB5DF788}"/>
            </c:ext>
          </c:extLst>
        </c:ser>
        <c:ser>
          <c:idx val="4"/>
          <c:order val="40"/>
          <c:tx>
            <c:strRef>
              <c:f>'Progress Surface Prov'!$I$3</c:f>
              <c:strCache>
                <c:ptCount val="1"/>
                <c:pt idx="0">
                  <c:v>Maputo Cidade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'Progress Surface Prov'!$D$4:$D$5</c:f>
              <c:numCache>
                <c:formatCode>General</c:formatCode>
                <c:ptCount val="2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Prov'!$I$4:$I$5</c:f>
              <c:numCache>
                <c:formatCode>0.00</c:formatCode>
                <c:ptCount val="2"/>
                <c:pt idx="0">
                  <c:v>0</c:v>
                </c:pt>
                <c:pt idx="1">
                  <c:v>7.6172882076964044E-2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4478-44B7-8F00-A23AFB5DF788}"/>
            </c:ext>
          </c:extLst>
        </c:ser>
        <c:ser>
          <c:idx val="5"/>
          <c:order val="41"/>
          <c:tx>
            <c:strRef>
              <c:f>'Progress Surface Prov'!$J$3</c:f>
              <c:strCache>
                <c:ptCount val="1"/>
                <c:pt idx="0">
                  <c:v>Maputo Provincia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'Progress Surface Prov'!$D$4:$D$5</c:f>
              <c:numCache>
                <c:formatCode>General</c:formatCode>
                <c:ptCount val="2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Prov'!$J$4:$J$5</c:f>
              <c:numCache>
                <c:formatCode>0.00</c:formatCode>
                <c:ptCount val="2"/>
                <c:pt idx="0">
                  <c:v>8.2046775183525824</c:v>
                </c:pt>
                <c:pt idx="1">
                  <c:v>0.68529083417331549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478-44B7-8F00-A23AFB5DF788}"/>
            </c:ext>
          </c:extLst>
        </c:ser>
        <c:ser>
          <c:idx val="6"/>
          <c:order val="42"/>
          <c:tx>
            <c:strRef>
              <c:f>'Progress Surface Prov'!$K$3</c:f>
              <c:strCache>
                <c:ptCount val="1"/>
                <c:pt idx="0">
                  <c:v>Nampula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Prov'!$K$4:$K$5</c:f>
              <c:numCache>
                <c:formatCode>0.00</c:formatCode>
                <c:ptCount val="2"/>
                <c:pt idx="0">
                  <c:v>15.984246510513543</c:v>
                </c:pt>
                <c:pt idx="1">
                  <c:v>14.799047766549251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4478-44B7-8F00-A23AFB5DF788}"/>
            </c:ext>
          </c:extLst>
        </c:ser>
        <c:ser>
          <c:idx val="7"/>
          <c:order val="43"/>
          <c:tx>
            <c:strRef>
              <c:f>'Progress Surface Prov'!$L$3</c:f>
              <c:strCache>
                <c:ptCount val="1"/>
                <c:pt idx="0">
                  <c:v>Niassa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Prov'!$L$4:$L$14</c:f>
              <c:numCache>
                <c:formatCode>0.00</c:formatCode>
                <c:ptCount val="11"/>
                <c:pt idx="0">
                  <c:v>19.377503662502761</c:v>
                </c:pt>
                <c:pt idx="1">
                  <c:v>18.035152476675194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4478-44B7-8F00-A23AFB5DF788}"/>
            </c:ext>
          </c:extLst>
        </c:ser>
        <c:ser>
          <c:idx val="8"/>
          <c:order val="44"/>
          <c:tx>
            <c:strRef>
              <c:f>'Progress Surface Prov'!$M$3</c:f>
              <c:strCache>
                <c:ptCount val="1"/>
                <c:pt idx="0">
                  <c:v>Sofala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Prov'!$M$4:$M$14</c:f>
              <c:numCache>
                <c:formatCode>0.00</c:formatCode>
                <c:ptCount val="11"/>
                <c:pt idx="0">
                  <c:v>17.48201342154789</c:v>
                </c:pt>
                <c:pt idx="1">
                  <c:v>3.9460450669571401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4478-44B7-8F00-A23AFB5DF788}"/>
            </c:ext>
          </c:extLst>
        </c:ser>
        <c:ser>
          <c:idx val="9"/>
          <c:order val="45"/>
          <c:tx>
            <c:strRef>
              <c:f>'Progress Surface Prov'!$N$3</c:f>
              <c:strCache>
                <c:ptCount val="1"/>
                <c:pt idx="0">
                  <c:v>Tete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'Progress Surface Prov'!$D$4:$D$5</c:f>
              <c:numCache>
                <c:formatCode>General</c:formatCode>
                <c:ptCount val="2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Prov'!$N$4:$N$5</c:f>
              <c:numCache>
                <c:formatCode>0.00</c:formatCode>
                <c:ptCount val="2"/>
                <c:pt idx="0">
                  <c:v>34.460426682760954</c:v>
                </c:pt>
                <c:pt idx="1">
                  <c:v>16.805694111589219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4478-44B7-8F00-A23AFB5DF788}"/>
            </c:ext>
          </c:extLst>
        </c:ser>
        <c:ser>
          <c:idx val="10"/>
          <c:order val="46"/>
          <c:tx>
            <c:strRef>
              <c:f>'Progress Surface Prov'!$O$3</c:f>
              <c:strCache>
                <c:ptCount val="1"/>
                <c:pt idx="0">
                  <c:v>Zambezia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'Progress Surface Prov'!$D$4:$D$14</c:f>
              <c:numCache>
                <c:formatCode>General</c:formatCode>
                <c:ptCount val="11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Prov'!$O$4:$O$5</c:f>
              <c:numCache>
                <c:formatCode>0.00</c:formatCode>
                <c:ptCount val="2"/>
                <c:pt idx="0">
                  <c:v>19.452891251646463</c:v>
                </c:pt>
                <c:pt idx="1">
                  <c:v>17.794250658316287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4478-44B7-8F00-A23AFB5DF788}"/>
            </c:ext>
          </c:extLst>
        </c:ser>
        <c:ser>
          <c:idx val="11"/>
          <c:order val="47"/>
          <c:tx>
            <c:strRef>
              <c:f>'Progress Surface Prov'!$P$3</c:f>
              <c:strCache>
                <c:ptCount val="1"/>
                <c:pt idx="0">
                  <c:v>National average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'Progress Surface Prov'!$D$4:$D$5</c:f>
              <c:numCache>
                <c:formatCode>General</c:formatCode>
                <c:ptCount val="2"/>
                <c:pt idx="0">
                  <c:v>2000</c:v>
                </c:pt>
                <c:pt idx="1">
                  <c:v>2022</c:v>
                </c:pt>
              </c:numCache>
            </c:numRef>
          </c:xVal>
          <c:yVal>
            <c:numRef>
              <c:f>'Progress Surface Prov'!$P$4:$P$5</c:f>
              <c:numCache>
                <c:formatCode>0.00</c:formatCode>
                <c:ptCount val="2"/>
                <c:pt idx="0">
                  <c:v>16.030844305310893</c:v>
                </c:pt>
                <c:pt idx="1">
                  <c:v>11.204912365833422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4478-44B7-8F00-A23AFB5DF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54656"/>
        <c:axId val="228159232"/>
      </c:scatterChart>
      <c:valAx>
        <c:axId val="228154656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59232"/>
        <c:crosses val="autoZero"/>
        <c:crossBetween val="midCat"/>
      </c:valAx>
      <c:valAx>
        <c:axId val="2281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546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Surface'!$C$33</c:f>
              <c:strCache>
                <c:ptCount val="1"/>
                <c:pt idx="0">
                  <c:v>Nampula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8A-48C0-A756-F7CCD72AF082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8A-48C0-A756-F7CCD72AF0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'Progress Surface'!$D$32:$H$32</c:f>
              <c:numCache>
                <c:formatCode>General</c:formatCode>
                <c:ptCount val="5"/>
                <c:pt idx="0">
                  <c:v>2000</c:v>
                </c:pt>
                <c:pt idx="1">
                  <c:v>2010</c:v>
                </c:pt>
                <c:pt idx="2">
                  <c:v>2022</c:v>
                </c:pt>
                <c:pt idx="3">
                  <c:v>2030</c:v>
                </c:pt>
                <c:pt idx="4" formatCode="0">
                  <c:v>2090.1803343806437</c:v>
                </c:pt>
              </c:numCache>
            </c:numRef>
          </c:xVal>
          <c:yVal>
            <c:numRef>
              <c:f>'Progress Surface'!$D$33:$H$33</c:f>
              <c:numCache>
                <c:formatCode>0.0</c:formatCode>
                <c:ptCount val="5"/>
                <c:pt idx="0">
                  <c:v>15.984246510513543</c:v>
                </c:pt>
                <c:pt idx="1">
                  <c:v>15.445519808711595</c:v>
                </c:pt>
                <c:pt idx="2">
                  <c:v>14.799047766549251</c:v>
                </c:pt>
                <c:pt idx="3">
                  <c:v>14.368066405107697</c:v>
                </c:pt>
                <c:pt idx="4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8A-48C0-A756-F7CCD72AF082}"/>
            </c:ext>
          </c:extLst>
        </c:ser>
        <c:ser>
          <c:idx val="1"/>
          <c:order val="1"/>
          <c:tx>
            <c:strRef>
              <c:f>'Progress Surface'!$C$25</c:f>
              <c:strCache>
                <c:ptCount val="1"/>
                <c:pt idx="0">
                  <c:v>Acceleration to 0% in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'Progress Surface'!$F$32:$G$32</c:f>
              <c:numCache>
                <c:formatCode>General</c:formatCode>
                <c:ptCount val="2"/>
                <c:pt idx="0">
                  <c:v>2022</c:v>
                </c:pt>
                <c:pt idx="1">
                  <c:v>2030</c:v>
                </c:pt>
              </c:numCache>
            </c:numRef>
          </c:xVal>
          <c:yVal>
            <c:numRef>
              <c:f>'Progress Surface'!$F$34:$G$34</c:f>
              <c:numCache>
                <c:formatCode>0.0</c:formatCode>
                <c:ptCount val="2"/>
                <c:pt idx="0">
                  <c:v>14.799047766549251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8A-48C0-A756-F7CCD72A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10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20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Surface'!$C$24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C5-46E4-BB49-01608C989944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C5-46E4-BB49-01608C989944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C5-46E4-BB49-01608C989944}"/>
              </c:ext>
            </c:extLst>
          </c:dPt>
          <c:xVal>
            <c:numRef>
              <c:f>'Progress Surface'!$D$23:$H$23</c:f>
              <c:numCache>
                <c:formatCode>General</c:formatCode>
                <c:ptCount val="5"/>
                <c:pt idx="0">
                  <c:v>2000</c:v>
                </c:pt>
                <c:pt idx="1">
                  <c:v>2010</c:v>
                </c:pt>
                <c:pt idx="2">
                  <c:v>2022</c:v>
                </c:pt>
                <c:pt idx="3">
                  <c:v>2030</c:v>
                </c:pt>
                <c:pt idx="4" formatCode="0">
                  <c:v>2059.0808184109246</c:v>
                </c:pt>
              </c:numCache>
            </c:numRef>
          </c:xVal>
          <c:yVal>
            <c:numRef>
              <c:f>'Progress Surface'!$D$24:$H$24</c:f>
              <c:numCache>
                <c:formatCode>0.0</c:formatCode>
                <c:ptCount val="5"/>
                <c:pt idx="0">
                  <c:v>16.030844305310893</c:v>
                </c:pt>
                <c:pt idx="1">
                  <c:v>13.837238878275684</c:v>
                </c:pt>
                <c:pt idx="2">
                  <c:v>11.204912365833422</c:v>
                </c:pt>
                <c:pt idx="3">
                  <c:v>9.4500280242052668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C5-46E4-BB49-01608C989944}"/>
            </c:ext>
          </c:extLst>
        </c:ser>
        <c:ser>
          <c:idx val="1"/>
          <c:order val="1"/>
          <c:tx>
            <c:strRef>
              <c:f>'Progress Surface'!$C$25</c:f>
              <c:strCache>
                <c:ptCount val="1"/>
                <c:pt idx="0">
                  <c:v>Acceleration to 0% in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'Progress Surface'!$F$23:$G$23</c:f>
              <c:numCache>
                <c:formatCode>General</c:formatCode>
                <c:ptCount val="2"/>
                <c:pt idx="0">
                  <c:v>2022</c:v>
                </c:pt>
                <c:pt idx="1">
                  <c:v>2030</c:v>
                </c:pt>
              </c:numCache>
            </c:numRef>
          </c:xVal>
          <c:yVal>
            <c:numRef>
              <c:f>'Progress Surface'!$F$25:$G$25</c:f>
              <c:numCache>
                <c:formatCode>0.0</c:formatCode>
                <c:ptCount val="2"/>
                <c:pt idx="0">
                  <c:v>11.204912365833422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C5-46E4-BB49-01608C98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10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10"/>
        <c:minorUnit val="10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Surface'!$C$97</c:f>
              <c:strCache>
                <c:ptCount val="1"/>
                <c:pt idx="0">
                  <c:v>Niassa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1-45D9-8D8F-F31290C25A73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1-45D9-8D8F-F31290C25A73}"/>
              </c:ext>
            </c:extLst>
          </c:dPt>
          <c:xVal>
            <c:numRef>
              <c:f>'Progress Surface'!$D$96:$H$96</c:f>
              <c:numCache>
                <c:formatCode>General</c:formatCode>
                <c:ptCount val="5"/>
                <c:pt idx="0">
                  <c:v>2000</c:v>
                </c:pt>
                <c:pt idx="1">
                  <c:v>2010</c:v>
                </c:pt>
                <c:pt idx="2">
                  <c:v>2022</c:v>
                </c:pt>
                <c:pt idx="3">
                  <c:v>2030</c:v>
                </c:pt>
                <c:pt idx="4" formatCode="0">
                  <c:v>2179.7267643921041</c:v>
                </c:pt>
              </c:numCache>
            </c:numRef>
          </c:xVal>
          <c:yVal>
            <c:numRef>
              <c:f>'Progress Surface'!$D$97:$H$97</c:f>
              <c:numCache>
                <c:formatCode>0.0</c:formatCode>
                <c:ptCount val="5"/>
                <c:pt idx="0">
                  <c:v>19.377503662502761</c:v>
                </c:pt>
                <c:pt idx="1">
                  <c:v>18.767344032581136</c:v>
                </c:pt>
                <c:pt idx="2">
                  <c:v>18.035152476675194</c:v>
                </c:pt>
                <c:pt idx="3">
                  <c:v>17.547024772737899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1-45D9-8D8F-F31290C25A73}"/>
            </c:ext>
          </c:extLst>
        </c:ser>
        <c:ser>
          <c:idx val="1"/>
          <c:order val="1"/>
          <c:tx>
            <c:strRef>
              <c:f>'Progress Surface'!$C$110</c:f>
              <c:strCache>
                <c:ptCount val="1"/>
                <c:pt idx="0">
                  <c:v>Acceleration to 0% in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'Progress Surface'!$F$96:$G$96</c:f>
              <c:numCache>
                <c:formatCode>General</c:formatCode>
                <c:ptCount val="2"/>
                <c:pt idx="0">
                  <c:v>2022</c:v>
                </c:pt>
                <c:pt idx="1">
                  <c:v>2030</c:v>
                </c:pt>
              </c:numCache>
            </c:numRef>
          </c:xVal>
          <c:yVal>
            <c:numRef>
              <c:f>'Progress Surface'!$F$98:$G$98</c:f>
              <c:numCache>
                <c:formatCode>0.0</c:formatCode>
                <c:ptCount val="2"/>
                <c:pt idx="0">
                  <c:v>18.035152476675194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B1-45D9-8D8F-F31290C25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20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50"/>
        <c:minorUnit val="50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Surface'!$C$41</c:f>
              <c:strCache>
                <c:ptCount val="1"/>
                <c:pt idx="0">
                  <c:v>Zambezia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CD-494E-9583-8A6A33150852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CD-494E-9583-8A6A33150852}"/>
              </c:ext>
            </c:extLst>
          </c:dPt>
          <c:xVal>
            <c:numRef>
              <c:f>'Progress Surface'!$D$40:$H$40</c:f>
              <c:numCache>
                <c:formatCode>General</c:formatCode>
                <c:ptCount val="5"/>
                <c:pt idx="0">
                  <c:v>2000</c:v>
                </c:pt>
                <c:pt idx="1">
                  <c:v>2010</c:v>
                </c:pt>
                <c:pt idx="2">
                  <c:v>2022</c:v>
                </c:pt>
                <c:pt idx="3">
                  <c:v>2030</c:v>
                </c:pt>
                <c:pt idx="4" formatCode="0">
                  <c:v>2076.9875541651877</c:v>
                </c:pt>
              </c:numCache>
            </c:numRef>
          </c:xVal>
          <c:yVal>
            <c:numRef>
              <c:f>'Progress Surface'!$D$41:$H$41</c:f>
              <c:numCache>
                <c:formatCode>0.0</c:formatCode>
                <c:ptCount val="5"/>
                <c:pt idx="0">
                  <c:v>19.452891251646463</c:v>
                </c:pt>
                <c:pt idx="1">
                  <c:v>18.698963709223648</c:v>
                </c:pt>
                <c:pt idx="2">
                  <c:v>17.794250658316287</c:v>
                </c:pt>
                <c:pt idx="3">
                  <c:v>17.191108624378018</c:v>
                </c:pt>
                <c:pt idx="4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CD-494E-9583-8A6A33150852}"/>
            </c:ext>
          </c:extLst>
        </c:ser>
        <c:ser>
          <c:idx val="1"/>
          <c:order val="1"/>
          <c:tx>
            <c:strRef>
              <c:f>'Progress Surface'!$C$25</c:f>
              <c:strCache>
                <c:ptCount val="1"/>
                <c:pt idx="0">
                  <c:v>Acceleration to 0% in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'Progress Surface'!$F$40:$G$40</c:f>
              <c:numCache>
                <c:formatCode>General</c:formatCode>
                <c:ptCount val="2"/>
                <c:pt idx="0">
                  <c:v>2022</c:v>
                </c:pt>
                <c:pt idx="1">
                  <c:v>2030</c:v>
                </c:pt>
              </c:numCache>
            </c:numRef>
          </c:xVal>
          <c:yVal>
            <c:numRef>
              <c:f>'Progress Surface'!$F$42:$G$42</c:f>
              <c:numCache>
                <c:formatCode>0.0</c:formatCode>
                <c:ptCount val="2"/>
                <c:pt idx="0">
                  <c:v>17.794250658316287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CD-494E-9583-8A6A33150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10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20"/>
        <c:minorUnit val="20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Surface'!$C$52</c:f>
              <c:strCache>
                <c:ptCount val="1"/>
                <c:pt idx="0">
                  <c:v>Sofala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88-43A0-94EC-9C468AE2C587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88-43A0-94EC-9C468AE2C587}"/>
              </c:ext>
            </c:extLst>
          </c:dPt>
          <c:xVal>
            <c:numRef>
              <c:f>'Progress Surface'!$D$51:$H$51</c:f>
              <c:numCache>
                <c:formatCode>General</c:formatCode>
                <c:ptCount val="5"/>
                <c:pt idx="0">
                  <c:v>2000</c:v>
                </c:pt>
                <c:pt idx="1">
                  <c:v>2010</c:v>
                </c:pt>
                <c:pt idx="2">
                  <c:v>2022</c:v>
                </c:pt>
                <c:pt idx="3">
                  <c:v>2028</c:v>
                </c:pt>
              </c:numCache>
            </c:numRef>
          </c:xVal>
          <c:yVal>
            <c:numRef>
              <c:f>'Progress Surface'!$D$52:$H$52</c:f>
              <c:numCache>
                <c:formatCode>0.0</c:formatCode>
                <c:ptCount val="5"/>
                <c:pt idx="0">
                  <c:v>17.48201342154789</c:v>
                </c:pt>
                <c:pt idx="1">
                  <c:v>11.329300533097694</c:v>
                </c:pt>
                <c:pt idx="2">
                  <c:v>3.9460450669571401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88-43A0-94EC-9C468AE2C587}"/>
            </c:ext>
          </c:extLst>
        </c:ser>
        <c:ser>
          <c:idx val="1"/>
          <c:order val="1"/>
          <c:tx>
            <c:strRef>
              <c:f>'Progress Surface'!$C$25</c:f>
              <c:strCache>
                <c:ptCount val="1"/>
                <c:pt idx="0">
                  <c:v>Acceleration to 0% in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'Progress Surface'!$F$51:$G$51</c:f>
              <c:numCache>
                <c:formatCode>General</c:formatCode>
                <c:ptCount val="2"/>
                <c:pt idx="0">
                  <c:v>2022</c:v>
                </c:pt>
                <c:pt idx="1">
                  <c:v>2028</c:v>
                </c:pt>
              </c:numCache>
            </c:numRef>
          </c:xVal>
          <c:yVal>
            <c:numRef>
              <c:f>'Progress Surface'!$F$53:$G$53</c:f>
              <c:numCache>
                <c:formatCode>0.0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88-43A0-94EC-9C468AE2C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04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15"/>
        <c:minorUnit val="15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Surface'!$C$76</c:f>
              <c:strCache>
                <c:ptCount val="1"/>
                <c:pt idx="0">
                  <c:v>Tete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15-4A1B-A9B1-E01D70C22BD3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15-4A1B-A9B1-E01D70C22BD3}"/>
              </c:ext>
            </c:extLst>
          </c:dPt>
          <c:xVal>
            <c:numRef>
              <c:f>'Progress Surface'!$D$75:$H$75</c:f>
              <c:numCache>
                <c:formatCode>General</c:formatCode>
                <c:ptCount val="5"/>
                <c:pt idx="0">
                  <c:v>2000</c:v>
                </c:pt>
                <c:pt idx="1">
                  <c:v>2010</c:v>
                </c:pt>
                <c:pt idx="2">
                  <c:v>2022</c:v>
                </c:pt>
                <c:pt idx="3">
                  <c:v>2030</c:v>
                </c:pt>
                <c:pt idx="4" formatCode="0">
                  <c:v>2042.9419921238957</c:v>
                </c:pt>
              </c:numCache>
            </c:numRef>
          </c:xVal>
          <c:yVal>
            <c:numRef>
              <c:f>'Progress Surface'!$D$76:$H$76</c:f>
              <c:numCache>
                <c:formatCode>0.0</c:formatCode>
                <c:ptCount val="5"/>
                <c:pt idx="0">
                  <c:v>34.460426682760954</c:v>
                </c:pt>
                <c:pt idx="1">
                  <c:v>26.435548241319339</c:v>
                </c:pt>
                <c:pt idx="2">
                  <c:v>16.805694111589219</c:v>
                </c:pt>
                <c:pt idx="3">
                  <c:v>10.385791358435654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5-4A1B-A9B1-E01D70C22BD3}"/>
            </c:ext>
          </c:extLst>
        </c:ser>
        <c:ser>
          <c:idx val="1"/>
          <c:order val="1"/>
          <c:tx>
            <c:strRef>
              <c:f>'Progress Surface'!$C$25</c:f>
              <c:strCache>
                <c:ptCount val="1"/>
                <c:pt idx="0">
                  <c:v>Acceleration to 0% in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'Progress Surface'!$F$75:$G$75</c:f>
              <c:numCache>
                <c:formatCode>General</c:formatCode>
                <c:ptCount val="2"/>
                <c:pt idx="0">
                  <c:v>2022</c:v>
                </c:pt>
                <c:pt idx="1">
                  <c:v>2030</c:v>
                </c:pt>
              </c:numCache>
            </c:numRef>
          </c:xVal>
          <c:yVal>
            <c:numRef>
              <c:f>'Progress Surface'!$F$77:$G$77</c:f>
              <c:numCache>
                <c:formatCode>General</c:formatCode>
                <c:ptCount val="2"/>
                <c:pt idx="0" formatCode="0.0">
                  <c:v>16.805694111589219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15-4A1B-A9B1-E01D70C22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06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15"/>
        <c:minorUnit val="15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Surface'!$C$86</c:f>
              <c:strCache>
                <c:ptCount val="1"/>
                <c:pt idx="0">
                  <c:v>Manica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7-4458-9DE6-146B8E731661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A7-4458-9DE6-146B8E731661}"/>
              </c:ext>
            </c:extLst>
          </c:dPt>
          <c:xVal>
            <c:numRef>
              <c:f>'Progress Surface'!$D$85:$H$85</c:f>
              <c:numCache>
                <c:formatCode>General</c:formatCode>
                <c:ptCount val="5"/>
                <c:pt idx="0">
                  <c:v>2000</c:v>
                </c:pt>
                <c:pt idx="1">
                  <c:v>2010</c:v>
                </c:pt>
                <c:pt idx="2">
                  <c:v>2022</c:v>
                </c:pt>
                <c:pt idx="3">
                  <c:v>2030</c:v>
                </c:pt>
                <c:pt idx="4" formatCode="0">
                  <c:v>2048.0011117155104</c:v>
                </c:pt>
              </c:numCache>
            </c:numRef>
          </c:xVal>
          <c:yVal>
            <c:numRef>
              <c:f>'Progress Surface'!$D$86:$H$86</c:f>
              <c:numCache>
                <c:formatCode>0.0</c:formatCode>
                <c:ptCount val="5"/>
                <c:pt idx="0">
                  <c:v>26.306527729204163</c:v>
                </c:pt>
                <c:pt idx="1">
                  <c:v>20.826128049064437</c:v>
                </c:pt>
                <c:pt idx="2">
                  <c:v>14.249648432896493</c:v>
                </c:pt>
                <c:pt idx="3">
                  <c:v>9.8653286887847571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A7-4458-9DE6-146B8E731661}"/>
            </c:ext>
          </c:extLst>
        </c:ser>
        <c:ser>
          <c:idx val="1"/>
          <c:order val="1"/>
          <c:tx>
            <c:strRef>
              <c:f>'Progress Surface'!$C$25</c:f>
              <c:strCache>
                <c:ptCount val="1"/>
                <c:pt idx="0">
                  <c:v>Acceleration to 0% in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'Progress Surface'!$F$85:$G$85</c:f>
              <c:numCache>
                <c:formatCode>General</c:formatCode>
                <c:ptCount val="2"/>
                <c:pt idx="0">
                  <c:v>2022</c:v>
                </c:pt>
                <c:pt idx="1">
                  <c:v>2030</c:v>
                </c:pt>
              </c:numCache>
            </c:numRef>
          </c:xVal>
          <c:yVal>
            <c:numRef>
              <c:f>'Progress Surface'!$F$87:$G$87</c:f>
              <c:numCache>
                <c:formatCode>0.0</c:formatCode>
                <c:ptCount val="2"/>
                <c:pt idx="0">
                  <c:v>14.249648432896493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A7-4458-9DE6-146B8E731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06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15"/>
        <c:minorUnit val="15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Surface'!$C$109</c:f>
              <c:strCache>
                <c:ptCount val="1"/>
                <c:pt idx="0">
                  <c:v>Gaza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99-4608-8FCC-C8636102741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99-4608-8FCC-C86361027419}"/>
              </c:ext>
            </c:extLst>
          </c:dPt>
          <c:xVal>
            <c:numRef>
              <c:f>'Progress Surface'!$D$108:$H$108</c:f>
              <c:numCache>
                <c:formatCode>General</c:formatCode>
                <c:ptCount val="5"/>
                <c:pt idx="0">
                  <c:v>2000</c:v>
                </c:pt>
                <c:pt idx="1">
                  <c:v>2010</c:v>
                </c:pt>
                <c:pt idx="2">
                  <c:v>2022</c:v>
                </c:pt>
                <c:pt idx="3">
                  <c:v>2030</c:v>
                </c:pt>
                <c:pt idx="4" formatCode="0">
                  <c:v>2031.1650808418262</c:v>
                </c:pt>
              </c:numCache>
            </c:numRef>
          </c:xVal>
          <c:yVal>
            <c:numRef>
              <c:f>'Progress Surface'!$D$109:$H$109</c:f>
              <c:numCache>
                <c:formatCode>0.0</c:formatCode>
                <c:ptCount val="5"/>
                <c:pt idx="0">
                  <c:v>12.503409454397229</c:v>
                </c:pt>
                <c:pt idx="1">
                  <c:v>9.2086618584128246</c:v>
                </c:pt>
                <c:pt idx="2">
                  <c:v>5.2549647432315396</c:v>
                </c:pt>
                <c:pt idx="3">
                  <c:v>2.6191666664439026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99-4608-8FCC-C86361027419}"/>
            </c:ext>
          </c:extLst>
        </c:ser>
        <c:ser>
          <c:idx val="1"/>
          <c:order val="1"/>
          <c:tx>
            <c:strRef>
              <c:f>'Progress Surface'!$C$110</c:f>
              <c:strCache>
                <c:ptCount val="1"/>
                <c:pt idx="0">
                  <c:v>Acceleration to 0% in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'Progress Surface'!$F$108:$G$108</c:f>
              <c:numCache>
                <c:formatCode>General</c:formatCode>
                <c:ptCount val="2"/>
                <c:pt idx="0">
                  <c:v>2022</c:v>
                </c:pt>
                <c:pt idx="1">
                  <c:v>2030</c:v>
                </c:pt>
              </c:numCache>
            </c:numRef>
          </c:xVal>
          <c:yVal>
            <c:numRef>
              <c:f>'Progress Surface'!$F$110:$G$110</c:f>
              <c:numCache>
                <c:formatCode>0.0</c:formatCode>
                <c:ptCount val="2"/>
                <c:pt idx="0">
                  <c:v>5.2549647432315396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9-4608-8FCC-C8636102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06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15"/>
        <c:minorUnit val="15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Surface'!$C$109</c:f>
              <c:strCache>
                <c:ptCount val="1"/>
                <c:pt idx="0">
                  <c:v>Gaza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680-4F40-9554-C627BD60AE8D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80-4F40-9554-C627BD60AE8D}"/>
              </c:ext>
            </c:extLst>
          </c:dPt>
          <c:xVal>
            <c:numRef>
              <c:f>'Progress Surface'!$D$121:$G$121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2022</c:v>
                </c:pt>
                <c:pt idx="3" formatCode="0">
                  <c:v>2026.3025627801092</c:v>
                </c:pt>
              </c:numCache>
            </c:numRef>
          </c:xVal>
          <c:yVal>
            <c:numRef>
              <c:f>'Progress Surface'!$D$122:$G$122</c:f>
              <c:numCache>
                <c:formatCode>0.0</c:formatCode>
                <c:ptCount val="4"/>
                <c:pt idx="0">
                  <c:v>9.1732610131612091</c:v>
                </c:pt>
                <c:pt idx="1">
                  <c:v>5.6856689143037329</c:v>
                </c:pt>
                <c:pt idx="2">
                  <c:v>1.5005583956747159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80-4F40-9554-C627BD60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035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10"/>
        <c:minorUnit val="10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Manica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'National Urban Rural'!$B$3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Rural'!$B$7,'National Urban Rural'!$E$7,'National Urban Rural'!$H$7)</c:f>
              <c:numCache>
                <c:formatCode>0%</c:formatCode>
                <c:ptCount val="3"/>
                <c:pt idx="0" formatCode="0.0%">
                  <c:v>0.14113516438473861</c:v>
                </c:pt>
                <c:pt idx="1">
                  <c:v>0.18166700423561866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6-4E0B-B173-DDD3BC8F7AE2}"/>
            </c:ext>
          </c:extLst>
        </c:ser>
        <c:ser>
          <c:idx val="4"/>
          <c:order val="1"/>
          <c:tx>
            <c:strRef>
              <c:f>'National Urban Rural'!$C$3</c:f>
              <c:strCache>
                <c:ptCount val="1"/>
                <c:pt idx="0">
                  <c:v>Unimproved INE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Rural'!$C$7,'National Urban Rural'!$F$7,'National Urban Rural'!$I$7)</c:f>
              <c:numCache>
                <c:formatCode>0%</c:formatCode>
                <c:ptCount val="3"/>
                <c:pt idx="0">
                  <c:v>0.3082947057860097</c:v>
                </c:pt>
                <c:pt idx="1">
                  <c:v>0.37024308299736114</c:v>
                </c:pt>
                <c:pt idx="2">
                  <c:v>0.18423296346326354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6-4E0B-B173-DDD3BC8F7AE2}"/>
            </c:ext>
          </c:extLst>
        </c:ser>
        <c:ser>
          <c:idx val="5"/>
          <c:order val="2"/>
          <c:tx>
            <c:strRef>
              <c:f>'National Urban Rural'!$D$3</c:f>
              <c:strCache>
                <c:ptCount val="1"/>
                <c:pt idx="0">
                  <c:v>Improved INE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Rural'!$D$7,'National Urban Rural'!$G$7,'National Urban Rural'!$J$7)</c:f>
              <c:numCache>
                <c:formatCode>0%</c:formatCode>
                <c:ptCount val="3"/>
                <c:pt idx="0">
                  <c:v>0.55057012982925169</c:v>
                </c:pt>
                <c:pt idx="1">
                  <c:v>0.44808991276702026</c:v>
                </c:pt>
                <c:pt idx="2">
                  <c:v>0.81576703653673632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66-4E0B-B173-DDD3BC8F7A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088911407"/>
        <c:axId val="2088922639"/>
      </c:barChart>
      <c:catAx>
        <c:axId val="20889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2639"/>
        <c:crosses val="autoZero"/>
        <c:auto val="1"/>
        <c:lblAlgn val="ctr"/>
        <c:lblOffset val="100"/>
        <c:noMultiLvlLbl val="0"/>
      </c:catAx>
      <c:valAx>
        <c:axId val="2088922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11407"/>
        <c:crosses val="autoZero"/>
        <c:crossBetween val="between"/>
        <c:majorUnit val="0.2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Surface'!$C$109</c:f>
              <c:strCache>
                <c:ptCount val="1"/>
                <c:pt idx="0">
                  <c:v>Gaza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48-49FB-8347-2D3E573C5B3F}"/>
              </c:ext>
            </c:extLst>
          </c:dPt>
          <c:xVal>
            <c:numRef>
              <c:f>'Progress Surface'!$D$135:$G$135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2022</c:v>
                </c:pt>
                <c:pt idx="3" formatCode="0">
                  <c:v>2024.005003730362</c:v>
                </c:pt>
              </c:numCache>
            </c:numRef>
          </c:xVal>
          <c:yVal>
            <c:numRef>
              <c:f>'Progress Surface'!$D$136:$G$136</c:f>
              <c:numCache>
                <c:formatCode>0.0</c:formatCode>
                <c:ptCount val="4"/>
                <c:pt idx="0">
                  <c:v>8.2046775183525824</c:v>
                </c:pt>
                <c:pt idx="1">
                  <c:v>4.7867744800893206</c:v>
                </c:pt>
                <c:pt idx="2">
                  <c:v>0.68529083417331549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48-49FB-8347-2D3E573C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03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10"/>
        <c:minorUnit val="10"/>
      </c:valAx>
      <c:valAx>
        <c:axId val="3677299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Surface'!$C$64</c:f>
              <c:strCache>
                <c:ptCount val="1"/>
                <c:pt idx="0">
                  <c:v>Cabo Delgado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D6-4E3B-8D52-33FBF7B785C4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D6-4E3B-8D52-33FBF7B785C4}"/>
              </c:ext>
            </c:extLst>
          </c:dPt>
          <c:xVal>
            <c:numRef>
              <c:f>'Progress Surface'!$D$63:$H$63</c:f>
              <c:numCache>
                <c:formatCode>General</c:formatCode>
                <c:ptCount val="5"/>
                <c:pt idx="0">
                  <c:v>2000</c:v>
                </c:pt>
                <c:pt idx="1">
                  <c:v>2010</c:v>
                </c:pt>
                <c:pt idx="2">
                  <c:v>2022</c:v>
                </c:pt>
                <c:pt idx="3" formatCode="0">
                  <c:v>2030</c:v>
                </c:pt>
                <c:pt idx="4" formatCode="0">
                  <c:v>2096.2224405181537</c:v>
                </c:pt>
              </c:numCache>
            </c:numRef>
          </c:xVal>
          <c:yVal>
            <c:numRef>
              <c:f>'Progress Surface'!$D$64:$H$64</c:f>
              <c:numCache>
                <c:formatCode>0.0</c:formatCode>
                <c:ptCount val="5"/>
                <c:pt idx="0">
                  <c:v>12.124079086611886</c:v>
                </c:pt>
                <c:pt idx="1">
                  <c:v>10.864073725978329</c:v>
                </c:pt>
                <c:pt idx="2">
                  <c:v>9.3520672932180275</c:v>
                </c:pt>
                <c:pt idx="3">
                  <c:v>8.3440630047111881</c:v>
                </c:pt>
                <c:pt idx="4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D6-4E3B-8D52-33FBF7B785C4}"/>
            </c:ext>
          </c:extLst>
        </c:ser>
        <c:ser>
          <c:idx val="1"/>
          <c:order val="1"/>
          <c:tx>
            <c:strRef>
              <c:f>'Progress Surface'!$C$25</c:f>
              <c:strCache>
                <c:ptCount val="1"/>
                <c:pt idx="0">
                  <c:v>Acceleration to 0% in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'Progress Surface'!$F$40:$G$40</c:f>
              <c:numCache>
                <c:formatCode>General</c:formatCode>
                <c:ptCount val="2"/>
                <c:pt idx="0">
                  <c:v>2022</c:v>
                </c:pt>
                <c:pt idx="1">
                  <c:v>2030</c:v>
                </c:pt>
              </c:numCache>
            </c:numRef>
          </c:xVal>
          <c:yVal>
            <c:numRef>
              <c:f>'Progress Surface'!$F$65:$G$65</c:f>
              <c:numCache>
                <c:formatCode>0.0</c:formatCode>
                <c:ptCount val="2"/>
                <c:pt idx="0">
                  <c:v>9.3520672932180275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D6-4E3B-8D52-33FBF7B78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10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50"/>
        <c:minorUnit val="50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IMP'!$C$24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82-4B2F-84F2-42812F021F9B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82-4B2F-84F2-42812F021F9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82-4B2F-84F2-42812F021F9B}"/>
                </c:ext>
              </c:extLst>
            </c:dLbl>
            <c:dLbl>
              <c:idx val="2"/>
              <c:layout>
                <c:manualLayout>
                  <c:x val="1.1111111111111112E-2"/>
                  <c:y val="4.62962962962962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82-4B2F-84F2-42812F021F9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'Progress IMP'!$D$23:$G$23</c:f>
              <c:numCache>
                <c:formatCode>General</c:formatCode>
                <c:ptCount val="4"/>
                <c:pt idx="0">
                  <c:v>2000</c:v>
                </c:pt>
                <c:pt idx="1">
                  <c:v>2022</c:v>
                </c:pt>
                <c:pt idx="2">
                  <c:v>2030</c:v>
                </c:pt>
                <c:pt idx="3" formatCode="0">
                  <c:v>2059.0808184109246</c:v>
                </c:pt>
              </c:numCache>
            </c:numRef>
          </c:xVal>
          <c:yVal>
            <c:numRef>
              <c:f>'Progress IMP'!$D$24:$G$24</c:f>
              <c:numCache>
                <c:formatCode>0.0</c:formatCode>
                <c:ptCount val="4"/>
                <c:pt idx="0">
                  <c:v>33.301039023931025</c:v>
                </c:pt>
                <c:pt idx="1">
                  <c:v>58.137816525344078</c:v>
                </c:pt>
                <c:pt idx="2">
                  <c:v>67.169371980403412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82-4B2F-84F2-42812F021F9B}"/>
            </c:ext>
          </c:extLst>
        </c:ser>
        <c:ser>
          <c:idx val="1"/>
          <c:order val="1"/>
          <c:tx>
            <c:strRef>
              <c:f>'Progress IMP'!$C$25</c:f>
              <c:strCache>
                <c:ptCount val="1"/>
                <c:pt idx="0">
                  <c:v>Acceleration to 100% in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0925337632079971E-17"/>
                  <c:y val="6.48148148148148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82-4B2F-84F2-42812F021F9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'Progress IMP'!$D$23:$G$23</c:f>
              <c:numCache>
                <c:formatCode>General</c:formatCode>
                <c:ptCount val="4"/>
                <c:pt idx="0">
                  <c:v>2000</c:v>
                </c:pt>
                <c:pt idx="1">
                  <c:v>2022</c:v>
                </c:pt>
                <c:pt idx="2">
                  <c:v>2030</c:v>
                </c:pt>
                <c:pt idx="3" formatCode="0">
                  <c:v>2059.0808184109246</c:v>
                </c:pt>
              </c:numCache>
            </c:numRef>
          </c:xVal>
          <c:yVal>
            <c:numRef>
              <c:f>'Progress IMP'!$D$25:$G$25</c:f>
              <c:numCache>
                <c:formatCode>0.0</c:formatCode>
                <c:ptCount val="4"/>
                <c:pt idx="1">
                  <c:v>58.137816525344078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82-4B2F-84F2-42812F021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07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15"/>
        <c:minorUnit val="15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63783766111574"/>
          <c:y val="0.86780165992764413"/>
          <c:w val="0.66983552055993001"/>
          <c:h val="0.13219834007235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IMP'!$C$33</c:f>
              <c:strCache>
                <c:ptCount val="1"/>
                <c:pt idx="0">
                  <c:v>Nampula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93-4BC3-809D-C06866DBE100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93-4BC3-809D-C06866DBE1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'Progress IMP'!$D$32:$G$32</c:f>
              <c:numCache>
                <c:formatCode>General</c:formatCode>
                <c:ptCount val="4"/>
                <c:pt idx="0">
                  <c:v>2000</c:v>
                </c:pt>
                <c:pt idx="1">
                  <c:v>2022</c:v>
                </c:pt>
                <c:pt idx="2">
                  <c:v>2030</c:v>
                </c:pt>
                <c:pt idx="3" formatCode="0">
                  <c:v>2090.1803343806437</c:v>
                </c:pt>
              </c:numCache>
            </c:numRef>
          </c:xVal>
          <c:yVal>
            <c:numRef>
              <c:f>'Progress IMP'!$D$33:$G$33</c:f>
              <c:numCache>
                <c:formatCode>0.0</c:formatCode>
                <c:ptCount val="4"/>
                <c:pt idx="0">
                  <c:v>32.303385461780636</c:v>
                </c:pt>
                <c:pt idx="1">
                  <c:v>48.818355494543084</c:v>
                </c:pt>
                <c:pt idx="2">
                  <c:v>54.823799142820235</c:v>
                </c:pt>
                <c:pt idx="3" formatCode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93-4BC3-809D-C06866DBE100}"/>
            </c:ext>
          </c:extLst>
        </c:ser>
        <c:ser>
          <c:idx val="1"/>
          <c:order val="1"/>
          <c:tx>
            <c:strRef>
              <c:f>'Progress IMP'!$C$25</c:f>
              <c:strCache>
                <c:ptCount val="1"/>
                <c:pt idx="0">
                  <c:v>Acceleration to 100% in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'Progress IMP'!$E$32:$F$32</c:f>
              <c:numCache>
                <c:formatCode>General</c:formatCode>
                <c:ptCount val="2"/>
                <c:pt idx="0">
                  <c:v>2022</c:v>
                </c:pt>
                <c:pt idx="1">
                  <c:v>2030</c:v>
                </c:pt>
              </c:numCache>
            </c:numRef>
          </c:xVal>
          <c:yVal>
            <c:numRef>
              <c:f>'Progress IMP'!$E$34:$F$34</c:f>
              <c:numCache>
                <c:formatCode>0.0</c:formatCode>
                <c:ptCount val="2"/>
                <c:pt idx="0">
                  <c:v>48.818355494543084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93-4BC3-809D-C06866DBE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09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15"/>
        <c:minorUnit val="15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IMP'!$C$39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AE-4FCD-86D6-A4BBB2933202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AE-4FCD-86D6-A4BBB2933202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AE-4FCD-86D6-A4BBB2933202}"/>
                </c:ext>
              </c:extLst>
            </c:dLbl>
            <c:dLbl>
              <c:idx val="2"/>
              <c:layout>
                <c:manualLayout>
                  <c:x val="1.9444444444444393E-2"/>
                  <c:y val="0.11627906976744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AE-4FCD-86D6-A4BBB2933202}"/>
                </c:ext>
              </c:extLst>
            </c:dLbl>
            <c:dLbl>
              <c:idx val="3"/>
              <c:layout>
                <c:manualLayout>
                  <c:x val="-1.6666666666666767E-2"/>
                  <c:y val="0.186046511627906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AE-4FCD-86D6-A4BBB293320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'Progress IMP'!$D$38:$G$38</c:f>
              <c:numCache>
                <c:formatCode>General</c:formatCode>
                <c:ptCount val="4"/>
              </c:numCache>
            </c:numRef>
          </c:xVal>
          <c:yVal>
            <c:numRef>
              <c:f>'Progress IMP'!$D$39:$G$39</c:f>
              <c:numCache>
                <c:formatCode>0.0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AE-4FCD-86D6-A4BBB2933202}"/>
            </c:ext>
          </c:extLst>
        </c:ser>
        <c:ser>
          <c:idx val="1"/>
          <c:order val="1"/>
          <c:tx>
            <c:strRef>
              <c:f>'Progress IMP'!$C$40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361111111111111"/>
                  <c:y val="-0.186046511627906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AE-4FCD-86D6-A4BBB2933202}"/>
                </c:ext>
              </c:extLst>
            </c:dLbl>
            <c:dLbl>
              <c:idx val="1"/>
              <c:layout>
                <c:manualLayout>
                  <c:x val="-8.3333333333333835E-3"/>
                  <c:y val="9.30232558139534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AE-4FCD-86D6-A4BBB293320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'Progress IMP'!$E$38:$F$38</c:f>
              <c:numCache>
                <c:formatCode>General</c:formatCode>
                <c:ptCount val="2"/>
              </c:numCache>
            </c:numRef>
          </c:xVal>
          <c:yVal>
            <c:numRef>
              <c:f>'Progress IMP'!$E$40:$F$40</c:f>
              <c:numCache>
                <c:formatCode>0.0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AE-4FCD-86D6-A4BBB293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09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15"/>
        <c:minorUnit val="15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IMP'!$C$52</c:f>
              <c:strCache>
                <c:ptCount val="1"/>
                <c:pt idx="0">
                  <c:v>Sofala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'Progress IMP'!$D$51:$G$51</c:f>
              <c:numCache>
                <c:formatCode>General</c:formatCode>
                <c:ptCount val="4"/>
                <c:pt idx="0">
                  <c:v>2000</c:v>
                </c:pt>
                <c:pt idx="1">
                  <c:v>2022</c:v>
                </c:pt>
                <c:pt idx="2">
                  <c:v>2030</c:v>
                </c:pt>
                <c:pt idx="3" formatCode="0">
                  <c:v>2036.6955785522098</c:v>
                </c:pt>
              </c:numCache>
            </c:numRef>
          </c:xVal>
          <c:yVal>
            <c:numRef>
              <c:f>'Progress IMP'!$D$52:$G$52</c:f>
              <c:numCache>
                <c:formatCode>0.0</c:formatCode>
                <c:ptCount val="4"/>
                <c:pt idx="0">
                  <c:v>37.802876919628034</c:v>
                </c:pt>
                <c:pt idx="1">
                  <c:v>75.091748270200696</c:v>
                </c:pt>
                <c:pt idx="2">
                  <c:v>88.651337852226789</c:v>
                </c:pt>
                <c:pt idx="3" formatCode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4-4658-BCE2-6563DA67A51B}"/>
            </c:ext>
          </c:extLst>
        </c:ser>
        <c:ser>
          <c:idx val="1"/>
          <c:order val="1"/>
          <c:tx>
            <c:strRef>
              <c:f>'Progress IMP'!$C$53</c:f>
              <c:strCache>
                <c:ptCount val="1"/>
                <c:pt idx="0">
                  <c:v>Aceleracao para 100% em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'Progress IMP'!$E$51:$F$51</c:f>
              <c:numCache>
                <c:formatCode>General</c:formatCode>
                <c:ptCount val="2"/>
                <c:pt idx="0">
                  <c:v>2022</c:v>
                </c:pt>
                <c:pt idx="1">
                  <c:v>2030</c:v>
                </c:pt>
              </c:numCache>
            </c:numRef>
          </c:xVal>
          <c:yVal>
            <c:numRef>
              <c:f>'Progress IMP'!$E$53:$F$53</c:f>
              <c:numCache>
                <c:formatCode>0.0</c:formatCode>
                <c:ptCount val="2"/>
                <c:pt idx="0">
                  <c:v>75.091748270200696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D4-4658-BCE2-6563DA67A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06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15"/>
        <c:minorUnit val="15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IMP'!$C$65</c:f>
              <c:strCache>
                <c:ptCount val="1"/>
                <c:pt idx="0">
                  <c:v>Cabo Delgado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'Progress IMP'!$D$64:$G$64</c:f>
              <c:numCache>
                <c:formatCode>General</c:formatCode>
                <c:ptCount val="4"/>
                <c:pt idx="0">
                  <c:v>2000</c:v>
                </c:pt>
                <c:pt idx="1">
                  <c:v>2022</c:v>
                </c:pt>
                <c:pt idx="2">
                  <c:v>2030</c:v>
                </c:pt>
                <c:pt idx="3" formatCode="0">
                  <c:v>2187.5907731489006</c:v>
                </c:pt>
              </c:numCache>
            </c:numRef>
          </c:xVal>
          <c:yVal>
            <c:numRef>
              <c:f>'Progress IMP'!$D$65:$G$65</c:f>
              <c:numCache>
                <c:formatCode>0.0</c:formatCode>
                <c:ptCount val="4"/>
                <c:pt idx="0">
                  <c:v>33.944554064934664</c:v>
                </c:pt>
                <c:pt idx="1">
                  <c:v>41.691309335344158</c:v>
                </c:pt>
                <c:pt idx="2">
                  <c:v>44.50831125185664</c:v>
                </c:pt>
                <c:pt idx="3" formatCode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3-4B1D-B1D8-DAD5E049D37E}"/>
            </c:ext>
          </c:extLst>
        </c:ser>
        <c:ser>
          <c:idx val="1"/>
          <c:order val="1"/>
          <c:tx>
            <c:strRef>
              <c:f>'Progress IMP'!$C$66</c:f>
              <c:strCache>
                <c:ptCount val="1"/>
                <c:pt idx="0">
                  <c:v>Acceleration to 100% in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'Progress IMP'!$E$64:$F$64</c:f>
              <c:numCache>
                <c:formatCode>General</c:formatCode>
                <c:ptCount val="2"/>
                <c:pt idx="0">
                  <c:v>2022</c:v>
                </c:pt>
                <c:pt idx="1">
                  <c:v>2030</c:v>
                </c:pt>
              </c:numCache>
            </c:numRef>
          </c:xVal>
          <c:yVal>
            <c:numRef>
              <c:f>'Progress IMP'!$E$66:$F$66</c:f>
              <c:numCache>
                <c:formatCode>0.0</c:formatCode>
                <c:ptCount val="2"/>
                <c:pt idx="0">
                  <c:v>41.691309335344158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3-4B1D-B1D8-DAD5E049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075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15"/>
        <c:minorUnit val="15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IMP'!$C$77</c:f>
              <c:strCache>
                <c:ptCount val="1"/>
                <c:pt idx="0">
                  <c:v>Tete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B-46DF-A9D4-90E2717BC74F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3B-46DF-A9D4-90E2717BC74F}"/>
              </c:ext>
            </c:extLst>
          </c:dPt>
          <c:dLbls>
            <c:dLbl>
              <c:idx val="1"/>
              <c:layout>
                <c:manualLayout>
                  <c:x val="0"/>
                  <c:y val="0.1472868217054263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3B-46DF-A9D4-90E2717BC74F}"/>
                </c:ext>
              </c:extLst>
            </c:dLbl>
            <c:dLbl>
              <c:idx val="2"/>
              <c:layout>
                <c:manualLayout>
                  <c:x val="7.2222222222222118E-2"/>
                  <c:y val="6.976744186046511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3B-46DF-A9D4-90E2717BC74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'Progress IMP'!$D$76:$G$76</c:f>
              <c:numCache>
                <c:formatCode>General</c:formatCode>
                <c:ptCount val="4"/>
                <c:pt idx="0">
                  <c:v>2000</c:v>
                </c:pt>
                <c:pt idx="1">
                  <c:v>2022</c:v>
                </c:pt>
                <c:pt idx="2">
                  <c:v>2030</c:v>
                </c:pt>
                <c:pt idx="3" formatCode="0">
                  <c:v>2057.3599103768888</c:v>
                </c:pt>
              </c:numCache>
            </c:numRef>
          </c:xVal>
          <c:yVal>
            <c:numRef>
              <c:f>'Progress IMP'!$D$77:$G$77</c:f>
              <c:numCache>
                <c:formatCode>0.0</c:formatCode>
                <c:ptCount val="4"/>
                <c:pt idx="0">
                  <c:v>27.43878856904621</c:v>
                </c:pt>
                <c:pt idx="1">
                  <c:v>55.26914327134682</c:v>
                </c:pt>
                <c:pt idx="2">
                  <c:v>65.389272254001753</c:v>
                </c:pt>
                <c:pt idx="3" formatCode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3B-46DF-A9D4-90E2717BC74F}"/>
            </c:ext>
          </c:extLst>
        </c:ser>
        <c:ser>
          <c:idx val="1"/>
          <c:order val="1"/>
          <c:tx>
            <c:strRef>
              <c:f>'Progress IMP'!$C$78</c:f>
              <c:strCache>
                <c:ptCount val="1"/>
                <c:pt idx="0">
                  <c:v>Acceleration to 100% in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3B-46DF-A9D4-90E2717BC74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'Progress IMP'!$E$76:$F$76</c:f>
              <c:numCache>
                <c:formatCode>General</c:formatCode>
                <c:ptCount val="2"/>
                <c:pt idx="0">
                  <c:v>2022</c:v>
                </c:pt>
                <c:pt idx="1">
                  <c:v>2030</c:v>
                </c:pt>
              </c:numCache>
            </c:numRef>
          </c:xVal>
          <c:yVal>
            <c:numRef>
              <c:f>'Progress IMP'!$E$78:$F$78</c:f>
              <c:numCache>
                <c:formatCode>0.0</c:formatCode>
                <c:ptCount val="2"/>
                <c:pt idx="0">
                  <c:v>55.26914327134682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3B-46DF-A9D4-90E2717B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075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15"/>
        <c:minorUnit val="15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IMP'!$C$89</c:f>
              <c:strCache>
                <c:ptCount val="1"/>
                <c:pt idx="0">
                  <c:v>Manica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A3-4D03-B456-774725AF72EF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A3-4D03-B456-774725AF72EF}"/>
              </c:ext>
            </c:extLst>
          </c:dPt>
          <c:dLbls>
            <c:dLbl>
              <c:idx val="1"/>
              <c:layout>
                <c:manualLayout>
                  <c:x val="8.3333333333333332E-3"/>
                  <c:y val="0.1240310077519379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A3-4D03-B456-774725AF72EF}"/>
                </c:ext>
              </c:extLst>
            </c:dLbl>
            <c:dLbl>
              <c:idx val="2"/>
              <c:layout>
                <c:manualLayout>
                  <c:x val="3.6111111111111108E-2"/>
                  <c:y val="5.426356589147279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A3-4D03-B456-774725AF72E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'Progress IMP'!$D$88:$G$88</c:f>
              <c:numCache>
                <c:formatCode>General</c:formatCode>
                <c:ptCount val="4"/>
                <c:pt idx="0">
                  <c:v>2000</c:v>
                </c:pt>
                <c:pt idx="1">
                  <c:v>2022</c:v>
                </c:pt>
                <c:pt idx="2">
                  <c:v>2030</c:v>
                </c:pt>
                <c:pt idx="3" formatCode="0">
                  <c:v>2067.0066904726682</c:v>
                </c:pt>
              </c:numCache>
            </c:numRef>
          </c:xVal>
          <c:yVal>
            <c:numRef>
              <c:f>'Progress IMP'!$D$89:$G$89</c:f>
              <c:numCache>
                <c:formatCode>0.0</c:formatCode>
                <c:ptCount val="4"/>
                <c:pt idx="0">
                  <c:v>33.878792131776891</c:v>
                </c:pt>
                <c:pt idx="1">
                  <c:v>55.588065681024318</c:v>
                </c:pt>
                <c:pt idx="2">
                  <c:v>63.482346971659808</c:v>
                </c:pt>
                <c:pt idx="3" formatCode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A3-4D03-B456-774725AF72EF}"/>
            </c:ext>
          </c:extLst>
        </c:ser>
        <c:ser>
          <c:idx val="1"/>
          <c:order val="1"/>
          <c:tx>
            <c:strRef>
              <c:f>'Progress IMP'!$C$90</c:f>
              <c:strCache>
                <c:ptCount val="1"/>
                <c:pt idx="0">
                  <c:v>Acceleration to 100% in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A3-4D03-B456-774725AF72E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'Progress IMP'!$E$88:$F$88</c:f>
              <c:numCache>
                <c:formatCode>General</c:formatCode>
                <c:ptCount val="2"/>
                <c:pt idx="0">
                  <c:v>2022</c:v>
                </c:pt>
                <c:pt idx="1">
                  <c:v>2030</c:v>
                </c:pt>
              </c:numCache>
            </c:numRef>
          </c:xVal>
          <c:yVal>
            <c:numRef>
              <c:f>'Progress IMP'!$E$90:$F$90</c:f>
              <c:numCache>
                <c:formatCode>0.0</c:formatCode>
                <c:ptCount val="2"/>
                <c:pt idx="0">
                  <c:v>55.588065681024318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A3-4D03-B456-774725AF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09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15"/>
        <c:minorUnit val="15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IMP'!$C$101</c:f>
              <c:strCache>
                <c:ptCount val="1"/>
                <c:pt idx="0">
                  <c:v>Niassa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C1-42A2-873C-69F6F96B1F6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C1-42A2-873C-69F6F96B1F66}"/>
              </c:ext>
            </c:extLst>
          </c:dPt>
          <c:dLbls>
            <c:dLbl>
              <c:idx val="1"/>
              <c:layout>
                <c:manualLayout>
                  <c:x val="0"/>
                  <c:y val="0.124031007751937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C1-42A2-873C-69F6F96B1F66}"/>
                </c:ext>
              </c:extLst>
            </c:dLbl>
            <c:dLbl>
              <c:idx val="2"/>
              <c:layout>
                <c:manualLayout>
                  <c:x val="8.611111111111111E-2"/>
                  <c:y val="6.976744186046504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C1-42A2-873C-69F6F96B1F6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'Progress IMP'!$D$100:$G$100</c:f>
              <c:numCache>
                <c:formatCode>General</c:formatCode>
                <c:ptCount val="4"/>
                <c:pt idx="0">
                  <c:v>2000</c:v>
                </c:pt>
                <c:pt idx="1">
                  <c:v>2022</c:v>
                </c:pt>
                <c:pt idx="2">
                  <c:v>2030</c:v>
                </c:pt>
                <c:pt idx="3" formatCode="0">
                  <c:v>2179.7267643921041</c:v>
                </c:pt>
              </c:numCache>
            </c:numRef>
          </c:xVal>
          <c:yVal>
            <c:numRef>
              <c:f>'Progress IMP'!$D$101:$G$101</c:f>
              <c:numCache>
                <c:formatCode>0.0</c:formatCode>
                <c:ptCount val="4"/>
                <c:pt idx="0">
                  <c:v>34.455837070844495</c:v>
                </c:pt>
                <c:pt idx="1">
                  <c:v>42.478969236599823</c:v>
                </c:pt>
                <c:pt idx="2">
                  <c:v>45.396471842329106</c:v>
                </c:pt>
                <c:pt idx="3" formatCode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C1-42A2-873C-69F6F96B1F66}"/>
            </c:ext>
          </c:extLst>
        </c:ser>
        <c:ser>
          <c:idx val="1"/>
          <c:order val="1"/>
          <c:tx>
            <c:strRef>
              <c:f>'Progress IMP'!$C$102</c:f>
              <c:strCache>
                <c:ptCount val="1"/>
                <c:pt idx="0">
                  <c:v>Acceleration to 100% in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C1-42A2-873C-69F6F96B1F6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'Progress IMP'!$E$100:$F$100</c:f>
              <c:numCache>
                <c:formatCode>General</c:formatCode>
                <c:ptCount val="2"/>
                <c:pt idx="0">
                  <c:v>2022</c:v>
                </c:pt>
                <c:pt idx="1">
                  <c:v>2030</c:v>
                </c:pt>
              </c:numCache>
            </c:numRef>
          </c:xVal>
          <c:yVal>
            <c:numRef>
              <c:f>'Progress IMP'!$E$102:$F$102</c:f>
              <c:numCache>
                <c:formatCode>0.0</c:formatCode>
                <c:ptCount val="2"/>
                <c:pt idx="0">
                  <c:v>42.478969236599823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C1-42A2-873C-69F6F96B1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075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15"/>
        <c:minorUnit val="15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Nampula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'National Urban Rural'!$B$3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Rural'!$B$10,'National Urban Rural'!$E$10,'National Urban Rural'!$H$10)</c:f>
              <c:numCache>
                <c:formatCode>0%</c:formatCode>
                <c:ptCount val="3"/>
                <c:pt idx="0" formatCode="0.0%">
                  <c:v>0.14794012963209249</c:v>
                </c:pt>
                <c:pt idx="1">
                  <c:v>0.18146808195169961</c:v>
                </c:pt>
                <c:pt idx="2">
                  <c:v>5.5872128519791814E-2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A-4A76-BBA3-FF663070E746}"/>
            </c:ext>
          </c:extLst>
        </c:ser>
        <c:ser>
          <c:idx val="4"/>
          <c:order val="1"/>
          <c:tx>
            <c:strRef>
              <c:f>'National Urban Rural'!$C$3</c:f>
              <c:strCache>
                <c:ptCount val="1"/>
                <c:pt idx="0">
                  <c:v>Unimproved INE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Rural'!$C$10,'National Urban Rural'!$F$10,'National Urban Rural'!$I$10)</c:f>
              <c:numCache>
                <c:formatCode>0%</c:formatCode>
                <c:ptCount val="3"/>
                <c:pt idx="0">
                  <c:v>0.36404240098634177</c:v>
                </c:pt>
                <c:pt idx="1">
                  <c:v>0.45236885187831677</c:v>
                </c:pt>
                <c:pt idx="2">
                  <c:v>0.20006858284736817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A-4A76-BBA3-FF663070E746}"/>
            </c:ext>
          </c:extLst>
        </c:ser>
        <c:ser>
          <c:idx val="5"/>
          <c:order val="2"/>
          <c:tx>
            <c:strRef>
              <c:f>'National Urban Rural'!$D$3</c:f>
              <c:strCache>
                <c:ptCount val="1"/>
                <c:pt idx="0">
                  <c:v>Improved INE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Rural'!$D$10,'National Urban Rural'!$G$10,'National Urban Rural'!$J$10)</c:f>
              <c:numCache>
                <c:formatCode>0%</c:formatCode>
                <c:ptCount val="3"/>
                <c:pt idx="0">
                  <c:v>0.48801746938156582</c:v>
                </c:pt>
                <c:pt idx="1">
                  <c:v>0.36616306616998373</c:v>
                </c:pt>
                <c:pt idx="2">
                  <c:v>0.74405928863283999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A-4A76-BBA3-FF663070E7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088911407"/>
        <c:axId val="2088922639"/>
      </c:barChart>
      <c:catAx>
        <c:axId val="20889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2639"/>
        <c:crosses val="autoZero"/>
        <c:auto val="1"/>
        <c:lblAlgn val="ctr"/>
        <c:lblOffset val="100"/>
        <c:noMultiLvlLbl val="0"/>
      </c:catAx>
      <c:valAx>
        <c:axId val="2088922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11407"/>
        <c:crosses val="autoZero"/>
        <c:crossBetween val="between"/>
        <c:majorUnit val="0.2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IMP'!$C$111</c:f>
              <c:strCache>
                <c:ptCount val="1"/>
                <c:pt idx="0">
                  <c:v>Gaza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24-4594-A30D-88846A2A776D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24-4594-A30D-88846A2A776D}"/>
              </c:ext>
            </c:extLst>
          </c:dPt>
          <c:dLbls>
            <c:dLbl>
              <c:idx val="1"/>
              <c:layout>
                <c:manualLayout>
                  <c:x val="0"/>
                  <c:y val="0.1705426356589147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24-4594-A30D-88846A2A776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'Progress IMP'!$D$110:$G$110</c:f>
              <c:numCache>
                <c:formatCode>General</c:formatCode>
                <c:ptCount val="4"/>
                <c:pt idx="0">
                  <c:v>2000</c:v>
                </c:pt>
                <c:pt idx="1">
                  <c:v>2022</c:v>
                </c:pt>
                <c:pt idx="2">
                  <c:v>2030</c:v>
                </c:pt>
                <c:pt idx="3" formatCode="0">
                  <c:v>2031.1650808418262</c:v>
                </c:pt>
              </c:numCache>
            </c:numRef>
          </c:xVal>
          <c:yVal>
            <c:numRef>
              <c:f>'Progress IMP'!$D$111:$G$111</c:f>
              <c:numCache>
                <c:formatCode>0.0</c:formatCode>
                <c:ptCount val="4"/>
                <c:pt idx="0">
                  <c:v>46.337815533981029</c:v>
                </c:pt>
                <c:pt idx="1">
                  <c:v>84.218932038835192</c:v>
                </c:pt>
                <c:pt idx="2">
                  <c:v>97.993883495145838</c:v>
                </c:pt>
                <c:pt idx="3" formatCode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24-4594-A30D-88846A2A776D}"/>
            </c:ext>
          </c:extLst>
        </c:ser>
        <c:ser>
          <c:idx val="1"/>
          <c:order val="1"/>
          <c:tx>
            <c:strRef>
              <c:f>'Progress IMP'!$C$112</c:f>
              <c:strCache>
                <c:ptCount val="1"/>
                <c:pt idx="0">
                  <c:v>Acceleration to 100% in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24-4594-A30D-88846A2A776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'Progress IMP'!$E$110:$F$110</c:f>
              <c:numCache>
                <c:formatCode>General</c:formatCode>
                <c:ptCount val="2"/>
                <c:pt idx="0">
                  <c:v>2022</c:v>
                </c:pt>
                <c:pt idx="1">
                  <c:v>2030</c:v>
                </c:pt>
              </c:numCache>
            </c:numRef>
          </c:xVal>
          <c:yVal>
            <c:numRef>
              <c:f>'Progress IMP'!$E$112:$F$112</c:f>
              <c:numCache>
                <c:formatCode>0.0</c:formatCode>
                <c:ptCount val="2"/>
                <c:pt idx="0">
                  <c:v>84.218932038835192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24-4594-A30D-88846A2A7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05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15"/>
        <c:minorUnit val="15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IMP'!$C$123</c:f>
              <c:strCache>
                <c:ptCount val="1"/>
                <c:pt idx="0">
                  <c:v>Inhambane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5-4D89-BFC3-486864D15475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5-4D89-BFC3-486864D1547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'Progress IMP'!$D$122:$G$122</c:f>
              <c:numCache>
                <c:formatCode>General</c:formatCode>
                <c:ptCount val="4"/>
                <c:pt idx="0">
                  <c:v>2000</c:v>
                </c:pt>
                <c:pt idx="1">
                  <c:v>2022</c:v>
                </c:pt>
                <c:pt idx="2">
                  <c:v>2030</c:v>
                </c:pt>
                <c:pt idx="3" formatCode="0">
                  <c:v>2041.4007074016852</c:v>
                </c:pt>
              </c:numCache>
            </c:numRef>
          </c:xVal>
          <c:yVal>
            <c:numRef>
              <c:f>'Progress IMP'!$D$123:$G$123</c:f>
              <c:numCache>
                <c:formatCode>0.0</c:formatCode>
                <c:ptCount val="4"/>
                <c:pt idx="0">
                  <c:v>30.696766183452837</c:v>
                </c:pt>
                <c:pt idx="1">
                  <c:v>67.523942327355599</c:v>
                </c:pt>
                <c:pt idx="2">
                  <c:v>80.91564274331995</c:v>
                </c:pt>
                <c:pt idx="3" formatCode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D5-4D89-BFC3-486864D15475}"/>
            </c:ext>
          </c:extLst>
        </c:ser>
        <c:ser>
          <c:idx val="1"/>
          <c:order val="1"/>
          <c:tx>
            <c:strRef>
              <c:f>'Progress IMP'!$C$112</c:f>
              <c:strCache>
                <c:ptCount val="1"/>
                <c:pt idx="0">
                  <c:v>Acceleration to 100% in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'Progress IMP'!$E$122:$F$122</c:f>
              <c:numCache>
                <c:formatCode>General</c:formatCode>
                <c:ptCount val="2"/>
                <c:pt idx="0">
                  <c:v>2022</c:v>
                </c:pt>
                <c:pt idx="1">
                  <c:v>2030</c:v>
                </c:pt>
              </c:numCache>
            </c:numRef>
          </c:xVal>
          <c:yVal>
            <c:numRef>
              <c:f>'Progress IMP'!$E$124:$F$124</c:f>
              <c:numCache>
                <c:formatCode>0.0</c:formatCode>
                <c:ptCount val="2"/>
                <c:pt idx="0">
                  <c:v>67.523942327355599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D5-4D89-BFC3-486864D1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05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15"/>
        <c:minorUnit val="15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'Progress IMP'!$C$137</c:f>
              <c:strCache>
                <c:ptCount val="1"/>
                <c:pt idx="0">
                  <c:v>Maputo Provincia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'Progress IMP'!$D$136:$F$136</c:f>
              <c:numCache>
                <c:formatCode>General</c:formatCode>
                <c:ptCount val="3"/>
                <c:pt idx="0">
                  <c:v>2000</c:v>
                </c:pt>
                <c:pt idx="1">
                  <c:v>2022</c:v>
                </c:pt>
                <c:pt idx="2" formatCode="0">
                  <c:v>2024.2228671833325</c:v>
                </c:pt>
              </c:numCache>
            </c:numRef>
          </c:xVal>
          <c:yVal>
            <c:numRef>
              <c:f>'Progress IMP'!$D$137:$F$137</c:f>
              <c:numCache>
                <c:formatCode>0.0</c:formatCode>
                <c:ptCount val="3"/>
                <c:pt idx="0">
                  <c:v>62.523932038835483</c:v>
                </c:pt>
                <c:pt idx="1">
                  <c:v>96.560922330097583</c:v>
                </c:pt>
                <c:pt idx="2" formatCode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484-804C-CB7172C6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575"/>
        <c:axId val="36772991"/>
      </c:scatterChart>
      <c:valAx>
        <c:axId val="36772575"/>
        <c:scaling>
          <c:orientation val="minMax"/>
          <c:max val="2030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991"/>
        <c:crosses val="autoZero"/>
        <c:crossBetween val="midCat"/>
        <c:majorUnit val="15"/>
        <c:minorUnit val="15"/>
      </c:valAx>
      <c:valAx>
        <c:axId val="3677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575"/>
        <c:crosses val="autoZero"/>
        <c:crossBetween val="midCat"/>
        <c:majorUnit val="25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Niassa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'National Urban Rural'!$B$3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Rural'!$B$11,'National Urban Rural'!$E$11,'National Urban Rural'!$H$11)</c:f>
              <c:numCache>
                <c:formatCode>0%</c:formatCode>
                <c:ptCount val="3"/>
                <c:pt idx="0" formatCode="0.0%">
                  <c:v>0.17892706032941352</c:v>
                </c:pt>
                <c:pt idx="1">
                  <c:v>0.21482184247319361</c:v>
                </c:pt>
                <c:pt idx="2">
                  <c:v>4.592300367643605E-2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4-4E52-8176-DECAFC47C79C}"/>
            </c:ext>
          </c:extLst>
        </c:ser>
        <c:ser>
          <c:idx val="4"/>
          <c:order val="1"/>
          <c:tx>
            <c:strRef>
              <c:f>'National Urban Rural'!$C$3</c:f>
              <c:strCache>
                <c:ptCount val="1"/>
                <c:pt idx="0">
                  <c:v>Unimproved INE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Rural'!$C$11,'National Urban Rural'!$F$11,'National Urban Rural'!$I$11)</c:f>
              <c:numCache>
                <c:formatCode>0%</c:formatCode>
                <c:ptCount val="3"/>
                <c:pt idx="0">
                  <c:v>0.39963834957447941</c:v>
                </c:pt>
                <c:pt idx="1">
                  <c:v>0.40193242796656442</c:v>
                </c:pt>
                <c:pt idx="2">
                  <c:v>0.35082888184611433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4-4E52-8176-DECAFC47C79C}"/>
            </c:ext>
          </c:extLst>
        </c:ser>
        <c:ser>
          <c:idx val="5"/>
          <c:order val="2"/>
          <c:tx>
            <c:strRef>
              <c:f>'National Urban Rural'!$D$3</c:f>
              <c:strCache>
                <c:ptCount val="1"/>
                <c:pt idx="0">
                  <c:v>Improved INE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Rural'!$D$11,'National Urban Rural'!$G$11,'National Urban Rural'!$J$11)</c:f>
              <c:numCache>
                <c:formatCode>0%</c:formatCode>
                <c:ptCount val="3"/>
                <c:pt idx="0">
                  <c:v>0.42143459009610695</c:v>
                </c:pt>
                <c:pt idx="1">
                  <c:v>0.38324572956024189</c:v>
                </c:pt>
                <c:pt idx="2">
                  <c:v>0.60324811447744964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4-4E52-8176-DECAFC47C7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088911407"/>
        <c:axId val="2088922639"/>
      </c:barChart>
      <c:catAx>
        <c:axId val="20889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2639"/>
        <c:crosses val="autoZero"/>
        <c:auto val="1"/>
        <c:lblAlgn val="ctr"/>
        <c:lblOffset val="100"/>
        <c:noMultiLvlLbl val="0"/>
      </c:catAx>
      <c:valAx>
        <c:axId val="2088922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11407"/>
        <c:crosses val="autoZero"/>
        <c:crossBetween val="between"/>
        <c:majorUnit val="0.2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Sofala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'National Urban Rural'!$B$3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Rural'!$B$12,'National Urban Rural'!$E$12,'National Urban Rural'!$H$12)</c:f>
              <c:numCache>
                <c:formatCode>0%</c:formatCode>
                <c:ptCount val="3"/>
                <c:pt idx="0" formatCode="0.0%">
                  <c:v>3.987636581152762E-2</c:v>
                </c:pt>
                <c:pt idx="1">
                  <c:v>8.1312201576800511E-2</c:v>
                </c:pt>
                <c:pt idx="2">
                  <c:v>6.5577947473007469E-3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3-465F-8FDD-91D8C65BEFB8}"/>
            </c:ext>
          </c:extLst>
        </c:ser>
        <c:ser>
          <c:idx val="4"/>
          <c:order val="1"/>
          <c:tx>
            <c:strRef>
              <c:f>'National Urban Rural'!$C$3</c:f>
              <c:strCache>
                <c:ptCount val="1"/>
                <c:pt idx="0">
                  <c:v>Unimproved INE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Rural'!$C$12,'National Urban Rural'!$F$12,'National Urban Rural'!$I$12)</c:f>
              <c:numCache>
                <c:formatCode>0%</c:formatCode>
                <c:ptCount val="3"/>
                <c:pt idx="0">
                  <c:v>0.20129144331370127</c:v>
                </c:pt>
                <c:pt idx="1">
                  <c:v>0.33448817694716904</c:v>
                </c:pt>
                <c:pt idx="2">
                  <c:v>1.7572981266035858E-2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3-465F-8FDD-91D8C65BEFB8}"/>
            </c:ext>
          </c:extLst>
        </c:ser>
        <c:ser>
          <c:idx val="5"/>
          <c:order val="2"/>
          <c:tx>
            <c:strRef>
              <c:f>'National Urban Rural'!$D$3</c:f>
              <c:strCache>
                <c:ptCount val="1"/>
                <c:pt idx="0">
                  <c:v>Improved INE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Rural'!$D$12,'National Urban Rural'!$G$12,'National Urban Rural'!$J$12)</c:f>
              <c:numCache>
                <c:formatCode>0%</c:formatCode>
                <c:ptCount val="3"/>
                <c:pt idx="0">
                  <c:v>0.75883219087477105</c:v>
                </c:pt>
                <c:pt idx="1">
                  <c:v>0.58419962147603055</c:v>
                </c:pt>
                <c:pt idx="2">
                  <c:v>0.97586922398666331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83-465F-8FDD-91D8C65BEF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088911407"/>
        <c:axId val="2088922639"/>
      </c:barChart>
      <c:catAx>
        <c:axId val="20889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2639"/>
        <c:crosses val="autoZero"/>
        <c:auto val="1"/>
        <c:lblAlgn val="ctr"/>
        <c:lblOffset val="100"/>
        <c:noMultiLvlLbl val="0"/>
      </c:catAx>
      <c:valAx>
        <c:axId val="2088922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11407"/>
        <c:crosses val="autoZero"/>
        <c:crossBetween val="between"/>
        <c:majorUnit val="0.2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'National Urban Rural'!$B$3</c:f>
              <c:strCache>
                <c:ptCount val="1"/>
                <c:pt idx="0">
                  <c:v>Surface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Rural'!$B$13,'National Urban Rural'!$E$13,'National Urban Rural'!$H$13)</c:f>
              <c:numCache>
                <c:formatCode>0%</c:formatCode>
                <c:ptCount val="3"/>
                <c:pt idx="0" formatCode="0.0%">
                  <c:v>0.16755569620199101</c:v>
                </c:pt>
                <c:pt idx="1">
                  <c:v>0.20285468443899599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8-4A15-8524-CDBBB8241209}"/>
            </c:ext>
          </c:extLst>
        </c:ser>
        <c:ser>
          <c:idx val="4"/>
          <c:order val="1"/>
          <c:tx>
            <c:strRef>
              <c:f>'National Urban Rural'!$C$3</c:f>
              <c:strCache>
                <c:ptCount val="1"/>
                <c:pt idx="0">
                  <c:v>Unimproved INE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Rural'!$C$13,'National Urban Rural'!$F$13,'National Urban Rural'!$I$13)</c:f>
              <c:numCache>
                <c:formatCode>0%</c:formatCode>
                <c:ptCount val="3"/>
                <c:pt idx="0">
                  <c:v>0.28140132289953212</c:v>
                </c:pt>
                <c:pt idx="1">
                  <c:v>0.33353050446762222</c:v>
                </c:pt>
                <c:pt idx="2">
                  <c:v>5.1828577210403737E-2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8-4A15-8524-CDBBB8241209}"/>
            </c:ext>
          </c:extLst>
        </c:ser>
        <c:ser>
          <c:idx val="5"/>
          <c:order val="2"/>
          <c:tx>
            <c:strRef>
              <c:f>'National Urban Rural'!$D$3</c:f>
              <c:strCache>
                <c:ptCount val="1"/>
                <c:pt idx="0">
                  <c:v>Improved INE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Urban Rural'!$L$4:$N$4</c:f>
              <c:strCache>
                <c:ptCount val="3"/>
                <c:pt idx="0">
                  <c:v>Total</c:v>
                </c:pt>
                <c:pt idx="1">
                  <c:v>Rural</c:v>
                </c:pt>
                <c:pt idx="2">
                  <c:v>Urban</c:v>
                </c:pt>
              </c:strCache>
            </c:strRef>
          </c:cat>
          <c:val>
            <c:numRef>
              <c:f>('National Urban Rural'!$D$13,'National Urban Rural'!$G$13,'National Urban Rural'!$J$13)</c:f>
              <c:numCache>
                <c:formatCode>0%</c:formatCode>
                <c:ptCount val="3"/>
                <c:pt idx="0">
                  <c:v>0.55104298089847692</c:v>
                </c:pt>
                <c:pt idx="1">
                  <c:v>0.46361481109338171</c:v>
                </c:pt>
                <c:pt idx="2">
                  <c:v>0.94817142278959621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8-4A15-8524-CDBBB82412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088911407"/>
        <c:axId val="2088922639"/>
      </c:barChart>
      <c:catAx>
        <c:axId val="20889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22639"/>
        <c:crosses val="autoZero"/>
        <c:auto val="1"/>
        <c:lblAlgn val="ctr"/>
        <c:lblOffset val="100"/>
        <c:noMultiLvlLbl val="0"/>
      </c:catAx>
      <c:valAx>
        <c:axId val="2088922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11407"/>
        <c:crosses val="autoZero"/>
        <c:crossBetween val="between"/>
        <c:majorUnit val="0.2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167945</xdr:colOff>
      <xdr:row>16</xdr:row>
      <xdr:rowOff>139914</xdr:rowOff>
    </xdr:from>
    <xdr:to>
      <xdr:col>24</xdr:col>
      <xdr:colOff>285096</xdr:colOff>
      <xdr:row>31</xdr:row>
      <xdr:rowOff>139915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1A275-AB2B-421F-A1FF-7112E924B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1646465</xdr:colOff>
      <xdr:row>16</xdr:row>
      <xdr:rowOff>20410</xdr:rowOff>
    </xdr:from>
    <xdr:to>
      <xdr:col>7</xdr:col>
      <xdr:colOff>88447</xdr:colOff>
      <xdr:row>31</xdr:row>
      <xdr:rowOff>20410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227201-E621-47F8-9BF1-D1555350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7</xdr:col>
      <xdr:colOff>129268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94372-AC7B-4D1A-A957-3550D8D1A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129268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573D27-CAD9-44FA-B3CC-6CF16A29A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7</xdr:col>
      <xdr:colOff>129268</xdr:colOff>
      <xdr:row>79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49FEB1-C1C6-40F4-80DB-2BBB9A9D0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7</xdr:col>
      <xdr:colOff>129268</xdr:colOff>
      <xdr:row>95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A43948-C6E9-43E1-A30F-F888DDAAF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7</xdr:col>
      <xdr:colOff>129268</xdr:colOff>
      <xdr:row>111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EDD6C8-CEF2-45BE-BC26-D1D3132C0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7</xdr:col>
      <xdr:colOff>129268</xdr:colOff>
      <xdr:row>127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30FA94-F9B5-4F88-9C59-10264F1EB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7</xdr:col>
      <xdr:colOff>129268</xdr:colOff>
      <xdr:row>143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E76421-DB4F-451F-95FD-6A35BB736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7</xdr:col>
      <xdr:colOff>129268</xdr:colOff>
      <xdr:row>159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FC73B4-34CB-4CF4-AEDC-51B50D0F9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238125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0FBCE9-CE91-4015-A9E9-FB76BF5D2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14</xdr:col>
      <xdr:colOff>238125</xdr:colOff>
      <xdr:row>47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8938DF-9EED-432B-8A3E-DDCCE925A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24</xdr:col>
      <xdr:colOff>117151</xdr:colOff>
      <xdr:row>48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E50FEC5-97DE-483C-8AAC-14DDD3BEF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24</xdr:col>
      <xdr:colOff>117151</xdr:colOff>
      <xdr:row>64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290876-7B9F-4D8C-A77C-D7CF58581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268654</xdr:colOff>
      <xdr:row>9</xdr:row>
      <xdr:rowOff>98669</xdr:rowOff>
    </xdr:from>
    <xdr:to>
      <xdr:col>23</xdr:col>
      <xdr:colOff>9768</xdr:colOff>
      <xdr:row>42</xdr:row>
      <xdr:rowOff>19539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C8172-0565-4B77-8601-A793E4F3F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34</xdr:col>
      <xdr:colOff>367416</xdr:colOff>
      <xdr:row>41</xdr:row>
      <xdr:rowOff>108760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C0A46B-7C38-4831-AE99-BA12591A7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9</xdr:row>
      <xdr:rowOff>0</xdr:rowOff>
    </xdr:from>
    <xdr:to>
      <xdr:col>50</xdr:col>
      <xdr:colOff>503114</xdr:colOff>
      <xdr:row>41</xdr:row>
      <xdr:rowOff>108760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ECFBC9-BDB5-497D-86BF-CA575840D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0</xdr:colOff>
      <xdr:row>9</xdr:row>
      <xdr:rowOff>0</xdr:rowOff>
    </xdr:from>
    <xdr:to>
      <xdr:col>65</xdr:col>
      <xdr:colOff>503114</xdr:colOff>
      <xdr:row>41</xdr:row>
      <xdr:rowOff>108760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DFE688-6AAE-46FB-A1C2-621A8E32F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9</xdr:row>
      <xdr:rowOff>0</xdr:rowOff>
    </xdr:from>
    <xdr:to>
      <xdr:col>80</xdr:col>
      <xdr:colOff>503114</xdr:colOff>
      <xdr:row>41</xdr:row>
      <xdr:rowOff>108760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F7149A-1BB9-4C23-9401-91FFDB8F5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0</xdr:colOff>
      <xdr:row>9</xdr:row>
      <xdr:rowOff>0</xdr:rowOff>
    </xdr:from>
    <xdr:to>
      <xdr:col>96</xdr:col>
      <xdr:colOff>503115</xdr:colOff>
      <xdr:row>41</xdr:row>
      <xdr:rowOff>108760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28A761-9E6C-4ABF-A210-87F9A7ADC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99</xdr:col>
      <xdr:colOff>0</xdr:colOff>
      <xdr:row>9</xdr:row>
      <xdr:rowOff>0</xdr:rowOff>
    </xdr:from>
    <xdr:to>
      <xdr:col>112</xdr:col>
      <xdr:colOff>503114</xdr:colOff>
      <xdr:row>41</xdr:row>
      <xdr:rowOff>108760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F64A73-2B83-45AA-A888-5BC406C00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115</xdr:col>
      <xdr:colOff>0</xdr:colOff>
      <xdr:row>9</xdr:row>
      <xdr:rowOff>0</xdr:rowOff>
    </xdr:from>
    <xdr:to>
      <xdr:col>128</xdr:col>
      <xdr:colOff>503115</xdr:colOff>
      <xdr:row>41</xdr:row>
      <xdr:rowOff>108760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173606-5D92-43AF-BE84-112E99329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131</xdr:col>
      <xdr:colOff>0</xdr:colOff>
      <xdr:row>9</xdr:row>
      <xdr:rowOff>0</xdr:rowOff>
    </xdr:from>
    <xdr:to>
      <xdr:col>144</xdr:col>
      <xdr:colOff>503114</xdr:colOff>
      <xdr:row>41</xdr:row>
      <xdr:rowOff>108760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DFD3E1-0D1E-4263-9A0E-BD2B14FB9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147</xdr:col>
      <xdr:colOff>0</xdr:colOff>
      <xdr:row>9</xdr:row>
      <xdr:rowOff>0</xdr:rowOff>
    </xdr:from>
    <xdr:to>
      <xdr:col>160</xdr:col>
      <xdr:colOff>503115</xdr:colOff>
      <xdr:row>41</xdr:row>
      <xdr:rowOff>108760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F54E25-1C00-4423-BED6-92824BD91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168</xdr:col>
      <xdr:colOff>0</xdr:colOff>
      <xdr:row>9</xdr:row>
      <xdr:rowOff>0</xdr:rowOff>
    </xdr:from>
    <xdr:to>
      <xdr:col>181</xdr:col>
      <xdr:colOff>503115</xdr:colOff>
      <xdr:row>85</xdr:row>
      <xdr:rowOff>62630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07C7BA5-2EDE-4AE3-A635-5B2461BF5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104383</xdr:colOff>
      <xdr:row>5</xdr:row>
      <xdr:rowOff>104382</xdr:rowOff>
    </xdr:from>
    <xdr:to>
      <xdr:col>18</xdr:col>
      <xdr:colOff>2073</xdr:colOff>
      <xdr:row>38</xdr:row>
      <xdr:rowOff>25251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9D2B80-480D-4321-A0E9-D252BF9EA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120</xdr:col>
      <xdr:colOff>209638</xdr:colOff>
      <xdr:row>83</xdr:row>
      <xdr:rowOff>145615</xdr:rowOff>
    </xdr:from>
    <xdr:to>
      <xdr:col>134</xdr:col>
      <xdr:colOff>107328</xdr:colOff>
      <xdr:row>116</xdr:row>
      <xdr:rowOff>76575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D6BE27-5E5E-4F66-8D32-FCA74693B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118</xdr:col>
      <xdr:colOff>388620</xdr:colOff>
      <xdr:row>14</xdr:row>
      <xdr:rowOff>106680</xdr:rowOff>
    </xdr:from>
    <xdr:to>
      <xdr:col>126</xdr:col>
      <xdr:colOff>320040</xdr:colOff>
      <xdr:row>30</xdr:row>
      <xdr:rowOff>76200</xdr:rowOff>
    </xdr:to>
    <xdr:sp macro="" textlink="">
      <xdr:nvSpPr>
        <xdr:cNvPr id="18" name="Free-form: Shape 17">
          <a:extLst>
            <a:ext uri="{FF2B5EF4-FFF2-40B4-BE49-F238E27FC236}">
              <a16:creationId xmlns:a16="http://schemas.microsoft.com/office/drawing/2014/main" id="{16A8E00C-08C0-0571-CE43-61B25F29EC0F}"/>
            </a:ext>
          </a:extLst>
        </xdr:cNvPr>
        <xdr:cNvSpPr/>
      </xdr:nvSpPr>
      <xdr:spPr>
        <a:xfrm>
          <a:off x="78714600" y="2667000"/>
          <a:ext cx="4808220" cy="2895600"/>
        </a:xfrm>
        <a:custGeom>
          <a:avLst/>
          <a:gdLst>
            <a:gd name="connsiteX0" fmla="*/ 7620 w 4808220"/>
            <a:gd name="connsiteY0" fmla="*/ 0 h 2895600"/>
            <a:gd name="connsiteX1" fmla="*/ 7620 w 4808220"/>
            <a:gd name="connsiteY1" fmla="*/ 0 h 2895600"/>
            <a:gd name="connsiteX2" fmla="*/ 563880 w 4808220"/>
            <a:gd name="connsiteY2" fmla="*/ 30480 h 2895600"/>
            <a:gd name="connsiteX3" fmla="*/ 845820 w 4808220"/>
            <a:gd name="connsiteY3" fmla="*/ 53340 h 2895600"/>
            <a:gd name="connsiteX4" fmla="*/ 982980 w 4808220"/>
            <a:gd name="connsiteY4" fmla="*/ 68580 h 2895600"/>
            <a:gd name="connsiteX5" fmla="*/ 1866900 w 4808220"/>
            <a:gd name="connsiteY5" fmla="*/ 83820 h 2895600"/>
            <a:gd name="connsiteX6" fmla="*/ 2103120 w 4808220"/>
            <a:gd name="connsiteY6" fmla="*/ 60960 h 2895600"/>
            <a:gd name="connsiteX7" fmla="*/ 2202180 w 4808220"/>
            <a:gd name="connsiteY7" fmla="*/ 38100 h 2895600"/>
            <a:gd name="connsiteX8" fmla="*/ 2453640 w 4808220"/>
            <a:gd name="connsiteY8" fmla="*/ 60960 h 2895600"/>
            <a:gd name="connsiteX9" fmla="*/ 2964180 w 4808220"/>
            <a:gd name="connsiteY9" fmla="*/ 60960 h 2895600"/>
            <a:gd name="connsiteX10" fmla="*/ 3253740 w 4808220"/>
            <a:gd name="connsiteY10" fmla="*/ 91440 h 2895600"/>
            <a:gd name="connsiteX11" fmla="*/ 3352800 w 4808220"/>
            <a:gd name="connsiteY11" fmla="*/ 106680 h 2895600"/>
            <a:gd name="connsiteX12" fmla="*/ 3695700 w 4808220"/>
            <a:gd name="connsiteY12" fmla="*/ 114300 h 2895600"/>
            <a:gd name="connsiteX13" fmla="*/ 3947160 w 4808220"/>
            <a:gd name="connsiteY13" fmla="*/ 91440 h 2895600"/>
            <a:gd name="connsiteX14" fmla="*/ 4076700 w 4808220"/>
            <a:gd name="connsiteY14" fmla="*/ 60960 h 2895600"/>
            <a:gd name="connsiteX15" fmla="*/ 4160520 w 4808220"/>
            <a:gd name="connsiteY15" fmla="*/ 45720 h 2895600"/>
            <a:gd name="connsiteX16" fmla="*/ 4396740 w 4808220"/>
            <a:gd name="connsiteY16" fmla="*/ 53340 h 2895600"/>
            <a:gd name="connsiteX17" fmla="*/ 4526280 w 4808220"/>
            <a:gd name="connsiteY17" fmla="*/ 129540 h 2895600"/>
            <a:gd name="connsiteX18" fmla="*/ 4716780 w 4808220"/>
            <a:gd name="connsiteY18" fmla="*/ 381000 h 2895600"/>
            <a:gd name="connsiteX19" fmla="*/ 4792980 w 4808220"/>
            <a:gd name="connsiteY19" fmla="*/ 617220 h 2895600"/>
            <a:gd name="connsiteX20" fmla="*/ 4808220 w 4808220"/>
            <a:gd name="connsiteY20" fmla="*/ 762000 h 2895600"/>
            <a:gd name="connsiteX21" fmla="*/ 4792980 w 4808220"/>
            <a:gd name="connsiteY21" fmla="*/ 944880 h 2895600"/>
            <a:gd name="connsiteX22" fmla="*/ 4785360 w 4808220"/>
            <a:gd name="connsiteY22" fmla="*/ 1112520 h 2895600"/>
            <a:gd name="connsiteX23" fmla="*/ 4770120 w 4808220"/>
            <a:gd name="connsiteY23" fmla="*/ 1699260 h 2895600"/>
            <a:gd name="connsiteX24" fmla="*/ 4762500 w 4808220"/>
            <a:gd name="connsiteY24" fmla="*/ 1805940 h 2895600"/>
            <a:gd name="connsiteX25" fmla="*/ 4754880 w 4808220"/>
            <a:gd name="connsiteY25" fmla="*/ 1996440 h 2895600"/>
            <a:gd name="connsiteX26" fmla="*/ 4739640 w 4808220"/>
            <a:gd name="connsiteY26" fmla="*/ 2103120 h 2895600"/>
            <a:gd name="connsiteX27" fmla="*/ 4724400 w 4808220"/>
            <a:gd name="connsiteY27" fmla="*/ 2263140 h 2895600"/>
            <a:gd name="connsiteX28" fmla="*/ 4716780 w 4808220"/>
            <a:gd name="connsiteY28" fmla="*/ 2659380 h 2895600"/>
            <a:gd name="connsiteX29" fmla="*/ 4709160 w 4808220"/>
            <a:gd name="connsiteY29" fmla="*/ 2697480 h 2895600"/>
            <a:gd name="connsiteX30" fmla="*/ 4533900 w 4808220"/>
            <a:gd name="connsiteY30" fmla="*/ 2857500 h 2895600"/>
            <a:gd name="connsiteX31" fmla="*/ 4427220 w 4808220"/>
            <a:gd name="connsiteY31" fmla="*/ 2880360 h 2895600"/>
            <a:gd name="connsiteX32" fmla="*/ 4366260 w 4808220"/>
            <a:gd name="connsiteY32" fmla="*/ 2895600 h 2895600"/>
            <a:gd name="connsiteX33" fmla="*/ 4213860 w 4808220"/>
            <a:gd name="connsiteY33" fmla="*/ 2887980 h 2895600"/>
            <a:gd name="connsiteX34" fmla="*/ 4152900 w 4808220"/>
            <a:gd name="connsiteY34" fmla="*/ 2865120 h 2895600"/>
            <a:gd name="connsiteX35" fmla="*/ 4030980 w 4808220"/>
            <a:gd name="connsiteY35" fmla="*/ 2804160 h 2895600"/>
            <a:gd name="connsiteX36" fmla="*/ 3970020 w 4808220"/>
            <a:gd name="connsiteY36" fmla="*/ 2735580 h 2895600"/>
            <a:gd name="connsiteX37" fmla="*/ 3947160 w 4808220"/>
            <a:gd name="connsiteY37" fmla="*/ 2667000 h 2895600"/>
            <a:gd name="connsiteX38" fmla="*/ 3931920 w 4808220"/>
            <a:gd name="connsiteY38" fmla="*/ 2491740 h 2895600"/>
            <a:gd name="connsiteX39" fmla="*/ 3970020 w 4808220"/>
            <a:gd name="connsiteY39" fmla="*/ 2293620 h 2895600"/>
            <a:gd name="connsiteX40" fmla="*/ 4069080 w 4808220"/>
            <a:gd name="connsiteY40" fmla="*/ 2080260 h 2895600"/>
            <a:gd name="connsiteX41" fmla="*/ 4122420 w 4808220"/>
            <a:gd name="connsiteY41" fmla="*/ 1965960 h 2895600"/>
            <a:gd name="connsiteX42" fmla="*/ 4168140 w 4808220"/>
            <a:gd name="connsiteY42" fmla="*/ 1851660 h 2895600"/>
            <a:gd name="connsiteX43" fmla="*/ 4206240 w 4808220"/>
            <a:gd name="connsiteY43" fmla="*/ 1668780 h 2895600"/>
            <a:gd name="connsiteX44" fmla="*/ 4191000 w 4808220"/>
            <a:gd name="connsiteY44" fmla="*/ 1455420 h 2895600"/>
            <a:gd name="connsiteX45" fmla="*/ 4145280 w 4808220"/>
            <a:gd name="connsiteY45" fmla="*/ 1280160 h 2895600"/>
            <a:gd name="connsiteX46" fmla="*/ 4114800 w 4808220"/>
            <a:gd name="connsiteY46" fmla="*/ 1173480 h 2895600"/>
            <a:gd name="connsiteX47" fmla="*/ 4061460 w 4808220"/>
            <a:gd name="connsiteY47" fmla="*/ 1059180 h 2895600"/>
            <a:gd name="connsiteX48" fmla="*/ 3992880 w 4808220"/>
            <a:gd name="connsiteY48" fmla="*/ 899160 h 2895600"/>
            <a:gd name="connsiteX49" fmla="*/ 3825240 w 4808220"/>
            <a:gd name="connsiteY49" fmla="*/ 685800 h 2895600"/>
            <a:gd name="connsiteX50" fmla="*/ 3779520 w 4808220"/>
            <a:gd name="connsiteY50" fmla="*/ 647700 h 2895600"/>
            <a:gd name="connsiteX51" fmla="*/ 3048000 w 4808220"/>
            <a:gd name="connsiteY51" fmla="*/ 579120 h 2895600"/>
            <a:gd name="connsiteX52" fmla="*/ 2857500 w 4808220"/>
            <a:gd name="connsiteY52" fmla="*/ 548640 h 2895600"/>
            <a:gd name="connsiteX53" fmla="*/ 2491740 w 4808220"/>
            <a:gd name="connsiteY53" fmla="*/ 525780 h 2895600"/>
            <a:gd name="connsiteX54" fmla="*/ 2118360 w 4808220"/>
            <a:gd name="connsiteY54" fmla="*/ 548640 h 2895600"/>
            <a:gd name="connsiteX55" fmla="*/ 1958340 w 4808220"/>
            <a:gd name="connsiteY55" fmla="*/ 563880 h 2895600"/>
            <a:gd name="connsiteX56" fmla="*/ 1615440 w 4808220"/>
            <a:gd name="connsiteY56" fmla="*/ 571500 h 2895600"/>
            <a:gd name="connsiteX57" fmla="*/ 929640 w 4808220"/>
            <a:gd name="connsiteY57" fmla="*/ 655320 h 2895600"/>
            <a:gd name="connsiteX58" fmla="*/ 716280 w 4808220"/>
            <a:gd name="connsiteY58" fmla="*/ 701040 h 2895600"/>
            <a:gd name="connsiteX59" fmla="*/ 457200 w 4808220"/>
            <a:gd name="connsiteY59" fmla="*/ 769620 h 2895600"/>
            <a:gd name="connsiteX60" fmla="*/ 358140 w 4808220"/>
            <a:gd name="connsiteY60" fmla="*/ 754380 h 2895600"/>
            <a:gd name="connsiteX61" fmla="*/ 190500 w 4808220"/>
            <a:gd name="connsiteY61" fmla="*/ 662940 h 2895600"/>
            <a:gd name="connsiteX62" fmla="*/ 30480 w 4808220"/>
            <a:gd name="connsiteY62" fmla="*/ 510540 h 2895600"/>
            <a:gd name="connsiteX63" fmla="*/ 0 w 4808220"/>
            <a:gd name="connsiteY63" fmla="*/ 434340 h 2895600"/>
            <a:gd name="connsiteX64" fmla="*/ 7620 w 4808220"/>
            <a:gd name="connsiteY64" fmla="*/ 220980 h 2895600"/>
            <a:gd name="connsiteX65" fmla="*/ 15240 w 4808220"/>
            <a:gd name="connsiteY65" fmla="*/ 167640 h 2895600"/>
            <a:gd name="connsiteX66" fmla="*/ 68580 w 4808220"/>
            <a:gd name="connsiteY66" fmla="*/ 53340 h 2895600"/>
            <a:gd name="connsiteX67" fmla="*/ 83820 w 4808220"/>
            <a:gd name="connsiteY67" fmla="*/ 15240 h 28956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</a:cxnLst>
          <a:rect l="l" t="t" r="r" b="b"/>
          <a:pathLst>
            <a:path w="4808220" h="2895600">
              <a:moveTo>
                <a:pt x="7620" y="0"/>
              </a:moveTo>
              <a:lnTo>
                <a:pt x="7620" y="0"/>
              </a:lnTo>
              <a:cubicBezTo>
                <a:pt x="400224" y="47113"/>
                <a:pt x="-20318" y="2988"/>
                <a:pt x="563880" y="30480"/>
              </a:cubicBezTo>
              <a:cubicBezTo>
                <a:pt x="658064" y="34912"/>
                <a:pt x="751919" y="44804"/>
                <a:pt x="845820" y="53340"/>
              </a:cubicBezTo>
              <a:cubicBezTo>
                <a:pt x="891632" y="57505"/>
                <a:pt x="936999" y="67207"/>
                <a:pt x="982980" y="68580"/>
              </a:cubicBezTo>
              <a:cubicBezTo>
                <a:pt x="1277533" y="77373"/>
                <a:pt x="1572260" y="78740"/>
                <a:pt x="1866900" y="83820"/>
              </a:cubicBezTo>
              <a:cubicBezTo>
                <a:pt x="1945640" y="76200"/>
                <a:pt x="2024738" y="71649"/>
                <a:pt x="2103120" y="60960"/>
              </a:cubicBezTo>
              <a:cubicBezTo>
                <a:pt x="2136697" y="56381"/>
                <a:pt x="2168292" y="38100"/>
                <a:pt x="2202180" y="38100"/>
              </a:cubicBezTo>
              <a:cubicBezTo>
                <a:pt x="2286346" y="38100"/>
                <a:pt x="2369820" y="53340"/>
                <a:pt x="2453640" y="60960"/>
              </a:cubicBezTo>
              <a:cubicBezTo>
                <a:pt x="2692592" y="53493"/>
                <a:pt x="2718758" y="47812"/>
                <a:pt x="2964180" y="60960"/>
              </a:cubicBezTo>
              <a:cubicBezTo>
                <a:pt x="3016986" y="63789"/>
                <a:pt x="3193103" y="83355"/>
                <a:pt x="3253740" y="91440"/>
              </a:cubicBezTo>
              <a:cubicBezTo>
                <a:pt x="3286855" y="95855"/>
                <a:pt x="3319436" y="104954"/>
                <a:pt x="3352800" y="106680"/>
              </a:cubicBezTo>
              <a:cubicBezTo>
                <a:pt x="3466976" y="112586"/>
                <a:pt x="3581400" y="111760"/>
                <a:pt x="3695700" y="114300"/>
              </a:cubicBezTo>
              <a:cubicBezTo>
                <a:pt x="3779520" y="106680"/>
                <a:pt x="3863558" y="101161"/>
                <a:pt x="3947160" y="91440"/>
              </a:cubicBezTo>
              <a:cubicBezTo>
                <a:pt x="4011706" y="83935"/>
                <a:pt x="4019717" y="75206"/>
                <a:pt x="4076700" y="60960"/>
              </a:cubicBezTo>
              <a:cubicBezTo>
                <a:pt x="4098000" y="55635"/>
                <a:pt x="4140139" y="49117"/>
                <a:pt x="4160520" y="45720"/>
              </a:cubicBezTo>
              <a:lnTo>
                <a:pt x="4396740" y="53340"/>
              </a:lnTo>
              <a:cubicBezTo>
                <a:pt x="4406581" y="54816"/>
                <a:pt x="4516161" y="121802"/>
                <a:pt x="4526280" y="129540"/>
              </a:cubicBezTo>
              <a:cubicBezTo>
                <a:pt x="4610614" y="194031"/>
                <a:pt x="4677950" y="281767"/>
                <a:pt x="4716780" y="381000"/>
              </a:cubicBezTo>
              <a:cubicBezTo>
                <a:pt x="4746929" y="458047"/>
                <a:pt x="4767580" y="538480"/>
                <a:pt x="4792980" y="617220"/>
              </a:cubicBezTo>
              <a:cubicBezTo>
                <a:pt x="4798060" y="665480"/>
                <a:pt x="4808220" y="713473"/>
                <a:pt x="4808220" y="762000"/>
              </a:cubicBezTo>
              <a:cubicBezTo>
                <a:pt x="4808220" y="823171"/>
                <a:pt x="4796961" y="883838"/>
                <a:pt x="4792980" y="944880"/>
              </a:cubicBezTo>
              <a:cubicBezTo>
                <a:pt x="4789340" y="1000699"/>
                <a:pt x="4787054" y="1056608"/>
                <a:pt x="4785360" y="1112520"/>
              </a:cubicBezTo>
              <a:cubicBezTo>
                <a:pt x="4779434" y="1308076"/>
                <a:pt x="4776566" y="1503720"/>
                <a:pt x="4770120" y="1699260"/>
              </a:cubicBezTo>
              <a:cubicBezTo>
                <a:pt x="4768945" y="1734891"/>
                <a:pt x="4764326" y="1770336"/>
                <a:pt x="4762500" y="1805940"/>
              </a:cubicBezTo>
              <a:cubicBezTo>
                <a:pt x="4759245" y="1869407"/>
                <a:pt x="4759754" y="1933076"/>
                <a:pt x="4754880" y="1996440"/>
              </a:cubicBezTo>
              <a:cubicBezTo>
                <a:pt x="4752125" y="2032255"/>
                <a:pt x="4743719" y="2067431"/>
                <a:pt x="4739640" y="2103120"/>
              </a:cubicBezTo>
              <a:cubicBezTo>
                <a:pt x="4733556" y="2156355"/>
                <a:pt x="4729480" y="2209800"/>
                <a:pt x="4724400" y="2263140"/>
              </a:cubicBezTo>
              <a:cubicBezTo>
                <a:pt x="4721860" y="2395220"/>
                <a:pt x="4721412" y="2527357"/>
                <a:pt x="4716780" y="2659380"/>
              </a:cubicBezTo>
              <a:cubicBezTo>
                <a:pt x="4716326" y="2672324"/>
                <a:pt x="4716858" y="2687065"/>
                <a:pt x="4709160" y="2697480"/>
              </a:cubicBezTo>
              <a:cubicBezTo>
                <a:pt x="4636881" y="2795269"/>
                <a:pt x="4623703" y="2827566"/>
                <a:pt x="4533900" y="2857500"/>
              </a:cubicBezTo>
              <a:cubicBezTo>
                <a:pt x="4475119" y="2877094"/>
                <a:pt x="4480936" y="2868849"/>
                <a:pt x="4427220" y="2880360"/>
              </a:cubicBezTo>
              <a:cubicBezTo>
                <a:pt x="4406740" y="2884749"/>
                <a:pt x="4366260" y="2895600"/>
                <a:pt x="4366260" y="2895600"/>
              </a:cubicBezTo>
              <a:cubicBezTo>
                <a:pt x="4315460" y="2893060"/>
                <a:pt x="4264212" y="2895173"/>
                <a:pt x="4213860" y="2887980"/>
              </a:cubicBezTo>
              <a:cubicBezTo>
                <a:pt x="4192376" y="2884911"/>
                <a:pt x="4172967" y="2873383"/>
                <a:pt x="4152900" y="2865120"/>
              </a:cubicBezTo>
              <a:cubicBezTo>
                <a:pt x="4119940" y="2851548"/>
                <a:pt x="4061563" y="2826402"/>
                <a:pt x="4030980" y="2804160"/>
              </a:cubicBezTo>
              <a:cubicBezTo>
                <a:pt x="4010902" y="2789558"/>
                <a:pt x="3984684" y="2753910"/>
                <a:pt x="3970020" y="2735580"/>
              </a:cubicBezTo>
              <a:cubicBezTo>
                <a:pt x="3962400" y="2712720"/>
                <a:pt x="3952124" y="2690580"/>
                <a:pt x="3947160" y="2667000"/>
              </a:cubicBezTo>
              <a:cubicBezTo>
                <a:pt x="3943191" y="2648146"/>
                <a:pt x="3932486" y="2499100"/>
                <a:pt x="3931920" y="2491740"/>
              </a:cubicBezTo>
              <a:cubicBezTo>
                <a:pt x="3939138" y="2405129"/>
                <a:pt x="3935338" y="2379306"/>
                <a:pt x="3970020" y="2293620"/>
              </a:cubicBezTo>
              <a:cubicBezTo>
                <a:pt x="3999439" y="2220937"/>
                <a:pt x="4036011" y="2151357"/>
                <a:pt x="4069080" y="2080260"/>
              </a:cubicBezTo>
              <a:cubicBezTo>
                <a:pt x="4086811" y="2042137"/>
                <a:pt x="4106805" y="2004997"/>
                <a:pt x="4122420" y="1965960"/>
              </a:cubicBezTo>
              <a:cubicBezTo>
                <a:pt x="4137660" y="1927860"/>
                <a:pt x="4155583" y="1890726"/>
                <a:pt x="4168140" y="1851660"/>
              </a:cubicBezTo>
              <a:cubicBezTo>
                <a:pt x="4182423" y="1807225"/>
                <a:pt x="4197477" y="1716977"/>
                <a:pt x="4206240" y="1668780"/>
              </a:cubicBezTo>
              <a:cubicBezTo>
                <a:pt x="4201160" y="1597660"/>
                <a:pt x="4199235" y="1526244"/>
                <a:pt x="4191000" y="1455420"/>
              </a:cubicBezTo>
              <a:cubicBezTo>
                <a:pt x="4176069" y="1327015"/>
                <a:pt x="4174977" y="1373493"/>
                <a:pt x="4145280" y="1280160"/>
              </a:cubicBezTo>
              <a:cubicBezTo>
                <a:pt x="4134067" y="1244918"/>
                <a:pt x="4129368" y="1207473"/>
                <a:pt x="4114800" y="1173480"/>
              </a:cubicBezTo>
              <a:cubicBezTo>
                <a:pt x="3983034" y="866027"/>
                <a:pt x="4217984" y="1411358"/>
                <a:pt x="4061460" y="1059180"/>
              </a:cubicBezTo>
              <a:cubicBezTo>
                <a:pt x="4025616" y="978532"/>
                <a:pt x="4035530" y="980906"/>
                <a:pt x="3992880" y="899160"/>
              </a:cubicBezTo>
              <a:cubicBezTo>
                <a:pt x="3935822" y="789799"/>
                <a:pt x="3925232" y="785792"/>
                <a:pt x="3825240" y="685800"/>
              </a:cubicBezTo>
              <a:cubicBezTo>
                <a:pt x="3811212" y="671772"/>
                <a:pt x="3799174" y="650398"/>
                <a:pt x="3779520" y="647700"/>
              </a:cubicBezTo>
              <a:cubicBezTo>
                <a:pt x="3536886" y="614397"/>
                <a:pt x="3291508" y="605282"/>
                <a:pt x="3048000" y="579120"/>
              </a:cubicBezTo>
              <a:cubicBezTo>
                <a:pt x="2984060" y="572250"/>
                <a:pt x="2921514" y="554778"/>
                <a:pt x="2857500" y="548640"/>
              </a:cubicBezTo>
              <a:cubicBezTo>
                <a:pt x="2735900" y="536980"/>
                <a:pt x="2613660" y="533400"/>
                <a:pt x="2491740" y="525780"/>
              </a:cubicBezTo>
              <a:lnTo>
                <a:pt x="2118360" y="548640"/>
              </a:lnTo>
              <a:cubicBezTo>
                <a:pt x="2064915" y="552458"/>
                <a:pt x="2011866" y="561447"/>
                <a:pt x="1958340" y="563880"/>
              </a:cubicBezTo>
              <a:cubicBezTo>
                <a:pt x="1844130" y="569071"/>
                <a:pt x="1729740" y="568960"/>
                <a:pt x="1615440" y="571500"/>
              </a:cubicBezTo>
              <a:cubicBezTo>
                <a:pt x="1286007" y="605918"/>
                <a:pt x="1190275" y="604215"/>
                <a:pt x="929640" y="655320"/>
              </a:cubicBezTo>
              <a:cubicBezTo>
                <a:pt x="858265" y="669315"/>
                <a:pt x="786921" y="683713"/>
                <a:pt x="716280" y="701040"/>
              </a:cubicBezTo>
              <a:cubicBezTo>
                <a:pt x="182492" y="831969"/>
                <a:pt x="704053" y="714764"/>
                <a:pt x="457200" y="769620"/>
              </a:cubicBezTo>
              <a:cubicBezTo>
                <a:pt x="424180" y="764540"/>
                <a:pt x="390467" y="762813"/>
                <a:pt x="358140" y="754380"/>
              </a:cubicBezTo>
              <a:cubicBezTo>
                <a:pt x="296488" y="738297"/>
                <a:pt x="239676" y="701578"/>
                <a:pt x="190500" y="662940"/>
              </a:cubicBezTo>
              <a:cubicBezTo>
                <a:pt x="142992" y="625612"/>
                <a:pt x="70330" y="567468"/>
                <a:pt x="30480" y="510540"/>
              </a:cubicBezTo>
              <a:cubicBezTo>
                <a:pt x="16210" y="490154"/>
                <a:pt x="7300" y="456241"/>
                <a:pt x="0" y="434340"/>
              </a:cubicBezTo>
              <a:cubicBezTo>
                <a:pt x="2540" y="363220"/>
                <a:pt x="3560" y="292029"/>
                <a:pt x="7620" y="220980"/>
              </a:cubicBezTo>
              <a:cubicBezTo>
                <a:pt x="8645" y="203049"/>
                <a:pt x="10884" y="185064"/>
                <a:pt x="15240" y="167640"/>
              </a:cubicBezTo>
              <a:cubicBezTo>
                <a:pt x="21687" y="141853"/>
                <a:pt x="64516" y="61469"/>
                <a:pt x="68580" y="53340"/>
              </a:cubicBezTo>
              <a:cubicBezTo>
                <a:pt x="84956" y="20588"/>
                <a:pt x="83820" y="34219"/>
                <a:pt x="83820" y="15240"/>
              </a:cubicBezTo>
            </a:path>
          </a:pathLst>
        </a:custGeom>
        <a:solidFill>
          <a:schemeClr val="accent6">
            <a:lumMod val="40000"/>
            <a:lumOff val="60000"/>
            <a:alpha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122</xdr:col>
      <xdr:colOff>15240</xdr:colOff>
      <xdr:row>15</xdr:row>
      <xdr:rowOff>45720</xdr:rowOff>
    </xdr:from>
    <xdr:to>
      <xdr:col>124</xdr:col>
      <xdr:colOff>22860</xdr:colOff>
      <xdr:row>16</xdr:row>
      <xdr:rowOff>167640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3E40864-17B8-1F82-BD21-829775982FDE}"/>
            </a:ext>
          </a:extLst>
        </xdr:cNvPr>
        <xdr:cNvSpPr txBox="1"/>
      </xdr:nvSpPr>
      <xdr:spPr>
        <a:xfrm>
          <a:off x="80779620" y="2788920"/>
          <a:ext cx="122682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Chibabava</a:t>
          </a:r>
          <a:r>
            <a:rPr lang="en-GB">
              <a:solidFill>
                <a:srgbClr val="FF0000"/>
              </a:solidFill>
            </a:rPr>
            <a:t> District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121</xdr:col>
      <xdr:colOff>342900</xdr:colOff>
      <xdr:row>25</xdr:row>
      <xdr:rowOff>22860</xdr:rowOff>
    </xdr:from>
    <xdr:to>
      <xdr:col>123</xdr:col>
      <xdr:colOff>350520</xdr:colOff>
      <xdr:row>28</xdr:row>
      <xdr:rowOff>106680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594D016-E262-4AFB-B184-68C08B169079}"/>
            </a:ext>
          </a:extLst>
        </xdr:cNvPr>
        <xdr:cNvSpPr txBox="1"/>
      </xdr:nvSpPr>
      <xdr:spPr>
        <a:xfrm>
          <a:off x="80497680" y="4594860"/>
          <a:ext cx="1226820" cy="632460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Gorongosa</a:t>
          </a:r>
          <a:r>
            <a:rPr lang="en-GB">
              <a:solidFill>
                <a:srgbClr val="FF0000"/>
              </a:solidFill>
            </a:rPr>
            <a:t> District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122</xdr:col>
      <xdr:colOff>53340</xdr:colOff>
      <xdr:row>29</xdr:row>
      <xdr:rowOff>83820</xdr:rowOff>
    </xdr:from>
    <xdr:to>
      <xdr:col>124</xdr:col>
      <xdr:colOff>205740</xdr:colOff>
      <xdr:row>34</xdr:row>
      <xdr:rowOff>38100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930B466-5E9A-4D9A-A41F-26CD255FB8A3}"/>
            </a:ext>
          </a:extLst>
        </xdr:cNvPr>
        <xdr:cNvSpPr txBox="1"/>
      </xdr:nvSpPr>
      <xdr:spPr>
        <a:xfrm>
          <a:off x="80817720" y="5387340"/>
          <a:ext cx="1371600" cy="868680"/>
        </a:xfrm>
        <a:prstGeom prst="ellipse">
          <a:avLst/>
        </a:prstGeom>
        <a:solidFill>
          <a:srgbClr val="E2F0D9">
            <a:alpha val="34902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>
              <a:solidFill>
                <a:srgbClr val="FF0000"/>
              </a:solidFill>
            </a:rPr>
            <a:t>Buzi District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124</xdr:col>
      <xdr:colOff>579120</xdr:colOff>
      <xdr:row>30</xdr:row>
      <xdr:rowOff>129540</xdr:rowOff>
    </xdr:from>
    <xdr:to>
      <xdr:col>127</xdr:col>
      <xdr:colOff>121920</xdr:colOff>
      <xdr:row>35</xdr:row>
      <xdr:rowOff>83820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EA705FB-601F-403E-B5CF-0887751ED9FD}"/>
            </a:ext>
          </a:extLst>
        </xdr:cNvPr>
        <xdr:cNvSpPr txBox="1"/>
      </xdr:nvSpPr>
      <xdr:spPr>
        <a:xfrm>
          <a:off x="82562700" y="5615940"/>
          <a:ext cx="1371600" cy="868680"/>
        </a:xfrm>
        <a:prstGeom prst="ellipse">
          <a:avLst/>
        </a:prstGeom>
        <a:solidFill>
          <a:srgbClr val="E2F0D9">
            <a:alpha val="34902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>
              <a:solidFill>
                <a:srgbClr val="FF0000"/>
              </a:solidFill>
            </a:rPr>
            <a:t>Nhamatanda District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118</xdr:col>
      <xdr:colOff>552334</xdr:colOff>
      <xdr:row>19</xdr:row>
      <xdr:rowOff>129540</xdr:rowOff>
    </xdr:from>
    <xdr:to>
      <xdr:col>125</xdr:col>
      <xdr:colOff>106680</xdr:colOff>
      <xdr:row>36</xdr:row>
      <xdr:rowOff>167640</xdr:rowOff>
    </xdr:to>
    <xdr:sp macro="" textlink="">
      <xdr:nvSpPr>
        <xdr:cNvPr id="22" name="Free-form: Shape 21">
          <a:extLst>
            <a:ext uri="{FF2B5EF4-FFF2-40B4-BE49-F238E27FC236}">
              <a16:creationId xmlns:a16="http://schemas.microsoft.com/office/drawing/2014/main" id="{AD03BAD1-7014-B039-8B74-7407E93DDCE2}"/>
            </a:ext>
          </a:extLst>
        </xdr:cNvPr>
        <xdr:cNvSpPr/>
      </xdr:nvSpPr>
      <xdr:spPr>
        <a:xfrm>
          <a:off x="78878314" y="3604260"/>
          <a:ext cx="3821546" cy="3147060"/>
        </a:xfrm>
        <a:custGeom>
          <a:avLst/>
          <a:gdLst>
            <a:gd name="connsiteX0" fmla="*/ 2419466 w 3821546"/>
            <a:gd name="connsiteY0" fmla="*/ 647700 h 3147060"/>
            <a:gd name="connsiteX1" fmla="*/ 2419466 w 3821546"/>
            <a:gd name="connsiteY1" fmla="*/ 647700 h 3147060"/>
            <a:gd name="connsiteX2" fmla="*/ 2503286 w 3821546"/>
            <a:gd name="connsiteY2" fmla="*/ 487680 h 3147060"/>
            <a:gd name="connsiteX3" fmla="*/ 2556626 w 3821546"/>
            <a:gd name="connsiteY3" fmla="*/ 419100 h 3147060"/>
            <a:gd name="connsiteX4" fmla="*/ 2579486 w 3821546"/>
            <a:gd name="connsiteY4" fmla="*/ 396240 h 3147060"/>
            <a:gd name="connsiteX5" fmla="*/ 2602346 w 3821546"/>
            <a:gd name="connsiteY5" fmla="*/ 365760 h 3147060"/>
            <a:gd name="connsiteX6" fmla="*/ 2655686 w 3821546"/>
            <a:gd name="connsiteY6" fmla="*/ 312420 h 3147060"/>
            <a:gd name="connsiteX7" fmla="*/ 2724266 w 3821546"/>
            <a:gd name="connsiteY7" fmla="*/ 243840 h 3147060"/>
            <a:gd name="connsiteX8" fmla="*/ 2800466 w 3821546"/>
            <a:gd name="connsiteY8" fmla="*/ 198120 h 3147060"/>
            <a:gd name="connsiteX9" fmla="*/ 2823326 w 3821546"/>
            <a:gd name="connsiteY9" fmla="*/ 182880 h 3147060"/>
            <a:gd name="connsiteX10" fmla="*/ 2922386 w 3821546"/>
            <a:gd name="connsiteY10" fmla="*/ 99060 h 3147060"/>
            <a:gd name="connsiteX11" fmla="*/ 2960486 w 3821546"/>
            <a:gd name="connsiteY11" fmla="*/ 83820 h 3147060"/>
            <a:gd name="connsiteX12" fmla="*/ 2983346 w 3821546"/>
            <a:gd name="connsiteY12" fmla="*/ 68580 h 3147060"/>
            <a:gd name="connsiteX13" fmla="*/ 3013826 w 3821546"/>
            <a:gd name="connsiteY13" fmla="*/ 60960 h 3147060"/>
            <a:gd name="connsiteX14" fmla="*/ 3059546 w 3821546"/>
            <a:gd name="connsiteY14" fmla="*/ 38100 h 3147060"/>
            <a:gd name="connsiteX15" fmla="*/ 3105266 w 3821546"/>
            <a:gd name="connsiteY15" fmla="*/ 7620 h 3147060"/>
            <a:gd name="connsiteX16" fmla="*/ 3158606 w 3821546"/>
            <a:gd name="connsiteY16" fmla="*/ 0 h 3147060"/>
            <a:gd name="connsiteX17" fmla="*/ 3425306 w 3821546"/>
            <a:gd name="connsiteY17" fmla="*/ 15240 h 3147060"/>
            <a:gd name="connsiteX18" fmla="*/ 3463406 w 3821546"/>
            <a:gd name="connsiteY18" fmla="*/ 22860 h 3147060"/>
            <a:gd name="connsiteX19" fmla="*/ 3493886 w 3821546"/>
            <a:gd name="connsiteY19" fmla="*/ 38100 h 3147060"/>
            <a:gd name="connsiteX20" fmla="*/ 3524366 w 3821546"/>
            <a:gd name="connsiteY20" fmla="*/ 45720 h 3147060"/>
            <a:gd name="connsiteX21" fmla="*/ 3554846 w 3821546"/>
            <a:gd name="connsiteY21" fmla="*/ 60960 h 3147060"/>
            <a:gd name="connsiteX22" fmla="*/ 3592946 w 3821546"/>
            <a:gd name="connsiteY22" fmla="*/ 76200 h 3147060"/>
            <a:gd name="connsiteX23" fmla="*/ 3638666 w 3821546"/>
            <a:gd name="connsiteY23" fmla="*/ 114300 h 3147060"/>
            <a:gd name="connsiteX24" fmla="*/ 3646286 w 3821546"/>
            <a:gd name="connsiteY24" fmla="*/ 137160 h 3147060"/>
            <a:gd name="connsiteX25" fmla="*/ 3714866 w 3821546"/>
            <a:gd name="connsiteY25" fmla="*/ 213360 h 3147060"/>
            <a:gd name="connsiteX26" fmla="*/ 3737726 w 3821546"/>
            <a:gd name="connsiteY26" fmla="*/ 220980 h 3147060"/>
            <a:gd name="connsiteX27" fmla="*/ 3791066 w 3821546"/>
            <a:gd name="connsiteY27" fmla="*/ 289560 h 3147060"/>
            <a:gd name="connsiteX28" fmla="*/ 3806306 w 3821546"/>
            <a:gd name="connsiteY28" fmla="*/ 312420 h 3147060"/>
            <a:gd name="connsiteX29" fmla="*/ 3821546 w 3821546"/>
            <a:gd name="connsiteY29" fmla="*/ 358140 h 3147060"/>
            <a:gd name="connsiteX30" fmla="*/ 3813926 w 3821546"/>
            <a:gd name="connsiteY30" fmla="*/ 548640 h 3147060"/>
            <a:gd name="connsiteX31" fmla="*/ 3791066 w 3821546"/>
            <a:gd name="connsiteY31" fmla="*/ 594360 h 3147060"/>
            <a:gd name="connsiteX32" fmla="*/ 3783446 w 3821546"/>
            <a:gd name="connsiteY32" fmla="*/ 624840 h 3147060"/>
            <a:gd name="connsiteX33" fmla="*/ 3745346 w 3821546"/>
            <a:gd name="connsiteY33" fmla="*/ 670560 h 3147060"/>
            <a:gd name="connsiteX34" fmla="*/ 3623426 w 3821546"/>
            <a:gd name="connsiteY34" fmla="*/ 807720 h 3147060"/>
            <a:gd name="connsiteX35" fmla="*/ 3440546 w 3821546"/>
            <a:gd name="connsiteY35" fmla="*/ 937260 h 3147060"/>
            <a:gd name="connsiteX36" fmla="*/ 3196706 w 3821546"/>
            <a:gd name="connsiteY36" fmla="*/ 1059180 h 3147060"/>
            <a:gd name="connsiteX37" fmla="*/ 2945246 w 3821546"/>
            <a:gd name="connsiteY37" fmla="*/ 1173480 h 3147060"/>
            <a:gd name="connsiteX38" fmla="*/ 2731886 w 3821546"/>
            <a:gd name="connsiteY38" fmla="*/ 1310640 h 3147060"/>
            <a:gd name="connsiteX39" fmla="*/ 2655686 w 3821546"/>
            <a:gd name="connsiteY39" fmla="*/ 1356360 h 3147060"/>
            <a:gd name="connsiteX40" fmla="*/ 2564246 w 3821546"/>
            <a:gd name="connsiteY40" fmla="*/ 1402080 h 3147060"/>
            <a:gd name="connsiteX41" fmla="*/ 2488046 w 3821546"/>
            <a:gd name="connsiteY41" fmla="*/ 1447800 h 3147060"/>
            <a:gd name="connsiteX42" fmla="*/ 2259446 w 3821546"/>
            <a:gd name="connsiteY42" fmla="*/ 1569720 h 3147060"/>
            <a:gd name="connsiteX43" fmla="*/ 2175626 w 3821546"/>
            <a:gd name="connsiteY43" fmla="*/ 1638300 h 3147060"/>
            <a:gd name="connsiteX44" fmla="*/ 1969886 w 3821546"/>
            <a:gd name="connsiteY44" fmla="*/ 1775460 h 3147060"/>
            <a:gd name="connsiteX45" fmla="*/ 1825106 w 3821546"/>
            <a:gd name="connsiteY45" fmla="*/ 1905000 h 3147060"/>
            <a:gd name="connsiteX46" fmla="*/ 1703186 w 3821546"/>
            <a:gd name="connsiteY46" fmla="*/ 2057400 h 3147060"/>
            <a:gd name="connsiteX47" fmla="*/ 1581266 w 3821546"/>
            <a:gd name="connsiteY47" fmla="*/ 2225040 h 3147060"/>
            <a:gd name="connsiteX48" fmla="*/ 1459346 w 3821546"/>
            <a:gd name="connsiteY48" fmla="*/ 2362200 h 3147060"/>
            <a:gd name="connsiteX49" fmla="*/ 1329806 w 3821546"/>
            <a:gd name="connsiteY49" fmla="*/ 2545080 h 3147060"/>
            <a:gd name="connsiteX50" fmla="*/ 1276466 w 3821546"/>
            <a:gd name="connsiteY50" fmla="*/ 2621280 h 3147060"/>
            <a:gd name="connsiteX51" fmla="*/ 1215506 w 3821546"/>
            <a:gd name="connsiteY51" fmla="*/ 2689860 h 3147060"/>
            <a:gd name="connsiteX52" fmla="*/ 1169786 w 3821546"/>
            <a:gd name="connsiteY52" fmla="*/ 2735580 h 3147060"/>
            <a:gd name="connsiteX53" fmla="*/ 1124066 w 3821546"/>
            <a:gd name="connsiteY53" fmla="*/ 2788920 h 3147060"/>
            <a:gd name="connsiteX54" fmla="*/ 1070726 w 3821546"/>
            <a:gd name="connsiteY54" fmla="*/ 2842260 h 3147060"/>
            <a:gd name="connsiteX55" fmla="*/ 971666 w 3821546"/>
            <a:gd name="connsiteY55" fmla="*/ 2926080 h 3147060"/>
            <a:gd name="connsiteX56" fmla="*/ 956426 w 3821546"/>
            <a:gd name="connsiteY56" fmla="*/ 2948940 h 3147060"/>
            <a:gd name="connsiteX57" fmla="*/ 910706 w 3821546"/>
            <a:gd name="connsiteY57" fmla="*/ 2979420 h 3147060"/>
            <a:gd name="connsiteX58" fmla="*/ 880226 w 3821546"/>
            <a:gd name="connsiteY58" fmla="*/ 3002280 h 3147060"/>
            <a:gd name="connsiteX59" fmla="*/ 788786 w 3821546"/>
            <a:gd name="connsiteY59" fmla="*/ 3078480 h 3147060"/>
            <a:gd name="connsiteX60" fmla="*/ 735446 w 3821546"/>
            <a:gd name="connsiteY60" fmla="*/ 3101340 h 3147060"/>
            <a:gd name="connsiteX61" fmla="*/ 590666 w 3821546"/>
            <a:gd name="connsiteY61" fmla="*/ 3147060 h 3147060"/>
            <a:gd name="connsiteX62" fmla="*/ 384926 w 3821546"/>
            <a:gd name="connsiteY62" fmla="*/ 3139440 h 3147060"/>
            <a:gd name="connsiteX63" fmla="*/ 331586 w 3821546"/>
            <a:gd name="connsiteY63" fmla="*/ 3124200 h 3147060"/>
            <a:gd name="connsiteX64" fmla="*/ 224906 w 3821546"/>
            <a:gd name="connsiteY64" fmla="*/ 3108960 h 3147060"/>
            <a:gd name="connsiteX65" fmla="*/ 171566 w 3821546"/>
            <a:gd name="connsiteY65" fmla="*/ 3086100 h 3147060"/>
            <a:gd name="connsiteX66" fmla="*/ 141086 w 3821546"/>
            <a:gd name="connsiteY66" fmla="*/ 3070860 h 3147060"/>
            <a:gd name="connsiteX67" fmla="*/ 72506 w 3821546"/>
            <a:gd name="connsiteY67" fmla="*/ 3002280 h 3147060"/>
            <a:gd name="connsiteX68" fmla="*/ 19166 w 3821546"/>
            <a:gd name="connsiteY68" fmla="*/ 2918460 h 3147060"/>
            <a:gd name="connsiteX69" fmla="*/ 11546 w 3821546"/>
            <a:gd name="connsiteY69" fmla="*/ 2880360 h 3147060"/>
            <a:gd name="connsiteX70" fmla="*/ 11546 w 3821546"/>
            <a:gd name="connsiteY70" fmla="*/ 2773680 h 3147060"/>
            <a:gd name="connsiteX71" fmla="*/ 72506 w 3821546"/>
            <a:gd name="connsiteY71" fmla="*/ 2689860 h 3147060"/>
            <a:gd name="connsiteX72" fmla="*/ 240146 w 3821546"/>
            <a:gd name="connsiteY72" fmla="*/ 2522220 h 3147060"/>
            <a:gd name="connsiteX73" fmla="*/ 605906 w 3821546"/>
            <a:gd name="connsiteY73" fmla="*/ 2232660 h 3147060"/>
            <a:gd name="connsiteX74" fmla="*/ 727826 w 3821546"/>
            <a:gd name="connsiteY74" fmla="*/ 2141220 h 3147060"/>
            <a:gd name="connsiteX75" fmla="*/ 1070726 w 3821546"/>
            <a:gd name="connsiteY75" fmla="*/ 1821180 h 3147060"/>
            <a:gd name="connsiteX76" fmla="*/ 1291706 w 3821546"/>
            <a:gd name="connsiteY76" fmla="*/ 1638300 h 3147060"/>
            <a:gd name="connsiteX77" fmla="*/ 1520306 w 3821546"/>
            <a:gd name="connsiteY77" fmla="*/ 1432560 h 3147060"/>
            <a:gd name="connsiteX78" fmla="*/ 1573646 w 3821546"/>
            <a:gd name="connsiteY78" fmla="*/ 1386840 h 3147060"/>
            <a:gd name="connsiteX79" fmla="*/ 1649846 w 3821546"/>
            <a:gd name="connsiteY79" fmla="*/ 1325880 h 3147060"/>
            <a:gd name="connsiteX80" fmla="*/ 1710806 w 3821546"/>
            <a:gd name="connsiteY80" fmla="*/ 1272540 h 3147060"/>
            <a:gd name="connsiteX81" fmla="*/ 1863206 w 3821546"/>
            <a:gd name="connsiteY81" fmla="*/ 1150620 h 3147060"/>
            <a:gd name="connsiteX82" fmla="*/ 2000366 w 3821546"/>
            <a:gd name="connsiteY82" fmla="*/ 1028700 h 3147060"/>
            <a:gd name="connsiteX83" fmla="*/ 2160386 w 3821546"/>
            <a:gd name="connsiteY83" fmla="*/ 861060 h 3147060"/>
            <a:gd name="connsiteX84" fmla="*/ 2198486 w 3821546"/>
            <a:gd name="connsiteY84" fmla="*/ 822960 h 3147060"/>
            <a:gd name="connsiteX85" fmla="*/ 2267066 w 3821546"/>
            <a:gd name="connsiteY85" fmla="*/ 769620 h 3147060"/>
            <a:gd name="connsiteX86" fmla="*/ 2289926 w 3821546"/>
            <a:gd name="connsiteY86" fmla="*/ 754380 h 3147060"/>
            <a:gd name="connsiteX87" fmla="*/ 2335646 w 3821546"/>
            <a:gd name="connsiteY87" fmla="*/ 716280 h 3147060"/>
            <a:gd name="connsiteX88" fmla="*/ 2358506 w 3821546"/>
            <a:gd name="connsiteY88" fmla="*/ 708660 h 3147060"/>
            <a:gd name="connsiteX89" fmla="*/ 2419466 w 3821546"/>
            <a:gd name="connsiteY89" fmla="*/ 678180 h 3147060"/>
            <a:gd name="connsiteX90" fmla="*/ 2442326 w 3821546"/>
            <a:gd name="connsiteY90" fmla="*/ 655320 h 3147060"/>
            <a:gd name="connsiteX91" fmla="*/ 2465186 w 3821546"/>
            <a:gd name="connsiteY91" fmla="*/ 624840 h 3147060"/>
            <a:gd name="connsiteX92" fmla="*/ 2419466 w 3821546"/>
            <a:gd name="connsiteY92" fmla="*/ 647700 h 31470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</a:cxnLst>
          <a:rect l="l" t="t" r="r" b="b"/>
          <a:pathLst>
            <a:path w="3821546" h="3147060">
              <a:moveTo>
                <a:pt x="2419466" y="647700"/>
              </a:moveTo>
              <a:lnTo>
                <a:pt x="2419466" y="647700"/>
              </a:lnTo>
              <a:cubicBezTo>
                <a:pt x="2443268" y="595335"/>
                <a:pt x="2467405" y="533813"/>
                <a:pt x="2503286" y="487680"/>
              </a:cubicBezTo>
              <a:cubicBezTo>
                <a:pt x="2521066" y="464820"/>
                <a:pt x="2536148" y="439578"/>
                <a:pt x="2556626" y="419100"/>
              </a:cubicBezTo>
              <a:cubicBezTo>
                <a:pt x="2564246" y="411480"/>
                <a:pt x="2572473" y="404422"/>
                <a:pt x="2579486" y="396240"/>
              </a:cubicBezTo>
              <a:cubicBezTo>
                <a:pt x="2587751" y="386597"/>
                <a:pt x="2593803" y="375157"/>
                <a:pt x="2602346" y="365760"/>
              </a:cubicBezTo>
              <a:cubicBezTo>
                <a:pt x="2619260" y="347154"/>
                <a:pt x="2637906" y="330200"/>
                <a:pt x="2655686" y="312420"/>
              </a:cubicBezTo>
              <a:lnTo>
                <a:pt x="2724266" y="243840"/>
              </a:lnTo>
              <a:cubicBezTo>
                <a:pt x="2749666" y="228600"/>
                <a:pt x="2775820" y="214551"/>
                <a:pt x="2800466" y="198120"/>
              </a:cubicBezTo>
              <a:cubicBezTo>
                <a:pt x="2808086" y="193040"/>
                <a:pt x="2816434" y="188911"/>
                <a:pt x="2823326" y="182880"/>
              </a:cubicBezTo>
              <a:cubicBezTo>
                <a:pt x="2854891" y="155260"/>
                <a:pt x="2881699" y="115335"/>
                <a:pt x="2922386" y="99060"/>
              </a:cubicBezTo>
              <a:cubicBezTo>
                <a:pt x="2935086" y="93980"/>
                <a:pt x="2948252" y="89937"/>
                <a:pt x="2960486" y="83820"/>
              </a:cubicBezTo>
              <a:cubicBezTo>
                <a:pt x="2968677" y="79724"/>
                <a:pt x="2974928" y="72188"/>
                <a:pt x="2983346" y="68580"/>
              </a:cubicBezTo>
              <a:cubicBezTo>
                <a:pt x="2992972" y="64455"/>
                <a:pt x="3004102" y="64849"/>
                <a:pt x="3013826" y="60960"/>
              </a:cubicBezTo>
              <a:cubicBezTo>
                <a:pt x="3029646" y="54632"/>
                <a:pt x="3044828" y="46685"/>
                <a:pt x="3059546" y="38100"/>
              </a:cubicBezTo>
              <a:cubicBezTo>
                <a:pt x="3075367" y="28871"/>
                <a:pt x="3087134" y="10210"/>
                <a:pt x="3105266" y="7620"/>
              </a:cubicBezTo>
              <a:lnTo>
                <a:pt x="3158606" y="0"/>
              </a:lnTo>
              <a:lnTo>
                <a:pt x="3425306" y="15240"/>
              </a:lnTo>
              <a:cubicBezTo>
                <a:pt x="3438221" y="16209"/>
                <a:pt x="3451119" y="18764"/>
                <a:pt x="3463406" y="22860"/>
              </a:cubicBezTo>
              <a:cubicBezTo>
                <a:pt x="3474182" y="26452"/>
                <a:pt x="3483250" y="34112"/>
                <a:pt x="3493886" y="38100"/>
              </a:cubicBezTo>
              <a:cubicBezTo>
                <a:pt x="3503692" y="41777"/>
                <a:pt x="3514560" y="42043"/>
                <a:pt x="3524366" y="45720"/>
              </a:cubicBezTo>
              <a:cubicBezTo>
                <a:pt x="3535002" y="49708"/>
                <a:pt x="3544466" y="56347"/>
                <a:pt x="3554846" y="60960"/>
              </a:cubicBezTo>
              <a:cubicBezTo>
                <a:pt x="3567345" y="66515"/>
                <a:pt x="3580712" y="70083"/>
                <a:pt x="3592946" y="76200"/>
              </a:cubicBezTo>
              <a:cubicBezTo>
                <a:pt x="3614164" y="86809"/>
                <a:pt x="3621814" y="97448"/>
                <a:pt x="3638666" y="114300"/>
              </a:cubicBezTo>
              <a:cubicBezTo>
                <a:pt x="3641206" y="121920"/>
                <a:pt x="3642385" y="130139"/>
                <a:pt x="3646286" y="137160"/>
              </a:cubicBezTo>
              <a:cubicBezTo>
                <a:pt x="3666913" y="174288"/>
                <a:pt x="3679224" y="191083"/>
                <a:pt x="3714866" y="213360"/>
              </a:cubicBezTo>
              <a:cubicBezTo>
                <a:pt x="3721677" y="217617"/>
                <a:pt x="3730106" y="218440"/>
                <a:pt x="3737726" y="220980"/>
              </a:cubicBezTo>
              <a:cubicBezTo>
                <a:pt x="3781940" y="265194"/>
                <a:pt x="3757452" y="235778"/>
                <a:pt x="3791066" y="289560"/>
              </a:cubicBezTo>
              <a:cubicBezTo>
                <a:pt x="3795920" y="297326"/>
                <a:pt x="3802587" y="304051"/>
                <a:pt x="3806306" y="312420"/>
              </a:cubicBezTo>
              <a:cubicBezTo>
                <a:pt x="3812830" y="327100"/>
                <a:pt x="3821546" y="358140"/>
                <a:pt x="3821546" y="358140"/>
              </a:cubicBezTo>
              <a:cubicBezTo>
                <a:pt x="3819006" y="421640"/>
                <a:pt x="3822059" y="485612"/>
                <a:pt x="3813926" y="548640"/>
              </a:cubicBezTo>
              <a:cubicBezTo>
                <a:pt x="3811746" y="565539"/>
                <a:pt x="3797394" y="578540"/>
                <a:pt x="3791066" y="594360"/>
              </a:cubicBezTo>
              <a:cubicBezTo>
                <a:pt x="3787177" y="604084"/>
                <a:pt x="3787571" y="615214"/>
                <a:pt x="3783446" y="624840"/>
              </a:cubicBezTo>
              <a:cubicBezTo>
                <a:pt x="3772307" y="650832"/>
                <a:pt x="3762823" y="648090"/>
                <a:pt x="3745346" y="670560"/>
              </a:cubicBezTo>
              <a:cubicBezTo>
                <a:pt x="3691270" y="740086"/>
                <a:pt x="3727078" y="731709"/>
                <a:pt x="3623426" y="807720"/>
              </a:cubicBezTo>
              <a:cubicBezTo>
                <a:pt x="3619498" y="810601"/>
                <a:pt x="3471372" y="921847"/>
                <a:pt x="3440546" y="937260"/>
              </a:cubicBezTo>
              <a:cubicBezTo>
                <a:pt x="3359266" y="977900"/>
                <a:pt x="3278729" y="1020061"/>
                <a:pt x="3196706" y="1059180"/>
              </a:cubicBezTo>
              <a:cubicBezTo>
                <a:pt x="3113601" y="1098815"/>
                <a:pt x="3022696" y="1123691"/>
                <a:pt x="2945246" y="1173480"/>
              </a:cubicBezTo>
              <a:lnTo>
                <a:pt x="2731886" y="1310640"/>
              </a:lnTo>
              <a:cubicBezTo>
                <a:pt x="2706842" y="1326458"/>
                <a:pt x="2682180" y="1343113"/>
                <a:pt x="2655686" y="1356360"/>
              </a:cubicBezTo>
              <a:cubicBezTo>
                <a:pt x="2625206" y="1371600"/>
                <a:pt x="2594163" y="1385762"/>
                <a:pt x="2564246" y="1402080"/>
              </a:cubicBezTo>
              <a:cubicBezTo>
                <a:pt x="2538242" y="1416264"/>
                <a:pt x="2514182" y="1433861"/>
                <a:pt x="2488046" y="1447800"/>
              </a:cubicBezTo>
              <a:cubicBezTo>
                <a:pt x="2427454" y="1480116"/>
                <a:pt x="2322649" y="1524575"/>
                <a:pt x="2259446" y="1569720"/>
              </a:cubicBezTo>
              <a:cubicBezTo>
                <a:pt x="2230070" y="1590703"/>
                <a:pt x="2205200" y="1617598"/>
                <a:pt x="2175626" y="1638300"/>
              </a:cubicBezTo>
              <a:cubicBezTo>
                <a:pt x="2068980" y="1712952"/>
                <a:pt x="2104019" y="1641327"/>
                <a:pt x="1969886" y="1775460"/>
              </a:cubicBezTo>
              <a:cubicBezTo>
                <a:pt x="1847554" y="1897792"/>
                <a:pt x="1903779" y="1865663"/>
                <a:pt x="1825106" y="1905000"/>
              </a:cubicBezTo>
              <a:cubicBezTo>
                <a:pt x="1784466" y="1955800"/>
                <a:pt x="1741450" y="2004787"/>
                <a:pt x="1703186" y="2057400"/>
              </a:cubicBezTo>
              <a:cubicBezTo>
                <a:pt x="1662546" y="2113280"/>
                <a:pt x="1627171" y="2173397"/>
                <a:pt x="1581266" y="2225040"/>
              </a:cubicBezTo>
              <a:cubicBezTo>
                <a:pt x="1540626" y="2270760"/>
                <a:pt x="1494704" y="2312283"/>
                <a:pt x="1459346" y="2362200"/>
              </a:cubicBezTo>
              <a:lnTo>
                <a:pt x="1329806" y="2545080"/>
              </a:lnTo>
              <a:cubicBezTo>
                <a:pt x="1311926" y="2570410"/>
                <a:pt x="1297064" y="2598107"/>
                <a:pt x="1276466" y="2621280"/>
              </a:cubicBezTo>
              <a:cubicBezTo>
                <a:pt x="1256146" y="2644140"/>
                <a:pt x="1236375" y="2667500"/>
                <a:pt x="1215506" y="2689860"/>
              </a:cubicBezTo>
              <a:cubicBezTo>
                <a:pt x="1200800" y="2705616"/>
                <a:pt x="1184405" y="2719743"/>
                <a:pt x="1169786" y="2735580"/>
              </a:cubicBezTo>
              <a:cubicBezTo>
                <a:pt x="1153902" y="2752787"/>
                <a:pt x="1140001" y="2771760"/>
                <a:pt x="1124066" y="2788920"/>
              </a:cubicBezTo>
              <a:cubicBezTo>
                <a:pt x="1106956" y="2807346"/>
                <a:pt x="1089416" y="2825439"/>
                <a:pt x="1070726" y="2842260"/>
              </a:cubicBezTo>
              <a:cubicBezTo>
                <a:pt x="1038575" y="2871196"/>
                <a:pt x="995659" y="2890090"/>
                <a:pt x="971666" y="2926080"/>
              </a:cubicBezTo>
              <a:cubicBezTo>
                <a:pt x="966586" y="2933700"/>
                <a:pt x="963318" y="2942909"/>
                <a:pt x="956426" y="2948940"/>
              </a:cubicBezTo>
              <a:cubicBezTo>
                <a:pt x="942642" y="2961001"/>
                <a:pt x="925711" y="2968916"/>
                <a:pt x="910706" y="2979420"/>
              </a:cubicBezTo>
              <a:cubicBezTo>
                <a:pt x="900302" y="2986703"/>
                <a:pt x="889718" y="2993843"/>
                <a:pt x="880226" y="3002280"/>
              </a:cubicBezTo>
              <a:cubicBezTo>
                <a:pt x="833070" y="3044197"/>
                <a:pt x="848963" y="3044093"/>
                <a:pt x="788786" y="3078480"/>
              </a:cubicBezTo>
              <a:cubicBezTo>
                <a:pt x="771991" y="3088077"/>
                <a:pt x="753475" y="3094329"/>
                <a:pt x="735446" y="3101340"/>
              </a:cubicBezTo>
              <a:cubicBezTo>
                <a:pt x="650761" y="3134273"/>
                <a:pt x="667210" y="3127924"/>
                <a:pt x="590666" y="3147060"/>
              </a:cubicBezTo>
              <a:cubicBezTo>
                <a:pt x="522086" y="3144520"/>
                <a:pt x="453287" y="3145472"/>
                <a:pt x="384926" y="3139440"/>
              </a:cubicBezTo>
              <a:cubicBezTo>
                <a:pt x="366506" y="3137815"/>
                <a:pt x="349751" y="3127660"/>
                <a:pt x="331586" y="3124200"/>
              </a:cubicBezTo>
              <a:cubicBezTo>
                <a:pt x="296299" y="3117479"/>
                <a:pt x="224906" y="3108960"/>
                <a:pt x="224906" y="3108960"/>
              </a:cubicBezTo>
              <a:cubicBezTo>
                <a:pt x="207126" y="3101340"/>
                <a:pt x="189176" y="3094105"/>
                <a:pt x="171566" y="3086100"/>
              </a:cubicBezTo>
              <a:cubicBezTo>
                <a:pt x="161225" y="3081400"/>
                <a:pt x="149757" y="3078197"/>
                <a:pt x="141086" y="3070860"/>
              </a:cubicBezTo>
              <a:cubicBezTo>
                <a:pt x="116407" y="3049977"/>
                <a:pt x="89139" y="3030002"/>
                <a:pt x="72506" y="3002280"/>
              </a:cubicBezTo>
              <a:cubicBezTo>
                <a:pt x="40222" y="2948474"/>
                <a:pt x="57861" y="2976503"/>
                <a:pt x="19166" y="2918460"/>
              </a:cubicBezTo>
              <a:cubicBezTo>
                <a:pt x="16626" y="2905760"/>
                <a:pt x="14356" y="2893003"/>
                <a:pt x="11546" y="2880360"/>
              </a:cubicBezTo>
              <a:cubicBezTo>
                <a:pt x="2733" y="2840700"/>
                <a:pt x="-9298" y="2822315"/>
                <a:pt x="11546" y="2773680"/>
              </a:cubicBezTo>
              <a:cubicBezTo>
                <a:pt x="25155" y="2741926"/>
                <a:pt x="49880" y="2715967"/>
                <a:pt x="72506" y="2689860"/>
              </a:cubicBezTo>
              <a:cubicBezTo>
                <a:pt x="219337" y="2520439"/>
                <a:pt x="115223" y="2625604"/>
                <a:pt x="240146" y="2522220"/>
              </a:cubicBezTo>
              <a:cubicBezTo>
                <a:pt x="523877" y="2287408"/>
                <a:pt x="254411" y="2496281"/>
                <a:pt x="605906" y="2232660"/>
              </a:cubicBezTo>
              <a:cubicBezTo>
                <a:pt x="646546" y="2202180"/>
                <a:pt x="691905" y="2177141"/>
                <a:pt x="727826" y="2141220"/>
              </a:cubicBezTo>
              <a:cubicBezTo>
                <a:pt x="852655" y="2016391"/>
                <a:pt x="917191" y="1948244"/>
                <a:pt x="1070726" y="1821180"/>
              </a:cubicBezTo>
              <a:cubicBezTo>
                <a:pt x="1144386" y="1760220"/>
                <a:pt x="1220958" y="1702617"/>
                <a:pt x="1291706" y="1638300"/>
              </a:cubicBezTo>
              <a:cubicBezTo>
                <a:pt x="1414608" y="1526571"/>
                <a:pt x="1425650" y="1514595"/>
                <a:pt x="1520306" y="1432560"/>
              </a:cubicBezTo>
              <a:cubicBezTo>
                <a:pt x="1538002" y="1417223"/>
                <a:pt x="1555569" y="1401727"/>
                <a:pt x="1573646" y="1386840"/>
              </a:cubicBezTo>
              <a:cubicBezTo>
                <a:pt x="1598755" y="1366162"/>
                <a:pt x="1624857" y="1346704"/>
                <a:pt x="1649846" y="1325880"/>
              </a:cubicBezTo>
              <a:cubicBezTo>
                <a:pt x="1670588" y="1308595"/>
                <a:pt x="1690064" y="1289825"/>
                <a:pt x="1710806" y="1272540"/>
              </a:cubicBezTo>
              <a:cubicBezTo>
                <a:pt x="1760783" y="1230892"/>
                <a:pt x="1813229" y="1192268"/>
                <a:pt x="1863206" y="1150620"/>
              </a:cubicBezTo>
              <a:cubicBezTo>
                <a:pt x="1878533" y="1137848"/>
                <a:pt x="1994398" y="1035520"/>
                <a:pt x="2000366" y="1028700"/>
              </a:cubicBezTo>
              <a:cubicBezTo>
                <a:pt x="2086822" y="929893"/>
                <a:pt x="2034614" y="986832"/>
                <a:pt x="2160386" y="861060"/>
              </a:cubicBezTo>
              <a:cubicBezTo>
                <a:pt x="2173086" y="848360"/>
                <a:pt x="2184309" y="833987"/>
                <a:pt x="2198486" y="822960"/>
              </a:cubicBezTo>
              <a:cubicBezTo>
                <a:pt x="2221346" y="805180"/>
                <a:pt x="2242969" y="785684"/>
                <a:pt x="2267066" y="769620"/>
              </a:cubicBezTo>
              <a:cubicBezTo>
                <a:pt x="2274686" y="764540"/>
                <a:pt x="2282697" y="760003"/>
                <a:pt x="2289926" y="754380"/>
              </a:cubicBezTo>
              <a:cubicBezTo>
                <a:pt x="2305585" y="742201"/>
                <a:pt x="2319140" y="727284"/>
                <a:pt x="2335646" y="716280"/>
              </a:cubicBezTo>
              <a:cubicBezTo>
                <a:pt x="2342329" y="711825"/>
                <a:pt x="2351322" y="712252"/>
                <a:pt x="2358506" y="708660"/>
              </a:cubicBezTo>
              <a:cubicBezTo>
                <a:pt x="2430486" y="672670"/>
                <a:pt x="2367917" y="695363"/>
                <a:pt x="2419466" y="678180"/>
              </a:cubicBezTo>
              <a:cubicBezTo>
                <a:pt x="2427086" y="670560"/>
                <a:pt x="2435313" y="663502"/>
                <a:pt x="2442326" y="655320"/>
              </a:cubicBezTo>
              <a:cubicBezTo>
                <a:pt x="2450591" y="645677"/>
                <a:pt x="2465186" y="624840"/>
                <a:pt x="2465186" y="624840"/>
              </a:cubicBezTo>
              <a:lnTo>
                <a:pt x="2419466" y="647700"/>
              </a:lnTo>
              <a:close/>
            </a:path>
          </a:pathLst>
        </a:custGeom>
        <a:solidFill>
          <a:srgbClr val="E2F0D9">
            <a:alpha val="3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268654</xdr:colOff>
      <xdr:row>9</xdr:row>
      <xdr:rowOff>98669</xdr:rowOff>
    </xdr:from>
    <xdr:to>
      <xdr:col>23</xdr:col>
      <xdr:colOff>9768</xdr:colOff>
      <xdr:row>42</xdr:row>
      <xdr:rowOff>19539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524A1-66C4-4C71-AB38-D5C58401A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34</xdr:col>
      <xdr:colOff>367416</xdr:colOff>
      <xdr:row>41</xdr:row>
      <xdr:rowOff>108760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71B841-C546-4FAF-B48E-B1C1B776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9</xdr:row>
      <xdr:rowOff>0</xdr:rowOff>
    </xdr:from>
    <xdr:to>
      <xdr:col>50</xdr:col>
      <xdr:colOff>503114</xdr:colOff>
      <xdr:row>41</xdr:row>
      <xdr:rowOff>108760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9B4698-F5DA-48F5-9C88-E963AEBBA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0</xdr:colOff>
      <xdr:row>9</xdr:row>
      <xdr:rowOff>0</xdr:rowOff>
    </xdr:from>
    <xdr:to>
      <xdr:col>65</xdr:col>
      <xdr:colOff>503114</xdr:colOff>
      <xdr:row>41</xdr:row>
      <xdr:rowOff>108760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92FF4E-A2D1-4AB2-8341-70B797124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9</xdr:row>
      <xdr:rowOff>0</xdr:rowOff>
    </xdr:from>
    <xdr:to>
      <xdr:col>80</xdr:col>
      <xdr:colOff>503114</xdr:colOff>
      <xdr:row>41</xdr:row>
      <xdr:rowOff>108760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B80FD-6B6B-4D35-AE73-8D1D6BF90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0</xdr:colOff>
      <xdr:row>9</xdr:row>
      <xdr:rowOff>0</xdr:rowOff>
    </xdr:from>
    <xdr:to>
      <xdr:col>96</xdr:col>
      <xdr:colOff>503115</xdr:colOff>
      <xdr:row>41</xdr:row>
      <xdr:rowOff>108760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EB1E65-EDCF-451C-A1CA-201A14F67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99</xdr:col>
      <xdr:colOff>0</xdr:colOff>
      <xdr:row>9</xdr:row>
      <xdr:rowOff>0</xdr:rowOff>
    </xdr:from>
    <xdr:to>
      <xdr:col>112</xdr:col>
      <xdr:colOff>503114</xdr:colOff>
      <xdr:row>41</xdr:row>
      <xdr:rowOff>108760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00CFFA-75CB-4DFF-91D9-760790298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115</xdr:col>
      <xdr:colOff>0</xdr:colOff>
      <xdr:row>9</xdr:row>
      <xdr:rowOff>0</xdr:rowOff>
    </xdr:from>
    <xdr:to>
      <xdr:col>128</xdr:col>
      <xdr:colOff>503115</xdr:colOff>
      <xdr:row>41</xdr:row>
      <xdr:rowOff>108760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3B77F6-9876-4F3F-A878-6DB2B598B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131</xdr:col>
      <xdr:colOff>0</xdr:colOff>
      <xdr:row>9</xdr:row>
      <xdr:rowOff>0</xdr:rowOff>
    </xdr:from>
    <xdr:to>
      <xdr:col>144</xdr:col>
      <xdr:colOff>503114</xdr:colOff>
      <xdr:row>41</xdr:row>
      <xdr:rowOff>108760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60978E-9CFA-460A-AEAD-87713C02A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147</xdr:col>
      <xdr:colOff>0</xdr:colOff>
      <xdr:row>9</xdr:row>
      <xdr:rowOff>0</xdr:rowOff>
    </xdr:from>
    <xdr:to>
      <xdr:col>160</xdr:col>
      <xdr:colOff>503115</xdr:colOff>
      <xdr:row>41</xdr:row>
      <xdr:rowOff>108760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C6BE15-D251-45D8-946A-BA4151107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168</xdr:col>
      <xdr:colOff>0</xdr:colOff>
      <xdr:row>9</xdr:row>
      <xdr:rowOff>0</xdr:rowOff>
    </xdr:from>
    <xdr:to>
      <xdr:col>181</xdr:col>
      <xdr:colOff>503115</xdr:colOff>
      <xdr:row>85</xdr:row>
      <xdr:rowOff>62630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E2F81B5-CAA1-4178-B811-4864895CD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104383</xdr:colOff>
      <xdr:row>5</xdr:row>
      <xdr:rowOff>104382</xdr:rowOff>
    </xdr:from>
    <xdr:to>
      <xdr:col>18</xdr:col>
      <xdr:colOff>2073</xdr:colOff>
      <xdr:row>38</xdr:row>
      <xdr:rowOff>25251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F0646B-0745-45A7-9902-C2239DBFA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331470</xdr:colOff>
      <xdr:row>6</xdr:row>
      <xdr:rowOff>175260</xdr:rowOff>
    </xdr:from>
    <xdr:to>
      <xdr:col>11</xdr:col>
      <xdr:colOff>388620</xdr:colOff>
      <xdr:row>33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B525C-F570-4A32-A1F2-64C3F9910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54</xdr:col>
      <xdr:colOff>94248</xdr:colOff>
      <xdr:row>26</xdr:row>
      <xdr:rowOff>128423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2472C45-3FBD-53C6-EC79-3BFD39207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32403048" cy="47004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42</xdr:col>
      <xdr:colOff>160676</xdr:colOff>
      <xdr:row>18</xdr:row>
      <xdr:rowOff>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B12642-8C9D-FD7C-0BF4-0033E3B7A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25154276" cy="31092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10108</xdr:colOff>
      <xdr:row>25</xdr:row>
      <xdr:rowOff>113760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417EBC-FBB0-1DD3-8091-8261FE0B7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6106108" cy="432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93145</xdr:colOff>
      <xdr:row>28</xdr:row>
      <xdr:rowOff>101351</xdr:rowOff>
    </xdr:from>
    <xdr:to>
      <xdr:col>16</xdr:col>
      <xdr:colOff>397944</xdr:colOff>
      <xdr:row>37</xdr:row>
      <xdr:rowOff>93731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BAC14-BFBC-4759-918A-D0D728265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75614</xdr:colOff>
      <xdr:row>18</xdr:row>
      <xdr:rowOff>164603</xdr:rowOff>
    </xdr:from>
    <xdr:to>
      <xdr:col>16</xdr:col>
      <xdr:colOff>380413</xdr:colOff>
      <xdr:row>27</xdr:row>
      <xdr:rowOff>156983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A7EBD-EEB6-405B-8279-AB497648CF23}"/>
            </a:ext>
            <a:ext uri="{147F2762-F138-4A5C-976F-8EAC2B608ADB}">
              <a16:predDERef xmlns:a16="http://schemas.microsoft.com/office/drawing/2014/main" pred="{CE2BAC14-BFBC-4759-918A-D0D728265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95</xdr:row>
      <xdr:rowOff>0</xdr:rowOff>
    </xdr:from>
    <xdr:to>
      <xdr:col>16</xdr:col>
      <xdr:colOff>304800</xdr:colOff>
      <xdr:row>103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51704E-2987-482A-B5DE-81A31BDD7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16</xdr:col>
      <xdr:colOff>304799</xdr:colOff>
      <xdr:row>47</xdr:row>
      <xdr:rowOff>173554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336ED8-5DFF-4BE3-A613-3133D0397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16</xdr:col>
      <xdr:colOff>304799</xdr:colOff>
      <xdr:row>58</xdr:row>
      <xdr:rowOff>173554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4F5190-44BD-4D71-AC6D-7A12C2C5A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16</xdr:col>
      <xdr:colOff>304799</xdr:colOff>
      <xdr:row>82</xdr:row>
      <xdr:rowOff>173555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CBA027-6EDD-4DA2-81DA-2933E5A9E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304799</xdr:colOff>
      <xdr:row>92</xdr:row>
      <xdr:rowOff>173554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CEEF36-2662-4F47-8669-64E0D2BB0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106</xdr:row>
      <xdr:rowOff>0</xdr:rowOff>
    </xdr:from>
    <xdr:to>
      <xdr:col>16</xdr:col>
      <xdr:colOff>304800</xdr:colOff>
      <xdr:row>114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0F5490-B591-4CE6-9D9E-72925B4B0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119</xdr:row>
      <xdr:rowOff>0</xdr:rowOff>
    </xdr:from>
    <xdr:to>
      <xdr:col>16</xdr:col>
      <xdr:colOff>304800</xdr:colOff>
      <xdr:row>127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FE3DDE-3344-4981-8472-B5856234D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554181</xdr:colOff>
      <xdr:row>131</xdr:row>
      <xdr:rowOff>0</xdr:rowOff>
    </xdr:from>
    <xdr:to>
      <xdr:col>16</xdr:col>
      <xdr:colOff>251513</xdr:colOff>
      <xdr:row>139</xdr:row>
      <xdr:rowOff>175261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ADEC72-C8CE-4EE9-99B1-C24D4CAAB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16</xdr:col>
      <xdr:colOff>304799</xdr:colOff>
      <xdr:row>69</xdr:row>
      <xdr:rowOff>173554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5109BEA-3E74-45E7-A970-287AC0111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18</xdr:row>
      <xdr:rowOff>167640</xdr:rowOff>
    </xdr:from>
    <xdr:to>
      <xdr:col>14</xdr:col>
      <xdr:colOff>514350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61FBC-920A-4DDA-86EE-664E5040B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28</xdr:row>
      <xdr:rowOff>19050</xdr:rowOff>
    </xdr:from>
    <xdr:to>
      <xdr:col>14</xdr:col>
      <xdr:colOff>600075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CE57C-3D2E-43FF-94A1-F284EF980031}"/>
            </a:ext>
            <a:ext uri="{147F2762-F138-4A5C-976F-8EAC2B608ADB}">
              <a16:predDERef xmlns:a16="http://schemas.microsoft.com/office/drawing/2014/main" pred="{F5161FBC-920A-4DDA-86EE-664E5040B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39</xdr:row>
      <xdr:rowOff>0</xdr:rowOff>
    </xdr:from>
    <xdr:to>
      <xdr:col>15</xdr:col>
      <xdr:colOff>38100</xdr:colOff>
      <xdr:row>47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5F26FC-F43D-4139-A53E-BB65E1B61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58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6F4394-C81A-400A-AC23-307A33AAC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69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A1B58A-A3F4-4D70-92E8-E9E21202F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579120</xdr:colOff>
      <xdr:row>73</xdr:row>
      <xdr:rowOff>114300</xdr:rowOff>
    </xdr:from>
    <xdr:to>
      <xdr:col>15</xdr:col>
      <xdr:colOff>274320</xdr:colOff>
      <xdr:row>82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F590AD-3EA4-4491-8EA7-3B9D83695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86</xdr:row>
      <xdr:rowOff>0</xdr:rowOff>
    </xdr:from>
    <xdr:to>
      <xdr:col>15</xdr:col>
      <xdr:colOff>304800</xdr:colOff>
      <xdr:row>94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149894-50C0-4BB6-9E60-CE52E0C21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106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04EA0A-6439-4D2B-B2FF-DF57254A3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304800</xdr:colOff>
      <xdr:row>117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9144B9-3DC9-404F-9989-756FB518F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120</xdr:row>
      <xdr:rowOff>0</xdr:rowOff>
    </xdr:from>
    <xdr:to>
      <xdr:col>15</xdr:col>
      <xdr:colOff>304800</xdr:colOff>
      <xdr:row>128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D2911B-4FEB-414B-A8FE-A59FA70E8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134</xdr:row>
      <xdr:rowOff>0</xdr:rowOff>
    </xdr:from>
    <xdr:to>
      <xdr:col>15</xdr:col>
      <xdr:colOff>304800</xdr:colOff>
      <xdr:row>142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C312EC-04B8-4EDF-A851-796F64661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247.351144791668" createdVersion="8" refreshedVersion="8" minRefreshableVersion="3" recordCount="457" xr:uid="{EFEFAFDC-BB5E-47EA-B300-B98C8677D259}">
  <cacheSource type="worksheet">
    <worksheetSource name="Table1_2"/>
  </cacheSource>
  <cacheFields count="9">
    <cacheField name="key" numFmtId="0">
      <sharedItems/>
    </cacheField>
    <cacheField name="Posto_key" numFmtId="0">
      <sharedItems/>
    </cacheField>
    <cacheField name="Provincia" numFmtId="0">
      <sharedItems count="11">
        <s v="Cabo Delgado"/>
        <s v="Gaza"/>
        <s v="Inhambane"/>
        <s v="Manica"/>
        <s v="Maputo Cidade"/>
        <s v="Maputo Provincia"/>
        <s v="Nampula"/>
        <s v="Niassa"/>
        <s v="Sofala"/>
        <s v="Tete"/>
        <s v="Zambezia"/>
      </sharedItems>
    </cacheField>
    <cacheField name="Distrito" numFmtId="0">
      <sharedItems count="161">
        <s v="Chiure"/>
        <s v="Ancuabe"/>
        <s v="Namuno"/>
        <s v="Mueda"/>
        <s v="Quissanga"/>
        <s v="Muidumbe"/>
        <s v="Nangade"/>
        <s v="Balama"/>
        <s v="Ibo"/>
        <s v="Montepuez"/>
        <s v="Macomia"/>
        <s v="Mocimboa da Praia"/>
        <s v="Mecufi"/>
        <s v="Meluco"/>
        <s v="Metuge"/>
        <s v="Palma"/>
        <s v="Bilene"/>
        <s v="Chibuto"/>
        <s v="Chicualacuala"/>
        <s v="Chigubo"/>
        <s v="Chokwe"/>
        <s v="Chongoene"/>
        <s v="Guija"/>
        <s v="Limpopo"/>
        <s v="Mabalane"/>
        <s v="Mandlakazi"/>
        <s v="Mapai"/>
        <s v="Massangena"/>
        <s v="Massingir"/>
        <s v="Xai-Xai"/>
        <s v="Cidade de Inhambane"/>
        <s v="Cidade de Maxixe"/>
        <s v="Funhalouro"/>
        <s v="Govuro"/>
        <s v="Homoine"/>
        <s v="Inharrime"/>
        <s v="Inhassoro"/>
        <s v="Jangamo"/>
        <s v="Mabote"/>
        <s v="Massinga"/>
        <s v="Morrumbene"/>
        <s v="Panda"/>
        <s v="Vilankulo"/>
        <s v="Zavala"/>
        <s v="Barue"/>
        <s v="Chimoio"/>
        <s v="Gondola"/>
        <s v="Guro"/>
        <s v="Macate"/>
        <s v="Machaze"/>
        <s v="Macossa"/>
        <s v="Manica"/>
        <s v="Mossurize"/>
        <s v="Sussundenga"/>
        <s v="Tambara"/>
        <s v="Vanduzi"/>
        <s v="KaMavota"/>
        <s v="KaMaxakeni"/>
        <s v="Kampfumo"/>
        <s v="Kamubukwana"/>
        <s v="Kanyaka"/>
        <s v="Katembe"/>
        <s v="Nlhamankulu"/>
        <s v="Boane"/>
        <s v="Cidade da Matola"/>
        <s v="Magude"/>
        <s v="Manhiça"/>
        <s v="Marracuene"/>
        <s v="Matutuine"/>
        <s v="Moamba"/>
        <s v="Namaacha"/>
        <s v="Malema"/>
        <s v="Mecuburi"/>
        <s v="Murrupula"/>
        <s v="Rapale"/>
        <s v="Memba"/>
        <s v="Meconta"/>
        <s v="Nacala-A-Velha"/>
        <s v="Monapo"/>
        <s v="Lalaua"/>
        <s v="Erati"/>
        <s v="Ribáuè"/>
        <s v="Nampula"/>
        <s v="Angoche"/>
        <s v="Mogovolas"/>
        <s v="Moma"/>
        <s v="Ilha de Mocambique"/>
        <s v="Muecate"/>
        <s v="Nacaroa"/>
        <s v="Larde"/>
        <s v="Liupo"/>
        <s v="Mossuril"/>
        <s v="Nacala Porto"/>
        <s v="Mogincual"/>
        <s v="Chimbunila"/>
        <s v="Cuamba"/>
        <s v="Lago"/>
        <s v="Lichinga"/>
        <s v="Maua"/>
        <s v="Majune"/>
        <s v="Mandimba"/>
        <s v="Marrupa"/>
        <s v="Mavago"/>
        <s v="Mecanhelas"/>
        <s v="Mecula"/>
        <s v="Metarica"/>
        <s v="Muembe"/>
        <s v="Ngauma"/>
        <s v="Nipepe"/>
        <s v="Sanga"/>
        <s v="Cidade de Pemba"/>
        <s v="Buzi"/>
        <s v="Caia"/>
        <s v="Chemba"/>
        <s v="Cheringoma"/>
        <s v="Chibabava"/>
        <s v="Cidade da Beira"/>
        <s v="Dondo"/>
        <s v="Gorongosa"/>
        <s v="Machanga"/>
        <s v="Maringue"/>
        <s v="Marromeu"/>
        <s v="Muanza"/>
        <s v="Nhamatanda"/>
        <s v="Angonia"/>
        <s v="Cahora-Bassa"/>
        <s v="Changara"/>
        <s v="Chiuta"/>
        <s v="Chifunde"/>
        <s v="Cidade de Tete"/>
        <s v="Doa"/>
        <s v="Macanga"/>
        <s v="Mágoe"/>
        <s v="Maravia"/>
        <s v="Marara"/>
        <s v="Moatize"/>
        <s v="Mutarara"/>
        <s v="Tsangano"/>
        <s v="Zumbu"/>
        <s v="Milange"/>
        <s v="Gurue"/>
        <s v="Lugela"/>
        <s v="Maganja da Costa"/>
        <s v="Molumbo"/>
        <s v="Pebane"/>
        <s v="Alto Molocue"/>
        <s v="Mocuba"/>
        <s v="Morrumbala"/>
        <s v="Chinde"/>
        <s v="Derre"/>
        <s v="Gile"/>
        <s v="Ile"/>
        <s v="Inhassunge"/>
        <s v="Luabo"/>
        <s v="Mocubela"/>
        <s v="Mopeia"/>
        <s v="Mulevala"/>
        <s v="Namacurra"/>
        <s v="Namarroi"/>
        <s v="Nicoadala"/>
        <s v="Quelimane"/>
      </sharedItems>
    </cacheField>
    <cacheField name="Posto" numFmtId="0">
      <sharedItems containsBlank="1"/>
    </cacheField>
    <cacheField name="Population 2022" numFmtId="0">
      <sharedItems containsString="0" containsBlank="1" containsNumber="1" containsInteger="1" minValue="1836" maxValue="508366"/>
    </cacheField>
    <cacheField name="Population Surface 2022" numFmtId="0">
      <sharedItems containsString="0" containsBlank="1" containsNumber="1" containsInteger="1" minValue="0" maxValue="100728"/>
    </cacheField>
    <cacheField name="%" numFmtId="0">
      <sharedItems containsString="0" containsBlank="1" containsNumber="1" minValue="0" maxValue="90.8"/>
    </cacheField>
    <cacheField name="Column1" numFmtId="0">
      <sharedItems containsSemiMixedTypes="0" containsString="0" containsNumber="1" containsInteger="1" minValue="3672" maxValue="10077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7">
  <r>
    <s v="Cabo Delgado Chiure Mazeze"/>
    <s v="Mazeze"/>
    <x v="0"/>
    <x v="0"/>
    <s v="Mazeze"/>
    <n v="29441"/>
    <n v="16455"/>
    <n v="55.89"/>
    <n v="94459"/>
  </r>
  <r>
    <s v="Cabo Delgado Ancuabe Metoro"/>
    <s v="Metoro"/>
    <x v="0"/>
    <x v="1"/>
    <s v="Metoro"/>
    <n v="65018"/>
    <n v="15097"/>
    <n v="23.22"/>
    <n v="188979"/>
  </r>
  <r>
    <s v="Cabo Delgado Namuno Namuno-Sede"/>
    <s v="Namuno-Sede"/>
    <x v="0"/>
    <x v="2"/>
    <s v="Namuno-Sede"/>
    <n v="123961"/>
    <n v="9706"/>
    <n v="7.83"/>
    <n v="176082"/>
  </r>
  <r>
    <s v="Cabo Delgado Mueda N'gapa"/>
    <s v="N'gapa"/>
    <x v="0"/>
    <x v="3"/>
    <s v="N'gapa"/>
    <n v="52121"/>
    <n v="14354"/>
    <n v="27.54"/>
    <n v="75210"/>
  </r>
  <r>
    <s v="Cabo Delgado Quissanga Bilibiza"/>
    <s v="Bilibiza"/>
    <x v="0"/>
    <x v="4"/>
    <s v="Bilibiza"/>
    <n v="23089"/>
    <n v="10972"/>
    <n v="47.52"/>
    <n v="71336"/>
  </r>
  <r>
    <s v="Cabo Delgado Muidumbe Muambula"/>
    <s v="Muambula"/>
    <x v="0"/>
    <x v="5"/>
    <s v="Muambula"/>
    <n v="48247"/>
    <n v="9509"/>
    <n v="19.71"/>
    <n v="93016"/>
  </r>
  <r>
    <s v="Cabo Delgado Chiure Namogelia"/>
    <s v="Namogelia"/>
    <x v="0"/>
    <x v="0"/>
    <s v="Namogelia"/>
    <n v="44769"/>
    <n v="17285"/>
    <n v="38.61"/>
    <n v="90104"/>
  </r>
  <r>
    <s v="Cabo Delgado Nangade Ntamba"/>
    <s v="Ntamba"/>
    <x v="0"/>
    <x v="6"/>
    <s v="Ntamba"/>
    <n v="45335"/>
    <n v="9484"/>
    <n v="20.92"/>
    <n v="116309"/>
  </r>
  <r>
    <s v="Cabo Delgado Chiure Ocua"/>
    <s v="Ocua"/>
    <x v="0"/>
    <x v="0"/>
    <s v="Ocua"/>
    <n v="70974"/>
    <n v="24820"/>
    <n v="34.97"/>
    <n v="144535"/>
  </r>
  <r>
    <s v="Cabo Delgado Ancuabe Ancuabe-Sede"/>
    <s v="Ancuabe-Sede"/>
    <x v="0"/>
    <x v="1"/>
    <s v="Ancuabe-Sede"/>
    <n v="73561"/>
    <n v="1986"/>
    <n v="2.7"/>
    <n v="187897"/>
  </r>
  <r>
    <s v="Cabo Delgado Balama Balama-Sede"/>
    <s v="Balama-Sede"/>
    <x v="0"/>
    <x v="7"/>
    <s v="Balama-Sede"/>
    <n v="114336"/>
    <n v="2630"/>
    <n v="2.2999999999999998"/>
    <n v="114336"/>
  </r>
  <r>
    <s v="NOT IN UNICEF SHAPEFILE"/>
    <s v="Chapa"/>
    <x v="0"/>
    <x v="3"/>
    <s v="Chapa"/>
    <m/>
    <m/>
    <m/>
    <n v="134525"/>
  </r>
  <r>
    <s v="Cabo Delgado Chiure Chiure-Sede"/>
    <s v="Chiure-Sede"/>
    <x v="0"/>
    <x v="0"/>
    <s v="Chiure-Sede"/>
    <n v="134525"/>
    <n v="9444"/>
    <n v="7.02"/>
    <n v="141924"/>
  </r>
  <r>
    <s v="Cabo Delgado Ibo Ibo-Sede"/>
    <s v="Ibo-Sede"/>
    <x v="0"/>
    <x v="8"/>
    <s v="Ibo-Sede"/>
    <n v="7399"/>
    <n v="0"/>
    <n v="0"/>
    <n v="41232"/>
  </r>
  <r>
    <s v="Cabo Delgado Balama Impire"/>
    <s v="Impire"/>
    <x v="0"/>
    <x v="7"/>
    <s v="Impire"/>
    <n v="33833"/>
    <n v="3336"/>
    <n v="9.86"/>
    <n v="65211"/>
  </r>
  <r>
    <s v="Cabo Delgado Chiure Katapua"/>
    <s v="Katapua"/>
    <x v="0"/>
    <x v="0"/>
    <s v="Katapua"/>
    <n v="31378"/>
    <n v="722"/>
    <n v="2.2999999999999998"/>
    <n v="99164"/>
  </r>
  <r>
    <s v="Cabo Delgado Montepuez Mapupulo"/>
    <s v="Mapupulo"/>
    <x v="0"/>
    <x v="9"/>
    <s v="Mapupulo"/>
    <n v="67786"/>
    <n v="1376"/>
    <n v="2.0299999999999998"/>
    <n v="205174"/>
  </r>
  <r>
    <s v="Cabo Delgado Montepuez Cidade de Montepuez"/>
    <s v="Montepuéz"/>
    <x v="0"/>
    <x v="9"/>
    <s v="Montepuéz"/>
    <n v="137388"/>
    <n v="1855"/>
    <n v="1.35"/>
    <n v="231282"/>
  </r>
  <r>
    <s v="Cabo Delgado Mueda Mueda-Sede"/>
    <s v="Mueda-Sede"/>
    <x v="0"/>
    <x v="3"/>
    <s v="Mueda-Sede"/>
    <n v="93894"/>
    <n v="1146"/>
    <n v="1.22"/>
    <n v="93894"/>
  </r>
  <r>
    <s v="NOT IN UNICEF SHAPEFILE"/>
    <s v="Namaua"/>
    <x v="0"/>
    <x v="3"/>
    <s v="Namaua"/>
    <m/>
    <m/>
    <m/>
    <n v="46755"/>
  </r>
  <r>
    <s v="Cabo Delgado Namuno Ncumpe"/>
    <s v="Ncumpe"/>
    <x v="0"/>
    <x v="2"/>
    <s v="Ncumpe"/>
    <n v="46755"/>
    <n v="949"/>
    <n v="2.0299999999999998"/>
    <n v="51038"/>
  </r>
  <r>
    <s v="Cabo Delgado Ibo Quirimba"/>
    <s v="Quirimba"/>
    <x v="0"/>
    <x v="8"/>
    <s v="Quirimba"/>
    <n v="4283"/>
    <n v="0"/>
    <n v="0"/>
    <n v="28418"/>
  </r>
  <r>
    <s v="Cabo Delgado Macomia Chai"/>
    <s v="Chai"/>
    <x v="0"/>
    <x v="10"/>
    <s v="Chai"/>
    <n v="24135"/>
    <n v="2672"/>
    <n v="11.07"/>
    <n v="59508"/>
  </r>
  <r>
    <s v="Cabo Delgado Muidumbe Chitunda"/>
    <s v="Chitunda"/>
    <x v="0"/>
    <x v="5"/>
    <s v="Chitunda"/>
    <n v="35373"/>
    <n v="3343"/>
    <n v="9.4499999999999993"/>
    <n v="81177"/>
  </r>
  <r>
    <s v="Cabo Delgado Chiure Chiure Velho"/>
    <s v="Chiure Velho"/>
    <x v="0"/>
    <x v="0"/>
    <s v="Chiure Velho"/>
    <n v="45804"/>
    <n v="6866"/>
    <n v="14.99"/>
    <n v="74223"/>
  </r>
  <r>
    <s v="Cabo Delgado Mocimboa da Praia Diaca"/>
    <s v="Diaca"/>
    <x v="0"/>
    <x v="11"/>
    <s v="Diaca"/>
    <n v="28419"/>
    <n v="5448"/>
    <n v="19.170000000000002"/>
    <n v="49486"/>
  </r>
  <r>
    <s v="Cabo Delgado Namuno Hucula"/>
    <s v="Hucula"/>
    <x v="0"/>
    <x v="2"/>
    <s v="Hucula"/>
    <n v="21067"/>
    <n v="5404"/>
    <n v="25.65"/>
    <n v="29477"/>
  </r>
  <r>
    <s v="Cabo Delgado Mueda Imbuho"/>
    <s v="Imbuho"/>
    <x v="0"/>
    <x v="3"/>
    <s v="Imbuho"/>
    <n v="8410"/>
    <n v="1056"/>
    <n v="12.56"/>
    <n v="47272"/>
  </r>
  <r>
    <s v="Cabo Delgado Balama Kwekwe"/>
    <s v="Kwekwe"/>
    <x v="0"/>
    <x v="7"/>
    <s v="Kwekwe"/>
    <n v="38862"/>
    <n v="3043"/>
    <n v="7.83"/>
    <n v="78265"/>
  </r>
  <r>
    <s v="Cabo Delgado Namuno Machoca"/>
    <s v="Machoca"/>
    <x v="0"/>
    <x v="2"/>
    <s v="Machoca"/>
    <n v="39403"/>
    <n v="5639"/>
    <n v="14.31"/>
    <n v="91752"/>
  </r>
  <r>
    <s v="Cabo Delgado Macomia Macomia-Sede"/>
    <s v="Macomia-Sede"/>
    <x v="0"/>
    <x v="10"/>
    <s v="Macomia-Sede"/>
    <n v="52349"/>
    <n v="6292"/>
    <n v="12.02"/>
    <n v="81610"/>
  </r>
  <r>
    <s v="Cabo Delgado Quissanga Mahate"/>
    <s v="Mahate"/>
    <x v="0"/>
    <x v="4"/>
    <s v="Mahate"/>
    <n v="29261"/>
    <n v="4424"/>
    <n v="15.12"/>
    <n v="55033"/>
  </r>
  <r>
    <s v="Cabo Delgado Balama Mavala"/>
    <s v="Mavala"/>
    <x v="0"/>
    <x v="7"/>
    <s v="Mavala"/>
    <n v="25772"/>
    <n v="2018"/>
    <n v="7.83"/>
    <n v="42159"/>
  </r>
  <r>
    <s v="Cabo Delgado Mocimboa da Praia Mbau"/>
    <s v="Mbau"/>
    <x v="0"/>
    <x v="11"/>
    <s v="Mbau"/>
    <n v="16387"/>
    <n v="1195"/>
    <n v="7.29"/>
    <n v="67762"/>
  </r>
  <r>
    <s v="Cabo Delgado Mecufi Mecufi-Sede"/>
    <s v="Mecufi-Sede"/>
    <x v="0"/>
    <x v="12"/>
    <s v="Mecufi-Sede"/>
    <n v="51375"/>
    <n v="3401"/>
    <n v="6.62"/>
    <n v="92583"/>
  </r>
  <r>
    <s v="Cabo Delgado Namuno Meloco"/>
    <s v="Meloco"/>
    <x v="0"/>
    <x v="2"/>
    <s v="Meloco"/>
    <n v="41208"/>
    <n v="1949"/>
    <n v="4.7300000000000004"/>
    <n v="68195"/>
  </r>
  <r>
    <s v="Cabo Delgado Meluco Meluco-Sede"/>
    <s v="Meluco-Sede"/>
    <x v="0"/>
    <x v="13"/>
    <s v="Meluco-Sede"/>
    <n v="26987"/>
    <n v="548"/>
    <n v="2.0299999999999998"/>
    <n v="77327"/>
  </r>
  <r>
    <s v="Cabo Delgado Metuge Metuge-Sede"/>
    <s v="Metuge-Sede"/>
    <x v="0"/>
    <x v="14"/>
    <s v="Metuge-Sede"/>
    <n v="50340"/>
    <n v="1631"/>
    <n v="3.24"/>
    <n v="103351"/>
  </r>
  <r>
    <s v="Cabo Delgado Ancuabe Meza"/>
    <s v="Meza"/>
    <x v="0"/>
    <x v="1"/>
    <s v="Meza"/>
    <n v="53011"/>
    <n v="933"/>
    <n v="1.76"/>
    <n v="107743"/>
  </r>
  <r>
    <s v="Cabo Delgado Metuge Mieze"/>
    <s v="Mieze"/>
    <x v="0"/>
    <x v="14"/>
    <s v="Mieze"/>
    <n v="54732"/>
    <n v="1259"/>
    <n v="2.2999999999999998"/>
    <n v="116610"/>
  </r>
  <r>
    <s v="Cabo Delgado Montepuez Mirate-Sede"/>
    <s v="Mirate-Sede"/>
    <x v="0"/>
    <x v="9"/>
    <s v="Mirate-Sede"/>
    <n v="61878"/>
    <n v="2339"/>
    <n v="3.78"/>
    <n v="96866"/>
  </r>
  <r>
    <s v="Cabo Delgado Muidumbe Miteda"/>
    <s v="Miteda"/>
    <x v="0"/>
    <x v="5"/>
    <s v="Miteda"/>
    <n v="34988"/>
    <n v="3828"/>
    <n v="10.94"/>
    <n v="143404"/>
  </r>
  <r>
    <s v="Cabo Delgado Mocimboa da Praia Mocimboa da Praia-Sede"/>
    <s v="Mocímboa da Praia-Sede"/>
    <x v="0"/>
    <x v="11"/>
    <s v="Mocímboa da Praia-Sede"/>
    <n v="108416"/>
    <n v="1615"/>
    <n v="1.49"/>
    <n v="124779"/>
  </r>
  <r>
    <s v="Cabo Delgado Meluco Muaguide"/>
    <s v="Muaguide"/>
    <x v="0"/>
    <x v="13"/>
    <s v="Muaguide"/>
    <n v="16363"/>
    <n v="2188"/>
    <n v="13.37"/>
    <n v="61193"/>
  </r>
  <r>
    <s v="Cabo Delgado Macomia Mucojo"/>
    <s v="Mucojo"/>
    <x v="0"/>
    <x v="10"/>
    <s v="Mucojo"/>
    <n v="44830"/>
    <n v="1148"/>
    <n v="2.56"/>
    <n v="66679"/>
  </r>
  <r>
    <s v="Cabo Delgado Mecufi Murrebue"/>
    <s v="Murrebue"/>
    <x v="0"/>
    <x v="12"/>
    <s v="Murrebue"/>
    <n v="21849"/>
    <n v="0"/>
    <n v="0"/>
    <n v="34278"/>
  </r>
  <r>
    <s v="Cabo Delgado Montepuez Nairoto"/>
    <s v="Nairoto"/>
    <x v="0"/>
    <x v="9"/>
    <s v="Nairoto"/>
    <n v="12429"/>
    <n v="3407"/>
    <n v="27.41"/>
    <n v="57848"/>
  </r>
  <r>
    <s v="Cabo Delgado Montepuez Namanhumbir"/>
    <s v="Namanhumbir"/>
    <x v="0"/>
    <x v="9"/>
    <s v="Namanhumbir"/>
    <n v="45419"/>
    <n v="64"/>
    <n v="0.14000000000000001"/>
    <n v="110040"/>
  </r>
  <r>
    <s v="Cabo Delgado Nangade Nangade-Sede"/>
    <s v="Nangade-Sede"/>
    <x v="0"/>
    <x v="6"/>
    <s v="Nangade-Sede"/>
    <n v="64621"/>
    <n v="9163"/>
    <n v="14.18"/>
    <n v="69037"/>
  </r>
  <r>
    <s v="Cabo Delgado Mueda Negomano"/>
    <s v="Negomano"/>
    <x v="0"/>
    <x v="3"/>
    <s v="Negomano"/>
    <n v="4416"/>
    <n v="3297"/>
    <n v="74.66"/>
    <n v="21477"/>
  </r>
  <r>
    <s v="Cabo Delgado Palma Olumbe"/>
    <s v="Olumbe"/>
    <x v="0"/>
    <x v="15"/>
    <s v="Olumbe"/>
    <n v="17061"/>
    <n v="1290"/>
    <n v="7.56"/>
    <n v="65620"/>
  </r>
  <r>
    <s v="Cabo Delgado Palma Palma"/>
    <s v="Palma"/>
    <x v="0"/>
    <x v="15"/>
    <s v="Palma"/>
    <n v="48559"/>
    <n v="986"/>
    <n v="2.0299999999999998"/>
    <n v="68122"/>
  </r>
  <r>
    <s v="Cabo Delgado Namuno Papai"/>
    <s v="Papai"/>
    <x v="0"/>
    <x v="2"/>
    <s v="Papai"/>
    <n v="19563"/>
    <n v="5415"/>
    <n v="27.68"/>
    <n v="24652"/>
  </r>
  <r>
    <s v="Cabo Delgado Palma Pundanhar"/>
    <s v="Pundanhar"/>
    <x v="0"/>
    <x v="15"/>
    <s v="Pundanhar"/>
    <n v="5089"/>
    <n v="1347"/>
    <n v="26.46"/>
    <n v="14546"/>
  </r>
  <r>
    <s v="Cabo Delgado Palma Quionga"/>
    <s v="Quionga"/>
    <x v="0"/>
    <x v="15"/>
    <s v="Quionga"/>
    <n v="9457"/>
    <n v="2196"/>
    <n v="23.22"/>
    <n v="17302"/>
  </r>
  <r>
    <s v="Cabo Delgado Quissanga Quissanga"/>
    <s v="Quissanga"/>
    <x v="0"/>
    <x v="4"/>
    <s v="Quissanga"/>
    <n v="7845"/>
    <n v="0"/>
    <n v="0"/>
    <n v="16970"/>
  </r>
  <r>
    <s v="Gaza Bilene Chissano"/>
    <s v="Incaia"/>
    <x v="1"/>
    <x v="16"/>
    <s v="Incaia"/>
    <n v="9125"/>
    <n v="0"/>
    <n v="0"/>
    <n v="16865"/>
  </r>
  <r>
    <s v="Gaza Bilene Macuane"/>
    <s v="Macuane"/>
    <x v="1"/>
    <x v="16"/>
    <s v="Macuane"/>
    <n v="7740"/>
    <n v="159"/>
    <n v="2.06"/>
    <n v="34801"/>
  </r>
  <r>
    <s v="Gaza Bilene Mazivila"/>
    <s v="Mazivila"/>
    <x v="1"/>
    <x v="16"/>
    <s v="Mazivila"/>
    <n v="27061"/>
    <n v="0"/>
    <n v="0"/>
    <n v="52693"/>
  </r>
  <r>
    <s v="Gaza Bilene Messano"/>
    <s v="Messano"/>
    <x v="1"/>
    <x v="16"/>
    <s v="Messano"/>
    <n v="25632"/>
    <n v="484"/>
    <n v="1.89"/>
    <n v="81725"/>
  </r>
  <r>
    <s v="Gaza Bilene Municipio da Macia"/>
    <s v="Vila da Macia"/>
    <x v="1"/>
    <x v="16"/>
    <s v="Vila da Macia"/>
    <n v="56093"/>
    <n v="0"/>
    <n v="0"/>
    <n v="68823"/>
  </r>
  <r>
    <s v="Gaza Bilene Municipio da Praia de Bilene"/>
    <s v="Municipio da Praia de Bilene"/>
    <x v="1"/>
    <x v="16"/>
    <s v="Municipio da Praia de Bilene"/>
    <n v="12730"/>
    <n v="98"/>
    <n v="0.77"/>
    <n v="35765"/>
  </r>
  <r>
    <s v="Gaza Chibuto Alto Changane"/>
    <s v="Alto Changane"/>
    <x v="1"/>
    <x v="17"/>
    <s v="Alto Changane"/>
    <n v="23035"/>
    <n v="6537"/>
    <n v="28.38"/>
    <n v="35624"/>
  </r>
  <r>
    <s v="Gaza Chibuto Changanine"/>
    <s v="Changanine"/>
    <x v="1"/>
    <x v="17"/>
    <s v="Changanine"/>
    <n v="12589"/>
    <n v="3082"/>
    <n v="24.48"/>
    <n v="86607"/>
  </r>
  <r>
    <s v="Gaza Chibuto Cidade de Chibuto"/>
    <s v="Cidade de Chibuto"/>
    <x v="1"/>
    <x v="17"/>
    <s v="Cidade de Chibuto"/>
    <n v="74018"/>
    <n v="1443"/>
    <n v="1.95"/>
    <n v="90590"/>
  </r>
  <r>
    <s v="Gaza Chibuto Godide"/>
    <s v="Godide"/>
    <x v="1"/>
    <x v="17"/>
    <s v="Godide"/>
    <n v="16572"/>
    <n v="10"/>
    <n v="0.06"/>
    <n v="83532"/>
  </r>
  <r>
    <s v="Gaza Chibuto Malehice"/>
    <s v="Malehice"/>
    <x v="1"/>
    <x v="17"/>
    <s v="Malehice"/>
    <n v="66960"/>
    <n v="1225"/>
    <n v="1.83"/>
    <n v="104564"/>
  </r>
  <r>
    <s v="Gaza Chibuto Tchaimite"/>
    <s v="Tchaimite"/>
    <x v="1"/>
    <x v="17"/>
    <s v="Tchaimite"/>
    <n v="37604"/>
    <n v="5547"/>
    <n v="14.75"/>
    <n v="59112"/>
  </r>
  <r>
    <s v="Gaza Chicualacuala Eduardo Mondlane"/>
    <s v="Eduardo Mondlane"/>
    <x v="1"/>
    <x v="18"/>
    <s v="Eduardo Mondlane"/>
    <n v="21508"/>
    <n v="3413"/>
    <n v="15.87"/>
    <n v="28003"/>
  </r>
  <r>
    <s v="Gaza Chicualacuala Pafuri"/>
    <s v="Pafuri"/>
    <x v="1"/>
    <x v="18"/>
    <s v="Pafuri"/>
    <n v="6495"/>
    <n v="1437"/>
    <n v="22.12"/>
    <n v="10825"/>
  </r>
  <r>
    <s v="Gaza Chigubo Chigubo-Sede"/>
    <s v="Chigubo-Sede"/>
    <x v="1"/>
    <x v="19"/>
    <s v="Chigubo-Sede"/>
    <n v="4330"/>
    <n v="1819"/>
    <n v="42.01"/>
    <n v="21379"/>
  </r>
  <r>
    <s v="Gaza Chigubo Ndindiza"/>
    <s v="Ndindiza"/>
    <x v="1"/>
    <x v="19"/>
    <s v="Ndindiza"/>
    <n v="17049"/>
    <n v="4003"/>
    <n v="23.48"/>
    <n v="89378"/>
  </r>
  <r>
    <s v="Gaza Chokwe Cidade  de Chokwe"/>
    <s v="Cidade  de Chokwe"/>
    <x v="1"/>
    <x v="20"/>
    <s v="Cidade  de Chokwe"/>
    <n v="72329"/>
    <n v="427"/>
    <n v="0.59"/>
    <n v="124352"/>
  </r>
  <r>
    <s v="Gaza Chokwe Lionde"/>
    <s v="Lionde"/>
    <x v="1"/>
    <x v="20"/>
    <s v="Lionde"/>
    <n v="52023"/>
    <n v="1686"/>
    <n v="3.24"/>
    <n v="89930"/>
  </r>
  <r>
    <s v="Gaza Chokwe Macarretane"/>
    <s v="Macarretane"/>
    <x v="1"/>
    <x v="20"/>
    <s v="Macarretane"/>
    <n v="37907"/>
    <n v="2081"/>
    <n v="5.49"/>
    <n v="109684"/>
  </r>
  <r>
    <s v="Gaza Chokwe Xilembene"/>
    <s v="Xilembene"/>
    <x v="1"/>
    <x v="20"/>
    <s v="Xilembene"/>
    <n v="71777"/>
    <n v="2584"/>
    <n v="3.6"/>
    <n v="173960"/>
  </r>
  <r>
    <s v="Gaza Chongoene Chongoene"/>
    <s v="Chongoene"/>
    <x v="1"/>
    <x v="21"/>
    <s v="Chongoene"/>
    <n v="102183"/>
    <n v="1390"/>
    <n v="1.36"/>
    <n v="114512"/>
  </r>
  <r>
    <s v="Gaza Chongoene Mazucane"/>
    <s v="Mazucane"/>
    <x v="1"/>
    <x v="21"/>
    <s v="Mazucane"/>
    <n v="12329"/>
    <n v="0"/>
    <n v="0"/>
    <n v="25795"/>
  </r>
  <r>
    <s v="Gaza Chongoene Nguzene"/>
    <s v="Nguzene"/>
    <x v="1"/>
    <x v="21"/>
    <s v="Nguzene"/>
    <n v="13466"/>
    <n v="0"/>
    <n v="0"/>
    <n v="50150"/>
  </r>
  <r>
    <s v="Gaza Guija Chivonguene"/>
    <s v="Chivonguene"/>
    <x v="1"/>
    <x v="22"/>
    <s v="Chivonguene"/>
    <n v="36684"/>
    <n v="216"/>
    <n v="0.59"/>
    <n v="73834"/>
  </r>
  <r>
    <s v="Gaza Guija Mubangoene"/>
    <s v="Mubangoene"/>
    <x v="1"/>
    <x v="22"/>
    <s v="Mubangoene"/>
    <n v="37150"/>
    <n v="921"/>
    <n v="2.48"/>
    <n v="51536"/>
  </r>
  <r>
    <s v="Gaza Guija Nalazi"/>
    <s v="Nalazi"/>
    <x v="1"/>
    <x v="22"/>
    <s v="Nalazi"/>
    <n v="14386"/>
    <n v="3182"/>
    <n v="22.12"/>
    <n v="23132"/>
  </r>
  <r>
    <s v="Gaza Guija Vila Cani.ado"/>
    <s v="Vila Caniçado"/>
    <x v="1"/>
    <x v="22"/>
    <s v="Vila Caniçado"/>
    <n v="8746"/>
    <n v="31"/>
    <n v="0.35"/>
    <n v="112477"/>
  </r>
  <r>
    <s v="Gaza Limpopo Chicumbane"/>
    <s v="Chicumbane"/>
    <x v="1"/>
    <x v="23"/>
    <s v="Chicumbane"/>
    <n v="103731"/>
    <n v="1649"/>
    <n v="1.59"/>
    <n v="141898"/>
  </r>
  <r>
    <s v="Gaza Limpopo Chissano"/>
    <s v="Chissano"/>
    <x v="1"/>
    <x v="23"/>
    <s v="Chissano"/>
    <n v="38167"/>
    <n v="92"/>
    <n v="0.24"/>
    <n v="58885"/>
  </r>
  <r>
    <s v="Gaza Limpopo Zongoene-Sede"/>
    <s v="Zongoene-Sede"/>
    <x v="1"/>
    <x v="23"/>
    <s v="Zongoene-Sede"/>
    <n v="20718"/>
    <n v="317"/>
    <n v="1.53"/>
    <n v="32733"/>
  </r>
  <r>
    <s v="Gaza Mabalane Combomune"/>
    <s v="Combomune"/>
    <x v="1"/>
    <x v="24"/>
    <s v="Combomune"/>
    <n v="12015"/>
    <n v="2793"/>
    <n v="23.25"/>
    <n v="29204"/>
  </r>
  <r>
    <s v="Gaza Mabalane Mabalane"/>
    <s v="Mabalane"/>
    <x v="1"/>
    <x v="24"/>
    <s v="Mabalane"/>
    <n v="17189"/>
    <n v="3996"/>
    <n v="23.25"/>
    <n v="28468"/>
  </r>
  <r>
    <s v="Gaza Mabalane Ntlhavene"/>
    <s v="Ntlhavene"/>
    <x v="1"/>
    <x v="24"/>
    <s v="Ntlhavene"/>
    <n v="11279"/>
    <n v="4951"/>
    <n v="43.9"/>
    <n v="22612"/>
  </r>
  <r>
    <s v="Gaza Mandlakazi Chalala"/>
    <s v="Chalala"/>
    <x v="1"/>
    <x v="25"/>
    <s v="Chalala"/>
    <n v="11333"/>
    <n v="7"/>
    <n v="0.06"/>
    <n v="36154"/>
  </r>
  <r>
    <s v="Gaza Mandlakazi Chibondzane"/>
    <s v="Chibondzane"/>
    <x v="1"/>
    <x v="25"/>
    <s v="Chibondzane"/>
    <n v="24821"/>
    <n v="0"/>
    <n v="0"/>
    <n v="87149"/>
  </r>
  <r>
    <s v="Gaza Mandlakazi Chidenguele"/>
    <s v="Chidenguele"/>
    <x v="1"/>
    <x v="25"/>
    <s v="Chidenguele"/>
    <n v="62328"/>
    <n v="1103"/>
    <n v="1.77"/>
    <n v="76616"/>
  </r>
  <r>
    <s v="Gaza Mandlakazi Macuacua"/>
    <s v="Macuacua"/>
    <x v="1"/>
    <x v="25"/>
    <s v="Macuacua"/>
    <n v="14288"/>
    <n v="0"/>
    <n v="0"/>
    <n v="49100"/>
  </r>
  <r>
    <s v="Gaza Mandlakazi Mandlakazi-Sede"/>
    <s v="Mandlakazi-Sede"/>
    <x v="1"/>
    <x v="25"/>
    <s v="Mandlakazi-Sede"/>
    <n v="34812"/>
    <n v="0"/>
    <n v="0"/>
    <n v="43049"/>
  </r>
  <r>
    <s v="Gaza Mapai Machaila"/>
    <s v="Machaila"/>
    <x v="1"/>
    <x v="26"/>
    <s v="Machaila"/>
    <n v="8237"/>
    <n v="3329"/>
    <n v="40.42"/>
    <n v="30557"/>
  </r>
  <r>
    <s v="Gaza Mapai Mapai"/>
    <s v="Mapai"/>
    <x v="1"/>
    <x v="26"/>
    <s v="Mapai"/>
    <n v="22320"/>
    <n v="4109"/>
    <n v="18.41"/>
    <n v="35515"/>
  </r>
  <r>
    <s v="Gaza Massangena Massangena"/>
    <s v="Massangena"/>
    <x v="1"/>
    <x v="27"/>
    <s v="Massangena"/>
    <n v="13195"/>
    <n v="980"/>
    <n v="7.43"/>
    <n v="21790"/>
  </r>
  <r>
    <s v="Gaza Massangena Mavue"/>
    <s v="Mavue"/>
    <x v="1"/>
    <x v="27"/>
    <s v="Mavue"/>
    <n v="8595"/>
    <n v="963"/>
    <n v="11.21"/>
    <n v="26813"/>
  </r>
  <r>
    <s v="Gaza Massingir Massingir"/>
    <s v="Massingir"/>
    <x v="1"/>
    <x v="28"/>
    <s v="Massingir"/>
    <n v="18218"/>
    <n v="1344"/>
    <n v="7.38"/>
    <n v="26326"/>
  </r>
  <r>
    <s v="Gaza Massingir Mavodze"/>
    <s v="Mavodze"/>
    <x v="1"/>
    <x v="28"/>
    <s v="Mavodze"/>
    <n v="8108"/>
    <n v="4253"/>
    <n v="52.45"/>
    <n v="21953"/>
  </r>
  <r>
    <s v="Gaza Massingir Zulo"/>
    <s v="Zulo"/>
    <x v="1"/>
    <x v="28"/>
    <s v="Zulo"/>
    <n v="13845"/>
    <n v="4386"/>
    <n v="31.68"/>
    <n v="63659"/>
  </r>
  <r>
    <s v="Gaza Xai-Xai Inhamissa"/>
    <s v="Inhamissa"/>
    <x v="1"/>
    <x v="29"/>
    <s v="Inhamissa"/>
    <n v="49814"/>
    <n v="0"/>
    <n v="0"/>
    <n v="96165"/>
  </r>
  <r>
    <s v="Gaza Xai-Xai Municipal-Sede"/>
    <s v="Municipal-Sede"/>
    <x v="1"/>
    <x v="29"/>
    <s v="Municipal-Sede"/>
    <n v="46351"/>
    <n v="793"/>
    <n v="1.71"/>
    <n v="84020"/>
  </r>
  <r>
    <s v="Gaza Xai-Xai Patrice Lumumba"/>
    <s v="Patrice Lumumba"/>
    <x v="1"/>
    <x v="29"/>
    <s v="Patrice Lumumba"/>
    <n v="37669"/>
    <n v="0"/>
    <n v="0"/>
    <n v="48916"/>
  </r>
  <r>
    <s v="Gaza Xai-Xai Praia"/>
    <s v="Praia"/>
    <x v="1"/>
    <x v="29"/>
    <s v="Praia"/>
    <n v="11247"/>
    <n v="27"/>
    <n v="0.24"/>
    <n v="106116"/>
  </r>
  <r>
    <s v="Inhambane Cidade de Inhambane"/>
    <s v="Cidade de Inhambane"/>
    <x v="2"/>
    <x v="30"/>
    <s v="Nao Aplicavel"/>
    <n v="94869"/>
    <n v="28"/>
    <n v="0.03"/>
    <n v="240799"/>
  </r>
  <r>
    <s v="Inhambane Cidade de Maxixe"/>
    <s v="Cidade de Maxixe"/>
    <x v="2"/>
    <x v="31"/>
    <s v="Nao Aplicavel"/>
    <n v="145930"/>
    <n v="44"/>
    <n v="0.03"/>
    <n v="181963"/>
  </r>
  <r>
    <s v="Inhambane Funhalouro Funhalouro"/>
    <s v="Funhalouro"/>
    <x v="2"/>
    <x v="32"/>
    <s v="Funhalouro"/>
    <n v="36033"/>
    <n v="2400"/>
    <n v="6.66"/>
    <n v="51511"/>
  </r>
  <r>
    <s v="Inhambane Funhalouro Tome"/>
    <s v="Tome"/>
    <x v="2"/>
    <x v="32"/>
    <s v="Tome"/>
    <n v="15478"/>
    <n v="579"/>
    <n v="3.74"/>
    <n v="50126"/>
  </r>
  <r>
    <s v="Inhambane Govuro Nova Mambone"/>
    <s v="Nova Mambone"/>
    <x v="2"/>
    <x v="33"/>
    <s v="Nova Mambone"/>
    <n v="34648"/>
    <n v="1043"/>
    <n v="3.01"/>
    <n v="42541"/>
  </r>
  <r>
    <s v="Inhambane Govuro Save"/>
    <s v="Save2"/>
    <x v="2"/>
    <x v="33"/>
    <s v="Save"/>
    <n v="7893"/>
    <n v="889"/>
    <n v="11.26"/>
    <n v="20283"/>
  </r>
  <r>
    <s v="Inhambane Homoine Homoine-sede"/>
    <s v="Homoine-Sede"/>
    <x v="2"/>
    <x v="34"/>
    <s v="Homoine-Sede"/>
    <n v="12390"/>
    <n v="380"/>
    <n v="3.07"/>
    <n v="30318"/>
  </r>
  <r>
    <s v="Inhambane Homoine Pembe"/>
    <s v="Pembe"/>
    <x v="2"/>
    <x v="34"/>
    <s v="Pembe"/>
    <n v="17928"/>
    <n v="219"/>
    <n v="1.22"/>
    <n v="123672"/>
  </r>
  <r>
    <s v="Inhambane Inharrime Inharrime-Sede"/>
    <s v="Inharrime-Sede"/>
    <x v="2"/>
    <x v="35"/>
    <s v="Inharrime-Sede"/>
    <n v="105744"/>
    <n v="1459"/>
    <n v="1.38"/>
    <n v="135860"/>
  </r>
  <r>
    <s v="Inhambane Inharrime Mucumbi"/>
    <s v="Mucumbi"/>
    <x v="2"/>
    <x v="35"/>
    <s v="Mucumbi"/>
    <n v="30116"/>
    <n v="0"/>
    <n v="0"/>
    <n v="34175"/>
  </r>
  <r>
    <s v="Inhambane Inhassoro Bazaruto"/>
    <s v="Bazaruto"/>
    <x v="2"/>
    <x v="36"/>
    <s v="Bazaruto"/>
    <n v="4059"/>
    <n v="41"/>
    <n v="1.02"/>
    <n v="67699"/>
  </r>
  <r>
    <s v="Inhambane Inhassoro Inhassoro"/>
    <s v="Inhassoro"/>
    <x v="2"/>
    <x v="36"/>
    <s v="Inhassoro"/>
    <n v="63640"/>
    <n v="242"/>
    <n v="0.38"/>
    <n v="131245"/>
  </r>
  <r>
    <s v="Inhambane Jangamo Cumbana"/>
    <s v="Cumbana"/>
    <x v="2"/>
    <x v="37"/>
    <s v="Cumbana"/>
    <n v="67605"/>
    <n v="196"/>
    <n v="0.28999999999999998"/>
    <n v="123388"/>
  </r>
  <r>
    <s v="Inhambane Jangamo Jangamo"/>
    <s v="Jangamo"/>
    <x v="2"/>
    <x v="37"/>
    <s v="Jangamo"/>
    <n v="55783"/>
    <n v="1372"/>
    <n v="2.46"/>
    <n v="86964"/>
  </r>
  <r>
    <s v="Inhambane Mabote Mabote"/>
    <s v="Mabote"/>
    <x v="2"/>
    <x v="38"/>
    <s v="Mabote"/>
    <n v="31181"/>
    <n v="549"/>
    <n v="1.76"/>
    <n v="41216"/>
  </r>
  <r>
    <s v="Inhambane Mabote Zimane"/>
    <s v="Zimane"/>
    <x v="2"/>
    <x v="38"/>
    <s v="Zimane"/>
    <n v="10035"/>
    <n v="886"/>
    <n v="8.83"/>
    <n v="30235"/>
  </r>
  <r>
    <s v="Inhambane Mabote Zinave"/>
    <s v="Zinave"/>
    <x v="2"/>
    <x v="38"/>
    <s v="Zinave"/>
    <n v="20200"/>
    <n v="2353"/>
    <n v="11.65"/>
    <n v="85781"/>
  </r>
  <r>
    <s v="Inhambane Massinga Chicomo"/>
    <s v="Chicomo"/>
    <x v="2"/>
    <x v="39"/>
    <s v="Chicomo"/>
    <n v="65581"/>
    <n v="1115"/>
    <n v="1.7"/>
    <n v="280488"/>
  </r>
  <r>
    <s v="Inhambane Massinga Massinga"/>
    <s v="Massinga"/>
    <x v="2"/>
    <x v="39"/>
    <s v="Massinga"/>
    <n v="214907"/>
    <n v="1999"/>
    <n v="0.93"/>
    <n v="273625"/>
  </r>
  <r>
    <s v="Inhambane Morrumbene Mocoduene"/>
    <s v="Mocoduene"/>
    <x v="2"/>
    <x v="40"/>
    <s v="Mocoduene"/>
    <n v="58718"/>
    <n v="2331"/>
    <n v="3.97"/>
    <n v="158616"/>
  </r>
  <r>
    <s v="Inhambane Morrumbene Morrumbene"/>
    <s v="Morrumbene"/>
    <x v="2"/>
    <x v="40"/>
    <s v="Morrumbene"/>
    <n v="99898"/>
    <n v="2138"/>
    <n v="2.14"/>
    <n v="106099"/>
  </r>
  <r>
    <s v="Inhambane Panda Mawayela"/>
    <s v="Mawayela"/>
    <x v="2"/>
    <x v="41"/>
    <s v="Mawayela"/>
    <n v="6201"/>
    <n v="71"/>
    <n v="1.1499999999999999"/>
    <n v="45583"/>
  </r>
  <r>
    <s v="Inhambane Panda Panda"/>
    <s v="Panda"/>
    <x v="2"/>
    <x v="41"/>
    <s v="Panda"/>
    <n v="39382"/>
    <n v="165"/>
    <n v="0.42"/>
    <n v="46139"/>
  </r>
  <r>
    <s v="Inhambane Panda Urrene"/>
    <s v="Urrene"/>
    <x v="2"/>
    <x v="41"/>
    <s v="Urrene"/>
    <n v="6757"/>
    <n v="34"/>
    <n v="0.51"/>
    <n v="81308"/>
  </r>
  <r>
    <s v="Inhambane Vilankulo Mapinhane"/>
    <s v="Mapinhane"/>
    <x v="2"/>
    <x v="42"/>
    <s v="Mapinhane"/>
    <n v="74551"/>
    <n v="835"/>
    <n v="1.1200000000000001"/>
    <n v="177822"/>
  </r>
  <r>
    <s v="Inhambane Vilankulo Vilankulo"/>
    <s v="Vilankulo"/>
    <x v="2"/>
    <x v="42"/>
    <s v="Vilankulo"/>
    <n v="103271"/>
    <n v="723"/>
    <n v="0.7"/>
    <n v="172343"/>
  </r>
  <r>
    <s v="Inhambane Zavala Quissico"/>
    <s v="Quissico"/>
    <x v="2"/>
    <x v="43"/>
    <s v="Quissico"/>
    <n v="69072"/>
    <n v="262"/>
    <n v="0.38"/>
    <n v="141493"/>
  </r>
  <r>
    <s v="Inhambane Zavala Zandamela"/>
    <s v="Zandamela"/>
    <x v="2"/>
    <x v="43"/>
    <s v="Zandamela"/>
    <n v="72421"/>
    <n v="999"/>
    <n v="1.38"/>
    <n v="221921"/>
  </r>
  <r>
    <s v="Manica Barue Catandica"/>
    <s v="Catandica"/>
    <x v="3"/>
    <x v="44"/>
    <s v="Catandica"/>
    <n v="149500"/>
    <n v="20855"/>
    <n v="13.95"/>
    <n v="166270"/>
  </r>
  <r>
    <s v="Manica Barue Choa"/>
    <s v="Choa"/>
    <x v="3"/>
    <x v="44"/>
    <s v="Choa"/>
    <n v="16770"/>
    <n v="10496"/>
    <n v="62.59"/>
    <n v="74836"/>
  </r>
  <r>
    <s v="Manica Barue Nhampassa"/>
    <s v="Nhampassa"/>
    <x v="3"/>
    <x v="44"/>
    <s v="Nhampassa"/>
    <n v="58066"/>
    <n v="3403"/>
    <n v="5.86"/>
    <n v="171261"/>
  </r>
  <r>
    <s v="Manica Chimoio Urbano N.1"/>
    <s v="Urbano N°1"/>
    <x v="3"/>
    <x v="45"/>
    <s v="Urbano N°1"/>
    <n v="113195"/>
    <n v="215"/>
    <n v="0.19"/>
    <n v="206770"/>
  </r>
  <r>
    <s v="Manica Chimoio Urbano N.2"/>
    <s v="Urbano N°2"/>
    <x v="3"/>
    <x v="45"/>
    <s v="Urbano N°2"/>
    <n v="93575"/>
    <n v="0"/>
    <n v="0"/>
    <n v="329054"/>
  </r>
  <r>
    <s v="Manica Chimoio Urbano N.3"/>
    <s v="Urbano N°3"/>
    <x v="3"/>
    <x v="45"/>
    <s v="Urbano N°3"/>
    <n v="235479"/>
    <n v="0"/>
    <n v="0"/>
    <n v="290266"/>
  </r>
  <r>
    <s v="Manica Gondola Amatongas"/>
    <s v="Amatongas"/>
    <x v="3"/>
    <x v="46"/>
    <s v="Amatongas"/>
    <n v="54787"/>
    <n v="6777"/>
    <n v="12.37"/>
    <n v="103752"/>
  </r>
  <r>
    <s v="Manica Gondola Cafumpe"/>
    <s v="Cafumpe"/>
    <x v="3"/>
    <x v="46"/>
    <s v="Cafumpe"/>
    <n v="48965"/>
    <n v="7423"/>
    <n v="15.16"/>
    <n v="113440"/>
  </r>
  <r>
    <s v="Manica Gondola Gondola"/>
    <s v="Gondola"/>
    <x v="3"/>
    <x v="46"/>
    <s v="Gondola"/>
    <n v="64475"/>
    <n v="0"/>
    <n v="0"/>
    <n v="129757"/>
  </r>
  <r>
    <s v="Manica Gondola Inchope"/>
    <s v="Inchope"/>
    <x v="3"/>
    <x v="46"/>
    <s v="Inchope"/>
    <n v="65282"/>
    <n v="15909"/>
    <n v="24.37"/>
    <n v="117513"/>
  </r>
  <r>
    <s v="Manica Guro Guro-Sede"/>
    <s v="Guro-Sede"/>
    <x v="3"/>
    <x v="47"/>
    <s v="Guro-Sede"/>
    <n v="52231"/>
    <n v="4565"/>
    <n v="8.74"/>
    <n v="78322"/>
  </r>
  <r>
    <s v="Manica Guro Mandie"/>
    <s v="Mandie"/>
    <x v="3"/>
    <x v="47"/>
    <s v="Mandie"/>
    <n v="26091"/>
    <n v="12594"/>
    <n v="48.27"/>
    <n v="48940"/>
  </r>
  <r>
    <s v="Manica Guro Mungari"/>
    <s v="Mungari"/>
    <x v="3"/>
    <x v="47"/>
    <s v="Mungari"/>
    <n v="22849"/>
    <n v="3231"/>
    <n v="14.14"/>
    <n v="37148"/>
  </r>
  <r>
    <s v="Manica Guro Nhamassonge"/>
    <s v="Nhamassonge"/>
    <x v="3"/>
    <x v="47"/>
    <s v="Nhamassonge"/>
    <n v="14299"/>
    <n v="2474"/>
    <n v="17.3"/>
    <n v="89832"/>
  </r>
  <r>
    <s v="Manica Macate Macate-Sede"/>
    <s v="Macate-Sede"/>
    <x v="3"/>
    <x v="48"/>
    <s v="Macate-Sede"/>
    <n v="75533"/>
    <n v="11096"/>
    <n v="14.69"/>
    <n v="103434"/>
  </r>
  <r>
    <s v="Manica Macate Zembe"/>
    <s v="Zembe"/>
    <x v="3"/>
    <x v="48"/>
    <s v="Zembe"/>
    <n v="27901"/>
    <n v="3320"/>
    <n v="11.9"/>
    <n v="143127"/>
  </r>
  <r>
    <s v="Manica Machaze Chitobe"/>
    <s v="Chitobe"/>
    <x v="3"/>
    <x v="49"/>
    <s v="Chitobe"/>
    <n v="115226"/>
    <n v="48867"/>
    <n v="42.41"/>
    <n v="156925"/>
  </r>
  <r>
    <s v="Manica Machaze Save"/>
    <s v="Save"/>
    <x v="3"/>
    <x v="49"/>
    <s v="Save"/>
    <n v="41699"/>
    <n v="19778"/>
    <n v="47.43"/>
    <n v="63399"/>
  </r>
  <r>
    <s v="Manica Macossa Macossa-Sede"/>
    <s v="Macossa-Sede"/>
    <x v="3"/>
    <x v="50"/>
    <s v="Macossa-Sede"/>
    <n v="21700"/>
    <n v="7306"/>
    <n v="33.67"/>
    <n v="27315"/>
  </r>
  <r>
    <s v="Manica Macossa Nguawala"/>
    <s v="Nguawala"/>
    <x v="3"/>
    <x v="50"/>
    <s v="Nguawala"/>
    <n v="5615"/>
    <n v="4517"/>
    <n v="80.45"/>
    <n v="34226"/>
  </r>
  <r>
    <s v="Manica Macossa Nhamagua"/>
    <s v="Nhamagua"/>
    <x v="3"/>
    <x v="50"/>
    <s v="Nhamagua"/>
    <n v="28611"/>
    <n v="3247"/>
    <n v="11.35"/>
    <n v="92572"/>
  </r>
  <r>
    <s v="Manica Manica Machipanda"/>
    <s v="Machipanda"/>
    <x v="3"/>
    <x v="51"/>
    <s v="Machipanda"/>
    <n v="63961"/>
    <n v="1068"/>
    <n v="1.67"/>
    <n v="102627"/>
  </r>
  <r>
    <s v="Manica Manica Mavonde"/>
    <s v="Mavonde"/>
    <x v="3"/>
    <x v="51"/>
    <s v="Mavonde"/>
    <n v="38666"/>
    <n v="7551"/>
    <n v="19.53"/>
    <n v="119141"/>
  </r>
  <r>
    <s v="Manica Manica Messica"/>
    <s v="Messica"/>
    <x v="3"/>
    <x v="51"/>
    <s v="Messica"/>
    <n v="80475"/>
    <n v="4941"/>
    <n v="6.14"/>
    <n v="160485"/>
  </r>
  <r>
    <s v="Manica Manica Municipio de Manica"/>
    <s v="Municipio de Manica"/>
    <x v="3"/>
    <x v="51"/>
    <s v="Municipio de Manica"/>
    <n v="80010"/>
    <n v="224"/>
    <n v="0.28000000000000003"/>
    <n v="154650"/>
  </r>
  <r>
    <s v="Manica Mossurize Chiurairue"/>
    <s v="Chiurairue"/>
    <x v="3"/>
    <x v="52"/>
    <s v="Chiurairue"/>
    <n v="74640"/>
    <n v="11659"/>
    <n v="15.62"/>
    <n v="210795"/>
  </r>
  <r>
    <s v="Manica Mossurize Dacata"/>
    <s v="Dacata"/>
    <x v="3"/>
    <x v="52"/>
    <s v="Dacata"/>
    <n v="136155"/>
    <n v="31656"/>
    <n v="23.25"/>
    <n v="174441"/>
  </r>
  <r>
    <s v="Manica Mossurize Espungabera"/>
    <s v="Espungabera"/>
    <x v="3"/>
    <x v="52"/>
    <s v="Espungabera"/>
    <n v="38286"/>
    <n v="2634"/>
    <n v="6.88"/>
    <n v="105354"/>
  </r>
  <r>
    <s v="Manica Sussundenga Dombe"/>
    <s v="Dombe"/>
    <x v="3"/>
    <x v="53"/>
    <s v="Dombe"/>
    <n v="67068"/>
    <n v="26445"/>
    <n v="39.43"/>
    <n v="98529"/>
  </r>
  <r>
    <s v="Manica Sussundenga Muoha"/>
    <s v="Muoha"/>
    <x v="3"/>
    <x v="53"/>
    <s v="Muoha"/>
    <n v="31461"/>
    <n v="10124"/>
    <n v="32.18"/>
    <n v="50433"/>
  </r>
  <r>
    <s v="Manica Sussundenga Rotanda"/>
    <s v="Rotanda"/>
    <x v="3"/>
    <x v="53"/>
    <s v="Rotanda"/>
    <n v="18972"/>
    <n v="5257"/>
    <n v="27.71"/>
    <n v="87484"/>
  </r>
  <r>
    <s v="Manica Sussundenga Sussundenga-Sede"/>
    <s v="Sussundenga-Sede"/>
    <x v="3"/>
    <x v="53"/>
    <s v="Sussundenga-Sede"/>
    <n v="68512"/>
    <n v="11154"/>
    <n v="16.28"/>
    <n v="83655"/>
  </r>
  <r>
    <s v="Manica Tambara Buzua"/>
    <s v="Buzua"/>
    <x v="3"/>
    <x v="54"/>
    <s v="Buzua"/>
    <n v="15143"/>
    <n v="1479"/>
    <n v="9.77"/>
    <n v="26433"/>
  </r>
  <r>
    <s v="Manica Tambara Nhacafula"/>
    <s v="Nhacafula"/>
    <x v="3"/>
    <x v="54"/>
    <s v="Nhacafula"/>
    <n v="11290"/>
    <n v="546"/>
    <n v="4.84"/>
    <n v="49503"/>
  </r>
  <r>
    <s v="Manica Tambara Nhacolo"/>
    <s v="Nhacolo"/>
    <x v="3"/>
    <x v="54"/>
    <s v="Nhacolo"/>
    <n v="38213"/>
    <n v="2916"/>
    <n v="7.63"/>
    <n v="79141"/>
  </r>
  <r>
    <s v="Manica Vanduzi Matsinho"/>
    <s v="Matsinho"/>
    <x v="3"/>
    <x v="55"/>
    <s v="Matsinho"/>
    <n v="40928"/>
    <n v="6393"/>
    <n v="15.62"/>
    <n v="141133"/>
  </r>
  <r>
    <s v="Manica Vanduzi Vanduzi"/>
    <s v="Vanduzi"/>
    <x v="3"/>
    <x v="55"/>
    <s v="Vanduzi"/>
    <n v="100205"/>
    <n v="6804"/>
    <n v="6.79"/>
    <n v="442587"/>
  </r>
  <r>
    <s v="Maputo Cidade KaMavota"/>
    <s v="KaMavota"/>
    <x v="4"/>
    <x v="56"/>
    <s v="Nao Aplicavel"/>
    <n v="342382"/>
    <n v="274"/>
    <n v="0.08"/>
    <n v="548225"/>
  </r>
  <r>
    <s v="Maputo Cidade KaMaxakeni"/>
    <s v="KaMaxakeni"/>
    <x v="4"/>
    <x v="57"/>
    <s v="Nao Aplicavel"/>
    <n v="205843"/>
    <n v="165"/>
    <n v="0.08"/>
    <n v="285450"/>
  </r>
  <r>
    <s v="Maputo Cidade Kampfumo"/>
    <s v="Kampfumo"/>
    <x v="4"/>
    <x v="58"/>
    <s v="Nao Aplicavel"/>
    <n v="79607"/>
    <n v="64"/>
    <n v="0.08"/>
    <n v="414931"/>
  </r>
  <r>
    <s v="Maputo Cidade Kamubukwana"/>
    <s v="Kamubukwana"/>
    <x v="4"/>
    <x v="59"/>
    <s v="Nao Aplicavel"/>
    <n v="335324"/>
    <n v="268"/>
    <n v="0.08"/>
    <n v="341268"/>
  </r>
  <r>
    <s v="Maputo Cidade Kanyaka"/>
    <s v="Kanyaka"/>
    <x v="4"/>
    <x v="60"/>
    <s v="Nao Aplicavel"/>
    <n v="5944"/>
    <n v="5"/>
    <n v="0.08"/>
    <n v="35602"/>
  </r>
  <r>
    <s v="Maputo Cidade Katembe"/>
    <s v="Katembe"/>
    <x v="4"/>
    <x v="61"/>
    <s v="Nao Aplicavel"/>
    <n v="29658"/>
    <n v="24"/>
    <n v="0.08"/>
    <n v="161219"/>
  </r>
  <r>
    <s v="Maputo Cidade Nlhamankulu"/>
    <s v="Nlhamankulu"/>
    <x v="4"/>
    <x v="62"/>
    <s v="Nao Aplicavel"/>
    <n v="131561"/>
    <n v="105"/>
    <n v="0.08"/>
    <n v="264280"/>
  </r>
  <r>
    <s v="Maputo Provincia Boane Boane-Sede"/>
    <s v="Boane-Sede"/>
    <x v="5"/>
    <x v="63"/>
    <s v="Boane-Sede"/>
    <n v="132719"/>
    <n v="982"/>
    <n v="0.74"/>
    <n v="264512"/>
  </r>
  <r>
    <s v="Maputo Provincia Boane Matola Rio"/>
    <s v="Matola Rio"/>
    <x v="5"/>
    <x v="63"/>
    <s v="Matola Rio"/>
    <n v="131793"/>
    <n v="158"/>
    <n v="0.12"/>
    <n v="631148"/>
  </r>
  <r>
    <s v="Maputo Provincia Cidade da Matola Infulene"/>
    <s v="Infulene"/>
    <x v="5"/>
    <x v="64"/>
    <s v="Infulene"/>
    <n v="499355"/>
    <n v="0"/>
    <n v="0"/>
    <n v="1007721"/>
  </r>
  <r>
    <s v="Maputo Provincia Cidade da Matola Machava"/>
    <s v="Machava"/>
    <x v="5"/>
    <x v="64"/>
    <s v="Machava"/>
    <n v="508366"/>
    <n v="102"/>
    <n v="0.02"/>
    <n v="803574"/>
  </r>
  <r>
    <s v="Maputo Provincia Cidade da Matola Matola Cidade"/>
    <s v="Matola"/>
    <x v="5"/>
    <x v="64"/>
    <s v="Matola"/>
    <n v="295208"/>
    <n v="0"/>
    <n v="0"/>
    <n v="350060"/>
  </r>
  <r>
    <s v="Maputo Provincia Magude Magude-Sede"/>
    <s v="Magude-Sede"/>
    <x v="5"/>
    <x v="65"/>
    <s v="Magude-Sede"/>
    <n v="54852"/>
    <n v="2249"/>
    <n v="4.0999999999999996"/>
    <n v="58984"/>
  </r>
  <r>
    <s v="Maputo Provincia Magude Mahel"/>
    <s v="Mahel"/>
    <x v="5"/>
    <x v="65"/>
    <s v="Mahel"/>
    <n v="4132"/>
    <n v="436"/>
    <n v="10.54"/>
    <n v="7414"/>
  </r>
  <r>
    <s v="Maputo Provincia Magude Mapulanguene"/>
    <s v="Mapulanguene"/>
    <x v="5"/>
    <x v="65"/>
    <s v="Mapulanguene"/>
    <n v="3282"/>
    <n v="207"/>
    <n v="6.31"/>
    <n v="15778"/>
  </r>
  <r>
    <s v="Maputo Provincia Magude Motaze"/>
    <s v="Motaze"/>
    <x v="5"/>
    <x v="65"/>
    <s v="Motaze"/>
    <n v="12496"/>
    <n v="2924"/>
    <n v="23.4"/>
    <n v="17565"/>
  </r>
  <r>
    <s v="Maputo Provincia Magude Panjane"/>
    <s v="Panjane"/>
    <x v="5"/>
    <x v="65"/>
    <s v="Panjane"/>
    <n v="5069"/>
    <n v="401"/>
    <n v="7.92"/>
    <n v="67740"/>
  </r>
  <r>
    <s v="Maputo Provincia Manhi.a 3 de Fevereiro"/>
    <s v="3 de Fevereiro"/>
    <x v="5"/>
    <x v="66"/>
    <s v="3 de Fevereiro"/>
    <n v="62671"/>
    <n v="31"/>
    <n v="0.05"/>
    <n v="74128"/>
  </r>
  <r>
    <s v="Maputo Provincia Manhi.a Calanga"/>
    <s v="Calanga"/>
    <x v="5"/>
    <x v="66"/>
    <s v="Calanga"/>
    <n v="11457"/>
    <n v="154"/>
    <n v="1.34"/>
    <n v="23332"/>
  </r>
  <r>
    <s v="Maputo Provincia Manhi.a Ilha Josina Machel"/>
    <s v="Ilha Josina Machel"/>
    <x v="5"/>
    <x v="66"/>
    <s v="Ilha Josina Machel"/>
    <n v="11875"/>
    <n v="0"/>
    <n v="0"/>
    <n v="47399"/>
  </r>
  <r>
    <s v="Maputo Provincia Manhi.a Maluana"/>
    <s v="Maluana"/>
    <x v="5"/>
    <x v="66"/>
    <s v="Maluana"/>
    <n v="35524"/>
    <n v="0"/>
    <n v="0"/>
    <n v="134341"/>
  </r>
  <r>
    <s v="Maputo Provincia Manhi.a Manhica-Sede"/>
    <s v="Manhica-Sede"/>
    <x v="5"/>
    <x v="66"/>
    <s v="Manhica-Sede"/>
    <n v="98817"/>
    <n v="20"/>
    <n v="0.02"/>
    <n v="137801"/>
  </r>
  <r>
    <s v="Maputo Provincia Manhi.a Xinavane"/>
    <s v="Xinavane"/>
    <x v="5"/>
    <x v="66"/>
    <s v="Xinavane"/>
    <n v="38984"/>
    <n v="694"/>
    <n v="1.78"/>
    <n v="45891"/>
  </r>
  <r>
    <s v="Maputo Provincia Marracuene Machubo"/>
    <s v="Machubo"/>
    <x v="5"/>
    <x v="67"/>
    <s v="Machubo"/>
    <n v="6907"/>
    <n v="0"/>
    <n v="0"/>
    <n v="277895"/>
  </r>
  <r>
    <s v="Maputo Provincia Marracuene Marracuene"/>
    <s v="Marracuene"/>
    <x v="5"/>
    <x v="67"/>
    <s v="Marracuene"/>
    <n v="270988"/>
    <n v="0"/>
    <n v="0"/>
    <n v="290898"/>
  </r>
  <r>
    <s v="Maputo Provincia Matutuine Bela Vista"/>
    <s v="Bela Vista"/>
    <x v="5"/>
    <x v="68"/>
    <s v="Bela Vista"/>
    <n v="19910"/>
    <n v="884"/>
    <n v="4.4400000000000004"/>
    <n v="29352"/>
  </r>
  <r>
    <s v="Maputo Provincia Matutuine Catembe M'Sime"/>
    <s v="Catembe M'Sime"/>
    <x v="5"/>
    <x v="68"/>
    <s v="Catembe M'Sime"/>
    <n v="9442"/>
    <n v="127"/>
    <n v="1.34"/>
    <n v="17680"/>
  </r>
  <r>
    <s v="Maputo Provincia Matutuine Catuane"/>
    <s v="Catuane"/>
    <x v="5"/>
    <x v="68"/>
    <s v="Catuane"/>
    <n v="8238"/>
    <n v="637"/>
    <n v="7.73"/>
    <n v="13637"/>
  </r>
  <r>
    <s v="Maputo Provincia Matutuine Machangulo"/>
    <s v="Machangulo"/>
    <x v="5"/>
    <x v="68"/>
    <s v="Machangulo"/>
    <n v="5399"/>
    <n v="104"/>
    <n v="1.92"/>
    <n v="16450"/>
  </r>
  <r>
    <s v="Maputo Provincia Matutuine Zitundo"/>
    <s v="Zitundo"/>
    <x v="5"/>
    <x v="68"/>
    <s v="Zitundo"/>
    <n v="11051"/>
    <n v="69"/>
    <n v="0.62"/>
    <n v="40821"/>
  </r>
  <r>
    <s v="Maputo Provincia Moamba Moamba-Sede"/>
    <s v="Moamba-Sede"/>
    <x v="5"/>
    <x v="69"/>
    <s v="Moamba-Sede"/>
    <n v="29770"/>
    <n v="908"/>
    <n v="3.05"/>
    <n v="72683"/>
  </r>
  <r>
    <s v="Maputo Provincia Moamba Pessene"/>
    <s v="Pessene"/>
    <x v="5"/>
    <x v="69"/>
    <s v="Pessene"/>
    <n v="42913"/>
    <n v="185"/>
    <n v="0.43"/>
    <n v="60060"/>
  </r>
  <r>
    <s v="Maputo Provincia Moamba Ressano Garcia"/>
    <s v="Ressano Garcia"/>
    <x v="5"/>
    <x v="69"/>
    <s v="Ressano Garcia"/>
    <n v="17147"/>
    <n v="556"/>
    <n v="3.24"/>
    <n v="40403"/>
  </r>
  <r>
    <s v="Maputo Provincia Moamba Sabie"/>
    <s v="Sabie"/>
    <x v="5"/>
    <x v="69"/>
    <s v="Sabie"/>
    <n v="23256"/>
    <n v="2656"/>
    <n v="11.42"/>
    <n v="43521"/>
  </r>
  <r>
    <s v="Maputo Provincia Namaacha Changalane"/>
    <s v="Changalane"/>
    <x v="5"/>
    <x v="70"/>
    <s v="Changalane"/>
    <n v="20265"/>
    <n v="588"/>
    <n v="2.9"/>
    <n v="39047"/>
  </r>
  <r>
    <s v="Maputo Provincia Namaacha Namaacha"/>
    <s v="Namaacha"/>
    <x v="5"/>
    <x v="70"/>
    <s v="Namaacha"/>
    <n v="18782"/>
    <n v="1272"/>
    <n v="6.77"/>
    <n v="184725"/>
  </r>
  <r>
    <s v="Nampula Malema Malema/Canhunha"/>
    <s v="Malema/Canhunha"/>
    <x v="6"/>
    <x v="71"/>
    <s v="Malema/Canhunha"/>
    <n v="165943"/>
    <n v="96728"/>
    <n v="58.29"/>
    <n v="291268"/>
  </r>
  <r>
    <s v="Nampula Mecuburi Mecuburi"/>
    <s v="Mecuburi-Sede"/>
    <x v="6"/>
    <x v="72"/>
    <s v="Mecuburi-Sede"/>
    <n v="125325"/>
    <n v="28186"/>
    <n v="22.49"/>
    <n v="295547"/>
  </r>
  <r>
    <s v="Nampula Murrupula Murrupula"/>
    <s v="Murrupula"/>
    <x v="6"/>
    <x v="73"/>
    <s v="Murrupula"/>
    <n v="170222"/>
    <n v="65893"/>
    <n v="38.71"/>
    <n v="258623"/>
  </r>
  <r>
    <s v="Nampula Malema Mutuali"/>
    <s v="Mutuali"/>
    <x v="6"/>
    <x v="71"/>
    <s v="Mutuali"/>
    <n v="88401"/>
    <n v="42203"/>
    <n v="47.74"/>
    <n v="188143"/>
  </r>
  <r>
    <s v="Nampula Rapale Namaita"/>
    <s v="Namaita"/>
    <x v="6"/>
    <x v="74"/>
    <s v="Namaita"/>
    <n v="99742"/>
    <n v="28387"/>
    <n v="28.46"/>
    <n v="154458"/>
  </r>
  <r>
    <s v="Nampula Memba Chipene"/>
    <s v="Chipene"/>
    <x v="6"/>
    <x v="75"/>
    <s v="Chipene"/>
    <n v="54716"/>
    <n v="13225"/>
    <n v="24.17"/>
    <n v="153340"/>
  </r>
  <r>
    <s v="Nampula Meconta Corrane"/>
    <s v="Corrane"/>
    <x v="6"/>
    <x v="76"/>
    <s v="Corrane"/>
    <n v="98624"/>
    <n v="7397"/>
    <n v="7.5"/>
    <n v="134585"/>
  </r>
  <r>
    <s v="Nampula Nacala-A-Velha Covo"/>
    <s v="Covo"/>
    <x v="6"/>
    <x v="77"/>
    <s v="Covo"/>
    <n v="35961"/>
    <n v="6272"/>
    <n v="17.440000000000001"/>
    <n v="149087"/>
  </r>
  <r>
    <s v="Nampula Monapo Ituculo"/>
    <s v="Ituculo"/>
    <x v="6"/>
    <x v="78"/>
    <s v="Ituculo"/>
    <n v="113126"/>
    <n v="6754"/>
    <n v="5.97"/>
    <n v="133649"/>
  </r>
  <r>
    <s v="Nampula Lalaua Lalaua--Sede"/>
    <s v="Lalaua-Sede"/>
    <x v="6"/>
    <x v="79"/>
    <s v="Lalaua-Sede"/>
    <n v="20523"/>
    <n v="8289"/>
    <n v="40.39"/>
    <n v="52713"/>
  </r>
  <r>
    <s v="Nampula Memba Lurio"/>
    <s v="Lurio"/>
    <x v="6"/>
    <x v="75"/>
    <s v="Lurio"/>
    <n v="32190"/>
    <n v="11180"/>
    <n v="34.729999999999997"/>
    <n v="79115"/>
  </r>
  <r>
    <s v="Nampula Meconta Meconta"/>
    <s v="Meconta"/>
    <x v="6"/>
    <x v="76"/>
    <s v="Meconta"/>
    <n v="46925"/>
    <n v="5598"/>
    <n v="11.93"/>
    <n v="120526"/>
  </r>
  <r>
    <s v="Nampula Nacala-A-Velha Nacala-A-Velha"/>
    <s v="Nacala-A-Velha"/>
    <x v="6"/>
    <x v="77"/>
    <s v="Nacala-A-Velha"/>
    <n v="73601"/>
    <n v="7772"/>
    <n v="10.56"/>
    <n v="174800"/>
  </r>
  <r>
    <s v="Nampula Erati Namiroa"/>
    <s v="Namiroa"/>
    <x v="6"/>
    <x v="80"/>
    <s v="Namiroa"/>
    <n v="101199"/>
    <n v="6042"/>
    <n v="5.97"/>
    <n v="276766"/>
  </r>
  <r>
    <s v="Nampula Erati Alua"/>
    <s v="Alua"/>
    <x v="6"/>
    <x v="80"/>
    <s v="Alua"/>
    <n v="175567"/>
    <n v="35184"/>
    <n v="20.04"/>
    <n v="328205"/>
  </r>
  <r>
    <s v="Nampula Rib.u. Iapala"/>
    <s v="Iapala"/>
    <x v="6"/>
    <x v="81"/>
    <s v="Iapala"/>
    <n v="152638"/>
    <n v="58857"/>
    <n v="38.56"/>
    <n v="356714"/>
  </r>
  <r>
    <s v="Nampula Memba Memba"/>
    <s v="Memba"/>
    <x v="6"/>
    <x v="75"/>
    <s v="Memba"/>
    <n v="204076"/>
    <n v="33407"/>
    <n v="16.37"/>
    <n v="408841"/>
  </r>
  <r>
    <s v="Nampula Monapo Monapo-Sede"/>
    <s v="Monapo-Sede"/>
    <x v="6"/>
    <x v="78"/>
    <s v="Monapo-Sede"/>
    <n v="204765"/>
    <n v="27561"/>
    <n v="13.46"/>
    <n v="386627"/>
  </r>
  <r>
    <s v="Nampula Erati Namapa"/>
    <s v="Namapa"/>
    <x v="6"/>
    <x v="80"/>
    <s v="Namapa"/>
    <n v="181862"/>
    <n v="46193"/>
    <n v="25.4"/>
    <n v="372100"/>
  </r>
  <r>
    <s v="Nampula Monapo Netia"/>
    <s v="Netia"/>
    <x v="6"/>
    <x v="78"/>
    <s v="Netia"/>
    <n v="190238"/>
    <n v="31732"/>
    <n v="16.68"/>
    <n v="239101"/>
  </r>
  <r>
    <s v="Nampula Meconta 7 De Abril"/>
    <s v="7 De Abril"/>
    <x v="6"/>
    <x v="76"/>
    <s v="7 De Abril"/>
    <n v="48863"/>
    <n v="7105"/>
    <n v="14.54"/>
    <n v="127848"/>
  </r>
  <r>
    <s v="Nampula Nampula Anchilo"/>
    <s v="Anchilo"/>
    <x v="6"/>
    <x v="82"/>
    <s v="Anchilo"/>
    <n v="78985"/>
    <n v="12330"/>
    <n v="15.61"/>
    <n v="164733"/>
  </r>
  <r>
    <s v="Nampula Angoche Boila Nametoria"/>
    <s v="Aube"/>
    <x v="6"/>
    <x v="83"/>
    <s v="Aube"/>
    <n v="85748"/>
    <n v="6294"/>
    <n v="7.34"/>
    <n v="133714"/>
  </r>
  <r>
    <s v="Nampula Nacala-A-Velha Barragem"/>
    <s v="Barragem"/>
    <x v="6"/>
    <x v="77"/>
    <s v="Barragem"/>
    <n v="47966"/>
    <n v="7339"/>
    <n v="15.3"/>
    <n v="88427"/>
  </r>
  <r>
    <s v="Nampula Angoche Boila-Nametoria"/>
    <s v="Boila-Nametoria"/>
    <x v="6"/>
    <x v="83"/>
    <s v="Boila-Nametoria"/>
    <n v="40461"/>
    <n v="308"/>
    <n v="0.76"/>
    <n v="119641"/>
  </r>
  <r>
    <s v="Nampula Mogovolas Calipo"/>
    <s v="Calipo"/>
    <x v="6"/>
    <x v="84"/>
    <s v="Calipo"/>
    <n v="79180"/>
    <n v="10903"/>
    <n v="13.77"/>
    <n v="228696"/>
  </r>
  <r>
    <s v="Nampula Moma Chalaua"/>
    <s v="Chalaua"/>
    <x v="6"/>
    <x v="85"/>
    <s v="Chalaua"/>
    <n v="149516"/>
    <n v="19452"/>
    <n v="13.01"/>
    <n v="174487"/>
  </r>
  <r>
    <s v="Nampula Malema Chilulo"/>
    <s v="Chilulo"/>
    <x v="6"/>
    <x v="71"/>
    <s v="Chilulo"/>
    <n v="24971"/>
    <n v="20976"/>
    <n v="84"/>
    <n v="44896"/>
  </r>
  <r>
    <s v="Nampula Murrupula Chinga"/>
    <s v="Chinga"/>
    <x v="6"/>
    <x v="73"/>
    <s v="Chinga"/>
    <n v="19925"/>
    <n v="9725"/>
    <n v="48.81"/>
    <n v="123543"/>
  </r>
  <r>
    <s v="Nampula Angoche Cidade De Angoche"/>
    <s v="Cidade de Angoche"/>
    <x v="6"/>
    <x v="83"/>
    <s v="Cidade de Angoche"/>
    <n v="103618"/>
    <n v="787"/>
    <n v="0.76"/>
    <n v="136068"/>
  </r>
  <r>
    <s v="Nampula Rib.u. Cunle"/>
    <s v="Cunle"/>
    <x v="6"/>
    <x v="81"/>
    <s v="Cunle"/>
    <n v="32450"/>
    <n v="15540"/>
    <n v="47.89"/>
    <n v="44064"/>
  </r>
  <r>
    <s v="Nampula Ilha de Mocambique Ilha de Mocambique"/>
    <s v="Ilha de Mocambique"/>
    <x v="6"/>
    <x v="86"/>
    <s v="Ilha de Mocambique"/>
    <n v="11614"/>
    <n v="0"/>
    <n v="0"/>
    <n v="119667"/>
  </r>
  <r>
    <s v="Nampula Mogovolas Ilute"/>
    <s v="Ilute"/>
    <x v="6"/>
    <x v="84"/>
    <s v="Ilute"/>
    <n v="108053"/>
    <n v="11075"/>
    <n v="10.25"/>
    <n v="181510"/>
  </r>
  <r>
    <s v="Nampula Muecate Imala"/>
    <s v="Imala"/>
    <x v="6"/>
    <x v="87"/>
    <s v="Imala"/>
    <n v="73457"/>
    <n v="18548"/>
    <n v="25.25"/>
    <n v="135625"/>
  </r>
  <r>
    <s v="Nampula Nacaroa Intete"/>
    <s v="Intete"/>
    <x v="6"/>
    <x v="88"/>
    <s v="Intete"/>
    <n v="62168"/>
    <n v="12172"/>
    <n v="19.579999999999998"/>
    <n v="136965"/>
  </r>
  <r>
    <s v="Nampula Larde Larde"/>
    <s v="Larde"/>
    <x v="6"/>
    <x v="89"/>
    <s v="Larde"/>
    <n v="74797"/>
    <n v="1945"/>
    <n v="2.6"/>
    <n v="125962"/>
  </r>
  <r>
    <s v="Nampula Liupo Liupo"/>
    <s v="Liupo"/>
    <x v="6"/>
    <x v="90"/>
    <s v="Liupo"/>
    <n v="51165"/>
    <n v="2425"/>
    <n v="4.74"/>
    <n v="122880"/>
  </r>
  <r>
    <s v="Nampula Ilha de Mocambique Lumbo"/>
    <s v="Lumbo"/>
    <x v="6"/>
    <x v="86"/>
    <s v="Lumbo"/>
    <n v="71715"/>
    <n v="1535"/>
    <n v="2.14"/>
    <n v="125976"/>
  </r>
  <r>
    <s v="Nampula Mossuril Lunga"/>
    <s v="Lunga"/>
    <x v="6"/>
    <x v="91"/>
    <s v="Lunga"/>
    <n v="54261"/>
    <n v="4319"/>
    <n v="7.96"/>
    <n v="325422"/>
  </r>
  <r>
    <s v="Nampula Moma Macone-Sede"/>
    <s v="Macone-Sede"/>
    <x v="6"/>
    <x v="85"/>
    <s v="Macone-Sede"/>
    <n v="271161"/>
    <n v="7891"/>
    <n v="2.91"/>
    <n v="338831"/>
  </r>
  <r>
    <s v="Nampula Mossuril Matibane"/>
    <s v="Matibane"/>
    <x v="6"/>
    <x v="91"/>
    <s v="Matibane"/>
    <n v="67670"/>
    <n v="2795"/>
    <n v="4.13"/>
    <n v="203543"/>
  </r>
  <r>
    <s v="Nampula Memba Mazua"/>
    <s v="Mazua"/>
    <x v="6"/>
    <x v="75"/>
    <s v="Mazua"/>
    <n v="135873"/>
    <n v="25571"/>
    <n v="18.82"/>
    <n v="168128"/>
  </r>
  <r>
    <s v="Nampula Lalaua Meti"/>
    <s v="Meti"/>
    <x v="6"/>
    <x v="79"/>
    <s v="Meti"/>
    <n v="32255"/>
    <n v="15002"/>
    <n v="46.51"/>
    <n v="62572"/>
  </r>
  <r>
    <s v="Nampula Mecuburi Milhana"/>
    <s v="Milhana"/>
    <x v="6"/>
    <x v="72"/>
    <s v="Milhana"/>
    <n v="30317"/>
    <n v="4035"/>
    <n v="13.31"/>
    <n v="136484"/>
  </r>
  <r>
    <s v="Nampula Mossuril Mossuril-Sede"/>
    <s v="Mossuril-Sede"/>
    <x v="6"/>
    <x v="91"/>
    <s v="Mossuril-Sede"/>
    <n v="106167"/>
    <n v="4385"/>
    <n v="4.13"/>
    <n v="166163"/>
  </r>
  <r>
    <s v="Nampula Nacala Porto Muanona"/>
    <s v="Muanona"/>
    <x v="6"/>
    <x v="92"/>
    <s v="Muanona"/>
    <n v="59996"/>
    <n v="4314"/>
    <n v="7.19"/>
    <n v="244628"/>
  </r>
  <r>
    <s v="Nampula Nampula Muatala"/>
    <s v="Muatala"/>
    <x v="6"/>
    <x v="82"/>
    <s v="Muatala"/>
    <n v="184632"/>
    <n v="1699"/>
    <n v="0.92"/>
    <n v="246618"/>
  </r>
  <r>
    <s v="Nampula Mogovolas Muatua"/>
    <s v="Muatua"/>
    <x v="6"/>
    <x v="84"/>
    <s v="Muatua"/>
    <n v="61986"/>
    <n v="4079"/>
    <n v="6.58"/>
    <n v="84798"/>
  </r>
  <r>
    <s v="Nampula Muecate Mucoluane"/>
    <s v="Mucoluane"/>
    <x v="6"/>
    <x v="87"/>
    <s v="Mucoluane"/>
    <n v="22812"/>
    <n v="5025"/>
    <n v="22.03"/>
    <n v="73951"/>
  </r>
  <r>
    <s v="Nampula Larde Mucuali"/>
    <s v="Mucuali"/>
    <x v="6"/>
    <x v="89"/>
    <s v="Mucuali"/>
    <n v="51139"/>
    <n v="3053"/>
    <n v="5.97"/>
    <n v="75577"/>
  </r>
  <r>
    <s v="Nampula Muecate Muecate-Sede"/>
    <s v="Muecate-Sede"/>
    <x v="6"/>
    <x v="87"/>
    <s v="Muecate-Sede"/>
    <n v="24438"/>
    <n v="4523"/>
    <n v="18.510000000000002"/>
    <n v="321363"/>
  </r>
  <r>
    <s v="Nampula Nampula Muhala"/>
    <s v="Muhala"/>
    <x v="6"/>
    <x v="82"/>
    <s v="Muhala"/>
    <n v="296925"/>
    <n v="4988"/>
    <n v="1.68"/>
    <n v="350041"/>
  </r>
  <r>
    <s v="Nampula Mecuburi Muite"/>
    <s v="Muite"/>
    <x v="6"/>
    <x v="72"/>
    <s v="Muite"/>
    <n v="53116"/>
    <n v="24136"/>
    <n v="45.44"/>
    <n v="370773"/>
  </r>
  <r>
    <s v="Nampula Nacala Porto Mutiva"/>
    <s v="Mutiva"/>
    <x v="6"/>
    <x v="92"/>
    <s v="Mutiva"/>
    <n v="317657"/>
    <n v="3399"/>
    <n v="1.07"/>
    <n v="349470"/>
  </r>
  <r>
    <s v="Nampula Rapale Mutivaze"/>
    <s v="Mutivaze"/>
    <x v="6"/>
    <x v="74"/>
    <s v="Mutivaze"/>
    <n v="31813"/>
    <n v="4234"/>
    <n v="13.31"/>
    <n v="123635"/>
  </r>
  <r>
    <s v="Nampula Nacaroa Nacaroa"/>
    <s v="Nacaroa"/>
    <x v="6"/>
    <x v="88"/>
    <s v="Nacaroa"/>
    <n v="91822"/>
    <n v="15169"/>
    <n v="16.52"/>
    <n v="164018"/>
  </r>
  <r>
    <s v="Nampula Angoche Namaponda"/>
    <s v="Namaponda"/>
    <x v="6"/>
    <x v="83"/>
    <s v="Namaponda"/>
    <n v="72196"/>
    <n v="1769"/>
    <n v="2.4500000000000002"/>
    <n v="89234"/>
  </r>
  <r>
    <s v="Nampula Mogovolas Nametil"/>
    <s v="Nametil"/>
    <x v="6"/>
    <x v="84"/>
    <s v="Nametil"/>
    <n v="17038"/>
    <n v="1511"/>
    <n v="8.8699999999999992"/>
    <n v="114726"/>
  </r>
  <r>
    <s v="Nampula Meconta Namialo"/>
    <s v="Namialo"/>
    <x v="6"/>
    <x v="76"/>
    <s v="Namialo"/>
    <n v="97688"/>
    <n v="1944"/>
    <n v="1.99"/>
    <n v="177180"/>
  </r>
  <r>
    <s v="Nampula Nampula Namicopo"/>
    <s v="Namicopo"/>
    <x v="6"/>
    <x v="82"/>
    <s v="Namicopo"/>
    <n v="79492"/>
    <n v="1828"/>
    <n v="2.2999999999999998"/>
    <n v="139553"/>
  </r>
  <r>
    <s v="Nampula Mecuburi Namina"/>
    <s v="Namina"/>
    <x v="6"/>
    <x v="72"/>
    <s v="Namina"/>
    <n v="60061"/>
    <n v="16084"/>
    <n v="26.78"/>
    <n v="147396"/>
  </r>
  <r>
    <s v="Nampula Mogincual Naminge"/>
    <s v="Naminge"/>
    <x v="6"/>
    <x v="93"/>
    <s v="Naminge"/>
    <n v="87335"/>
    <n v="6812"/>
    <n v="7.8"/>
    <n v="151285"/>
  </r>
  <r>
    <s v="Nampula Mogovolas Nanhupo Rio"/>
    <s v="Nanhupo Rio"/>
    <x v="6"/>
    <x v="84"/>
    <s v="Nanhupo Rio"/>
    <n v="63950"/>
    <n v="3031"/>
    <n v="4.74"/>
    <n v="183930"/>
  </r>
  <r>
    <s v="Nampula Nampula Napipine"/>
    <s v="Napipine"/>
    <x v="6"/>
    <x v="82"/>
    <s v="Napipine"/>
    <n v="119980"/>
    <n v="1464"/>
    <n v="1.22"/>
    <n v="257986"/>
  </r>
  <r>
    <s v="Nampula Nampula Natikire"/>
    <s v="Natikire"/>
    <x v="6"/>
    <x v="82"/>
    <s v="Natikire"/>
    <n v="138006"/>
    <n v="6334"/>
    <n v="4.59"/>
    <n v="187246"/>
  </r>
  <r>
    <s v="Nampula Murrupula Nihessiue"/>
    <s v="Nihessiue"/>
    <x v="6"/>
    <x v="73"/>
    <s v="Nihessiue"/>
    <n v="49240"/>
    <n v="11980"/>
    <n v="24.33"/>
    <n v="115219"/>
  </r>
  <r>
    <s v="Nampula Liupo Quinga"/>
    <s v="Quinga"/>
    <x v="6"/>
    <x v="90"/>
    <s v="Quinga"/>
    <n v="65979"/>
    <n v="2322"/>
    <n v="3.52"/>
    <n v="107507"/>
  </r>
  <r>
    <s v="Nampula Mogincual Quixaxe"/>
    <s v="Quixaxe"/>
    <x v="6"/>
    <x v="93"/>
    <s v="Quixaxe"/>
    <n v="41528"/>
    <n v="5336"/>
    <n v="12.85"/>
    <n v="128967"/>
  </r>
  <r>
    <s v="Nampula Rapale Rapale"/>
    <s v="Rapale"/>
    <x v="6"/>
    <x v="74"/>
    <s v="Rapale"/>
    <n v="87439"/>
    <n v="11909"/>
    <n v="13.62"/>
    <n v="154771"/>
  </r>
  <r>
    <s v="Nampula Rib.u. Rib.u."/>
    <s v="Ribáuè"/>
    <x v="6"/>
    <x v="81"/>
    <s v="Ribáuè"/>
    <n v="67332"/>
    <n v="22152"/>
    <n v="32.9"/>
    <n v="102201"/>
  </r>
  <r>
    <s v="Nampula Nacaroa Saua-Saua"/>
    <s v="Saua-Saua"/>
    <x v="6"/>
    <x v="88"/>
    <s v="Saua-Saua"/>
    <n v="34869"/>
    <n v="6667"/>
    <n v="19.12"/>
    <n v="48668"/>
  </r>
  <r>
    <s v="Nampula Nampula Urbano Central"/>
    <s v="Urbano Central"/>
    <x v="6"/>
    <x v="82"/>
    <s v="Urbano Central"/>
    <n v="13799"/>
    <n v="0"/>
    <n v="0"/>
    <n v="77018"/>
  </r>
  <r>
    <s v="Niassa Chimbunila Chimbunila"/>
    <s v="Chimbunila"/>
    <x v="7"/>
    <x v="94"/>
    <s v="Chimbunila"/>
    <n v="63219"/>
    <n v="7561"/>
    <n v="11.96"/>
    <n v="93846"/>
  </r>
  <r>
    <s v="Niassa Chimbunila Lione"/>
    <s v="Lione"/>
    <x v="7"/>
    <x v="94"/>
    <s v="Lione"/>
    <n v="30627"/>
    <n v="8481"/>
    <n v="27.69"/>
    <n v="146852"/>
  </r>
  <r>
    <s v="Niassa Cuamba Cidade de Cuamba"/>
    <s v="Cidade de Cuamba"/>
    <x v="7"/>
    <x v="95"/>
    <s v="Cidade de Cuamba"/>
    <n v="116225"/>
    <n v="6044"/>
    <n v="5.2"/>
    <n v="152476"/>
  </r>
  <r>
    <s v="Niassa Cuamba Etatara"/>
    <s v="Etatara"/>
    <x v="7"/>
    <x v="95"/>
    <s v="Etatara"/>
    <n v="36251"/>
    <n v="11122"/>
    <n v="30.68"/>
    <n v="75928"/>
  </r>
  <r>
    <s v="Niassa Cuamba L.rio"/>
    <s v="Lúrio"/>
    <x v="7"/>
    <x v="95"/>
    <s v="Lúrio"/>
    <n v="39677"/>
    <n v="17744"/>
    <n v="44.72"/>
    <n v="127189"/>
  </r>
  <r>
    <s v="Niassa Cuamba Mepica"/>
    <s v="Mepica"/>
    <x v="7"/>
    <x v="95"/>
    <s v="Mepica"/>
    <n v="87512"/>
    <n v="17634"/>
    <n v="20.149999999999999"/>
    <n v="121048"/>
  </r>
  <r>
    <s v="Niassa Lago C.bue"/>
    <s v="Cóbue"/>
    <x v="7"/>
    <x v="96"/>
    <s v="Cóbue"/>
    <n v="33536"/>
    <n v="24109"/>
    <n v="71.89"/>
    <n v="58901"/>
  </r>
  <r>
    <s v="Niassa Lago Lunho"/>
    <s v="Lunho"/>
    <x v="7"/>
    <x v="96"/>
    <s v="Lunho"/>
    <n v="25365"/>
    <n v="6463"/>
    <n v="25.48"/>
    <n v="66348"/>
  </r>
  <r>
    <s v="Niassa Lago Maniamba"/>
    <s v="Maniamba"/>
    <x v="7"/>
    <x v="96"/>
    <s v="Maniamba"/>
    <n v="40983"/>
    <n v="5701"/>
    <n v="13.91"/>
    <n v="58384"/>
  </r>
  <r>
    <s v="Niassa Lago Meluluca"/>
    <s v="Meluluca"/>
    <x v="7"/>
    <x v="96"/>
    <s v="Meluluca"/>
    <n v="17401"/>
    <n v="13505"/>
    <n v="77.61"/>
    <n v="39780"/>
  </r>
  <r>
    <s v="Niassa Lago Metangula"/>
    <s v="Metangula"/>
    <x v="7"/>
    <x v="96"/>
    <s v="Metangula"/>
    <n v="22379"/>
    <n v="6342"/>
    <n v="28.34"/>
    <n v="84797"/>
  </r>
  <r>
    <s v="Niassa Lichinga Chiuaula"/>
    <s v="Chiuaula"/>
    <x v="7"/>
    <x v="97"/>
    <s v="Chiuaula"/>
    <n v="62418"/>
    <n v="81"/>
    <n v="0.13"/>
    <n v="114920"/>
  </r>
  <r>
    <s v="Niassa Lichinga Lulimile"/>
    <s v="Lulimile"/>
    <x v="7"/>
    <x v="97"/>
    <s v="Lulimile"/>
    <n v="52502"/>
    <n v="1706"/>
    <n v="3.25"/>
    <n v="83814"/>
  </r>
  <r>
    <s v="Niassa Lichinga Lussanhando"/>
    <s v="Lussanhando"/>
    <x v="7"/>
    <x v="97"/>
    <s v="Lussanhando"/>
    <n v="31312"/>
    <n v="3541"/>
    <n v="11.31"/>
    <n v="54337"/>
  </r>
  <r>
    <s v="Niassa Lichinga Massenger"/>
    <s v="Massenger"/>
    <x v="7"/>
    <x v="97"/>
    <s v="Massenger"/>
    <n v="23025"/>
    <n v="5957"/>
    <n v="25.87"/>
    <n v="39845"/>
  </r>
  <r>
    <s v="Niassa Lichinga Meponda"/>
    <s v="Meponda"/>
    <x v="7"/>
    <x v="97"/>
    <s v="Meponda"/>
    <n v="16820"/>
    <n v="12988"/>
    <n v="77.22"/>
    <n v="146103"/>
  </r>
  <r>
    <s v="Niassa Lichinga Sanjala"/>
    <s v="Sanjala"/>
    <x v="7"/>
    <x v="97"/>
    <s v="Sanjala"/>
    <n v="129283"/>
    <n v="2185"/>
    <n v="1.69"/>
    <n v="193420"/>
  </r>
  <r>
    <s v="Niassa Ma.a Ma.a"/>
    <s v="Maúa"/>
    <x v="7"/>
    <x v="98"/>
    <s v="Maúa"/>
    <n v="64137"/>
    <n v="16092"/>
    <n v="25.09"/>
    <n v="88778"/>
  </r>
  <r>
    <s v="Niassa Ma.a Maiaca"/>
    <s v="Maiaca"/>
    <x v="7"/>
    <x v="98"/>
    <s v="Maiaca"/>
    <n v="24641"/>
    <n v="8713"/>
    <n v="35.36"/>
    <n v="65921"/>
  </r>
  <r>
    <s v="Niassa Majune Malanga"/>
    <s v="Malanga"/>
    <x v="7"/>
    <x v="99"/>
    <s v="Malanga"/>
    <n v="41280"/>
    <n v="4561"/>
    <n v="11.05"/>
    <n v="45094"/>
  </r>
  <r>
    <s v="Niassa Majune Muaquia"/>
    <s v="Muaquia"/>
    <x v="7"/>
    <x v="99"/>
    <s v="Muaquia"/>
    <n v="3814"/>
    <n v="436"/>
    <n v="11.44"/>
    <n v="9477"/>
  </r>
  <r>
    <s v="Niassa Majune Nairrubi"/>
    <s v="Nairrubi"/>
    <x v="7"/>
    <x v="99"/>
    <s v="Nairrubi"/>
    <n v="5663"/>
    <n v="81"/>
    <n v="1.43"/>
    <n v="210033"/>
  </r>
  <r>
    <s v="Niassa Mandimba Lissiete"/>
    <s v="Lissiete"/>
    <x v="7"/>
    <x v="100"/>
    <s v="Lissiete"/>
    <n v="204370"/>
    <n v="41712"/>
    <n v="20.41"/>
    <n v="275695"/>
  </r>
  <r>
    <s v="Niassa Mandimba Mitande"/>
    <s v="Mitande"/>
    <x v="7"/>
    <x v="100"/>
    <s v="Mitande"/>
    <n v="71325"/>
    <n v="13167"/>
    <n v="18.46"/>
    <n v="79276"/>
  </r>
  <r>
    <s v="Niassa Marrupa Marrangira"/>
    <s v="Marrangira"/>
    <x v="7"/>
    <x v="101"/>
    <s v="Marrangira"/>
    <n v="7951"/>
    <n v="1344"/>
    <n v="16.899999999999999"/>
    <n v="88494"/>
  </r>
  <r>
    <s v="Niassa Marrupa Marrupa-Sede"/>
    <s v="Marrupa-Sede"/>
    <x v="7"/>
    <x v="101"/>
    <s v="Marrupa-Sede"/>
    <n v="80543"/>
    <n v="25234"/>
    <n v="31.33"/>
    <n v="92204"/>
  </r>
  <r>
    <s v="Niassa Marrupa Nungo"/>
    <s v="Nungo"/>
    <x v="7"/>
    <x v="101"/>
    <s v="Nungo"/>
    <n v="11661"/>
    <n v="2698"/>
    <n v="23.14"/>
    <n v="42495"/>
  </r>
  <r>
    <s v="Niassa Mavago Mavago-Sede"/>
    <s v="Mavago-Sede"/>
    <x v="7"/>
    <x v="102"/>
    <s v="Mavago-Sede"/>
    <n v="30834"/>
    <n v="1844"/>
    <n v="5.98"/>
    <n v="38488"/>
  </r>
  <r>
    <s v="Niassa Mavago Msawize"/>
    <s v="Msawize"/>
    <x v="7"/>
    <x v="102"/>
    <s v="Msawize"/>
    <n v="7654"/>
    <n v="1632"/>
    <n v="21.32"/>
    <n v="63065"/>
  </r>
  <r>
    <s v="Niassa Mecanhelas Chiuta"/>
    <s v="Chiuta"/>
    <x v="7"/>
    <x v="103"/>
    <s v="Chiuta"/>
    <n v="55411"/>
    <n v="10661"/>
    <n v="19.239999999999998"/>
    <n v="347836"/>
  </r>
  <r>
    <s v="Niassa Mecanhelas Insaca"/>
    <s v="Insaca"/>
    <x v="7"/>
    <x v="103"/>
    <s v="Insaca"/>
    <n v="292425"/>
    <n v="47139"/>
    <n v="16.12"/>
    <n v="294261"/>
  </r>
  <r>
    <s v="Niassa Mecula Matondovela"/>
    <s v="Matondovela"/>
    <x v="7"/>
    <x v="104"/>
    <s v="Matondovela"/>
    <n v="1836"/>
    <n v="570"/>
    <n v="31.07"/>
    <n v="3672"/>
  </r>
  <r>
    <s v="Niassa Mecula Matondovela"/>
    <s v="Matondovela"/>
    <x v="7"/>
    <x v="104"/>
    <s v="Matondovela"/>
    <n v="1836"/>
    <n v="570"/>
    <n v="31.07"/>
    <n v="27150"/>
  </r>
  <r>
    <s v="Niassa Mecula Mecula-Sede"/>
    <s v="Mecula-Sede"/>
    <x v="7"/>
    <x v="104"/>
    <s v="Mecula-Sede"/>
    <n v="25314"/>
    <n v="7273"/>
    <n v="28.73"/>
    <n v="43750"/>
  </r>
  <r>
    <s v="Niassa Metarica Nacumua"/>
    <s v="Nacumua"/>
    <x v="7"/>
    <x v="105"/>
    <s v="Nacumua"/>
    <n v="18436"/>
    <n v="8197"/>
    <n v="44.46"/>
    <n v="57958"/>
  </r>
  <r>
    <s v="Niassa Metarica Namicundi"/>
    <s v="Namicundi"/>
    <x v="7"/>
    <x v="105"/>
    <s v="Namicundi"/>
    <n v="39522"/>
    <n v="7090"/>
    <n v="17.940000000000001"/>
    <n v="56665"/>
  </r>
  <r>
    <s v="Niassa Muembe Chiconono"/>
    <s v="Chiconono"/>
    <x v="7"/>
    <x v="106"/>
    <s v="Chiconono"/>
    <n v="17143"/>
    <n v="490"/>
    <n v="2.86"/>
    <n v="57066"/>
  </r>
  <r>
    <s v="Niassa Muembe Muembe"/>
    <s v="Muembe"/>
    <x v="7"/>
    <x v="106"/>
    <s v="Muembe"/>
    <n v="39923"/>
    <n v="2699"/>
    <n v="6.76"/>
    <n v="66504"/>
  </r>
  <r>
    <s v="Niassa Ngauma Itepela"/>
    <s v="Itepela"/>
    <x v="7"/>
    <x v="107"/>
    <s v="Itepela"/>
    <n v="26581"/>
    <n v="3352"/>
    <n v="12.61"/>
    <n v="102599"/>
  </r>
  <r>
    <s v="Niassa Ngauma Massangulo (Ngauma)"/>
    <s v="Massangulo (Ngauma)"/>
    <x v="7"/>
    <x v="107"/>
    <s v="Massangulo (Ngauma)"/>
    <n v="76018"/>
    <n v="9191"/>
    <n v="12.09"/>
    <n v="93368"/>
  </r>
  <r>
    <s v="Niassa Nipepe Muluco"/>
    <s v="Muluco"/>
    <x v="7"/>
    <x v="108"/>
    <s v="Muluco"/>
    <n v="17350"/>
    <n v="3879"/>
    <n v="22.36"/>
    <n v="58889"/>
  </r>
  <r>
    <s v="Niassa Nipepe Nipepe-Sede"/>
    <s v="Nipepe-Sede"/>
    <x v="7"/>
    <x v="108"/>
    <s v="Nipepe-Sede"/>
    <n v="41539"/>
    <n v="8532"/>
    <n v="20.54"/>
    <n v="83349"/>
  </r>
  <r>
    <s v="Niassa Sanga Lussimbesse"/>
    <s v="Lussimbesse"/>
    <x v="7"/>
    <x v="109"/>
    <s v="Lussimbesse"/>
    <n v="41810"/>
    <n v="1685"/>
    <n v="4.03"/>
    <n v="59561"/>
  </r>
  <r>
    <s v="Niassa Sanga Macaloge"/>
    <s v="Macaloge"/>
    <x v="7"/>
    <x v="109"/>
    <s v="Macaloge"/>
    <n v="17751"/>
    <n v="1015"/>
    <n v="5.72"/>
    <n v="21397"/>
  </r>
  <r>
    <s v="Niassa Sanga Matchedje"/>
    <s v="Matchedje"/>
    <x v="7"/>
    <x v="109"/>
    <s v="Matchedje"/>
    <n v="3646"/>
    <n v="85"/>
    <n v="2.34"/>
    <n v="37466"/>
  </r>
  <r>
    <s v="Niassa Sanga Unango"/>
    <s v="Unango"/>
    <x v="7"/>
    <x v="109"/>
    <s v="Unango"/>
    <n v="33820"/>
    <n v="3122"/>
    <n v="9.23"/>
    <n v="33820"/>
  </r>
  <r>
    <s v="NOT IN UNICEF SHAPEFILE"/>
    <s v="Dacate"/>
    <x v="3"/>
    <x v="52"/>
    <s v="Dacate"/>
    <m/>
    <m/>
    <m/>
    <n v="15749"/>
  </r>
  <r>
    <s v="Cabo Delgado Macomia Quiterajo"/>
    <s v="Quiterajo"/>
    <x v="0"/>
    <x v="10"/>
    <s v="Quiterajo"/>
    <n v="15749"/>
    <n v="680"/>
    <n v="4.32"/>
    <n v="256308"/>
  </r>
  <r>
    <s v="Cabo Delgado Cidade de Pemba"/>
    <s v="Cidade de Pemba"/>
    <x v="0"/>
    <x v="110"/>
    <m/>
    <n v="240559"/>
    <n v="337"/>
    <n v="0.14000000000000001"/>
    <n v="240559"/>
  </r>
  <r>
    <s v="NOT IN UNICEF SHAPEFILE"/>
    <s v="Chilaulene"/>
    <x v="1"/>
    <x v="29"/>
    <s v="Chilaulene"/>
    <m/>
    <m/>
    <m/>
    <n v="126765"/>
  </r>
  <r>
    <s v="Sofala Buzi Buzi"/>
    <s v="Buzi"/>
    <x v="8"/>
    <x v="111"/>
    <s v="Buzi"/>
    <n v="126765"/>
    <n v="9127"/>
    <n v="7.2"/>
    <n v="176560"/>
  </r>
  <r>
    <s v="Sofala Buzi Estaquinha"/>
    <s v="Estaquinha"/>
    <x v="8"/>
    <x v="111"/>
    <s v="Estaquinha"/>
    <n v="49795"/>
    <n v="3286"/>
    <n v="6.6"/>
    <n v="83784"/>
  </r>
  <r>
    <s v="Sofala Buzi Nova Sofala"/>
    <s v="Nova Sofala"/>
    <x v="8"/>
    <x v="111"/>
    <s v="Nova Sofala"/>
    <n v="33989"/>
    <n v="170"/>
    <n v="0.5"/>
    <n v="131568"/>
  </r>
  <r>
    <s v="Sofala Caia Caia-Sede"/>
    <s v="Caia-Sede"/>
    <x v="8"/>
    <x v="112"/>
    <s v="Caia-Sede"/>
    <n v="97579"/>
    <n v="634"/>
    <n v="0.65"/>
    <n v="134242"/>
  </r>
  <r>
    <s v="Sofala Caia Murraca"/>
    <s v="Murraca"/>
    <x v="8"/>
    <x v="112"/>
    <s v="Murraca"/>
    <n v="36663"/>
    <n v="37"/>
    <n v="0.1"/>
    <n v="90007"/>
  </r>
  <r>
    <s v="Sofala Caia Sena"/>
    <s v="Sena"/>
    <x v="8"/>
    <x v="112"/>
    <s v="Sena"/>
    <n v="53344"/>
    <n v="1920"/>
    <n v="3.6"/>
    <n v="86777"/>
  </r>
  <r>
    <s v="Sofala Chemba Chemba"/>
    <s v="Chemba"/>
    <x v="8"/>
    <x v="113"/>
    <s v="Chemba"/>
    <n v="33433"/>
    <n v="2106"/>
    <n v="6.3"/>
    <n v="59236"/>
  </r>
  <r>
    <s v="Sofala Chemba Chiramba"/>
    <s v="Chiramba"/>
    <x v="8"/>
    <x v="113"/>
    <s v="Chiramba"/>
    <n v="25803"/>
    <n v="2322"/>
    <n v="9"/>
    <n v="63448"/>
  </r>
  <r>
    <s v="Sofala Chemba Mulima"/>
    <s v="Mulima"/>
    <x v="8"/>
    <x v="113"/>
    <s v="Mulima"/>
    <n v="37645"/>
    <n v="282"/>
    <n v="0.75"/>
    <n v="87961"/>
  </r>
  <r>
    <s v="Sofala Cheringoma Inhaminga"/>
    <s v="Inhaminga"/>
    <x v="8"/>
    <x v="114"/>
    <s v="Inhaminga"/>
    <n v="50316"/>
    <n v="2868"/>
    <n v="5.7"/>
    <n v="68263"/>
  </r>
  <r>
    <s v="Sofala Cheringoma Inhamitanga"/>
    <s v="Inhamitanga"/>
    <x v="8"/>
    <x v="114"/>
    <s v="Inhamitanga"/>
    <n v="17947"/>
    <n v="1364"/>
    <n v="7.6"/>
    <n v="36107"/>
  </r>
  <r>
    <s v="Sofala Chibabava Chibabava"/>
    <s v="Chibabava"/>
    <x v="8"/>
    <x v="115"/>
    <s v="Chibabava"/>
    <n v="18160"/>
    <n v="4422"/>
    <n v="24.35"/>
    <n v="63069"/>
  </r>
  <r>
    <s v="Sofala Chibabava Goonda"/>
    <s v="Goonda"/>
    <x v="8"/>
    <x v="115"/>
    <s v="Goonda"/>
    <n v="44909"/>
    <n v="11070"/>
    <n v="24.65"/>
    <n v="142476"/>
  </r>
  <r>
    <s v="Sofala Chibabava Muxungue"/>
    <s v="Muxungue"/>
    <x v="8"/>
    <x v="115"/>
    <s v="Muxungue"/>
    <n v="97567"/>
    <n v="10928"/>
    <n v="11.2"/>
    <n v="314991"/>
  </r>
  <r>
    <s v="Sofala Cidade da Beira Urbano 1"/>
    <s v="Urbano_1"/>
    <x v="8"/>
    <x v="116"/>
    <s v="Urbano 1"/>
    <n v="217424"/>
    <n v="0"/>
    <n v="0"/>
    <n v="358445"/>
  </r>
  <r>
    <s v="Sofala Cidade da Beira Urbano 2"/>
    <s v="Urbano_2"/>
    <x v="8"/>
    <x v="116"/>
    <s v="Urbano 2"/>
    <n v="141021"/>
    <n v="0"/>
    <n v="0"/>
    <n v="349737"/>
  </r>
  <r>
    <s v="Sofala Cidade da Beira Urbano 3"/>
    <s v="Urbano_3"/>
    <x v="8"/>
    <x v="116"/>
    <s v="Urbano 3"/>
    <n v="208716"/>
    <n v="104"/>
    <n v="0.05"/>
    <n v="324207"/>
  </r>
  <r>
    <s v="Sofala Cidade da Beira Urbano 4"/>
    <s v="Urbano_4"/>
    <x v="8"/>
    <x v="116"/>
    <s v="Urbano 4"/>
    <n v="115491"/>
    <n v="0"/>
    <n v="0"/>
    <n v="132787"/>
  </r>
  <r>
    <s v="Sofala Cidade da Beira Urbano 5"/>
    <s v="Urbano_5"/>
    <x v="8"/>
    <x v="116"/>
    <s v="Urbano 5"/>
    <n v="17296"/>
    <n v="26"/>
    <n v="0.15"/>
    <n v="137353"/>
  </r>
  <r>
    <s v="Sofala Dondo Cidade de Dondo"/>
    <s v="Cidade de Dondo"/>
    <x v="8"/>
    <x v="117"/>
    <s v="Cidade de Dondo"/>
    <n v="120057"/>
    <n v="0"/>
    <n v="0"/>
    <n v="207071"/>
  </r>
  <r>
    <s v="Sofala Dondo Mafambisse"/>
    <s v="Mafambisse"/>
    <x v="8"/>
    <x v="117"/>
    <s v="Mafambisse"/>
    <n v="87014"/>
    <n v="435"/>
    <n v="0.5"/>
    <n v="109031"/>
  </r>
  <r>
    <s v="Sofala Dondo Savane"/>
    <s v="Savane"/>
    <x v="8"/>
    <x v="117"/>
    <s v="Savane"/>
    <n v="22017"/>
    <n v="330"/>
    <n v="1.5"/>
    <n v="70534"/>
  </r>
  <r>
    <s v="Sofala Gorongosa Canda"/>
    <s v="Canda"/>
    <x v="8"/>
    <x v="118"/>
    <s v="Canda"/>
    <n v="48517"/>
    <n v="9631"/>
    <n v="19.850000000000001"/>
    <n v="152165"/>
  </r>
  <r>
    <s v="Sofala Gorongosa Gorongosa"/>
    <s v="Gorongosa"/>
    <x v="8"/>
    <x v="118"/>
    <s v="Gorongosa"/>
    <n v="103648"/>
    <n v="4716"/>
    <n v="4.55"/>
    <n v="158933"/>
  </r>
  <r>
    <s v="Sofala Gorongosa Vunduzi"/>
    <s v="Vunduzi"/>
    <x v="8"/>
    <x v="118"/>
    <s v="Vunduzi"/>
    <n v="55285"/>
    <n v="10228"/>
    <n v="18.5"/>
    <n v="66974"/>
  </r>
  <r>
    <s v="Sofala Machanga Chiloane"/>
    <s v="Chiloane"/>
    <x v="8"/>
    <x v="119"/>
    <s v="Chiloane"/>
    <n v="11689"/>
    <n v="6"/>
    <n v="0.05"/>
    <n v="30523"/>
  </r>
  <r>
    <s v="Sofala Machanga Divinhe"/>
    <s v="Divinhe"/>
    <x v="8"/>
    <x v="119"/>
    <s v="Divinhe"/>
    <n v="18834"/>
    <n v="1469"/>
    <n v="7.8"/>
    <n v="54894"/>
  </r>
  <r>
    <s v="Sofala Machanga Machanga"/>
    <s v="Machanga"/>
    <x v="8"/>
    <x v="119"/>
    <s v="Machanga"/>
    <n v="36060"/>
    <n v="2921"/>
    <n v="8.1"/>
    <n v="66323"/>
  </r>
  <r>
    <s v="Sofala Maringue Canxixe"/>
    <s v="Canxixe"/>
    <x v="8"/>
    <x v="120"/>
    <s v="Canxixe"/>
    <n v="30263"/>
    <n v="862"/>
    <n v="2.85"/>
    <n v="90339"/>
  </r>
  <r>
    <s v="Sofala Maringue Maringue"/>
    <s v="Maringue"/>
    <x v="8"/>
    <x v="120"/>
    <s v="Maringue"/>
    <n v="60076"/>
    <n v="1502"/>
    <n v="2.5"/>
    <n v="82767"/>
  </r>
  <r>
    <s v="Sofala Maringue Subue"/>
    <s v="Subue"/>
    <x v="8"/>
    <x v="120"/>
    <s v="Subue"/>
    <n v="22691"/>
    <n v="397"/>
    <n v="1.75"/>
    <n v="80898"/>
  </r>
  <r>
    <s v="Sofala Marromeu Chupanga"/>
    <s v="Chupanga"/>
    <x v="8"/>
    <x v="121"/>
    <s v="Chupanga"/>
    <n v="58207"/>
    <n v="2503"/>
    <n v="4.3"/>
    <n v="65294"/>
  </r>
  <r>
    <s v="Sofala Marromeu Malingapansi"/>
    <s v="Malingapansi"/>
    <x v="8"/>
    <x v="121"/>
    <s v="Malingapansi"/>
    <n v="7087"/>
    <n v="64"/>
    <n v="0.9"/>
    <n v="123181"/>
  </r>
  <r>
    <s v="Sofala Marromeu Marromeu"/>
    <s v="Marromeu"/>
    <x v="8"/>
    <x v="121"/>
    <s v="Marromeu"/>
    <n v="116094"/>
    <n v="929"/>
    <n v="0.8"/>
    <n v="153715"/>
  </r>
  <r>
    <s v="Sofala Muanza Galinha"/>
    <s v="Galinha"/>
    <x v="8"/>
    <x v="122"/>
    <s v="Galinha"/>
    <n v="37621"/>
    <n v="1937"/>
    <n v="5.15"/>
    <n v="46719"/>
  </r>
  <r>
    <s v="Sofala Muanza Muanza"/>
    <s v="Muanza"/>
    <x v="8"/>
    <x v="122"/>
    <s v="Muanza"/>
    <n v="9098"/>
    <n v="728"/>
    <n v="8"/>
    <n v="238009"/>
  </r>
  <r>
    <s v="Sofala Nhamatanda Nhamatanda"/>
    <s v="Nhamatanda"/>
    <x v="8"/>
    <x v="123"/>
    <s v="Nhamatanda"/>
    <n v="228911"/>
    <n v="11789"/>
    <n v="5.15"/>
    <n v="332630"/>
  </r>
  <r>
    <s v="Sofala Nhamatanda Tica"/>
    <s v="Tica"/>
    <x v="8"/>
    <x v="123"/>
    <s v="Tica"/>
    <n v="103719"/>
    <n v="2282"/>
    <n v="2.2000000000000002"/>
    <n v="408306"/>
  </r>
  <r>
    <s v="Tete Ang.nia Domue"/>
    <s v="Dómue"/>
    <x v="9"/>
    <x v="124"/>
    <s v="Dómue"/>
    <n v="304587"/>
    <n v="41820"/>
    <n v="13.73"/>
    <n v="569374"/>
  </r>
  <r>
    <s v="Tete Ang.nia Ulongo."/>
    <s v="Ulóngue"/>
    <x v="9"/>
    <x v="124"/>
    <s v="Ulóngue"/>
    <n v="264787"/>
    <n v="16020"/>
    <n v="6.05"/>
    <n v="271081"/>
  </r>
  <r>
    <s v="Tete Cahora-Bassa Chintholo"/>
    <s v="Chintholo"/>
    <x v="9"/>
    <x v="125"/>
    <s v="Chintholo"/>
    <n v="6294"/>
    <n v="397"/>
    <n v="6.3"/>
    <n v="98312"/>
  </r>
  <r>
    <s v="Tete Cahora-Bassa Chitima"/>
    <s v="Chitima"/>
    <x v="9"/>
    <x v="125"/>
    <s v="Chitima"/>
    <n v="92018"/>
    <n v="18431"/>
    <n v="20.03"/>
    <n v="151900"/>
  </r>
  <r>
    <s v="Tete Cahora-Bassa Songo"/>
    <s v="Songo"/>
    <x v="9"/>
    <x v="125"/>
    <s v="Songo"/>
    <n v="59882"/>
    <n v="1587"/>
    <n v="2.65"/>
    <n v="147486"/>
  </r>
  <r>
    <s v="Tete Changara Chioco"/>
    <s v="Chioco"/>
    <x v="9"/>
    <x v="126"/>
    <s v="Chioco"/>
    <n v="87604"/>
    <n v="16890"/>
    <n v="19.28"/>
    <n v="147595"/>
  </r>
  <r>
    <s v="Tete Changara Luenha"/>
    <s v="Luenha"/>
    <x v="9"/>
    <x v="126"/>
    <s v="Luenha"/>
    <n v="59991"/>
    <n v="15346"/>
    <n v="25.58"/>
    <n v="89423"/>
  </r>
  <r>
    <s v="Tete Chi.ta Kazula"/>
    <s v="Kazula"/>
    <x v="9"/>
    <x v="127"/>
    <s v="Kazula"/>
    <n v="29432"/>
    <n v="11087"/>
    <n v="37.67"/>
    <n v="123293"/>
  </r>
  <r>
    <s v="Tete Chi.ta Manje"/>
    <s v="Manje"/>
    <x v="9"/>
    <x v="127"/>
    <s v="Manje"/>
    <n v="93861"/>
    <n v="16557"/>
    <n v="17.64"/>
    <n v="109723"/>
  </r>
  <r>
    <s v="Tete Chifunde Chifunde"/>
    <s v="Chifunde"/>
    <x v="9"/>
    <x v="128"/>
    <s v="Chifunde"/>
    <n v="15862"/>
    <n v="2178"/>
    <n v="13.73"/>
    <n v="142562"/>
  </r>
  <r>
    <s v="Tete Chifunde Mualadzi"/>
    <s v="Mwaladzi"/>
    <x v="9"/>
    <x v="128"/>
    <s v="Mwaladzi"/>
    <n v="126700"/>
    <n v="57154"/>
    <n v="45.11"/>
    <n v="170526"/>
  </r>
  <r>
    <s v="Tete Chifunde Nsadzo"/>
    <s v="N’sadzu"/>
    <x v="9"/>
    <x v="128"/>
    <s v="N’sadzu"/>
    <n v="43826"/>
    <n v="12810"/>
    <n v="29.23"/>
    <n v="412236"/>
  </r>
  <r>
    <s v="Tete Cidade de Tete N.o Aplicavel"/>
    <s v="Não Aplicavel"/>
    <x v="9"/>
    <x v="129"/>
    <s v="Não Aplicavel"/>
    <n v="368410"/>
    <n v="12526"/>
    <n v="3.4"/>
    <n v="411787"/>
  </r>
  <r>
    <s v="Tete Doa Chueza"/>
    <s v="Chueza"/>
    <x v="9"/>
    <x v="130"/>
    <s v="Chueza"/>
    <n v="43377"/>
    <n v="7543"/>
    <n v="17.39"/>
    <n v="105527"/>
  </r>
  <r>
    <s v="Tete Doa Doa"/>
    <s v="Dôa"/>
    <x v="9"/>
    <x v="130"/>
    <s v="Dôa"/>
    <n v="62150"/>
    <n v="5637"/>
    <n v="9.07"/>
    <n v="128762"/>
  </r>
  <r>
    <s v="Tete Macanga Chidzolomondo"/>
    <s v="Chidzolomondo"/>
    <x v="9"/>
    <x v="131"/>
    <s v="Chidzolomondo"/>
    <n v="66612"/>
    <n v="9399"/>
    <n v="14.11"/>
    <n v="192512"/>
  </r>
  <r>
    <s v="Tete Macanga Furancungo"/>
    <s v="Furancungo"/>
    <x v="9"/>
    <x v="131"/>
    <s v="Furancungo"/>
    <n v="125900"/>
    <n v="19200"/>
    <n v="15.25"/>
    <n v="162899"/>
  </r>
  <r>
    <s v="Tete Magoe Chinthopo"/>
    <s v="Chinthopo"/>
    <x v="9"/>
    <x v="132"/>
    <s v="Chinthopo"/>
    <n v="36999"/>
    <n v="18973"/>
    <n v="51.28"/>
    <n v="62974"/>
  </r>
  <r>
    <s v="Tete Magoe Mphende"/>
    <s v="Mphende"/>
    <x v="9"/>
    <x v="132"/>
    <s v="Mphende"/>
    <n v="25975"/>
    <n v="9819"/>
    <n v="37.799999999999997"/>
    <n v="71523"/>
  </r>
  <r>
    <s v="Tete Magoe Mucumbura"/>
    <s v="Mucumbura"/>
    <x v="9"/>
    <x v="132"/>
    <s v="Mucumbura"/>
    <n v="45548"/>
    <n v="8668"/>
    <n v="19.03"/>
    <n v="63011"/>
  </r>
  <r>
    <s v="Tete Mar.via Chipera"/>
    <s v="Chipera"/>
    <x v="9"/>
    <x v="133"/>
    <s v="Chipera"/>
    <n v="17463"/>
    <n v="5634"/>
    <n v="32.26"/>
    <n v="33883"/>
  </r>
  <r>
    <s v="Tete Mar.via Chiputo"/>
    <s v="Chiputo"/>
    <x v="9"/>
    <x v="133"/>
    <s v="Chiputo"/>
    <n v="16420"/>
    <n v="5690"/>
    <n v="34.65"/>
    <n v="57239"/>
  </r>
  <r>
    <s v="Tete Mar.via Fingo."/>
    <s v="Fíngoe"/>
    <x v="9"/>
    <x v="133"/>
    <s v="Fíngoe"/>
    <n v="40819"/>
    <n v="11417"/>
    <n v="27.97"/>
    <n v="119509"/>
  </r>
  <r>
    <s v="Tete Mar.via Malowera"/>
    <s v="Malowera"/>
    <x v="9"/>
    <x v="133"/>
    <s v="Malowera"/>
    <n v="78690"/>
    <n v="36882"/>
    <n v="46.87"/>
    <n v="136559"/>
  </r>
  <r>
    <s v="Tete Marara Marara"/>
    <s v="Marara"/>
    <x v="9"/>
    <x v="134"/>
    <s v="Marara"/>
    <n v="57869"/>
    <n v="6123"/>
    <n v="10.58"/>
    <n v="88428"/>
  </r>
  <r>
    <s v="Tete Marara Mufa Boroma"/>
    <s v="Mufa Boroma"/>
    <x v="9"/>
    <x v="134"/>
    <s v="Mufa Boroma"/>
    <n v="30559"/>
    <n v="2002"/>
    <n v="6.55"/>
    <n v="84778"/>
  </r>
  <r>
    <s v="Tete Moatize Kambulatsitsi"/>
    <s v="Kambulatsitsi"/>
    <x v="9"/>
    <x v="135"/>
    <s v="Kambulatsitsi"/>
    <n v="54219"/>
    <n v="4782"/>
    <n v="8.82"/>
    <n v="188001"/>
  </r>
  <r>
    <s v="Tete Moatize Moatize"/>
    <s v="Moatize"/>
    <x v="9"/>
    <x v="135"/>
    <s v="Moatize"/>
    <n v="133782"/>
    <n v="34382"/>
    <n v="25.7"/>
    <n v="262713"/>
  </r>
  <r>
    <s v="Tete Moatize Zobue"/>
    <s v="Zóbue"/>
    <x v="9"/>
    <x v="135"/>
    <s v="Zóbue"/>
    <n v="128931"/>
    <n v="29564"/>
    <n v="22.93"/>
    <n v="180542"/>
  </r>
  <r>
    <s v="Tete Mutarara Chare"/>
    <s v="Charre"/>
    <x v="9"/>
    <x v="136"/>
    <s v="Charre"/>
    <n v="51611"/>
    <n v="10405"/>
    <n v="20.16"/>
    <n v="132569"/>
  </r>
  <r>
    <s v="Tete Mutarara Inhangoma"/>
    <s v="Inhangoma"/>
    <x v="9"/>
    <x v="136"/>
    <s v="Inhangoma"/>
    <n v="80958"/>
    <n v="3465"/>
    <n v="4.28"/>
    <n v="149668"/>
  </r>
  <r>
    <s v="Tete Mutarara Nhamayabue"/>
    <s v="Nhamayabwe"/>
    <x v="9"/>
    <x v="136"/>
    <s v="Nhamayabwe"/>
    <n v="68710"/>
    <n v="8919"/>
    <n v="12.98"/>
    <n v="243517"/>
  </r>
  <r>
    <s v="Tete Tsangano Ntengo-Wambalame"/>
    <s v="Ntengo-Wa-Mbalame"/>
    <x v="9"/>
    <x v="137"/>
    <s v="Ntengo-Wa-Mbalame"/>
    <n v="174807"/>
    <n v="14317"/>
    <n v="8.19"/>
    <n v="260034"/>
  </r>
  <r>
    <s v="Tete Tsangano Tsangano"/>
    <s v="Tsangano"/>
    <x v="9"/>
    <x v="137"/>
    <s v="Tsangano"/>
    <n v="85227"/>
    <n v="7628"/>
    <n v="8.9499999999999993"/>
    <n v="131709"/>
  </r>
  <r>
    <s v="Tete Zumbo Muze"/>
    <s v="Muze"/>
    <x v="9"/>
    <x v="138"/>
    <s v="Muze"/>
    <n v="46482"/>
    <n v="17217"/>
    <n v="37.04"/>
    <n v="71718"/>
  </r>
  <r>
    <s v="Tete Zumbo Zambue"/>
    <s v="Zambue"/>
    <x v="9"/>
    <x v="138"/>
    <s v="Zambue"/>
    <n v="25236"/>
    <n v="1845"/>
    <n v="7.31"/>
    <n v="54086"/>
  </r>
  <r>
    <s v="Tete Zumbo Zumbo"/>
    <s v="Zumbu"/>
    <x v="9"/>
    <x v="138"/>
    <s v="Zumbu"/>
    <n v="28850"/>
    <n v="15377"/>
    <n v="53.3"/>
    <n v="473370"/>
  </r>
  <r>
    <s v="Zambezia Milange Milange-Sede"/>
    <s v="Milange-Sede"/>
    <x v="10"/>
    <x v="139"/>
    <s v="Milange-Sede"/>
    <n v="444520"/>
    <n v="100728"/>
    <n v="22.66"/>
    <n v="611276"/>
  </r>
  <r>
    <s v="Zambezia Milange Mongue"/>
    <s v="Mongue"/>
    <x v="10"/>
    <x v="139"/>
    <s v="Mongue"/>
    <n v="166756"/>
    <n v="55196"/>
    <n v="33.1"/>
    <n v="285842"/>
  </r>
  <r>
    <s v="Zambezia Gurue Mepuagiua"/>
    <s v="Mepuagiua"/>
    <x v="10"/>
    <x v="140"/>
    <s v="Mepuagiua"/>
    <n v="119086"/>
    <n v="20864"/>
    <n v="17.52"/>
    <n v="193311"/>
  </r>
  <r>
    <s v="Zambezia Lugela Lugela-sede"/>
    <s v="Lugela-sede"/>
    <x v="10"/>
    <x v="141"/>
    <s v="Lugela-sede"/>
    <n v="74225"/>
    <n v="6829"/>
    <n v="9.1999999999999993"/>
    <n v="160286"/>
  </r>
  <r>
    <s v="Zambezia Lugela Munhamade"/>
    <s v="Munhamade"/>
    <x v="10"/>
    <x v="141"/>
    <s v="Munhamade"/>
    <n v="86061"/>
    <n v="32290"/>
    <n v="37.520000000000003"/>
    <n v="196804"/>
  </r>
  <r>
    <s v="Zambezia Maganja da Costa Maganja da Costa-Sede"/>
    <s v="Maganja da Costa-Sede"/>
    <x v="10"/>
    <x v="142"/>
    <s v="Maganja da Costa-Sede"/>
    <n v="110743"/>
    <n v="10775"/>
    <n v="9.73"/>
    <n v="299804"/>
  </r>
  <r>
    <s v="Zambezia Molumbo Corromana"/>
    <s v="Corromana"/>
    <x v="10"/>
    <x v="143"/>
    <s v="Corromana"/>
    <n v="189061"/>
    <n v="39816"/>
    <n v="21.06"/>
    <n v="261113"/>
  </r>
  <r>
    <s v="Zambezia Pebane Naburi"/>
    <s v="Naburi"/>
    <x v="10"/>
    <x v="144"/>
    <s v="Naburi"/>
    <n v="72052"/>
    <n v="7652"/>
    <n v="10.62"/>
    <n v="373669"/>
  </r>
  <r>
    <s v="Zambezia Alto Molocue Alto Molocue"/>
    <s v="Alto Molocue"/>
    <x v="10"/>
    <x v="145"/>
    <s v="Alto Molocue"/>
    <n v="301617"/>
    <n v="72086"/>
    <n v="23.9"/>
    <n v="462035"/>
  </r>
  <r>
    <s v="Zambezia Gurue Lioma"/>
    <s v="Lioma"/>
    <x v="10"/>
    <x v="140"/>
    <s v="Lioma"/>
    <n v="160418"/>
    <n v="75525"/>
    <n v="47.08"/>
    <n v="416729"/>
  </r>
  <r>
    <s v="Zambezia Mocuba Cidade de Mocuba"/>
    <s v="Cidade de Mocuba"/>
    <x v="10"/>
    <x v="146"/>
    <s v="Cidade de Mocuba"/>
    <n v="256311"/>
    <n v="60797"/>
    <n v="23.72"/>
    <n v="453931"/>
  </r>
  <r>
    <s v="Zambezia Molumbo Molumbo-Sede"/>
    <s v="Molumbo-Sede"/>
    <x v="10"/>
    <x v="143"/>
    <s v="Molumbo-Sede"/>
    <n v="197620"/>
    <n v="60511"/>
    <n v="30.62"/>
    <n v="336046"/>
  </r>
  <r>
    <s v="Zambezia Morrumbala Chire"/>
    <s v="Chire"/>
    <x v="10"/>
    <x v="147"/>
    <s v="Chire"/>
    <n v="138426"/>
    <n v="77920"/>
    <n v="56.29"/>
    <n v="247824"/>
  </r>
  <r>
    <s v="Zambezia Alto Molocue Nauela"/>
    <s v="Nauela"/>
    <x v="10"/>
    <x v="145"/>
    <s v="Nauela"/>
    <n v="109398"/>
    <n v="30599"/>
    <n v="27.97"/>
    <n v="171306"/>
  </r>
  <r>
    <s v="Zambezia Chinde Chinde-Sede"/>
    <s v="Chinde-Sede"/>
    <x v="10"/>
    <x v="148"/>
    <s v="Chinde-Sede"/>
    <n v="61908"/>
    <n v="9534"/>
    <n v="15.4"/>
    <n v="103156"/>
  </r>
  <r>
    <s v="Zambezia Chinde Micaune"/>
    <s v="Micaune"/>
    <x v="10"/>
    <x v="148"/>
    <s v="Micaune"/>
    <n v="41248"/>
    <n v="1753"/>
    <n v="4.25"/>
    <n v="66182"/>
  </r>
  <r>
    <s v="Zambezia Derre Guerissa"/>
    <s v="Guerissa"/>
    <x v="10"/>
    <x v="149"/>
    <s v="Guerissa"/>
    <n v="24934"/>
    <n v="9181"/>
    <n v="36.82"/>
    <n v="131511"/>
  </r>
  <r>
    <s v="Zambezia Derre Machindo"/>
    <s v="Machindo"/>
    <x v="10"/>
    <x v="149"/>
    <s v="Machindo"/>
    <n v="106577"/>
    <n v="24715"/>
    <n v="23.19"/>
    <n v="206768"/>
  </r>
  <r>
    <s v="Zambezia Gile Alto Ligonha"/>
    <s v="Alto Ligonha"/>
    <x v="10"/>
    <x v="150"/>
    <s v="Alto Ligonha"/>
    <n v="100191"/>
    <n v="26070"/>
    <n v="26.02"/>
    <n v="255915"/>
  </r>
  <r>
    <s v="Zambezia Gile Gile"/>
    <s v="Gile"/>
    <x v="10"/>
    <x v="150"/>
    <s v="Gile"/>
    <n v="155724"/>
    <n v="23981"/>
    <n v="15.4"/>
    <n v="372252"/>
  </r>
  <r>
    <s v="Zambezia Gurue Cidade de Gurue"/>
    <s v="Cidade de Gurue"/>
    <x v="10"/>
    <x v="140"/>
    <s v="Cidade de Gurue"/>
    <n v="216528"/>
    <n v="29123"/>
    <n v="13.45"/>
    <n v="393644"/>
  </r>
  <r>
    <s v="Zambezia Ile Ile"/>
    <s v="Ile"/>
    <x v="10"/>
    <x v="151"/>
    <s v="Ile"/>
    <n v="177116"/>
    <n v="15356"/>
    <n v="8.67"/>
    <n v="229756"/>
  </r>
  <r>
    <s v="Zambezia Ile Socone"/>
    <s v="Socone"/>
    <x v="10"/>
    <x v="151"/>
    <s v="Socone"/>
    <n v="52640"/>
    <n v="3632"/>
    <n v="6.9"/>
    <n v="79146"/>
  </r>
  <r>
    <s v="Zambezia Inhassunge Gonhane"/>
    <s v="Gonhane"/>
    <x v="10"/>
    <x v="152"/>
    <s v="Gonhane"/>
    <n v="26506"/>
    <n v="0"/>
    <n v="0"/>
    <n v="107645"/>
  </r>
  <r>
    <s v="Zambezia Inhassunge Mucupia"/>
    <s v="Mucupia"/>
    <x v="10"/>
    <x v="152"/>
    <s v="Mucupia"/>
    <n v="81139"/>
    <n v="0"/>
    <n v="0"/>
    <n v="112423"/>
  </r>
  <r>
    <s v="Zambezia Luabo Chimbadzo"/>
    <s v="Chimbadzo"/>
    <x v="10"/>
    <x v="153"/>
    <s v="Chimbadzo"/>
    <n v="31284"/>
    <n v="12958"/>
    <n v="41.42"/>
    <n v="70035"/>
  </r>
  <r>
    <s v="Zambezia Luabo Samora Machel"/>
    <s v="Samora Machel"/>
    <x v="10"/>
    <x v="153"/>
    <s v="Samora Machel"/>
    <n v="38751"/>
    <n v="35186"/>
    <n v="90.8"/>
    <n v="69411"/>
  </r>
  <r>
    <s v="Zambezia Lugela Muabanama"/>
    <s v="Muabanama"/>
    <x v="10"/>
    <x v="141"/>
    <s v="Muabanama"/>
    <n v="30660"/>
    <n v="7705"/>
    <n v="25.13"/>
    <n v="58427"/>
  </r>
  <r>
    <s v="Zambezia Lugela Tacuane"/>
    <s v="Tacuane"/>
    <x v="10"/>
    <x v="141"/>
    <s v="Tacuane"/>
    <n v="27767"/>
    <n v="3390"/>
    <n v="12.21"/>
    <n v="89243"/>
  </r>
  <r>
    <s v="Zambezia Maganja da Costa Nante"/>
    <s v="Nante"/>
    <x v="10"/>
    <x v="142"/>
    <s v="Nante"/>
    <n v="61476"/>
    <n v="2066"/>
    <n v="3.36"/>
    <n v="160802"/>
  </r>
  <r>
    <s v="Zambezia Milange Majaua"/>
    <s v="Majaua"/>
    <x v="10"/>
    <x v="139"/>
    <s v="Majaua"/>
    <n v="99326"/>
    <n v="20749"/>
    <n v="20.89"/>
    <n v="236599"/>
  </r>
  <r>
    <s v="Zambezia Mocuba Mugeba"/>
    <s v="Mugeba"/>
    <x v="10"/>
    <x v="146"/>
    <s v="Mugeba"/>
    <n v="137273"/>
    <n v="19191"/>
    <n v="13.98"/>
    <n v="220381"/>
  </r>
  <r>
    <s v="Zambezia Mocuba Namanjavira"/>
    <s v="Namanjavira"/>
    <x v="10"/>
    <x v="146"/>
    <s v="Namanjavira"/>
    <n v="83108"/>
    <n v="17802"/>
    <n v="21.42"/>
    <n v="183047"/>
  </r>
  <r>
    <s v="Zambezia Mocubela Bajone"/>
    <s v="Bajone"/>
    <x v="10"/>
    <x v="154"/>
    <s v="Bajone"/>
    <n v="99939"/>
    <n v="8135"/>
    <n v="8.14"/>
    <n v="146433"/>
  </r>
  <r>
    <s v="Zambezia Mocubela Mocubela"/>
    <s v="Mocubela"/>
    <x v="10"/>
    <x v="154"/>
    <s v="Mocubela"/>
    <n v="46494"/>
    <n v="3622"/>
    <n v="7.79"/>
    <n v="115052"/>
  </r>
  <r>
    <s v="Zambezia Mopeia Campo"/>
    <s v="Campo"/>
    <x v="10"/>
    <x v="155"/>
    <s v="Campo"/>
    <n v="68558"/>
    <n v="13588"/>
    <n v="19.82"/>
    <n v="181834"/>
  </r>
  <r>
    <s v="Zambezia Mopeia Mopeia"/>
    <s v="Mopeia"/>
    <x v="10"/>
    <x v="155"/>
    <s v="Mopeia"/>
    <n v="113276"/>
    <n v="26461"/>
    <n v="23.36"/>
    <n v="165760"/>
  </r>
  <r>
    <s v="Zambezia Morrumbala Megaza"/>
    <s v="Megaza"/>
    <x v="10"/>
    <x v="147"/>
    <s v="Megaza"/>
    <n v="52484"/>
    <n v="3343"/>
    <n v="6.37"/>
    <n v="304317"/>
  </r>
  <r>
    <s v="Zambezia Morrumbala Morrumbala-Sede"/>
    <s v="Morrumbala-Sede"/>
    <x v="10"/>
    <x v="147"/>
    <s v="Morrumbala-Sede"/>
    <n v="251833"/>
    <n v="35206"/>
    <n v="13.98"/>
    <n v="298783"/>
  </r>
  <r>
    <s v="Zambezia Mulevala Chiraco"/>
    <s v="Chiraco"/>
    <x v="10"/>
    <x v="156"/>
    <s v="Chiraco"/>
    <n v="46950"/>
    <n v="3573"/>
    <n v="7.61"/>
    <n v="127393"/>
  </r>
  <r>
    <s v="Zambezia Mulevala M'bauane"/>
    <s v="M'bauane"/>
    <x v="10"/>
    <x v="156"/>
    <s v="M'bauane"/>
    <n v="80443"/>
    <n v="6838"/>
    <n v="8.5"/>
    <n v="191054"/>
  </r>
  <r>
    <s v="Zambezia Namacurra Macuse"/>
    <s v="Macuse"/>
    <x v="10"/>
    <x v="157"/>
    <s v="Macuse"/>
    <n v="110611"/>
    <n v="1958"/>
    <n v="1.77"/>
    <n v="232914"/>
  </r>
  <r>
    <s v="Zambezia Namacurra Namacurra-Sede"/>
    <s v="Namacurra-Sede"/>
    <x v="10"/>
    <x v="157"/>
    <s v="Namacurra-Sede"/>
    <n v="122303"/>
    <n v="428"/>
    <n v="0.35"/>
    <n v="236251"/>
  </r>
  <r>
    <s v="Zambezia Namarroi Namarroi"/>
    <s v="Namarroi"/>
    <x v="10"/>
    <x v="158"/>
    <s v="Namarroi"/>
    <n v="113948"/>
    <n v="3031"/>
    <n v="2.66"/>
    <n v="170334"/>
  </r>
  <r>
    <s v="Zambezia Namarroi Regone"/>
    <s v="Regone"/>
    <x v="10"/>
    <x v="158"/>
    <s v="Regone"/>
    <n v="56386"/>
    <n v="8385"/>
    <n v="14.87"/>
    <n v="172483"/>
  </r>
  <r>
    <s v="Zambezia Nicoadala Nicoadala-Sede"/>
    <s v="Nicoadala-Sede"/>
    <x v="10"/>
    <x v="159"/>
    <s v="Nicoadala-Sede"/>
    <n v="116097"/>
    <n v="2264"/>
    <n v="1.95"/>
    <n v="201582"/>
  </r>
  <r>
    <s v="Zambezia Pebane Mulela (Mualama)"/>
    <s v="Mulela (Mualama)"/>
    <x v="10"/>
    <x v="144"/>
    <s v="Mulela (Mualama)"/>
    <n v="85485"/>
    <n v="3778"/>
    <n v="4.42"/>
    <n v="174463"/>
  </r>
  <r>
    <s v="Zambezia Pebane Pebane-Sede"/>
    <s v="Pebane-Sede"/>
    <x v="10"/>
    <x v="144"/>
    <s v="Pebane-Sede"/>
    <n v="88978"/>
    <n v="1735"/>
    <n v="1.95"/>
    <n v="211773"/>
  </r>
  <r>
    <s v="Zambezia Quelimane Maquival"/>
    <s v="Maquival"/>
    <x v="10"/>
    <x v="160"/>
    <s v="Maquival"/>
    <n v="122795"/>
    <n v="221"/>
    <n v="0.18"/>
    <n v="184691"/>
  </r>
  <r>
    <s v="Zambezia Cidade de Quelimane Urbano 01"/>
    <s v="Urbano 1"/>
    <x v="10"/>
    <x v="160"/>
    <s v="Urbano 1"/>
    <n v="61896"/>
    <n v="0"/>
    <n v="0"/>
    <n v="143311"/>
  </r>
  <r>
    <s v="Zambezia Cidade de Quelimane Urbano 02"/>
    <s v="Urbano 2"/>
    <x v="10"/>
    <x v="160"/>
    <s v="Urbano 2"/>
    <n v="81415"/>
    <n v="0"/>
    <n v="0"/>
    <n v="127513"/>
  </r>
  <r>
    <s v="Zambezia Cidade de Quelimane Urbano 03"/>
    <s v="Urbano 3"/>
    <x v="10"/>
    <x v="160"/>
    <s v="Urbano 3"/>
    <n v="46098"/>
    <n v="0"/>
    <n v="0"/>
    <n v="136709"/>
  </r>
  <r>
    <s v="Zambezia Cidade de Quelimane Urbano 04"/>
    <s v="Urbano 4"/>
    <x v="10"/>
    <x v="160"/>
    <s v="Urbano 4"/>
    <n v="90611"/>
    <n v="0"/>
    <n v="0"/>
    <n v="108402"/>
  </r>
  <r>
    <s v="Zambezia Cidade de Quelimane Urbano 05"/>
    <s v="Urbano 5"/>
    <x v="10"/>
    <x v="160"/>
    <s v="Urbano 5"/>
    <n v="17791"/>
    <n v="0"/>
    <n v="0"/>
    <n v="177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916DD-BE19-4BE4-BC93-5A8E8F305F1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76" firstHeaderRow="1" firstDataRow="1" firstDataCol="1"/>
  <pivotFields count="9"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62">
        <item x="145"/>
        <item x="1"/>
        <item x="83"/>
        <item x="124"/>
        <item x="7"/>
        <item x="44"/>
        <item x="16"/>
        <item x="63"/>
        <item x="111"/>
        <item x="125"/>
        <item x="112"/>
        <item x="126"/>
        <item x="113"/>
        <item x="114"/>
        <item x="115"/>
        <item x="17"/>
        <item x="18"/>
        <item x="128"/>
        <item x="19"/>
        <item x="94"/>
        <item x="45"/>
        <item x="148"/>
        <item x="0"/>
        <item x="127"/>
        <item x="20"/>
        <item x="21"/>
        <item x="116"/>
        <item x="64"/>
        <item x="30"/>
        <item x="31"/>
        <item x="110"/>
        <item x="129"/>
        <item x="95"/>
        <item x="149"/>
        <item x="130"/>
        <item x="117"/>
        <item x="80"/>
        <item x="32"/>
        <item x="150"/>
        <item x="46"/>
        <item x="118"/>
        <item x="33"/>
        <item x="22"/>
        <item x="47"/>
        <item x="140"/>
        <item x="34"/>
        <item x="8"/>
        <item x="151"/>
        <item x="86"/>
        <item x="35"/>
        <item x="36"/>
        <item x="152"/>
        <item x="37"/>
        <item x="56"/>
        <item x="57"/>
        <item x="58"/>
        <item x="59"/>
        <item x="60"/>
        <item x="61"/>
        <item x="96"/>
        <item x="79"/>
        <item x="89"/>
        <item x="97"/>
        <item x="23"/>
        <item x="90"/>
        <item x="153"/>
        <item x="141"/>
        <item x="24"/>
        <item x="38"/>
        <item x="131"/>
        <item x="48"/>
        <item x="119"/>
        <item x="49"/>
        <item x="10"/>
        <item x="50"/>
        <item x="142"/>
        <item x="132"/>
        <item x="65"/>
        <item x="99"/>
        <item x="71"/>
        <item x="100"/>
        <item x="25"/>
        <item x="66"/>
        <item x="51"/>
        <item x="26"/>
        <item x="134"/>
        <item x="133"/>
        <item x="120"/>
        <item x="67"/>
        <item x="121"/>
        <item x="101"/>
        <item x="27"/>
        <item x="39"/>
        <item x="28"/>
        <item x="68"/>
        <item x="98"/>
        <item x="102"/>
        <item x="103"/>
        <item x="76"/>
        <item x="72"/>
        <item x="12"/>
        <item x="104"/>
        <item x="13"/>
        <item x="75"/>
        <item x="105"/>
        <item x="14"/>
        <item x="139"/>
        <item x="69"/>
        <item x="135"/>
        <item x="11"/>
        <item x="146"/>
        <item x="154"/>
        <item x="93"/>
        <item x="84"/>
        <item x="143"/>
        <item x="85"/>
        <item x="78"/>
        <item x="9"/>
        <item x="155"/>
        <item x="147"/>
        <item x="40"/>
        <item x="91"/>
        <item x="52"/>
        <item x="122"/>
        <item x="87"/>
        <item x="3"/>
        <item x="106"/>
        <item x="5"/>
        <item x="156"/>
        <item x="73"/>
        <item x="136"/>
        <item x="92"/>
        <item x="77"/>
        <item x="88"/>
        <item x="70"/>
        <item x="157"/>
        <item x="158"/>
        <item x="82"/>
        <item x="2"/>
        <item x="6"/>
        <item x="107"/>
        <item x="123"/>
        <item x="159"/>
        <item x="108"/>
        <item x="62"/>
        <item x="15"/>
        <item x="41"/>
        <item x="144"/>
        <item x="160"/>
        <item x="4"/>
        <item x="74"/>
        <item x="81"/>
        <item x="109"/>
        <item x="53"/>
        <item x="54"/>
        <item x="137"/>
        <item x="55"/>
        <item x="42"/>
        <item x="29"/>
        <item x="43"/>
        <item x="138"/>
        <item t="default"/>
      </items>
    </pivotField>
    <pivotField showAll="0"/>
    <pivotField showAll="0"/>
    <pivotField showAll="0"/>
    <pivotField showAll="0"/>
    <pivotField showAll="0"/>
  </pivotFields>
  <rowFields count="2">
    <field x="2"/>
    <field x="3"/>
  </rowFields>
  <rowItems count="173">
    <i>
      <x/>
    </i>
    <i r="1">
      <x v="1"/>
    </i>
    <i r="1">
      <x v="4"/>
    </i>
    <i r="1">
      <x v="22"/>
    </i>
    <i r="1">
      <x v="30"/>
    </i>
    <i r="1">
      <x v="46"/>
    </i>
    <i r="1">
      <x v="73"/>
    </i>
    <i r="1">
      <x v="100"/>
    </i>
    <i r="1">
      <x v="102"/>
    </i>
    <i r="1">
      <x v="105"/>
    </i>
    <i r="1">
      <x v="109"/>
    </i>
    <i r="1">
      <x v="117"/>
    </i>
    <i r="1">
      <x v="125"/>
    </i>
    <i r="1">
      <x v="127"/>
    </i>
    <i r="1">
      <x v="138"/>
    </i>
    <i r="1">
      <x v="139"/>
    </i>
    <i r="1">
      <x v="145"/>
    </i>
    <i r="1">
      <x v="149"/>
    </i>
    <i>
      <x v="1"/>
    </i>
    <i r="1">
      <x v="6"/>
    </i>
    <i r="1">
      <x v="15"/>
    </i>
    <i r="1">
      <x v="16"/>
    </i>
    <i r="1">
      <x v="18"/>
    </i>
    <i r="1">
      <x v="24"/>
    </i>
    <i r="1">
      <x v="25"/>
    </i>
    <i r="1">
      <x v="42"/>
    </i>
    <i r="1">
      <x v="63"/>
    </i>
    <i r="1">
      <x v="67"/>
    </i>
    <i r="1">
      <x v="81"/>
    </i>
    <i r="1">
      <x v="84"/>
    </i>
    <i r="1">
      <x v="91"/>
    </i>
    <i r="1">
      <x v="93"/>
    </i>
    <i r="1">
      <x v="158"/>
    </i>
    <i>
      <x v="2"/>
    </i>
    <i r="1">
      <x v="28"/>
    </i>
    <i r="1">
      <x v="29"/>
    </i>
    <i r="1">
      <x v="37"/>
    </i>
    <i r="1">
      <x v="41"/>
    </i>
    <i r="1">
      <x v="45"/>
    </i>
    <i r="1">
      <x v="49"/>
    </i>
    <i r="1">
      <x v="50"/>
    </i>
    <i r="1">
      <x v="52"/>
    </i>
    <i r="1">
      <x v="68"/>
    </i>
    <i r="1">
      <x v="92"/>
    </i>
    <i r="1">
      <x v="120"/>
    </i>
    <i r="1">
      <x v="146"/>
    </i>
    <i r="1">
      <x v="157"/>
    </i>
    <i r="1">
      <x v="159"/>
    </i>
    <i>
      <x v="3"/>
    </i>
    <i r="1">
      <x v="5"/>
    </i>
    <i r="1">
      <x v="20"/>
    </i>
    <i r="1">
      <x v="39"/>
    </i>
    <i r="1">
      <x v="43"/>
    </i>
    <i r="1">
      <x v="70"/>
    </i>
    <i r="1">
      <x v="72"/>
    </i>
    <i r="1">
      <x v="74"/>
    </i>
    <i r="1">
      <x v="83"/>
    </i>
    <i r="1">
      <x v="122"/>
    </i>
    <i r="1">
      <x v="153"/>
    </i>
    <i r="1">
      <x v="154"/>
    </i>
    <i r="1">
      <x v="156"/>
    </i>
    <i>
      <x v="4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144"/>
    </i>
    <i>
      <x v="5"/>
    </i>
    <i r="1">
      <x v="7"/>
    </i>
    <i r="1">
      <x v="27"/>
    </i>
    <i r="1">
      <x v="77"/>
    </i>
    <i r="1">
      <x v="82"/>
    </i>
    <i r="1">
      <x v="88"/>
    </i>
    <i r="1">
      <x v="94"/>
    </i>
    <i r="1">
      <x v="107"/>
    </i>
    <i r="1">
      <x v="134"/>
    </i>
    <i>
      <x v="6"/>
    </i>
    <i r="1">
      <x v="2"/>
    </i>
    <i r="1">
      <x v="36"/>
    </i>
    <i r="1">
      <x v="48"/>
    </i>
    <i r="1">
      <x v="60"/>
    </i>
    <i r="1">
      <x v="61"/>
    </i>
    <i r="1">
      <x v="64"/>
    </i>
    <i r="1">
      <x v="79"/>
    </i>
    <i r="1">
      <x v="98"/>
    </i>
    <i r="1">
      <x v="99"/>
    </i>
    <i r="1">
      <x v="103"/>
    </i>
    <i r="1">
      <x v="112"/>
    </i>
    <i r="1">
      <x v="113"/>
    </i>
    <i r="1">
      <x v="115"/>
    </i>
    <i r="1">
      <x v="116"/>
    </i>
    <i r="1">
      <x v="121"/>
    </i>
    <i r="1">
      <x v="124"/>
    </i>
    <i r="1">
      <x v="129"/>
    </i>
    <i r="1">
      <x v="131"/>
    </i>
    <i r="1">
      <x v="132"/>
    </i>
    <i r="1">
      <x v="133"/>
    </i>
    <i r="1">
      <x v="137"/>
    </i>
    <i r="1">
      <x v="150"/>
    </i>
    <i r="1">
      <x v="151"/>
    </i>
    <i>
      <x v="7"/>
    </i>
    <i r="1">
      <x v="19"/>
    </i>
    <i r="1">
      <x v="32"/>
    </i>
    <i r="1">
      <x v="59"/>
    </i>
    <i r="1">
      <x v="62"/>
    </i>
    <i r="1">
      <x v="78"/>
    </i>
    <i r="1">
      <x v="80"/>
    </i>
    <i r="1">
      <x v="90"/>
    </i>
    <i r="1">
      <x v="95"/>
    </i>
    <i r="1">
      <x v="96"/>
    </i>
    <i r="1">
      <x v="97"/>
    </i>
    <i r="1">
      <x v="101"/>
    </i>
    <i r="1">
      <x v="104"/>
    </i>
    <i r="1">
      <x v="126"/>
    </i>
    <i r="1">
      <x v="140"/>
    </i>
    <i r="1">
      <x v="143"/>
    </i>
    <i r="1">
      <x v="152"/>
    </i>
    <i>
      <x v="8"/>
    </i>
    <i r="1">
      <x v="8"/>
    </i>
    <i r="1">
      <x v="10"/>
    </i>
    <i r="1">
      <x v="12"/>
    </i>
    <i r="1">
      <x v="13"/>
    </i>
    <i r="1">
      <x v="14"/>
    </i>
    <i r="1">
      <x v="26"/>
    </i>
    <i r="1">
      <x v="35"/>
    </i>
    <i r="1">
      <x v="40"/>
    </i>
    <i r="1">
      <x v="71"/>
    </i>
    <i r="1">
      <x v="87"/>
    </i>
    <i r="1">
      <x v="89"/>
    </i>
    <i r="1">
      <x v="123"/>
    </i>
    <i r="1">
      <x v="141"/>
    </i>
    <i>
      <x v="9"/>
    </i>
    <i r="1">
      <x v="3"/>
    </i>
    <i r="1">
      <x v="9"/>
    </i>
    <i r="1">
      <x v="11"/>
    </i>
    <i r="1">
      <x v="17"/>
    </i>
    <i r="1">
      <x v="23"/>
    </i>
    <i r="1">
      <x v="31"/>
    </i>
    <i r="1">
      <x v="34"/>
    </i>
    <i r="1">
      <x v="69"/>
    </i>
    <i r="1">
      <x v="76"/>
    </i>
    <i r="1">
      <x v="85"/>
    </i>
    <i r="1">
      <x v="86"/>
    </i>
    <i r="1">
      <x v="108"/>
    </i>
    <i r="1">
      <x v="130"/>
    </i>
    <i r="1">
      <x v="155"/>
    </i>
    <i r="1">
      <x v="160"/>
    </i>
    <i>
      <x v="10"/>
    </i>
    <i r="1">
      <x/>
    </i>
    <i r="1">
      <x v="21"/>
    </i>
    <i r="1">
      <x v="33"/>
    </i>
    <i r="1">
      <x v="38"/>
    </i>
    <i r="1">
      <x v="44"/>
    </i>
    <i r="1">
      <x v="47"/>
    </i>
    <i r="1">
      <x v="51"/>
    </i>
    <i r="1">
      <x v="65"/>
    </i>
    <i r="1">
      <x v="66"/>
    </i>
    <i r="1">
      <x v="75"/>
    </i>
    <i r="1">
      <x v="106"/>
    </i>
    <i r="1">
      <x v="110"/>
    </i>
    <i r="1">
      <x v="111"/>
    </i>
    <i r="1">
      <x v="114"/>
    </i>
    <i r="1">
      <x v="118"/>
    </i>
    <i r="1">
      <x v="119"/>
    </i>
    <i r="1">
      <x v="128"/>
    </i>
    <i r="1">
      <x v="135"/>
    </i>
    <i r="1">
      <x v="136"/>
    </i>
    <i r="1">
      <x v="142"/>
    </i>
    <i r="1">
      <x v="147"/>
    </i>
    <i r="1">
      <x v="14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6B7FF39-1FF8-4091-9700-13DFB51FADB7}" autoFormatId="16" applyNumberFormats="0" applyBorderFormats="0" applyFontFormats="0" applyPatternFormats="0" applyAlignmentFormats="0" applyWidthHeightFormats="0">
  <queryTableRefresh nextId="13" unboundColumnsRight="1">
    <queryTableFields count="9">
      <queryTableField id="1" name="key" tableColumnId="1"/>
      <queryTableField id="2" name="Posto_key" tableColumnId="2"/>
      <queryTableField id="3" name="Provincia" tableColumnId="3"/>
      <queryTableField id="4" name="Distrito" tableColumnId="4"/>
      <queryTableField id="5" name="Posto" tableColumnId="5"/>
      <queryTableField id="9" name="Posto_Pop2022_correct" tableColumnId="9"/>
      <queryTableField id="8" name="N.Surface2022" tableColumnId="8"/>
      <queryTableField id="7" name="P.Surface2022" tableColumnId="7"/>
      <queryTableField id="12" dataBound="0" tableColumnId="6"/>
    </queryTableFields>
    <queryTableDeletedFields count="1">
      <deletedField name="water3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413BBB7-C7BB-4577-B1FB-3051281277BB}" name="Table10" displayName="Table10" ref="A1:E162" totalsRowShown="0">
  <autoFilter ref="A1:E162" xr:uid="{1413BBB7-C7BB-4577-B1FB-3051281277BB}"/>
  <tableColumns count="5">
    <tableColumn id="1" xr3:uid="{9EBBAEAD-5860-4B7F-8132-2A4B4E162210}" name="Province" dataDxfId="66"/>
    <tableColumn id="2" xr3:uid="{C04A9DFF-1A75-4A5F-ABD5-34C0ACAAA021}" name="District" dataDxfId="65"/>
    <tableColumn id="3" xr3:uid="{191B39FC-6C3C-4E88-A040-84E4FD417ECC}" name="Population 2022" dataDxfId="64"/>
    <tableColumn id="4" xr3:uid="{73B32FEB-4DA6-44D1-9182-D3A7270E9792}" name="Population Surface 2022" dataDxfId="63"/>
    <tableColumn id="5" xr3:uid="{18EF3C09-0FD9-478A-9E35-C6DA72EA263C}" name="%" dataDxfId="62">
      <calculatedColumnFormula>D2/C2*100</calculatedColumnFormula>
    </tableColumn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EEFFD4-6918-4DCC-A2A5-4ACA1BB9F741}" name="Table14" displayName="Table14" ref="U44:W102" totalsRowShown="0" headerRowDxfId="29" headerRowBorderDxfId="28" tableBorderDxfId="27">
  <autoFilter ref="U44:W102" xr:uid="{63A7A406-0F79-43EB-92BE-C19BB5F542BD}"/>
  <sortState xmlns:xlrd2="http://schemas.microsoft.com/office/spreadsheetml/2017/richdata2" ref="U45:W102">
    <sortCondition descending="1" ref="V44:V102"/>
  </sortState>
  <tableColumns count="3">
    <tableColumn id="1" xr3:uid="{CE01088F-620A-448B-A071-05332233CF66}" name="Row Labels" dataDxfId="26"/>
    <tableColumn id="2" xr3:uid="{52013EAC-E8D9-4D3E-92B2-0A2399E51108}" name="People"/>
    <tableColumn id="3" xr3:uid="{26E03AC3-399C-4827-B140-5F54C4D3BD86}" name="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611BF2-A131-4B1A-A882-A56CF10555D5}" name="Table2" displayName="Table2" ref="Z44:AB94" totalsRowShown="0" headerRowDxfId="25" headerRowBorderDxfId="24">
  <autoFilter ref="Z44:AB94" xr:uid="{5FCA213A-F3F9-4CBB-BE79-AA059E134F4F}"/>
  <sortState xmlns:xlrd2="http://schemas.microsoft.com/office/spreadsheetml/2017/richdata2" ref="Z45:AB94">
    <sortCondition descending="1" ref="AA44:AA94"/>
  </sortState>
  <tableColumns count="3">
    <tableColumn id="1" xr3:uid="{4EE1FD8F-00B3-409D-BBF7-AA852956ACB0}" name="Row Labels" dataDxfId="23"/>
    <tableColumn id="2" xr3:uid="{9DA1DFD8-1700-4AC3-B17C-82FE9601177C}" name="Sum of N.Surface2022" dataDxfId="22"/>
    <tableColumn id="3" xr3:uid="{117931E4-A3C4-4C01-9227-09C22E9A646C}" name="Sum of P.Surface2022" dataDxfId="21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80C5E8-7F6F-4D08-9C09-D7FB720E71BC}" name="Table8" displayName="Table8" ref="ES43:EU97" totalsRowShown="0" headerRowDxfId="20" headerRowBorderDxfId="19">
  <autoFilter ref="ES43:EU97" xr:uid="{5280C5E8-7F6F-4D08-9C09-D7FB720E71BC}"/>
  <sortState xmlns:xlrd2="http://schemas.microsoft.com/office/spreadsheetml/2017/richdata2" ref="ES44:EU97">
    <sortCondition descending="1" ref="ET43:ET97"/>
  </sortState>
  <tableColumns count="3">
    <tableColumn id="1" xr3:uid="{DD4C28D3-F6FC-4B4A-ADD8-D429C78ED2ED}" name="Row Labels" dataDxfId="18"/>
    <tableColumn id="2" xr3:uid="{433776FA-5A68-46F9-A8DF-8FB1086DA613}" name="Sum of N.Surface2022"/>
    <tableColumn id="3" xr3:uid="{2C7ABCEE-0693-4C52-9C22-94CF04981F8B}" name="Sum of P.Surface2022"/>
  </tableColumns>
  <tableStyleInfo name="TableStyleLight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67611D-189C-47CA-A773-A26EB057B693}" name="Table116" displayName="Table116" ref="D3:P5" totalsRowShown="0" headerRowDxfId="17" dataDxfId="16">
  <autoFilter ref="D3:P5" xr:uid="{83750854-EDC0-4D75-B959-4B7C55162F1A}"/>
  <tableColumns count="13">
    <tableColumn id="1" xr3:uid="{0D6F8A54-C642-4E10-8512-A406805A97DE}" name="Province" dataDxfId="15"/>
    <tableColumn id="2" xr3:uid="{3877CE3C-A700-4C5E-9FAE-893636B83496}" name="Cabo Delgado" dataDxfId="14"/>
    <tableColumn id="3" xr3:uid="{AE07955D-9139-4A91-9BAC-948C419AC70D}" name="Gaza" dataDxfId="13"/>
    <tableColumn id="4" xr3:uid="{F4580EA8-C51F-464A-8CCF-F63A1577F33C}" name="Inhambane" dataDxfId="12"/>
    <tableColumn id="5" xr3:uid="{87D4E87D-1A49-4BD7-AA56-D0F9D5FE075A}" name="Manica" dataDxfId="11"/>
    <tableColumn id="6" xr3:uid="{90B19F1F-5C62-4FC2-8536-760293BF0C10}" name="Maputo Cidade" dataDxfId="10"/>
    <tableColumn id="7" xr3:uid="{253A61A6-CC68-4F6D-BC3D-456786209E3F}" name="Maputo Provincia" dataDxfId="9"/>
    <tableColumn id="8" xr3:uid="{14A174A3-DDEF-4DA4-92F7-5EB06B4511AA}" name="Nampula" dataDxfId="8"/>
    <tableColumn id="9" xr3:uid="{8392E1C7-6216-45A1-AF14-748F8B0B2B9B}" name="Niassa" dataDxfId="7"/>
    <tableColumn id="10" xr3:uid="{F6608B10-2BBB-482E-A797-56B8B890686C}" name="Sofala" dataDxfId="6"/>
    <tableColumn id="11" xr3:uid="{13A8FAAE-475B-4B05-A6F6-F8E58E21418E}" name="Tete" dataDxfId="5"/>
    <tableColumn id="12" xr3:uid="{1E627A30-2AA0-491E-BDB9-27C2A701E5A9}" name="Zambezia" dataDxfId="4"/>
    <tableColumn id="13" xr3:uid="{5C9C263B-74E1-4961-B26B-71120B158DCB}" name="National average" dataDxfId="3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425BED-B193-4A19-A2A6-BC21B27D1834}" name="Table2227" displayName="Table2227" ref="R23:S35" totalsRowShown="0">
  <autoFilter ref="R23:S35" xr:uid="{90D6D033-3FF5-4DE2-81B3-AA2FDB2FB170}"/>
  <sortState xmlns:xlrd2="http://schemas.microsoft.com/office/spreadsheetml/2017/richdata2" ref="R24:T35">
    <sortCondition ref="R3:R15"/>
  </sortState>
  <tableColumns count="2">
    <tableColumn id="1" xr3:uid="{BC289A12-17D0-4D88-B285-46444464E957}" name="Pro"/>
    <tableColumn id="2" xr3:uid="{023F35D7-545E-4ED7-8035-532CA305A8AF}" name="Surface" dataDxfId="2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BB8E3D-6EB0-45A2-8D53-8C96413B85BF}" name="Table22272425" displayName="Table22272425" ref="S22:U34" totalsRowShown="0">
  <autoFilter ref="S22:U34" xr:uid="{7F87CE0F-744E-41CA-9E4C-7D93DF094F91}"/>
  <sortState xmlns:xlrd2="http://schemas.microsoft.com/office/spreadsheetml/2017/richdata2" ref="S23:U34">
    <sortCondition ref="S3:S15"/>
  </sortState>
  <tableColumns count="3">
    <tableColumn id="1" xr3:uid="{3142307A-979E-4349-92F0-AE536DBC7F2A}" name="Pro"/>
    <tableColumn id="2" xr3:uid="{6BFCEC82-E3ED-4006-88FF-E5ECCB5C6207}" name="Column1" dataDxfId="1"/>
    <tableColumn id="3" xr3:uid="{69BD292E-F380-4063-8904-54D80AAD041D}" name="IMP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60E10C9-D215-45AF-BAAA-A0207E2DD937}" name="Table1_2" displayName="Table1_2" ref="A1:I458" tableType="queryTable" totalsRowShown="0">
  <autoFilter ref="A1:I458" xr:uid="{928EBDFB-6C97-46D9-A142-E2829AC65400}"/>
  <sortState xmlns:xlrd2="http://schemas.microsoft.com/office/spreadsheetml/2017/richdata2" ref="A2:H328">
    <sortCondition sortBy="cellColor" ref="E1:E458" dxfId="61"/>
  </sortState>
  <tableColumns count="9">
    <tableColumn id="1" xr3:uid="{6CA51E01-D946-43F8-BCE2-E74805FC4D7F}" uniqueName="1" name="key" queryTableFieldId="1" dataDxfId="60"/>
    <tableColumn id="2" xr3:uid="{48ED4532-8104-4366-939E-D7C8B485457E}" uniqueName="2" name="Posto_key" queryTableFieldId="2" dataDxfId="59"/>
    <tableColumn id="3" xr3:uid="{05D37651-97D1-4913-ACF8-4042F48D9109}" uniqueName="3" name="Provincia" queryTableFieldId="3" dataDxfId="58"/>
    <tableColumn id="4" xr3:uid="{4F3668F8-9C1A-4E69-A6B2-A284C71D6CDB}" uniqueName="4" name="Distrito" queryTableFieldId="4" dataDxfId="57"/>
    <tableColumn id="5" xr3:uid="{3AFE8FF4-1B43-4D36-9BD1-B19524ED042B}" uniqueName="5" name="Posto" queryTableFieldId="5" dataDxfId="56"/>
    <tableColumn id="9" xr3:uid="{8D22B7D9-5FC6-49E8-9DA0-34105874F554}" uniqueName="9" name="Population 2022" queryTableFieldId="9"/>
    <tableColumn id="8" xr3:uid="{C3E4513B-D3F5-4117-B508-66B48C22EF1B}" uniqueName="8" name="Population Surface 2022" queryTableFieldId="8"/>
    <tableColumn id="7" xr3:uid="{DAFC906E-5D65-4436-A34F-1FF6FCD0FD53}" uniqueName="7" name="%" queryTableFieldId="7"/>
    <tableColumn id="6" xr3:uid="{FB31119A-B470-4565-98F1-3AD892B3270A}" uniqueName="6" name="Column1" queryTableFieldId="12" dataDxfId="55">
      <calculatedColumnFormula>Table1_2[[#This Row],[Population 2022]]+F3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3F60C8-B2AD-4D6C-B6DF-811E4E72BEFE}" name="Table3" displayName="Table3" ref="B4:I16" totalsRowShown="0" headerRowDxfId="54">
  <autoFilter ref="B4:I16" xr:uid="{3C3F60C8-B2AD-4D6C-B6DF-811E4E72BEFE}"/>
  <tableColumns count="8">
    <tableColumn id="1" xr3:uid="{E7FB1DA4-9CE2-42DE-86A9-1D6427978C6B}" name="Prov"/>
    <tableColumn id="2" xr3:uid="{AE1CAB8B-E323-4A0F-AFA3-C2357CD26146}" name="Pop 2022" dataDxfId="53"/>
    <tableColumn id="3" xr3:uid="{462FAC3A-3953-4072-B2E8-4D31090D7709}" name="% Surface" dataDxfId="52"/>
    <tableColumn id="4" xr3:uid="{A4ADFFC6-F415-4151-B06E-94E503854FEA}" name="% Unimp" dataDxfId="51"/>
    <tableColumn id="5" xr3:uid="{C2E39D42-24C0-4BE7-BCAF-25373F5113D9}" name="% Imp" dataDxfId="50"/>
    <tableColumn id="6" xr3:uid="{D4D6C7D6-2846-4365-80D0-B6706F585A75}" name="Pop Surface" dataDxfId="49">
      <calculatedColumnFormula>D5*C5</calculatedColumnFormula>
    </tableColumn>
    <tableColumn id="7" xr3:uid="{FD96AC5B-39A6-4420-92F9-FB1938332AE1}" name="Pop Unimp" dataDxfId="48">
      <calculatedColumnFormula>E5*C5</calculatedColumnFormula>
    </tableColumn>
    <tableColumn id="8" xr3:uid="{443B3104-9516-4185-BD04-3314E72AA8A0}" name="Pop Impr" dataDxfId="47">
      <calculatedColumnFormula>F5*C5</calculatedColumnFormula>
    </tableColumn>
  </tableColumns>
  <tableStyleInfo name="TableStyleLight4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D5C250-386B-4017-B1B2-89BE0D4B7624}" name="Table51022" displayName="Table51022" ref="A3:J15" totalsRowShown="0">
  <autoFilter ref="A3:J15" xr:uid="{37F5213C-4A9B-477B-91FF-F928BB919765}"/>
  <sortState xmlns:xlrd2="http://schemas.microsoft.com/office/spreadsheetml/2017/richdata2" ref="A4:G15">
    <sortCondition ref="A3:A15"/>
  </sortState>
  <tableColumns count="10">
    <tableColumn id="10" xr3:uid="{AEF98F73-8DD0-49ED-BEA2-F84E224ED981}" name="Province"/>
    <tableColumn id="11" xr3:uid="{29CF02D9-9EFB-47C1-953C-5929E57438E4}" name="Surface" dataDxfId="46"/>
    <tableColumn id="12" xr3:uid="{D71B4065-7575-412C-8304-063D29E8D8FD}" name="Unimproved INE"/>
    <tableColumn id="16" xr3:uid="{76FB7A2C-1221-4155-B29A-9C2C7B9B12AE}" name="Improved INE"/>
    <tableColumn id="13" xr3:uid="{63039CD2-1B54-4382-87CB-E2AF65F85B81}" name="R Surface"/>
    <tableColumn id="14" xr3:uid="{492C0FD3-1824-4A94-853F-0CA600F9348B}" name="R Unimproved"/>
    <tableColumn id="15" xr3:uid="{008DEAEA-0819-4F41-9FE2-045D51291E40}" name="R Improved"/>
    <tableColumn id="1" xr3:uid="{6162827F-615F-4CF9-833C-B20AF54DB920}" name="U Surface"/>
    <tableColumn id="2" xr3:uid="{44D140B2-A299-4948-BFE8-A5088740F32A}" name="U Unimproved"/>
    <tableColumn id="3" xr3:uid="{D4F3CF47-DD80-4872-B4CD-CAAEE45E037C}" name="U Improved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191495-AD88-40CA-966E-AABCF5566F23}" name="Table1412" displayName="Table1412" ref="U44:W102" totalsRowShown="0" headerRowDxfId="45" headerRowBorderDxfId="44" tableBorderDxfId="43">
  <autoFilter ref="U44:W102" xr:uid="{63A7A406-0F79-43EB-92BE-C19BB5F542BD}"/>
  <sortState xmlns:xlrd2="http://schemas.microsoft.com/office/spreadsheetml/2017/richdata2" ref="U45:W102">
    <sortCondition descending="1" ref="V44:V102"/>
  </sortState>
  <tableColumns count="3">
    <tableColumn id="1" xr3:uid="{D79263B4-E7C2-44DE-945B-63D1B8C82AB9}" name="Row Labels" dataDxfId="42"/>
    <tableColumn id="2" xr3:uid="{6022FEC8-59E5-458F-A567-17FF80670EDC}" name="People"/>
    <tableColumn id="3" xr3:uid="{C1557D8C-17FB-4EE3-A9CE-46DCDB2ABD3E}" name="%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23A14A8-CE69-4455-B421-41D8E5520815}" name="Table213" displayName="Table213" ref="Z44:AB94" totalsRowShown="0" headerRowDxfId="41" headerRowBorderDxfId="40">
  <autoFilter ref="Z44:AB94" xr:uid="{5FCA213A-F3F9-4CBB-BE79-AA059E134F4F}"/>
  <sortState xmlns:xlrd2="http://schemas.microsoft.com/office/spreadsheetml/2017/richdata2" ref="Z45:AB94">
    <sortCondition descending="1" ref="AA44:AA94"/>
  </sortState>
  <tableColumns count="3">
    <tableColumn id="1" xr3:uid="{F37AFA5B-39C0-4BE7-9468-881DEE33B99B}" name="Row Labels" dataDxfId="39"/>
    <tableColumn id="2" xr3:uid="{F8F47381-1576-43C8-90B5-43334EE37DA0}" name="Sum of N.Surface2022" dataDxfId="38"/>
    <tableColumn id="3" xr3:uid="{973BE360-A7A4-4AE6-A1A7-1C75C6E3ECBD}" name="Sum of P.Surface2022" dataDxfId="37"/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F96AC2-5EAF-4D0A-8E94-363022F1D737}" name="Table814" displayName="Table814" ref="ES43:EU97" totalsRowShown="0" headerRowDxfId="36" headerRowBorderDxfId="35">
  <autoFilter ref="ES43:EU97" xr:uid="{5280C5E8-7F6F-4D08-9C09-D7FB720E71BC}"/>
  <sortState xmlns:xlrd2="http://schemas.microsoft.com/office/spreadsheetml/2017/richdata2" ref="ES44:EU97">
    <sortCondition descending="1" ref="ET43:ET97"/>
  </sortState>
  <tableColumns count="3">
    <tableColumn id="1" xr3:uid="{97641538-A1C2-4FF2-8F8A-4953CF2709F1}" name="Row Labels" dataDxfId="34"/>
    <tableColumn id="2" xr3:uid="{36931513-163F-4A20-8F59-5A1D2AD8E299}" name="Sum of N.Surface2022"/>
    <tableColumn id="3" xr3:uid="{3A972755-86A1-459A-AE6E-FFC3685CDC1A}" name="Sum of P.Surface2022"/>
  </tableColumns>
  <tableStyleInfo name="TableStyleLight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E62DB08-B3BC-4E2A-BCF6-ABAD842FC21F}" name="Table15" displayName="Table15" ref="DL43:DN81" totalsRowShown="0" headerRowBorderDxfId="33">
  <autoFilter ref="DL43:DN81" xr:uid="{8E62DB08-B3BC-4E2A-BCF6-ABAD842FC21F}"/>
  <sortState xmlns:xlrd2="http://schemas.microsoft.com/office/spreadsheetml/2017/richdata2" ref="DL44:DN81">
    <sortCondition descending="1" ref="DM43:DM81"/>
  </sortState>
  <tableColumns count="3">
    <tableColumn id="1" xr3:uid="{741A0C8A-1B34-47BF-8C33-E82F0A2287E6}" name="Row Labels" dataDxfId="32"/>
    <tableColumn id="2" xr3:uid="{A0CAA43E-CBF1-47DE-8798-45177BBF8DFA}" name="People"/>
    <tableColumn id="3" xr3:uid="{5E8B0787-1C9B-4D21-A945-964D29169DE1}" name="%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AF9A49-1B81-4699-AE67-31CF4CFDA7C2}" name="Table16" displayName="Table16" ref="CF43:CH115" totalsRowShown="0" headerRowBorderDxfId="31">
  <autoFilter ref="CF43:CH115" xr:uid="{DDAF9A49-1B81-4699-AE67-31CF4CFDA7C2}"/>
  <sortState xmlns:xlrd2="http://schemas.microsoft.com/office/spreadsheetml/2017/richdata2" ref="CF44:CH115">
    <sortCondition descending="1" ref="CG43:CG115"/>
  </sortState>
  <tableColumns count="3">
    <tableColumn id="1" xr3:uid="{09AF19A7-D332-4630-9D09-5F9BFBE89268}" name="Row Labels" dataDxfId="30"/>
    <tableColumn id="2" xr3:uid="{3DC033F6-E9CC-452F-8D36-75C38228BF9C}" name="People"/>
    <tableColumn id="3" xr3:uid="{1914F7C4-F1A5-482F-BD32-6A5583D7BEDC}" name="%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Relationship Id="rId4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0AEA-AB51-45CF-8FC0-293A65FC58BC}">
  <dimension ref="A1:E162"/>
  <sheetViews>
    <sheetView topLeftCell="A37" workbookViewId="0">
      <selection activeCell="D5" sqref="D5"/>
    </sheetView>
  </sheetViews>
  <sheetFormatPr defaultRowHeight="14.5" x14ac:dyDescent="0.35"/>
  <cols>
    <col min="1" max="1" width="12.54296875" customWidth="1"/>
    <col min="2" max="2" width="15.81640625" customWidth="1"/>
    <col min="3" max="3" width="17.54296875" customWidth="1"/>
    <col min="4" max="4" width="25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5">
      <c r="A2" s="11" t="s">
        <v>5</v>
      </c>
      <c r="B2" s="37" t="s">
        <v>6</v>
      </c>
      <c r="C2" s="39">
        <v>191590</v>
      </c>
      <c r="D2" s="39">
        <v>18016</v>
      </c>
      <c r="E2" s="7">
        <f t="shared" ref="E2:E33" si="0">D2/C2*100</f>
        <v>9.4034135393287759</v>
      </c>
    </row>
    <row r="3" spans="1:5" x14ac:dyDescent="0.35">
      <c r="A3" s="11" t="s">
        <v>5</v>
      </c>
      <c r="B3" s="37" t="s">
        <v>7</v>
      </c>
      <c r="C3" s="39">
        <v>212803</v>
      </c>
      <c r="D3" s="39">
        <v>11027</v>
      </c>
      <c r="E3" s="7">
        <f t="shared" si="0"/>
        <v>5.1817878507351871</v>
      </c>
    </row>
    <row r="4" spans="1:5" x14ac:dyDescent="0.35">
      <c r="A4" s="11" t="s">
        <v>5</v>
      </c>
      <c r="B4" s="37" t="s">
        <v>8</v>
      </c>
      <c r="C4" s="39">
        <v>356891</v>
      </c>
      <c r="D4" s="39">
        <v>75592</v>
      </c>
      <c r="E4" s="7">
        <f t="shared" si="0"/>
        <v>21.180696627261543</v>
      </c>
    </row>
    <row r="5" spans="1:5" x14ac:dyDescent="0.35">
      <c r="A5" s="11" t="s">
        <v>5</v>
      </c>
      <c r="B5" s="37" t="s">
        <v>9</v>
      </c>
      <c r="C5" s="39">
        <v>240559</v>
      </c>
      <c r="D5" s="39">
        <v>337</v>
      </c>
      <c r="E5" s="7">
        <f t="shared" si="0"/>
        <v>0.14009037283992698</v>
      </c>
    </row>
    <row r="6" spans="1:5" x14ac:dyDescent="0.35">
      <c r="A6" s="11" t="s">
        <v>5</v>
      </c>
      <c r="B6" s="37" t="s">
        <v>10</v>
      </c>
      <c r="C6" s="39">
        <v>11682</v>
      </c>
      <c r="D6" s="39">
        <v>0</v>
      </c>
      <c r="E6" s="7">
        <f t="shared" si="0"/>
        <v>0</v>
      </c>
    </row>
    <row r="7" spans="1:5" x14ac:dyDescent="0.35">
      <c r="A7" s="11" t="s">
        <v>5</v>
      </c>
      <c r="B7" s="37" t="s">
        <v>11</v>
      </c>
      <c r="C7" s="39">
        <v>137063</v>
      </c>
      <c r="D7" s="39">
        <v>10792</v>
      </c>
      <c r="E7" s="7">
        <f t="shared" si="0"/>
        <v>7.8737514865426848</v>
      </c>
    </row>
    <row r="8" spans="1:5" x14ac:dyDescent="0.35">
      <c r="A8" s="11" t="s">
        <v>5</v>
      </c>
      <c r="B8" s="37" t="s">
        <v>12</v>
      </c>
      <c r="C8" s="39">
        <v>73224</v>
      </c>
      <c r="D8" s="39">
        <v>3401</v>
      </c>
      <c r="E8" s="7">
        <f t="shared" si="0"/>
        <v>4.6446520266579263</v>
      </c>
    </row>
    <row r="9" spans="1:5" x14ac:dyDescent="0.35">
      <c r="A9" s="11" t="s">
        <v>5</v>
      </c>
      <c r="B9" s="37" t="s">
        <v>13</v>
      </c>
      <c r="C9" s="39">
        <v>43350</v>
      </c>
      <c r="D9" s="39">
        <v>2736</v>
      </c>
      <c r="E9" s="7">
        <f t="shared" si="0"/>
        <v>6.311418685121108</v>
      </c>
    </row>
    <row r="10" spans="1:5" x14ac:dyDescent="0.35">
      <c r="A10" s="11" t="s">
        <v>5</v>
      </c>
      <c r="B10" s="37" t="s">
        <v>14</v>
      </c>
      <c r="C10" s="39">
        <v>105072</v>
      </c>
      <c r="D10" s="39">
        <v>2890</v>
      </c>
      <c r="E10" s="7">
        <f t="shared" si="0"/>
        <v>2.7504948987361049</v>
      </c>
    </row>
    <row r="11" spans="1:5" x14ac:dyDescent="0.35">
      <c r="A11" s="11" t="s">
        <v>5</v>
      </c>
      <c r="B11" s="37" t="s">
        <v>15</v>
      </c>
      <c r="C11" s="39">
        <v>153222</v>
      </c>
      <c r="D11" s="39">
        <v>8258</v>
      </c>
      <c r="E11" s="7">
        <f t="shared" si="0"/>
        <v>5.3895654671000246</v>
      </c>
    </row>
    <row r="12" spans="1:5" x14ac:dyDescent="0.35">
      <c r="A12" s="11" t="s">
        <v>5</v>
      </c>
      <c r="B12" s="37" t="s">
        <v>16</v>
      </c>
      <c r="C12" s="39">
        <v>324900</v>
      </c>
      <c r="D12" s="39">
        <v>9041</v>
      </c>
      <c r="E12" s="7">
        <f t="shared" si="0"/>
        <v>2.7827023699599875</v>
      </c>
    </row>
    <row r="13" spans="1:5" x14ac:dyDescent="0.35">
      <c r="A13" s="11" t="s">
        <v>5</v>
      </c>
      <c r="B13" s="37" t="s">
        <v>17</v>
      </c>
      <c r="C13" s="39">
        <v>158841</v>
      </c>
      <c r="D13" s="39">
        <v>19853</v>
      </c>
      <c r="E13" s="7">
        <f t="shared" si="0"/>
        <v>12.498662184196775</v>
      </c>
    </row>
    <row r="14" spans="1:5" x14ac:dyDescent="0.35">
      <c r="A14" s="11" t="s">
        <v>5</v>
      </c>
      <c r="B14" s="37" t="s">
        <v>18</v>
      </c>
      <c r="C14" s="39">
        <v>118608</v>
      </c>
      <c r="D14" s="39">
        <v>16680</v>
      </c>
      <c r="E14" s="7">
        <f t="shared" si="0"/>
        <v>14.063132335087008</v>
      </c>
    </row>
    <row r="15" spans="1:5" x14ac:dyDescent="0.35">
      <c r="A15" s="11" t="s">
        <v>5</v>
      </c>
      <c r="B15" s="37" t="s">
        <v>19</v>
      </c>
      <c r="C15" s="39">
        <v>291957</v>
      </c>
      <c r="D15" s="39">
        <v>29062</v>
      </c>
      <c r="E15" s="7">
        <f t="shared" si="0"/>
        <v>9.954205585069035</v>
      </c>
    </row>
    <row r="16" spans="1:5" x14ac:dyDescent="0.35">
      <c r="A16" s="11" t="s">
        <v>5</v>
      </c>
      <c r="B16" s="37" t="s">
        <v>20</v>
      </c>
      <c r="C16" s="39">
        <v>109956</v>
      </c>
      <c r="D16" s="39">
        <v>18647</v>
      </c>
      <c r="E16" s="7">
        <f t="shared" si="0"/>
        <v>16.958601622467167</v>
      </c>
    </row>
    <row r="17" spans="1:5" x14ac:dyDescent="0.35">
      <c r="A17" s="11" t="s">
        <v>5</v>
      </c>
      <c r="B17" s="37" t="s">
        <v>21</v>
      </c>
      <c r="C17" s="39">
        <v>80166</v>
      </c>
      <c r="D17" s="39">
        <v>5819</v>
      </c>
      <c r="E17" s="7">
        <f t="shared" si="0"/>
        <v>7.2586882219394759</v>
      </c>
    </row>
    <row r="18" spans="1:5" x14ac:dyDescent="0.35">
      <c r="A18" s="11" t="s">
        <v>5</v>
      </c>
      <c r="B18" s="37" t="s">
        <v>22</v>
      </c>
      <c r="C18" s="39">
        <v>60195</v>
      </c>
      <c r="D18" s="39">
        <v>15396</v>
      </c>
      <c r="E18" s="7">
        <f t="shared" si="0"/>
        <v>25.576875155743835</v>
      </c>
    </row>
    <row r="19" spans="1:5" x14ac:dyDescent="0.35">
      <c r="A19" s="11" t="s">
        <v>23</v>
      </c>
      <c r="B19" s="37" t="s">
        <v>24</v>
      </c>
      <c r="C19" s="39">
        <v>138381</v>
      </c>
      <c r="D19" s="39">
        <v>741</v>
      </c>
      <c r="E19" s="7">
        <f t="shared" si="0"/>
        <v>0.53547813644936804</v>
      </c>
    </row>
    <row r="20" spans="1:5" x14ac:dyDescent="0.35">
      <c r="A20" s="11" t="s">
        <v>23</v>
      </c>
      <c r="B20" s="37" t="s">
        <v>25</v>
      </c>
      <c r="C20" s="39">
        <v>230778</v>
      </c>
      <c r="D20" s="39">
        <v>17844</v>
      </c>
      <c r="E20" s="7">
        <f t="shared" si="0"/>
        <v>7.7321061799651618</v>
      </c>
    </row>
    <row r="21" spans="1:5" x14ac:dyDescent="0.35">
      <c r="A21" s="11" t="s">
        <v>23</v>
      </c>
      <c r="B21" s="37" t="s">
        <v>26</v>
      </c>
      <c r="C21" s="39">
        <v>28003</v>
      </c>
      <c r="D21" s="39">
        <v>4850</v>
      </c>
      <c r="E21" s="7">
        <f t="shared" si="0"/>
        <v>17.319572902903261</v>
      </c>
    </row>
    <row r="22" spans="1:5" x14ac:dyDescent="0.35">
      <c r="A22" s="11" t="s">
        <v>23</v>
      </c>
      <c r="B22" s="37" t="s">
        <v>27</v>
      </c>
      <c r="C22" s="39">
        <v>21379</v>
      </c>
      <c r="D22" s="39">
        <v>5822</v>
      </c>
      <c r="E22" s="7">
        <f t="shared" si="0"/>
        <v>27.23233079189859</v>
      </c>
    </row>
    <row r="23" spans="1:5" x14ac:dyDescent="0.35">
      <c r="A23" s="11" t="s">
        <v>23</v>
      </c>
      <c r="B23" s="37" t="s">
        <v>28</v>
      </c>
      <c r="C23" s="39">
        <v>234036</v>
      </c>
      <c r="D23" s="39">
        <v>6778</v>
      </c>
      <c r="E23" s="7">
        <f t="shared" si="0"/>
        <v>2.8961356372523883</v>
      </c>
    </row>
    <row r="24" spans="1:5" x14ac:dyDescent="0.35">
      <c r="A24" s="11" t="s">
        <v>23</v>
      </c>
      <c r="B24" s="37" t="s">
        <v>29</v>
      </c>
      <c r="C24" s="39">
        <v>127978</v>
      </c>
      <c r="D24" s="39">
        <v>1390</v>
      </c>
      <c r="E24" s="7">
        <f t="shared" si="0"/>
        <v>1.0861241775930237</v>
      </c>
    </row>
    <row r="25" spans="1:5" x14ac:dyDescent="0.35">
      <c r="A25" s="11" t="s">
        <v>23</v>
      </c>
      <c r="B25" s="37" t="s">
        <v>30</v>
      </c>
      <c r="C25" s="39">
        <v>96966</v>
      </c>
      <c r="D25" s="39">
        <v>4350</v>
      </c>
      <c r="E25" s="7">
        <f t="shared" si="0"/>
        <v>4.4861085328878163</v>
      </c>
    </row>
    <row r="26" spans="1:5" x14ac:dyDescent="0.35">
      <c r="A26" s="11" t="s">
        <v>23</v>
      </c>
      <c r="B26" s="37" t="s">
        <v>31</v>
      </c>
      <c r="C26" s="39">
        <v>162616</v>
      </c>
      <c r="D26" s="39">
        <v>2058</v>
      </c>
      <c r="E26" s="7">
        <f t="shared" si="0"/>
        <v>1.2655581246617797</v>
      </c>
    </row>
    <row r="27" spans="1:5" x14ac:dyDescent="0.35">
      <c r="A27" s="11" t="s">
        <v>23</v>
      </c>
      <c r="B27" s="37" t="s">
        <v>32</v>
      </c>
      <c r="C27" s="39">
        <v>40483</v>
      </c>
      <c r="D27" s="39">
        <v>11740</v>
      </c>
      <c r="E27" s="7">
        <f t="shared" si="0"/>
        <v>28.999827087913445</v>
      </c>
    </row>
    <row r="28" spans="1:5" x14ac:dyDescent="0.35">
      <c r="A28" s="11" t="s">
        <v>23</v>
      </c>
      <c r="B28" s="37" t="s">
        <v>33</v>
      </c>
      <c r="C28" s="39">
        <v>147582</v>
      </c>
      <c r="D28" s="39">
        <v>1110</v>
      </c>
      <c r="E28" s="7">
        <f t="shared" si="0"/>
        <v>0.75212424279383661</v>
      </c>
    </row>
    <row r="29" spans="1:5" x14ac:dyDescent="0.35">
      <c r="A29" s="11" t="s">
        <v>23</v>
      </c>
      <c r="B29" s="37" t="s">
        <v>34</v>
      </c>
      <c r="C29" s="39">
        <v>30557</v>
      </c>
      <c r="D29" s="39">
        <v>7438</v>
      </c>
      <c r="E29" s="7">
        <f t="shared" si="0"/>
        <v>24.341394770429034</v>
      </c>
    </row>
    <row r="30" spans="1:5" x14ac:dyDescent="0.35">
      <c r="A30" s="11" t="s">
        <v>23</v>
      </c>
      <c r="B30" s="37" t="s">
        <v>35</v>
      </c>
      <c r="C30" s="39">
        <v>21790</v>
      </c>
      <c r="D30" s="39">
        <v>1943</v>
      </c>
      <c r="E30" s="7">
        <f t="shared" si="0"/>
        <v>8.9169343735658568</v>
      </c>
    </row>
    <row r="31" spans="1:5" x14ac:dyDescent="0.35">
      <c r="A31" s="11" t="s">
        <v>23</v>
      </c>
      <c r="B31" s="37" t="s">
        <v>36</v>
      </c>
      <c r="C31" s="39">
        <v>40171</v>
      </c>
      <c r="D31" s="39">
        <v>9983</v>
      </c>
      <c r="E31" s="7">
        <f t="shared" si="0"/>
        <v>24.851260859824251</v>
      </c>
    </row>
    <row r="32" spans="1:5" x14ac:dyDescent="0.35">
      <c r="A32" s="11" t="s">
        <v>23</v>
      </c>
      <c r="B32" s="37" t="s">
        <v>37</v>
      </c>
      <c r="C32" s="39">
        <v>145081</v>
      </c>
      <c r="D32" s="39">
        <v>820</v>
      </c>
      <c r="E32" s="7">
        <f t="shared" si="0"/>
        <v>0.56520150812304848</v>
      </c>
    </row>
    <row r="33" spans="1:5" x14ac:dyDescent="0.35">
      <c r="A33" s="11" t="s">
        <v>38</v>
      </c>
      <c r="B33" s="37" t="s">
        <v>39</v>
      </c>
      <c r="C33" s="39">
        <v>94869</v>
      </c>
      <c r="D33" s="39">
        <v>28</v>
      </c>
      <c r="E33" s="7">
        <f t="shared" si="0"/>
        <v>2.9514382991282714E-2</v>
      </c>
    </row>
    <row r="34" spans="1:5" x14ac:dyDescent="0.35">
      <c r="A34" s="11" t="s">
        <v>38</v>
      </c>
      <c r="B34" s="37" t="s">
        <v>40</v>
      </c>
      <c r="C34" s="39">
        <v>145930</v>
      </c>
      <c r="D34" s="39">
        <v>44</v>
      </c>
      <c r="E34" s="7">
        <f t="shared" ref="E34:E65" si="1">D34/C34*100</f>
        <v>3.0151442472418282E-2</v>
      </c>
    </row>
    <row r="35" spans="1:5" x14ac:dyDescent="0.35">
      <c r="A35" s="11" t="s">
        <v>38</v>
      </c>
      <c r="B35" s="37" t="s">
        <v>41</v>
      </c>
      <c r="C35" s="39">
        <v>51511</v>
      </c>
      <c r="D35" s="39">
        <v>2979</v>
      </c>
      <c r="E35" s="7">
        <f t="shared" si="1"/>
        <v>5.7832307662441034</v>
      </c>
    </row>
    <row r="36" spans="1:5" x14ac:dyDescent="0.35">
      <c r="A36" s="11" t="s">
        <v>38</v>
      </c>
      <c r="B36" s="37" t="s">
        <v>42</v>
      </c>
      <c r="C36" s="39">
        <v>42541</v>
      </c>
      <c r="D36" s="39">
        <v>1932</v>
      </c>
      <c r="E36" s="7">
        <f t="shared" si="1"/>
        <v>4.5415011400766323</v>
      </c>
    </row>
    <row r="37" spans="1:5" x14ac:dyDescent="0.35">
      <c r="A37" s="11" t="s">
        <v>38</v>
      </c>
      <c r="B37" s="37" t="s">
        <v>43</v>
      </c>
      <c r="C37" s="39">
        <v>30318</v>
      </c>
      <c r="D37" s="39">
        <v>599</v>
      </c>
      <c r="E37" s="7">
        <f t="shared" si="1"/>
        <v>1.9757239923477801</v>
      </c>
    </row>
    <row r="38" spans="1:5" x14ac:dyDescent="0.35">
      <c r="A38" s="11" t="s">
        <v>38</v>
      </c>
      <c r="B38" s="37" t="s">
        <v>44</v>
      </c>
      <c r="C38" s="39">
        <v>135860</v>
      </c>
      <c r="D38" s="39">
        <v>1459</v>
      </c>
      <c r="E38" s="7">
        <f t="shared" si="1"/>
        <v>1.0738996025320182</v>
      </c>
    </row>
    <row r="39" spans="1:5" x14ac:dyDescent="0.35">
      <c r="A39" s="11" t="s">
        <v>38</v>
      </c>
      <c r="B39" s="37" t="s">
        <v>45</v>
      </c>
      <c r="C39" s="39">
        <v>67699</v>
      </c>
      <c r="D39" s="39">
        <v>283</v>
      </c>
      <c r="E39" s="7">
        <f t="shared" si="1"/>
        <v>0.41802685416328156</v>
      </c>
    </row>
    <row r="40" spans="1:5" x14ac:dyDescent="0.35">
      <c r="A40" s="11" t="s">
        <v>38</v>
      </c>
      <c r="B40" s="37" t="s">
        <v>46</v>
      </c>
      <c r="C40" s="39">
        <v>123388</v>
      </c>
      <c r="D40" s="39">
        <v>1568</v>
      </c>
      <c r="E40" s="7">
        <f t="shared" si="1"/>
        <v>1.2707880831199143</v>
      </c>
    </row>
    <row r="41" spans="1:5" x14ac:dyDescent="0.35">
      <c r="A41" s="11" t="s">
        <v>38</v>
      </c>
      <c r="B41" s="37" t="s">
        <v>47</v>
      </c>
      <c r="C41" s="39">
        <v>61416</v>
      </c>
      <c r="D41" s="39">
        <v>3788</v>
      </c>
      <c r="E41" s="7">
        <f t="shared" si="1"/>
        <v>6.1677738700013025</v>
      </c>
    </row>
    <row r="42" spans="1:5" x14ac:dyDescent="0.35">
      <c r="A42" s="11" t="s">
        <v>38</v>
      </c>
      <c r="B42" s="37" t="s">
        <v>48</v>
      </c>
      <c r="C42" s="39">
        <v>280488</v>
      </c>
      <c r="D42" s="39">
        <v>3114</v>
      </c>
      <c r="E42" s="7">
        <f t="shared" si="1"/>
        <v>1.1102079233336186</v>
      </c>
    </row>
    <row r="43" spans="1:5" x14ac:dyDescent="0.35">
      <c r="A43" s="11" t="s">
        <v>38</v>
      </c>
      <c r="B43" s="37" t="s">
        <v>49</v>
      </c>
      <c r="C43" s="39">
        <v>158616</v>
      </c>
      <c r="D43" s="39">
        <v>4469</v>
      </c>
      <c r="E43" s="7">
        <f t="shared" si="1"/>
        <v>2.8174963433701516</v>
      </c>
    </row>
    <row r="44" spans="1:5" x14ac:dyDescent="0.35">
      <c r="A44" s="11" t="s">
        <v>38</v>
      </c>
      <c r="B44" s="37" t="s">
        <v>50</v>
      </c>
      <c r="C44" s="39">
        <v>52340</v>
      </c>
      <c r="D44" s="39">
        <v>270</v>
      </c>
      <c r="E44" s="7">
        <f t="shared" si="1"/>
        <v>0.51585785250286587</v>
      </c>
    </row>
    <row r="45" spans="1:5" x14ac:dyDescent="0.35">
      <c r="A45" s="11" t="s">
        <v>38</v>
      </c>
      <c r="B45" s="37" t="s">
        <v>51</v>
      </c>
      <c r="C45" s="39">
        <v>177822</v>
      </c>
      <c r="D45" s="39">
        <v>1558</v>
      </c>
      <c r="E45" s="7">
        <f t="shared" si="1"/>
        <v>0.87615705593233684</v>
      </c>
    </row>
    <row r="46" spans="1:5" x14ac:dyDescent="0.35">
      <c r="A46" s="11" t="s">
        <v>38</v>
      </c>
      <c r="B46" s="37" t="s">
        <v>52</v>
      </c>
      <c r="C46" s="39">
        <v>141493</v>
      </c>
      <c r="D46" s="39">
        <v>1261</v>
      </c>
      <c r="E46" s="7">
        <f t="shared" si="1"/>
        <v>0.89121016587393009</v>
      </c>
    </row>
    <row r="47" spans="1:5" x14ac:dyDescent="0.35">
      <c r="A47" s="11" t="s">
        <v>53</v>
      </c>
      <c r="B47" s="37" t="s">
        <v>54</v>
      </c>
      <c r="C47" s="39">
        <v>224336</v>
      </c>
      <c r="D47" s="39">
        <v>34754</v>
      </c>
      <c r="E47" s="7">
        <f t="shared" si="1"/>
        <v>15.491940660437914</v>
      </c>
    </row>
    <row r="48" spans="1:5" x14ac:dyDescent="0.35">
      <c r="A48" s="11" t="s">
        <v>53</v>
      </c>
      <c r="B48" s="37" t="s">
        <v>55</v>
      </c>
      <c r="C48" s="39">
        <v>442249</v>
      </c>
      <c r="D48" s="39">
        <v>215</v>
      </c>
      <c r="E48" s="7">
        <f t="shared" si="1"/>
        <v>4.8615146670766919E-2</v>
      </c>
    </row>
    <row r="49" spans="1:5" x14ac:dyDescent="0.35">
      <c r="A49" s="11" t="s">
        <v>53</v>
      </c>
      <c r="B49" s="37" t="s">
        <v>56</v>
      </c>
      <c r="C49" s="39">
        <v>233509</v>
      </c>
      <c r="D49" s="39">
        <v>30109</v>
      </c>
      <c r="E49" s="7">
        <f t="shared" si="1"/>
        <v>12.894149690161836</v>
      </c>
    </row>
    <row r="50" spans="1:5" x14ac:dyDescent="0.35">
      <c r="A50" s="11" t="s">
        <v>53</v>
      </c>
      <c r="B50" s="37" t="s">
        <v>57</v>
      </c>
      <c r="C50" s="39">
        <v>115470</v>
      </c>
      <c r="D50" s="39">
        <v>22864</v>
      </c>
      <c r="E50" s="7">
        <f t="shared" si="1"/>
        <v>19.800814064259114</v>
      </c>
    </row>
    <row r="51" spans="1:5" x14ac:dyDescent="0.35">
      <c r="A51" s="11" t="s">
        <v>53</v>
      </c>
      <c r="B51" s="37" t="s">
        <v>58</v>
      </c>
      <c r="C51" s="39">
        <v>103434</v>
      </c>
      <c r="D51" s="39">
        <v>14416</v>
      </c>
      <c r="E51" s="7">
        <f t="shared" si="1"/>
        <v>13.937390026490323</v>
      </c>
    </row>
    <row r="52" spans="1:5" x14ac:dyDescent="0.35">
      <c r="A52" s="11" t="s">
        <v>53</v>
      </c>
      <c r="B52" s="37" t="s">
        <v>59</v>
      </c>
      <c r="C52" s="39">
        <v>156925</v>
      </c>
      <c r="D52" s="39">
        <v>68645</v>
      </c>
      <c r="E52" s="7">
        <f t="shared" si="1"/>
        <v>43.743826668790824</v>
      </c>
    </row>
    <row r="53" spans="1:5" x14ac:dyDescent="0.35">
      <c r="A53" s="11" t="s">
        <v>53</v>
      </c>
      <c r="B53" s="37" t="s">
        <v>60</v>
      </c>
      <c r="C53" s="39">
        <v>55926</v>
      </c>
      <c r="D53" s="39">
        <v>15070</v>
      </c>
      <c r="E53" s="7">
        <f t="shared" si="1"/>
        <v>26.946321925401424</v>
      </c>
    </row>
    <row r="54" spans="1:5" x14ac:dyDescent="0.35">
      <c r="A54" s="11" t="s">
        <v>53</v>
      </c>
      <c r="B54" s="37" t="s">
        <v>53</v>
      </c>
      <c r="C54" s="39">
        <v>263112</v>
      </c>
      <c r="D54" s="39">
        <v>13784</v>
      </c>
      <c r="E54" s="7">
        <f t="shared" si="1"/>
        <v>5.2388336525890118</v>
      </c>
    </row>
    <row r="55" spans="1:5" x14ac:dyDescent="0.35">
      <c r="A55" s="11" t="s">
        <v>53</v>
      </c>
      <c r="B55" s="37" t="s">
        <v>61</v>
      </c>
      <c r="C55" s="39">
        <v>249081</v>
      </c>
      <c r="D55" s="39">
        <v>45949</v>
      </c>
      <c r="E55" s="7">
        <f t="shared" si="1"/>
        <v>18.447412689044928</v>
      </c>
    </row>
    <row r="56" spans="1:5" x14ac:dyDescent="0.35">
      <c r="A56" s="11" t="s">
        <v>53</v>
      </c>
      <c r="B56" s="37" t="s">
        <v>62</v>
      </c>
      <c r="C56" s="39">
        <v>186013</v>
      </c>
      <c r="D56" s="39">
        <v>52980</v>
      </c>
      <c r="E56" s="7">
        <f t="shared" si="1"/>
        <v>28.4818802986888</v>
      </c>
    </row>
    <row r="57" spans="1:5" x14ac:dyDescent="0.35">
      <c r="A57" s="11" t="s">
        <v>53</v>
      </c>
      <c r="B57" s="37" t="s">
        <v>63</v>
      </c>
      <c r="C57" s="39">
        <v>64646</v>
      </c>
      <c r="D57" s="39">
        <v>4941</v>
      </c>
      <c r="E57" s="7">
        <f t="shared" si="1"/>
        <v>7.6431643102434803</v>
      </c>
    </row>
    <row r="58" spans="1:5" x14ac:dyDescent="0.35">
      <c r="A58" s="11" t="s">
        <v>53</v>
      </c>
      <c r="B58" s="37" t="s">
        <v>64</v>
      </c>
      <c r="C58" s="39">
        <v>141133</v>
      </c>
      <c r="D58" s="39">
        <v>13197</v>
      </c>
      <c r="E58" s="7">
        <f t="shared" si="1"/>
        <v>9.350754253080428</v>
      </c>
    </row>
    <row r="59" spans="1:5" x14ac:dyDescent="0.35">
      <c r="A59" s="11" t="s">
        <v>65</v>
      </c>
      <c r="B59" s="37" t="s">
        <v>66</v>
      </c>
      <c r="C59" s="39">
        <v>342382</v>
      </c>
      <c r="D59" s="39">
        <v>274</v>
      </c>
      <c r="E59" s="7">
        <f t="shared" si="1"/>
        <v>8.0027571542896539E-2</v>
      </c>
    </row>
    <row r="60" spans="1:5" x14ac:dyDescent="0.35">
      <c r="A60" s="11" t="s">
        <v>65</v>
      </c>
      <c r="B60" s="37" t="s">
        <v>67</v>
      </c>
      <c r="C60" s="39">
        <v>205843</v>
      </c>
      <c r="D60" s="39">
        <v>165</v>
      </c>
      <c r="E60" s="7">
        <f t="shared" si="1"/>
        <v>8.0158178806177524E-2</v>
      </c>
    </row>
    <row r="61" spans="1:5" x14ac:dyDescent="0.35">
      <c r="A61" s="11" t="s">
        <v>65</v>
      </c>
      <c r="B61" s="37" t="s">
        <v>68</v>
      </c>
      <c r="C61" s="39">
        <v>79607</v>
      </c>
      <c r="D61" s="39">
        <v>64</v>
      </c>
      <c r="E61" s="7">
        <f t="shared" si="1"/>
        <v>8.0394940143454732E-2</v>
      </c>
    </row>
    <row r="62" spans="1:5" x14ac:dyDescent="0.35">
      <c r="A62" s="11" t="s">
        <v>65</v>
      </c>
      <c r="B62" s="37" t="s">
        <v>69</v>
      </c>
      <c r="C62" s="39">
        <v>335324</v>
      </c>
      <c r="D62" s="39">
        <v>268</v>
      </c>
      <c r="E62" s="7">
        <f t="shared" si="1"/>
        <v>7.9922701625890186E-2</v>
      </c>
    </row>
    <row r="63" spans="1:5" x14ac:dyDescent="0.35">
      <c r="A63" s="11" t="s">
        <v>65</v>
      </c>
      <c r="B63" s="37" t="s">
        <v>70</v>
      </c>
      <c r="C63" s="39">
        <v>5944</v>
      </c>
      <c r="D63" s="39">
        <v>5</v>
      </c>
      <c r="E63" s="7">
        <f t="shared" si="1"/>
        <v>8.4118438761776576E-2</v>
      </c>
    </row>
    <row r="64" spans="1:5" x14ac:dyDescent="0.35">
      <c r="A64" s="11" t="s">
        <v>65</v>
      </c>
      <c r="B64" s="37" t="s">
        <v>71</v>
      </c>
      <c r="C64" s="39">
        <v>29658</v>
      </c>
      <c r="D64" s="39">
        <v>24</v>
      </c>
      <c r="E64" s="7">
        <f t="shared" si="1"/>
        <v>8.0922516690269064E-2</v>
      </c>
    </row>
    <row r="65" spans="1:5" x14ac:dyDescent="0.35">
      <c r="A65" s="11" t="s">
        <v>65</v>
      </c>
      <c r="B65" s="37" t="s">
        <v>72</v>
      </c>
      <c r="C65" s="39">
        <v>131561</v>
      </c>
      <c r="D65" s="39">
        <v>105</v>
      </c>
      <c r="E65" s="7">
        <f t="shared" si="1"/>
        <v>7.9810886204878348E-2</v>
      </c>
    </row>
    <row r="66" spans="1:5" x14ac:dyDescent="0.35">
      <c r="A66" s="11" t="s">
        <v>73</v>
      </c>
      <c r="B66" s="37" t="s">
        <v>74</v>
      </c>
      <c r="C66" s="39">
        <v>264512</v>
      </c>
      <c r="D66" s="39">
        <v>1140</v>
      </c>
      <c r="E66" s="7">
        <f t="shared" ref="E66:E97" si="2">D66/C66*100</f>
        <v>0.43098233728526497</v>
      </c>
    </row>
    <row r="67" spans="1:5" x14ac:dyDescent="0.35">
      <c r="A67" s="11" t="s">
        <v>73</v>
      </c>
      <c r="B67" s="37" t="s">
        <v>75</v>
      </c>
      <c r="C67" s="39">
        <v>1302929</v>
      </c>
      <c r="D67" s="39">
        <v>102</v>
      </c>
      <c r="E67" s="7">
        <f t="shared" si="2"/>
        <v>7.8285155983173291E-3</v>
      </c>
    </row>
    <row r="68" spans="1:5" x14ac:dyDescent="0.35">
      <c r="A68" s="11" t="s">
        <v>73</v>
      </c>
      <c r="B68" s="37" t="s">
        <v>76</v>
      </c>
      <c r="C68" s="39">
        <v>79831</v>
      </c>
      <c r="D68" s="39">
        <v>6217</v>
      </c>
      <c r="E68" s="7">
        <f t="shared" si="2"/>
        <v>7.7877015194598593</v>
      </c>
    </row>
    <row r="69" spans="1:5" x14ac:dyDescent="0.35">
      <c r="A69" s="11" t="s">
        <v>73</v>
      </c>
      <c r="B69" s="37" t="s">
        <v>77</v>
      </c>
      <c r="C69" s="39">
        <v>259328</v>
      </c>
      <c r="D69" s="39">
        <v>899</v>
      </c>
      <c r="E69" s="7">
        <f t="shared" si="2"/>
        <v>0.34666522704837116</v>
      </c>
    </row>
    <row r="70" spans="1:5" x14ac:dyDescent="0.35">
      <c r="A70" s="11" t="s">
        <v>73</v>
      </c>
      <c r="B70" s="37" t="s">
        <v>78</v>
      </c>
      <c r="C70" s="39">
        <v>277895</v>
      </c>
      <c r="D70" s="39">
        <v>0</v>
      </c>
      <c r="E70" s="7">
        <f t="shared" si="2"/>
        <v>0</v>
      </c>
    </row>
    <row r="71" spans="1:5" x14ac:dyDescent="0.35">
      <c r="A71" s="11" t="s">
        <v>73</v>
      </c>
      <c r="B71" s="37" t="s">
        <v>79</v>
      </c>
      <c r="C71" s="39">
        <v>54040</v>
      </c>
      <c r="D71" s="39">
        <v>1821</v>
      </c>
      <c r="E71" s="7">
        <f t="shared" si="2"/>
        <v>3.3697261287934861</v>
      </c>
    </row>
    <row r="72" spans="1:5" x14ac:dyDescent="0.35">
      <c r="A72" s="11" t="s">
        <v>73</v>
      </c>
      <c r="B72" s="37" t="s">
        <v>80</v>
      </c>
      <c r="C72" s="39">
        <v>113086</v>
      </c>
      <c r="D72" s="39">
        <v>4305</v>
      </c>
      <c r="E72" s="7">
        <f t="shared" si="2"/>
        <v>3.8068372742868255</v>
      </c>
    </row>
    <row r="73" spans="1:5" x14ac:dyDescent="0.35">
      <c r="A73" s="11" t="s">
        <v>73</v>
      </c>
      <c r="B73" s="37" t="s">
        <v>81</v>
      </c>
      <c r="C73" s="39">
        <v>39047</v>
      </c>
      <c r="D73" s="39">
        <v>1860</v>
      </c>
      <c r="E73" s="7">
        <f t="shared" si="2"/>
        <v>4.7634901528926683</v>
      </c>
    </row>
    <row r="74" spans="1:5" x14ac:dyDescent="0.35">
      <c r="A74" s="11" t="s">
        <v>82</v>
      </c>
      <c r="B74" s="37" t="s">
        <v>83</v>
      </c>
      <c r="C74" s="39">
        <v>302023</v>
      </c>
      <c r="D74" s="39">
        <v>9158</v>
      </c>
      <c r="E74" s="7">
        <f t="shared" si="2"/>
        <v>3.0322194005092324</v>
      </c>
    </row>
    <row r="75" spans="1:5" x14ac:dyDescent="0.35">
      <c r="A75" s="11" t="s">
        <v>82</v>
      </c>
      <c r="B75" s="37" t="s">
        <v>84</v>
      </c>
      <c r="C75" s="39">
        <v>458628</v>
      </c>
      <c r="D75" s="39">
        <v>87419</v>
      </c>
      <c r="E75" s="7">
        <f t="shared" si="2"/>
        <v>19.060981885100777</v>
      </c>
    </row>
    <row r="76" spans="1:5" x14ac:dyDescent="0.35">
      <c r="A76" s="11" t="s">
        <v>82</v>
      </c>
      <c r="B76" s="37" t="s">
        <v>85</v>
      </c>
      <c r="C76" s="39">
        <v>83329</v>
      </c>
      <c r="D76" s="39">
        <v>1535</v>
      </c>
      <c r="E76" s="7">
        <f t="shared" si="2"/>
        <v>1.8420957889810268</v>
      </c>
    </row>
    <row r="77" spans="1:5" x14ac:dyDescent="0.35">
      <c r="A77" s="11" t="s">
        <v>82</v>
      </c>
      <c r="B77" s="37" t="s">
        <v>86</v>
      </c>
      <c r="C77" s="39">
        <v>52778</v>
      </c>
      <c r="D77" s="39">
        <v>23291</v>
      </c>
      <c r="E77" s="7">
        <f t="shared" si="2"/>
        <v>44.130129978400092</v>
      </c>
    </row>
    <row r="78" spans="1:5" x14ac:dyDescent="0.35">
      <c r="A78" s="11" t="s">
        <v>82</v>
      </c>
      <c r="B78" s="37" t="s">
        <v>87</v>
      </c>
      <c r="C78" s="39">
        <v>125936</v>
      </c>
      <c r="D78" s="39">
        <v>4998</v>
      </c>
      <c r="E78" s="7">
        <f t="shared" si="2"/>
        <v>3.9686825053995678</v>
      </c>
    </row>
    <row r="79" spans="1:5" x14ac:dyDescent="0.35">
      <c r="A79" s="11" t="s">
        <v>82</v>
      </c>
      <c r="B79" s="37" t="s">
        <v>88</v>
      </c>
      <c r="C79" s="39">
        <v>117144</v>
      </c>
      <c r="D79" s="39">
        <v>4747</v>
      </c>
      <c r="E79" s="7">
        <f t="shared" si="2"/>
        <v>4.0522775387557193</v>
      </c>
    </row>
    <row r="80" spans="1:5" x14ac:dyDescent="0.35">
      <c r="A80" s="11" t="s">
        <v>82</v>
      </c>
      <c r="B80" s="37" t="s">
        <v>89</v>
      </c>
      <c r="C80" s="39">
        <v>279315</v>
      </c>
      <c r="D80" s="39">
        <v>159907</v>
      </c>
      <c r="E80" s="7">
        <f t="shared" si="2"/>
        <v>57.24970015931833</v>
      </c>
    </row>
    <row r="81" spans="1:5" x14ac:dyDescent="0.35">
      <c r="A81" s="11" t="s">
        <v>82</v>
      </c>
      <c r="B81" s="37" t="s">
        <v>90</v>
      </c>
      <c r="C81" s="39">
        <v>292100</v>
      </c>
      <c r="D81" s="39">
        <v>22044</v>
      </c>
      <c r="E81" s="7">
        <f t="shared" si="2"/>
        <v>7.546730571722013</v>
      </c>
    </row>
    <row r="82" spans="1:5" x14ac:dyDescent="0.35">
      <c r="A82" s="11" t="s">
        <v>82</v>
      </c>
      <c r="B82" s="37" t="s">
        <v>91</v>
      </c>
      <c r="C82" s="39">
        <v>268819</v>
      </c>
      <c r="D82" s="39">
        <v>72441</v>
      </c>
      <c r="E82" s="7">
        <f t="shared" si="2"/>
        <v>26.947871988215116</v>
      </c>
    </row>
    <row r="83" spans="1:5" x14ac:dyDescent="0.35">
      <c r="A83" s="11" t="s">
        <v>82</v>
      </c>
      <c r="B83" s="37" t="s">
        <v>92</v>
      </c>
      <c r="C83" s="39">
        <v>426855</v>
      </c>
      <c r="D83" s="39">
        <v>83383</v>
      </c>
      <c r="E83" s="7">
        <f t="shared" si="2"/>
        <v>19.534268076981647</v>
      </c>
    </row>
    <row r="84" spans="1:5" x14ac:dyDescent="0.35">
      <c r="A84" s="11" t="s">
        <v>82</v>
      </c>
      <c r="B84" s="37" t="s">
        <v>93</v>
      </c>
      <c r="C84" s="39">
        <v>128863</v>
      </c>
      <c r="D84" s="39">
        <v>12148</v>
      </c>
      <c r="E84" s="7">
        <f t="shared" si="2"/>
        <v>9.4270659537648509</v>
      </c>
    </row>
    <row r="85" spans="1:5" x14ac:dyDescent="0.35">
      <c r="A85" s="11" t="s">
        <v>82</v>
      </c>
      <c r="B85" s="37" t="s">
        <v>94</v>
      </c>
      <c r="C85" s="39">
        <v>330207</v>
      </c>
      <c r="D85" s="39">
        <v>30599</v>
      </c>
      <c r="E85" s="7">
        <f t="shared" si="2"/>
        <v>9.2666115497248693</v>
      </c>
    </row>
    <row r="86" spans="1:5" x14ac:dyDescent="0.35">
      <c r="A86" s="11" t="s">
        <v>82</v>
      </c>
      <c r="B86" s="37" t="s">
        <v>95</v>
      </c>
      <c r="C86" s="39">
        <v>420677</v>
      </c>
      <c r="D86" s="39">
        <v>27343</v>
      </c>
      <c r="E86" s="7">
        <f t="shared" si="2"/>
        <v>6.4997610993707768</v>
      </c>
    </row>
    <row r="87" spans="1:5" x14ac:dyDescent="0.35">
      <c r="A87" s="11" t="s">
        <v>82</v>
      </c>
      <c r="B87" s="37" t="s">
        <v>96</v>
      </c>
      <c r="C87" s="39">
        <v>508129</v>
      </c>
      <c r="D87" s="39">
        <v>66047</v>
      </c>
      <c r="E87" s="7">
        <f t="shared" si="2"/>
        <v>12.998077259908408</v>
      </c>
    </row>
    <row r="88" spans="1:5" x14ac:dyDescent="0.35">
      <c r="A88" s="11" t="s">
        <v>82</v>
      </c>
      <c r="B88" s="37" t="s">
        <v>97</v>
      </c>
      <c r="C88" s="39">
        <v>228098</v>
      </c>
      <c r="D88" s="39">
        <v>11499</v>
      </c>
      <c r="E88" s="7">
        <f t="shared" si="2"/>
        <v>5.0412541977571044</v>
      </c>
    </row>
    <row r="89" spans="1:5" x14ac:dyDescent="0.35">
      <c r="A89" s="11" t="s">
        <v>82</v>
      </c>
      <c r="B89" s="37" t="s">
        <v>98</v>
      </c>
      <c r="C89" s="39">
        <v>120707</v>
      </c>
      <c r="D89" s="39">
        <v>28096</v>
      </c>
      <c r="E89" s="7">
        <f t="shared" si="2"/>
        <v>23.276197735011227</v>
      </c>
    </row>
    <row r="90" spans="1:5" x14ac:dyDescent="0.35">
      <c r="A90" s="11" t="s">
        <v>82</v>
      </c>
      <c r="B90" s="37" t="s">
        <v>99</v>
      </c>
      <c r="C90" s="39">
        <v>239387</v>
      </c>
      <c r="D90" s="39">
        <v>87598</v>
      </c>
      <c r="E90" s="7">
        <f t="shared" si="2"/>
        <v>36.592630343335273</v>
      </c>
    </row>
    <row r="91" spans="1:5" x14ac:dyDescent="0.35">
      <c r="A91" s="11" t="s">
        <v>82</v>
      </c>
      <c r="B91" s="37" t="s">
        <v>100</v>
      </c>
      <c r="C91" s="39">
        <v>377653</v>
      </c>
      <c r="D91" s="39">
        <v>7713</v>
      </c>
      <c r="E91" s="7">
        <f t="shared" si="2"/>
        <v>2.0423510471252708</v>
      </c>
    </row>
    <row r="92" spans="1:5" x14ac:dyDescent="0.35">
      <c r="A92" s="11" t="s">
        <v>82</v>
      </c>
      <c r="B92" s="37" t="s">
        <v>101</v>
      </c>
      <c r="C92" s="39">
        <v>157528</v>
      </c>
      <c r="D92" s="39">
        <v>21383</v>
      </c>
      <c r="E92" s="7">
        <f t="shared" si="2"/>
        <v>13.57409476410543</v>
      </c>
    </row>
    <row r="93" spans="1:5" x14ac:dyDescent="0.35">
      <c r="A93" s="11" t="s">
        <v>82</v>
      </c>
      <c r="B93" s="37" t="s">
        <v>102</v>
      </c>
      <c r="C93" s="39">
        <v>188859</v>
      </c>
      <c r="D93" s="39">
        <v>34008</v>
      </c>
      <c r="E93" s="7">
        <f t="shared" si="2"/>
        <v>18.007084650453514</v>
      </c>
    </row>
    <row r="94" spans="1:5" x14ac:dyDescent="0.35">
      <c r="A94" s="11" t="s">
        <v>82</v>
      </c>
      <c r="B94" s="37" t="s">
        <v>82</v>
      </c>
      <c r="C94" s="39">
        <v>911819</v>
      </c>
      <c r="D94" s="39">
        <v>28643</v>
      </c>
      <c r="E94" s="7">
        <f t="shared" si="2"/>
        <v>3.1413032630379494</v>
      </c>
    </row>
    <row r="95" spans="1:5" x14ac:dyDescent="0.35">
      <c r="A95" s="11" t="s">
        <v>82</v>
      </c>
      <c r="B95" s="37" t="s">
        <v>103</v>
      </c>
      <c r="C95" s="39">
        <v>218994</v>
      </c>
      <c r="D95" s="39">
        <v>44530</v>
      </c>
      <c r="E95" s="7">
        <f t="shared" si="2"/>
        <v>20.333890426221725</v>
      </c>
    </row>
    <row r="96" spans="1:5" x14ac:dyDescent="0.35">
      <c r="A96" s="11" t="s">
        <v>82</v>
      </c>
      <c r="B96" s="37" t="s">
        <v>104</v>
      </c>
      <c r="C96" s="39">
        <v>252420</v>
      </c>
      <c r="D96" s="39">
        <v>96549</v>
      </c>
      <c r="E96" s="7">
        <f t="shared" si="2"/>
        <v>38.249346327549318</v>
      </c>
    </row>
    <row r="97" spans="1:5" x14ac:dyDescent="0.35">
      <c r="A97" s="11" t="s">
        <v>105</v>
      </c>
      <c r="B97" s="37" t="s">
        <v>106</v>
      </c>
      <c r="C97" s="39">
        <v>93846</v>
      </c>
      <c r="D97" s="39">
        <v>16042</v>
      </c>
      <c r="E97" s="7">
        <f t="shared" si="2"/>
        <v>17.09396244911877</v>
      </c>
    </row>
    <row r="98" spans="1:5" x14ac:dyDescent="0.35">
      <c r="A98" s="11" t="s">
        <v>105</v>
      </c>
      <c r="B98" s="37" t="s">
        <v>107</v>
      </c>
      <c r="C98" s="39">
        <v>279665</v>
      </c>
      <c r="D98" s="39">
        <v>52544</v>
      </c>
      <c r="E98" s="7">
        <f t="shared" ref="E98:E129" si="3">D98/C98*100</f>
        <v>18.788193016644914</v>
      </c>
    </row>
    <row r="99" spans="1:5" x14ac:dyDescent="0.35">
      <c r="A99" s="11" t="s">
        <v>105</v>
      </c>
      <c r="B99" s="37" t="s">
        <v>108</v>
      </c>
      <c r="C99" s="39">
        <v>139664</v>
      </c>
      <c r="D99" s="39">
        <v>56120</v>
      </c>
      <c r="E99" s="7">
        <f t="shared" si="3"/>
        <v>40.182151449192347</v>
      </c>
    </row>
    <row r="100" spans="1:5" x14ac:dyDescent="0.35">
      <c r="A100" s="11" t="s">
        <v>105</v>
      </c>
      <c r="B100" s="37" t="s">
        <v>109</v>
      </c>
      <c r="C100" s="39">
        <v>315360</v>
      </c>
      <c r="D100" s="39">
        <v>26458</v>
      </c>
      <c r="E100" s="7">
        <f t="shared" si="3"/>
        <v>8.3897767630644342</v>
      </c>
    </row>
    <row r="101" spans="1:5" x14ac:dyDescent="0.35">
      <c r="A101" s="11" t="s">
        <v>105</v>
      </c>
      <c r="B101" s="37" t="s">
        <v>110</v>
      </c>
      <c r="C101" s="39">
        <v>50757</v>
      </c>
      <c r="D101" s="39">
        <v>5078</v>
      </c>
      <c r="E101" s="7">
        <f t="shared" si="3"/>
        <v>10.004531394684477</v>
      </c>
    </row>
    <row r="102" spans="1:5" x14ac:dyDescent="0.35">
      <c r="A102" s="11" t="s">
        <v>105</v>
      </c>
      <c r="B102" s="37" t="s">
        <v>111</v>
      </c>
      <c r="C102" s="39">
        <v>275695</v>
      </c>
      <c r="D102" s="39">
        <v>54879</v>
      </c>
      <c r="E102" s="7">
        <f t="shared" si="3"/>
        <v>19.905692885253632</v>
      </c>
    </row>
    <row r="103" spans="1:5" x14ac:dyDescent="0.35">
      <c r="A103" s="11" t="s">
        <v>105</v>
      </c>
      <c r="B103" s="37" t="s">
        <v>112</v>
      </c>
      <c r="C103" s="39">
        <v>100155</v>
      </c>
      <c r="D103" s="39">
        <v>29276</v>
      </c>
      <c r="E103" s="7">
        <f t="shared" si="3"/>
        <v>29.230692426738553</v>
      </c>
    </row>
    <row r="104" spans="1:5" x14ac:dyDescent="0.35">
      <c r="A104" s="11" t="s">
        <v>105</v>
      </c>
      <c r="B104" s="37" t="s">
        <v>113</v>
      </c>
      <c r="C104" s="39">
        <v>88778</v>
      </c>
      <c r="D104" s="39">
        <v>24805</v>
      </c>
      <c r="E104" s="7">
        <f t="shared" si="3"/>
        <v>27.940480749735297</v>
      </c>
    </row>
    <row r="105" spans="1:5" x14ac:dyDescent="0.35">
      <c r="A105" s="11" t="s">
        <v>105</v>
      </c>
      <c r="B105" s="37" t="s">
        <v>114</v>
      </c>
      <c r="C105" s="39">
        <v>38488</v>
      </c>
      <c r="D105" s="39">
        <v>3476</v>
      </c>
      <c r="E105" s="7">
        <f t="shared" si="3"/>
        <v>9.031386406152567</v>
      </c>
    </row>
    <row r="106" spans="1:5" x14ac:dyDescent="0.35">
      <c r="A106" s="11" t="s">
        <v>105</v>
      </c>
      <c r="B106" s="37" t="s">
        <v>115</v>
      </c>
      <c r="C106" s="39">
        <v>347836</v>
      </c>
      <c r="D106" s="39">
        <v>57800</v>
      </c>
      <c r="E106" s="7">
        <f t="shared" si="3"/>
        <v>16.61702641474718</v>
      </c>
    </row>
    <row r="107" spans="1:5" x14ac:dyDescent="0.35">
      <c r="A107" s="11" t="s">
        <v>105</v>
      </c>
      <c r="B107" s="37" t="s">
        <v>116</v>
      </c>
      <c r="C107" s="39">
        <v>28986</v>
      </c>
      <c r="D107" s="39">
        <v>8413</v>
      </c>
      <c r="E107" s="7">
        <f t="shared" si="3"/>
        <v>29.024356585938037</v>
      </c>
    </row>
    <row r="108" spans="1:5" x14ac:dyDescent="0.35">
      <c r="A108" s="11" t="s">
        <v>105</v>
      </c>
      <c r="B108" s="37" t="s">
        <v>117</v>
      </c>
      <c r="C108" s="39">
        <v>57958</v>
      </c>
      <c r="D108" s="39">
        <v>15287</v>
      </c>
      <c r="E108" s="7">
        <f t="shared" si="3"/>
        <v>26.375996411194315</v>
      </c>
    </row>
    <row r="109" spans="1:5" x14ac:dyDescent="0.35">
      <c r="A109" s="11" t="s">
        <v>105</v>
      </c>
      <c r="B109" s="37" t="s">
        <v>118</v>
      </c>
      <c r="C109" s="39">
        <v>57066</v>
      </c>
      <c r="D109" s="39">
        <v>3189</v>
      </c>
      <c r="E109" s="7">
        <f t="shared" si="3"/>
        <v>5.5882662180632954</v>
      </c>
    </row>
    <row r="110" spans="1:5" x14ac:dyDescent="0.35">
      <c r="A110" s="11" t="s">
        <v>105</v>
      </c>
      <c r="B110" s="37" t="s">
        <v>119</v>
      </c>
      <c r="C110" s="39">
        <v>102599</v>
      </c>
      <c r="D110" s="39">
        <v>12543</v>
      </c>
      <c r="E110" s="7">
        <f t="shared" si="3"/>
        <v>12.225265353463485</v>
      </c>
    </row>
    <row r="111" spans="1:5" x14ac:dyDescent="0.35">
      <c r="A111" s="11" t="s">
        <v>105</v>
      </c>
      <c r="B111" s="37" t="s">
        <v>120</v>
      </c>
      <c r="C111" s="39">
        <v>58889</v>
      </c>
      <c r="D111" s="39">
        <v>12411</v>
      </c>
      <c r="E111" s="7">
        <f t="shared" si="3"/>
        <v>21.075243254258012</v>
      </c>
    </row>
    <row r="112" spans="1:5" x14ac:dyDescent="0.35">
      <c r="A112" s="11" t="s">
        <v>105</v>
      </c>
      <c r="B112" s="37" t="s">
        <v>121</v>
      </c>
      <c r="C112" s="39">
        <v>97027</v>
      </c>
      <c r="D112" s="39">
        <v>5907</v>
      </c>
      <c r="E112" s="7">
        <f t="shared" si="3"/>
        <v>6.0879961247900072</v>
      </c>
    </row>
    <row r="113" spans="1:5" x14ac:dyDescent="0.35">
      <c r="A113" s="11" t="s">
        <v>122</v>
      </c>
      <c r="B113" s="37" t="s">
        <v>123</v>
      </c>
      <c r="C113" s="39">
        <v>210549</v>
      </c>
      <c r="D113" s="39">
        <v>12583</v>
      </c>
      <c r="E113" s="7">
        <f t="shared" si="3"/>
        <v>5.9762810557162469</v>
      </c>
    </row>
    <row r="114" spans="1:5" x14ac:dyDescent="0.35">
      <c r="A114" s="11" t="s">
        <v>122</v>
      </c>
      <c r="B114" s="37" t="s">
        <v>124</v>
      </c>
      <c r="C114" s="39">
        <v>187586</v>
      </c>
      <c r="D114" s="39">
        <v>2591</v>
      </c>
      <c r="E114" s="7">
        <f t="shared" si="3"/>
        <v>1.3812331410659644</v>
      </c>
    </row>
    <row r="115" spans="1:5" x14ac:dyDescent="0.35">
      <c r="A115" s="11" t="s">
        <v>122</v>
      </c>
      <c r="B115" s="37" t="s">
        <v>125</v>
      </c>
      <c r="C115" s="39">
        <v>96881</v>
      </c>
      <c r="D115" s="39">
        <v>4710</v>
      </c>
      <c r="E115" s="7">
        <f t="shared" si="3"/>
        <v>4.8616343761934742</v>
      </c>
    </row>
    <row r="116" spans="1:5" x14ac:dyDescent="0.35">
      <c r="A116" s="11" t="s">
        <v>122</v>
      </c>
      <c r="B116" s="37" t="s">
        <v>126</v>
      </c>
      <c r="C116" s="39">
        <v>68263</v>
      </c>
      <c r="D116" s="39">
        <v>4232</v>
      </c>
      <c r="E116" s="7">
        <f t="shared" si="3"/>
        <v>6.1995517337356993</v>
      </c>
    </row>
    <row r="117" spans="1:5" x14ac:dyDescent="0.35">
      <c r="A117" s="11" t="s">
        <v>122</v>
      </c>
      <c r="B117" s="37" t="s">
        <v>127</v>
      </c>
      <c r="C117" s="39">
        <v>160636</v>
      </c>
      <c r="D117" s="39">
        <v>26420</v>
      </c>
      <c r="E117" s="7">
        <f t="shared" si="3"/>
        <v>16.447122687317911</v>
      </c>
    </row>
    <row r="118" spans="1:5" x14ac:dyDescent="0.35">
      <c r="A118" s="11" t="s">
        <v>122</v>
      </c>
      <c r="B118" s="37" t="s">
        <v>128</v>
      </c>
      <c r="C118" s="39">
        <v>699948</v>
      </c>
      <c r="D118" s="39">
        <v>130</v>
      </c>
      <c r="E118" s="7">
        <f t="shared" si="3"/>
        <v>1.8572808265756885E-2</v>
      </c>
    </row>
    <row r="119" spans="1:5" x14ac:dyDescent="0.35">
      <c r="A119" s="11" t="s">
        <v>122</v>
      </c>
      <c r="B119" s="37" t="s">
        <v>129</v>
      </c>
      <c r="C119" s="39">
        <v>229088</v>
      </c>
      <c r="D119" s="39">
        <v>765</v>
      </c>
      <c r="E119" s="7">
        <f t="shared" si="3"/>
        <v>0.33393281184522977</v>
      </c>
    </row>
    <row r="120" spans="1:5" x14ac:dyDescent="0.35">
      <c r="A120" s="11" t="s">
        <v>122</v>
      </c>
      <c r="B120" s="37" t="s">
        <v>130</v>
      </c>
      <c r="C120" s="39">
        <v>207450</v>
      </c>
      <c r="D120" s="39">
        <v>24575</v>
      </c>
      <c r="E120" s="7">
        <f t="shared" si="3"/>
        <v>11.846228006748614</v>
      </c>
    </row>
    <row r="121" spans="1:5" x14ac:dyDescent="0.35">
      <c r="A121" s="11" t="s">
        <v>122</v>
      </c>
      <c r="B121" s="37" t="s">
        <v>131</v>
      </c>
      <c r="C121" s="39">
        <v>66583</v>
      </c>
      <c r="D121" s="39">
        <v>4396</v>
      </c>
      <c r="E121" s="7">
        <f t="shared" si="3"/>
        <v>6.6022858687653008</v>
      </c>
    </row>
    <row r="122" spans="1:5" x14ac:dyDescent="0.35">
      <c r="A122" s="11" t="s">
        <v>122</v>
      </c>
      <c r="B122" s="37" t="s">
        <v>132</v>
      </c>
      <c r="C122" s="39">
        <v>113030</v>
      </c>
      <c r="D122" s="39">
        <v>2761</v>
      </c>
      <c r="E122" s="7">
        <f t="shared" si="3"/>
        <v>2.4427143236308941</v>
      </c>
    </row>
    <row r="123" spans="1:5" x14ac:dyDescent="0.35">
      <c r="A123" s="11" t="s">
        <v>122</v>
      </c>
      <c r="B123" s="37" t="s">
        <v>133</v>
      </c>
      <c r="C123" s="39">
        <v>181388</v>
      </c>
      <c r="D123" s="39">
        <v>3496</v>
      </c>
      <c r="E123" s="7">
        <f t="shared" si="3"/>
        <v>1.9273601340772266</v>
      </c>
    </row>
    <row r="124" spans="1:5" x14ac:dyDescent="0.35">
      <c r="A124" s="11" t="s">
        <v>122</v>
      </c>
      <c r="B124" s="37" t="s">
        <v>134</v>
      </c>
      <c r="C124" s="39">
        <v>46719</v>
      </c>
      <c r="D124" s="39">
        <v>2665</v>
      </c>
      <c r="E124" s="7">
        <f t="shared" si="3"/>
        <v>5.7043173013121002</v>
      </c>
    </row>
    <row r="125" spans="1:5" x14ac:dyDescent="0.35">
      <c r="A125" s="11" t="s">
        <v>122</v>
      </c>
      <c r="B125" s="37" t="s">
        <v>135</v>
      </c>
      <c r="C125" s="39">
        <v>332630</v>
      </c>
      <c r="D125" s="39">
        <v>14071</v>
      </c>
      <c r="E125" s="7">
        <f t="shared" si="3"/>
        <v>4.2302257763881794</v>
      </c>
    </row>
    <row r="126" spans="1:5" x14ac:dyDescent="0.35">
      <c r="A126" s="11" t="s">
        <v>136</v>
      </c>
      <c r="B126" s="37" t="s">
        <v>137</v>
      </c>
      <c r="C126" s="39">
        <v>569374</v>
      </c>
      <c r="D126" s="39">
        <v>57840</v>
      </c>
      <c r="E126" s="7">
        <f t="shared" si="3"/>
        <v>10.158524976553197</v>
      </c>
    </row>
    <row r="127" spans="1:5" x14ac:dyDescent="0.35">
      <c r="A127" s="11" t="s">
        <v>136</v>
      </c>
      <c r="B127" s="37" t="s">
        <v>138</v>
      </c>
      <c r="C127" s="39">
        <v>158194</v>
      </c>
      <c r="D127" s="39">
        <v>20415</v>
      </c>
      <c r="E127" s="7">
        <f t="shared" si="3"/>
        <v>12.905040646295054</v>
      </c>
    </row>
    <row r="128" spans="1:5" x14ac:dyDescent="0.35">
      <c r="A128" s="11" t="s">
        <v>136</v>
      </c>
      <c r="B128" s="37" t="s">
        <v>139</v>
      </c>
      <c r="C128" s="39">
        <v>147595</v>
      </c>
      <c r="D128" s="39">
        <v>32236</v>
      </c>
      <c r="E128" s="7">
        <f t="shared" si="3"/>
        <v>21.840848267217723</v>
      </c>
    </row>
    <row r="129" spans="1:5" x14ac:dyDescent="0.35">
      <c r="A129" s="11" t="s">
        <v>136</v>
      </c>
      <c r="B129" s="37" t="s">
        <v>140</v>
      </c>
      <c r="C129" s="39">
        <v>186388</v>
      </c>
      <c r="D129" s="39">
        <v>72142</v>
      </c>
      <c r="E129" s="7">
        <f t="shared" si="3"/>
        <v>38.705281455887722</v>
      </c>
    </row>
    <row r="130" spans="1:5" x14ac:dyDescent="0.35">
      <c r="A130" s="11" t="s">
        <v>136</v>
      </c>
      <c r="B130" s="37" t="s">
        <v>141</v>
      </c>
      <c r="C130" s="39">
        <v>123293</v>
      </c>
      <c r="D130" s="39">
        <v>27644</v>
      </c>
      <c r="E130" s="7">
        <f t="shared" ref="E130:E161" si="4">D130/C130*100</f>
        <v>22.421386453407735</v>
      </c>
    </row>
    <row r="131" spans="1:5" x14ac:dyDescent="0.35">
      <c r="A131" s="11" t="s">
        <v>136</v>
      </c>
      <c r="B131" s="37" t="s">
        <v>142</v>
      </c>
      <c r="C131" s="39">
        <v>368410</v>
      </c>
      <c r="D131" s="39">
        <v>12526</v>
      </c>
      <c r="E131" s="7">
        <f t="shared" si="4"/>
        <v>3.400016286202872</v>
      </c>
    </row>
    <row r="132" spans="1:5" x14ac:dyDescent="0.35">
      <c r="A132" s="11" t="s">
        <v>136</v>
      </c>
      <c r="B132" s="37" t="s">
        <v>143</v>
      </c>
      <c r="C132" s="39">
        <v>105527</v>
      </c>
      <c r="D132" s="39">
        <v>13180</v>
      </c>
      <c r="E132" s="7">
        <f t="shared" si="4"/>
        <v>12.489694580533891</v>
      </c>
    </row>
    <row r="133" spans="1:5" x14ac:dyDescent="0.35">
      <c r="A133" s="11" t="s">
        <v>136</v>
      </c>
      <c r="B133" s="37" t="s">
        <v>144</v>
      </c>
      <c r="C133" s="39">
        <v>192512</v>
      </c>
      <c r="D133" s="39">
        <v>28599</v>
      </c>
      <c r="E133" s="7">
        <f t="shared" si="4"/>
        <v>14.855697307180851</v>
      </c>
    </row>
    <row r="134" spans="1:5" x14ac:dyDescent="0.35">
      <c r="A134" s="11" t="s">
        <v>136</v>
      </c>
      <c r="B134" s="37" t="s">
        <v>145</v>
      </c>
      <c r="C134" s="39">
        <v>108522</v>
      </c>
      <c r="D134" s="39">
        <v>37460</v>
      </c>
      <c r="E134" s="7">
        <f t="shared" si="4"/>
        <v>34.518346510384987</v>
      </c>
    </row>
    <row r="135" spans="1:5" x14ac:dyDescent="0.35">
      <c r="A135" s="11" t="s">
        <v>136</v>
      </c>
      <c r="B135" s="37" t="s">
        <v>146</v>
      </c>
      <c r="C135" s="39">
        <v>88428</v>
      </c>
      <c r="D135" s="39">
        <v>8125</v>
      </c>
      <c r="E135" s="7">
        <f t="shared" si="4"/>
        <v>9.1882661600398077</v>
      </c>
    </row>
    <row r="136" spans="1:5" x14ac:dyDescent="0.35">
      <c r="A136" s="11" t="s">
        <v>136</v>
      </c>
      <c r="B136" s="37" t="s">
        <v>147</v>
      </c>
      <c r="C136" s="39">
        <v>153392</v>
      </c>
      <c r="D136" s="39">
        <v>59623</v>
      </c>
      <c r="E136" s="7">
        <f t="shared" si="4"/>
        <v>38.869693334724104</v>
      </c>
    </row>
    <row r="137" spans="1:5" x14ac:dyDescent="0.35">
      <c r="A137" s="11" t="s">
        <v>136</v>
      </c>
      <c r="B137" s="37" t="s">
        <v>148</v>
      </c>
      <c r="C137" s="39">
        <v>316932</v>
      </c>
      <c r="D137" s="39">
        <v>68728</v>
      </c>
      <c r="E137" s="7">
        <f t="shared" si="4"/>
        <v>21.685408857420519</v>
      </c>
    </row>
    <row r="138" spans="1:5" x14ac:dyDescent="0.35">
      <c r="A138" s="11" t="s">
        <v>136</v>
      </c>
      <c r="B138" s="37" t="s">
        <v>149</v>
      </c>
      <c r="C138" s="39">
        <v>201279</v>
      </c>
      <c r="D138" s="39">
        <v>22789</v>
      </c>
      <c r="E138" s="7">
        <f t="shared" si="4"/>
        <v>11.3220952011884</v>
      </c>
    </row>
    <row r="139" spans="1:5" x14ac:dyDescent="0.35">
      <c r="A139" s="11" t="s">
        <v>136</v>
      </c>
      <c r="B139" s="37" t="s">
        <v>150</v>
      </c>
      <c r="C139" s="39">
        <v>260034</v>
      </c>
      <c r="D139" s="39">
        <v>21945</v>
      </c>
      <c r="E139" s="7">
        <f t="shared" si="4"/>
        <v>8.4392810170977643</v>
      </c>
    </row>
    <row r="140" spans="1:5" x14ac:dyDescent="0.35">
      <c r="A140" s="11" t="s">
        <v>136</v>
      </c>
      <c r="B140" s="37" t="s">
        <v>151</v>
      </c>
      <c r="C140" s="39">
        <v>100568</v>
      </c>
      <c r="D140" s="39">
        <v>34439</v>
      </c>
      <c r="E140" s="7">
        <f t="shared" si="4"/>
        <v>34.244491289475775</v>
      </c>
    </row>
    <row r="141" spans="1:5" x14ac:dyDescent="0.35">
      <c r="A141" s="11" t="s">
        <v>152</v>
      </c>
      <c r="B141" s="37" t="s">
        <v>153</v>
      </c>
      <c r="C141" s="39">
        <v>411015</v>
      </c>
      <c r="D141" s="39">
        <v>102685</v>
      </c>
      <c r="E141" s="7">
        <f t="shared" si="4"/>
        <v>24.983273116552922</v>
      </c>
    </row>
    <row r="142" spans="1:5" x14ac:dyDescent="0.35">
      <c r="A142" s="11" t="s">
        <v>152</v>
      </c>
      <c r="B142" s="37" t="s">
        <v>154</v>
      </c>
      <c r="C142" s="39">
        <v>103156</v>
      </c>
      <c r="D142" s="39">
        <v>11287</v>
      </c>
      <c r="E142" s="7">
        <f t="shared" si="4"/>
        <v>10.941680561479702</v>
      </c>
    </row>
    <row r="143" spans="1:5" x14ac:dyDescent="0.35">
      <c r="A143" s="11" t="s">
        <v>152</v>
      </c>
      <c r="B143" s="37" t="s">
        <v>155</v>
      </c>
      <c r="C143" s="39">
        <v>131511</v>
      </c>
      <c r="D143" s="39">
        <v>33896</v>
      </c>
      <c r="E143" s="7">
        <f t="shared" si="4"/>
        <v>25.774269832941734</v>
      </c>
    </row>
    <row r="144" spans="1:5" x14ac:dyDescent="0.35">
      <c r="A144" s="11" t="s">
        <v>152</v>
      </c>
      <c r="B144" s="37" t="s">
        <v>156</v>
      </c>
      <c r="C144" s="39">
        <v>255915</v>
      </c>
      <c r="D144" s="39">
        <v>50051</v>
      </c>
      <c r="E144" s="7">
        <f t="shared" si="4"/>
        <v>19.5576656311666</v>
      </c>
    </row>
    <row r="145" spans="1:5" x14ac:dyDescent="0.35">
      <c r="A145" s="11" t="s">
        <v>152</v>
      </c>
      <c r="B145" s="37" t="s">
        <v>157</v>
      </c>
      <c r="C145" s="39">
        <v>496032</v>
      </c>
      <c r="D145" s="39">
        <v>125512</v>
      </c>
      <c r="E145" s="7">
        <f t="shared" si="4"/>
        <v>25.303206244758403</v>
      </c>
    </row>
    <row r="146" spans="1:5" x14ac:dyDescent="0.35">
      <c r="A146" s="11" t="s">
        <v>152</v>
      </c>
      <c r="B146" s="37" t="s">
        <v>158</v>
      </c>
      <c r="C146" s="39">
        <v>229756</v>
      </c>
      <c r="D146" s="39">
        <v>18988</v>
      </c>
      <c r="E146" s="7">
        <f t="shared" si="4"/>
        <v>8.2644196451888092</v>
      </c>
    </row>
    <row r="147" spans="1:5" x14ac:dyDescent="0.35">
      <c r="A147" s="11" t="s">
        <v>152</v>
      </c>
      <c r="B147" s="37" t="s">
        <v>159</v>
      </c>
      <c r="C147" s="39">
        <v>107645</v>
      </c>
      <c r="D147" s="39">
        <v>0</v>
      </c>
      <c r="E147" s="7">
        <f t="shared" si="4"/>
        <v>0</v>
      </c>
    </row>
    <row r="148" spans="1:5" x14ac:dyDescent="0.35">
      <c r="A148" s="11" t="s">
        <v>152</v>
      </c>
      <c r="B148" s="37" t="s">
        <v>160</v>
      </c>
      <c r="C148" s="39">
        <v>70035</v>
      </c>
      <c r="D148" s="39">
        <v>48144</v>
      </c>
      <c r="E148" s="7">
        <f t="shared" si="4"/>
        <v>68.742771471407153</v>
      </c>
    </row>
    <row r="149" spans="1:5" x14ac:dyDescent="0.35">
      <c r="A149" s="11" t="s">
        <v>152</v>
      </c>
      <c r="B149" s="37" t="s">
        <v>161</v>
      </c>
      <c r="C149" s="39">
        <v>218713</v>
      </c>
      <c r="D149" s="39">
        <v>50214</v>
      </c>
      <c r="E149" s="7">
        <f t="shared" si="4"/>
        <v>22.958854754861395</v>
      </c>
    </row>
    <row r="150" spans="1:5" x14ac:dyDescent="0.35">
      <c r="A150" s="11" t="s">
        <v>152</v>
      </c>
      <c r="B150" s="37" t="s">
        <v>162</v>
      </c>
      <c r="C150" s="39">
        <v>172219</v>
      </c>
      <c r="D150" s="39">
        <v>12841</v>
      </c>
      <c r="E150" s="7">
        <f t="shared" si="4"/>
        <v>7.4562040193010066</v>
      </c>
    </row>
    <row r="151" spans="1:5" x14ac:dyDescent="0.35">
      <c r="A151" s="11" t="s">
        <v>152</v>
      </c>
      <c r="B151" s="37" t="s">
        <v>163</v>
      </c>
      <c r="C151" s="39">
        <v>710602</v>
      </c>
      <c r="D151" s="39">
        <v>176673</v>
      </c>
      <c r="E151" s="7">
        <f t="shared" si="4"/>
        <v>24.862440578551706</v>
      </c>
    </row>
    <row r="152" spans="1:5" x14ac:dyDescent="0.35">
      <c r="A152" s="11" t="s">
        <v>152</v>
      </c>
      <c r="B152" s="37" t="s">
        <v>164</v>
      </c>
      <c r="C152" s="39">
        <v>476692</v>
      </c>
      <c r="D152" s="39">
        <v>97790</v>
      </c>
      <c r="E152" s="7">
        <f t="shared" si="4"/>
        <v>20.514294345195641</v>
      </c>
    </row>
    <row r="153" spans="1:5" x14ac:dyDescent="0.35">
      <c r="A153" s="11" t="s">
        <v>152</v>
      </c>
      <c r="B153" s="37" t="s">
        <v>165</v>
      </c>
      <c r="C153" s="39">
        <v>146433</v>
      </c>
      <c r="D153" s="39">
        <v>11757</v>
      </c>
      <c r="E153" s="7">
        <f t="shared" si="4"/>
        <v>8.0289279055950491</v>
      </c>
    </row>
    <row r="154" spans="1:5" x14ac:dyDescent="0.35">
      <c r="A154" s="11" t="s">
        <v>152</v>
      </c>
      <c r="B154" s="37" t="s">
        <v>166</v>
      </c>
      <c r="C154" s="39">
        <v>386681</v>
      </c>
      <c r="D154" s="39">
        <v>100327</v>
      </c>
      <c r="E154" s="7">
        <f t="shared" si="4"/>
        <v>25.945676151659896</v>
      </c>
    </row>
    <row r="155" spans="1:5" x14ac:dyDescent="0.35">
      <c r="A155" s="11" t="s">
        <v>152</v>
      </c>
      <c r="B155" s="37" t="s">
        <v>167</v>
      </c>
      <c r="C155" s="39">
        <v>181834</v>
      </c>
      <c r="D155" s="39">
        <v>40049</v>
      </c>
      <c r="E155" s="7">
        <f t="shared" si="4"/>
        <v>22.02503382205748</v>
      </c>
    </row>
    <row r="156" spans="1:5" x14ac:dyDescent="0.35">
      <c r="A156" s="11" t="s">
        <v>152</v>
      </c>
      <c r="B156" s="37" t="s">
        <v>168</v>
      </c>
      <c r="C156" s="39">
        <v>442743</v>
      </c>
      <c r="D156" s="39">
        <v>116469</v>
      </c>
      <c r="E156" s="7">
        <f t="shared" si="4"/>
        <v>26.306231832010894</v>
      </c>
    </row>
    <row r="157" spans="1:5" x14ac:dyDescent="0.35">
      <c r="A157" s="11" t="s">
        <v>152</v>
      </c>
      <c r="B157" s="37" t="s">
        <v>169</v>
      </c>
      <c r="C157" s="39">
        <v>127393</v>
      </c>
      <c r="D157" s="39">
        <v>10411</v>
      </c>
      <c r="E157" s="7">
        <f t="shared" si="4"/>
        <v>8.1723485591829998</v>
      </c>
    </row>
    <row r="158" spans="1:5" x14ac:dyDescent="0.35">
      <c r="A158" s="11" t="s">
        <v>152</v>
      </c>
      <c r="B158" s="37" t="s">
        <v>170</v>
      </c>
      <c r="C158" s="39">
        <v>232914</v>
      </c>
      <c r="D158" s="39">
        <v>2386</v>
      </c>
      <c r="E158" s="7">
        <f t="shared" si="4"/>
        <v>1.0244124440780717</v>
      </c>
    </row>
    <row r="159" spans="1:5" x14ac:dyDescent="0.35">
      <c r="A159" s="11" t="s">
        <v>152</v>
      </c>
      <c r="B159" s="37" t="s">
        <v>171</v>
      </c>
      <c r="C159" s="39">
        <v>170334</v>
      </c>
      <c r="D159" s="39">
        <v>11416</v>
      </c>
      <c r="E159" s="7">
        <f t="shared" si="4"/>
        <v>6.7021264104641469</v>
      </c>
    </row>
    <row r="160" spans="1:5" x14ac:dyDescent="0.35">
      <c r="A160" s="11" t="s">
        <v>152</v>
      </c>
      <c r="B160" s="37" t="s">
        <v>172</v>
      </c>
      <c r="C160" s="39">
        <v>116097</v>
      </c>
      <c r="D160" s="39">
        <v>2264</v>
      </c>
      <c r="E160" s="7">
        <f t="shared" si="4"/>
        <v>1.9500934563339276</v>
      </c>
    </row>
    <row r="161" spans="1:5" x14ac:dyDescent="0.35">
      <c r="A161" s="11" t="s">
        <v>152</v>
      </c>
      <c r="B161" s="37" t="s">
        <v>173</v>
      </c>
      <c r="C161" s="39">
        <v>246515</v>
      </c>
      <c r="D161" s="39">
        <v>13165</v>
      </c>
      <c r="E161" s="7">
        <f t="shared" si="4"/>
        <v>5.3404458146563094</v>
      </c>
    </row>
    <row r="162" spans="1:5" x14ac:dyDescent="0.35">
      <c r="A162" s="11" t="s">
        <v>152</v>
      </c>
      <c r="B162" s="37" t="s">
        <v>174</v>
      </c>
      <c r="C162" s="39">
        <v>420606</v>
      </c>
      <c r="D162" s="39">
        <v>221</v>
      </c>
      <c r="E162" s="7">
        <f t="shared" ref="E162" si="5">D162/C162*100</f>
        <v>5.2543235236777411E-2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886E-0073-4ED9-AF0B-3C95E761B1C5}">
  <dimension ref="A1"/>
  <sheetViews>
    <sheetView topLeftCell="A11593" zoomScale="70" zoomScaleNormal="70" workbookViewId="0">
      <selection activeCell="U34" sqref="U3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A745-D8F0-4D86-9E39-9E3D85DA106B}">
  <dimension ref="A1"/>
  <sheetViews>
    <sheetView zoomScale="70" zoomScaleNormal="70" workbookViewId="0">
      <selection activeCell="J22" sqref="J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4308-C5CD-41C8-954B-8EDB923A9AFB}">
  <dimension ref="A1"/>
  <sheetViews>
    <sheetView zoomScale="90" zoomScaleNormal="90" workbookViewId="0">
      <selection activeCell="O9" sqref="O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06D9-DBB5-45C6-A7C9-63F4ABBEE79C}">
  <dimension ref="C4:AJ137"/>
  <sheetViews>
    <sheetView zoomScale="70" zoomScaleNormal="70" workbookViewId="0">
      <selection activeCell="I37" sqref="I37"/>
    </sheetView>
  </sheetViews>
  <sheetFormatPr defaultRowHeight="14.5" x14ac:dyDescent="0.35"/>
  <cols>
    <col min="3" max="3" width="17.453125" customWidth="1"/>
    <col min="18" max="18" width="27.453125" customWidth="1"/>
    <col min="19" max="19" width="37.1796875" customWidth="1"/>
  </cols>
  <sheetData>
    <row r="4" spans="3:36" ht="21" x14ac:dyDescent="0.5">
      <c r="C4" s="17" t="s">
        <v>1133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3:36" x14ac:dyDescent="0.35">
      <c r="C5" s="19" t="s">
        <v>1134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</row>
    <row r="6" spans="3:36" x14ac:dyDescent="0.35">
      <c r="C6" s="20" t="s">
        <v>1135</v>
      </c>
      <c r="D6" s="20">
        <v>2000</v>
      </c>
      <c r="E6" s="20">
        <v>2001</v>
      </c>
      <c r="F6" s="20">
        <v>2002</v>
      </c>
      <c r="G6" s="20">
        <v>2003</v>
      </c>
      <c r="H6" s="20">
        <v>2004</v>
      </c>
      <c r="I6" s="20">
        <v>2005</v>
      </c>
      <c r="J6" s="20">
        <v>2006</v>
      </c>
      <c r="K6" s="20">
        <v>2007</v>
      </c>
      <c r="L6" s="20">
        <v>2008</v>
      </c>
      <c r="M6" s="20">
        <v>2009</v>
      </c>
      <c r="N6" s="20">
        <v>2010</v>
      </c>
      <c r="O6" s="20">
        <v>2011</v>
      </c>
      <c r="P6" s="20">
        <v>2012</v>
      </c>
      <c r="Q6" s="20">
        <v>2013</v>
      </c>
      <c r="R6" s="20">
        <v>2014</v>
      </c>
      <c r="S6" s="20">
        <v>2015</v>
      </c>
      <c r="T6" s="20">
        <v>2016</v>
      </c>
      <c r="U6" s="20">
        <v>2017</v>
      </c>
      <c r="V6" s="20">
        <v>2018</v>
      </c>
      <c r="W6" s="20">
        <v>2019</v>
      </c>
      <c r="X6" s="20">
        <v>2020</v>
      </c>
      <c r="Y6" s="20">
        <v>2021</v>
      </c>
      <c r="Z6" s="20">
        <v>2022</v>
      </c>
      <c r="AA6" s="20">
        <v>2023</v>
      </c>
      <c r="AB6" s="20">
        <v>2024</v>
      </c>
      <c r="AC6" s="20">
        <v>2025</v>
      </c>
      <c r="AD6" s="20">
        <v>2026</v>
      </c>
      <c r="AE6" s="20">
        <v>2027</v>
      </c>
      <c r="AF6" s="20">
        <v>2028</v>
      </c>
      <c r="AG6" s="20">
        <v>2029</v>
      </c>
      <c r="AH6" s="20">
        <v>2030</v>
      </c>
      <c r="AI6" s="20"/>
      <c r="AJ6" s="20"/>
    </row>
    <row r="7" spans="3:36" x14ac:dyDescent="0.35">
      <c r="C7" s="20" t="s">
        <v>5</v>
      </c>
      <c r="D7" s="21">
        <v>12.124079086611886</v>
      </c>
      <c r="E7" s="21">
        <v>11.998078550548541</v>
      </c>
      <c r="F7" s="21">
        <v>11.872078014485169</v>
      </c>
      <c r="G7" s="21">
        <v>11.746077478421824</v>
      </c>
      <c r="H7" s="21">
        <v>11.620076942358452</v>
      </c>
      <c r="I7" s="21">
        <v>11.494076406295108</v>
      </c>
      <c r="J7" s="21">
        <v>11.368075870231735</v>
      </c>
      <c r="K7" s="21">
        <v>11.242075334168391</v>
      </c>
      <c r="L7" s="21">
        <v>11.116074798105018</v>
      </c>
      <c r="M7" s="21">
        <v>10.990074262041674</v>
      </c>
      <c r="N7" s="22">
        <v>10.864073725978329</v>
      </c>
      <c r="O7" s="23">
        <v>10.738073189914957</v>
      </c>
      <c r="P7" s="23">
        <v>10.612072653851612</v>
      </c>
      <c r="Q7" s="23">
        <v>10.48607211778824</v>
      </c>
      <c r="R7" s="23">
        <v>10.360071581724895</v>
      </c>
      <c r="S7" s="23">
        <v>10.234071045661523</v>
      </c>
      <c r="T7" s="23">
        <v>10.108070509598178</v>
      </c>
      <c r="U7" s="23">
        <v>9.9820699735348342</v>
      </c>
      <c r="V7" s="23">
        <v>9.8560694374714615</v>
      </c>
      <c r="W7" s="23">
        <v>9.7300689014081172</v>
      </c>
      <c r="X7" s="23">
        <v>9.6040683653447445</v>
      </c>
      <c r="Y7" s="23">
        <v>9.4780678292814002</v>
      </c>
      <c r="Z7" s="23">
        <v>9.3520672932180275</v>
      </c>
      <c r="AA7" s="23">
        <v>9.2260667571546833</v>
      </c>
      <c r="AB7" s="23">
        <v>9.1000662210913106</v>
      </c>
      <c r="AC7" s="23">
        <v>8.9740656850279663</v>
      </c>
      <c r="AD7" s="23">
        <v>8.848065148964622</v>
      </c>
      <c r="AE7" s="23">
        <v>8.7220646129012493</v>
      </c>
      <c r="AF7" s="23">
        <v>8.5960640768379051</v>
      </c>
      <c r="AG7" s="23">
        <v>8.4700635407745324</v>
      </c>
      <c r="AH7" s="23">
        <v>8.3440630047111881</v>
      </c>
      <c r="AI7" s="20"/>
      <c r="AJ7" s="20"/>
    </row>
    <row r="8" spans="3:36" x14ac:dyDescent="0.35">
      <c r="C8" s="20" t="s">
        <v>23</v>
      </c>
      <c r="D8" s="21">
        <v>12.503409454397229</v>
      </c>
      <c r="E8" s="21">
        <v>12.173934694798845</v>
      </c>
      <c r="F8" s="21">
        <v>11.844459935200348</v>
      </c>
      <c r="G8" s="21">
        <v>11.514985175601964</v>
      </c>
      <c r="H8" s="21">
        <v>11.185510416003467</v>
      </c>
      <c r="I8" s="21">
        <v>10.856035656405084</v>
      </c>
      <c r="J8" s="21">
        <v>10.526560896806586</v>
      </c>
      <c r="K8" s="21">
        <v>10.197086137208089</v>
      </c>
      <c r="L8" s="21">
        <v>9.8676113776097054</v>
      </c>
      <c r="M8" s="21">
        <v>9.5381366180112082</v>
      </c>
      <c r="N8" s="22">
        <v>9.2086618584128246</v>
      </c>
      <c r="O8" s="23">
        <v>8.8791870988143273</v>
      </c>
      <c r="P8" s="23">
        <v>8.5497123392159438</v>
      </c>
      <c r="Q8" s="23">
        <v>8.2202375796174465</v>
      </c>
      <c r="R8" s="23">
        <v>7.8907628200190629</v>
      </c>
      <c r="S8" s="23">
        <v>7.5612880604205657</v>
      </c>
      <c r="T8" s="23">
        <v>7.2318133008221821</v>
      </c>
      <c r="U8" s="23">
        <v>6.9023385412236848</v>
      </c>
      <c r="V8" s="23">
        <v>6.5728637816253013</v>
      </c>
      <c r="W8" s="23">
        <v>6.243389022026804</v>
      </c>
      <c r="X8" s="23">
        <v>5.9139142624284204</v>
      </c>
      <c r="Y8" s="23">
        <v>5.5844395028299232</v>
      </c>
      <c r="Z8" s="23">
        <v>5.2549647432315396</v>
      </c>
      <c r="AA8" s="23">
        <v>4.9254899836330424</v>
      </c>
      <c r="AB8" s="23">
        <v>4.5960152240346588</v>
      </c>
      <c r="AC8" s="23">
        <v>4.2665404644361615</v>
      </c>
      <c r="AD8" s="23">
        <v>3.937065704837778</v>
      </c>
      <c r="AE8" s="23">
        <v>3.6075909452392807</v>
      </c>
      <c r="AF8" s="23">
        <v>3.2781161856407834</v>
      </c>
      <c r="AG8" s="23">
        <v>2.9486414260423999</v>
      </c>
      <c r="AH8" s="23">
        <v>2.6191666664439026</v>
      </c>
      <c r="AI8" s="20"/>
      <c r="AJ8" s="20"/>
    </row>
    <row r="9" spans="3:36" x14ac:dyDescent="0.35">
      <c r="C9" s="20" t="s">
        <v>38</v>
      </c>
      <c r="D9" s="21">
        <v>9.1732610131612091</v>
      </c>
      <c r="E9" s="21">
        <v>8.8245018032755524</v>
      </c>
      <c r="F9" s="21">
        <v>8.4757425933897821</v>
      </c>
      <c r="G9" s="21">
        <v>8.1269833835040117</v>
      </c>
      <c r="H9" s="21">
        <v>7.7782241736182414</v>
      </c>
      <c r="I9" s="21">
        <v>7.429464963732471</v>
      </c>
      <c r="J9" s="21">
        <v>7.0807057538467006</v>
      </c>
      <c r="K9" s="21">
        <v>6.731946543961044</v>
      </c>
      <c r="L9" s="21">
        <v>6.3831873340752736</v>
      </c>
      <c r="M9" s="21">
        <v>6.0344281241895033</v>
      </c>
      <c r="N9" s="22">
        <v>5.6856689143037329</v>
      </c>
      <c r="O9" s="23">
        <v>5.3369097044179625</v>
      </c>
      <c r="P9" s="23">
        <v>4.9881504945323059</v>
      </c>
      <c r="Q9" s="23">
        <v>4.6393912846465355</v>
      </c>
      <c r="R9" s="23">
        <v>4.2906320747607651</v>
      </c>
      <c r="S9" s="23">
        <v>3.9418728648749948</v>
      </c>
      <c r="T9" s="23">
        <v>3.5931136549892244</v>
      </c>
      <c r="U9" s="23">
        <v>3.2443544451034541</v>
      </c>
      <c r="V9" s="23">
        <v>2.8955952352177974</v>
      </c>
      <c r="W9" s="23">
        <v>2.546836025332027</v>
      </c>
      <c r="X9" s="23">
        <v>2.1980768154462567</v>
      </c>
      <c r="Y9" s="23">
        <v>1.8493176055604863</v>
      </c>
      <c r="Z9" s="23">
        <v>1.5005583956747159</v>
      </c>
      <c r="AA9" s="23">
        <v>1.1517991857890593</v>
      </c>
      <c r="AB9" s="23">
        <v>0.80303997590328891</v>
      </c>
      <c r="AC9" s="23">
        <v>0.45428076601751854</v>
      </c>
      <c r="AD9" s="23">
        <v>0.10552155613174818</v>
      </c>
      <c r="AE9" s="23">
        <v>0</v>
      </c>
      <c r="AF9" s="23">
        <v>0</v>
      </c>
      <c r="AG9" s="23">
        <v>0</v>
      </c>
      <c r="AH9" s="23">
        <v>0</v>
      </c>
      <c r="AI9" s="20"/>
      <c r="AJ9" s="20"/>
    </row>
    <row r="10" spans="3:36" x14ac:dyDescent="0.35">
      <c r="C10" s="20" t="s">
        <v>53</v>
      </c>
      <c r="D10" s="21">
        <v>26.306527729204163</v>
      </c>
      <c r="E10" s="21">
        <v>25.758487761190054</v>
      </c>
      <c r="F10" s="21">
        <v>25.210447793176172</v>
      </c>
      <c r="G10" s="21">
        <v>24.66240782516229</v>
      </c>
      <c r="H10" s="21">
        <v>24.114367857148181</v>
      </c>
      <c r="I10" s="21">
        <v>23.5663278891343</v>
      </c>
      <c r="J10" s="21">
        <v>23.018287921120191</v>
      </c>
      <c r="K10" s="21">
        <v>22.470247953106309</v>
      </c>
      <c r="L10" s="21">
        <v>21.9222079850922</v>
      </c>
      <c r="M10" s="21">
        <v>21.374168017078318</v>
      </c>
      <c r="N10" s="22">
        <v>20.826128049064437</v>
      </c>
      <c r="O10" s="23">
        <v>20.278088081050328</v>
      </c>
      <c r="P10" s="23">
        <v>19.730048113036446</v>
      </c>
      <c r="Q10" s="23">
        <v>19.182008145022337</v>
      </c>
      <c r="R10" s="23">
        <v>18.633968177008455</v>
      </c>
      <c r="S10" s="23">
        <v>18.085928208994346</v>
      </c>
      <c r="T10" s="23">
        <v>17.537888240980465</v>
      </c>
      <c r="U10" s="23">
        <v>16.989848272966356</v>
      </c>
      <c r="V10" s="23">
        <v>16.441808304952474</v>
      </c>
      <c r="W10" s="23">
        <v>15.893768336938592</v>
      </c>
      <c r="X10" s="23">
        <v>15.345728368924483</v>
      </c>
      <c r="Y10" s="23">
        <v>14.797688400910602</v>
      </c>
      <c r="Z10" s="23">
        <v>14.249648432896493</v>
      </c>
      <c r="AA10" s="23">
        <v>13.701608464882611</v>
      </c>
      <c r="AB10" s="23">
        <v>13.153568496868502</v>
      </c>
      <c r="AC10" s="23">
        <v>12.60552852885462</v>
      </c>
      <c r="AD10" s="23">
        <v>12.057488560840739</v>
      </c>
      <c r="AE10" s="23">
        <v>11.509448592826629</v>
      </c>
      <c r="AF10" s="23">
        <v>10.961408624812748</v>
      </c>
      <c r="AG10" s="23">
        <v>10.413368656798639</v>
      </c>
      <c r="AH10" s="23">
        <v>9.8653286887847571</v>
      </c>
      <c r="AI10" s="20"/>
      <c r="AJ10" s="20"/>
    </row>
    <row r="11" spans="3:36" x14ac:dyDescent="0.35">
      <c r="C11" s="20" t="s">
        <v>65</v>
      </c>
      <c r="D11" s="21">
        <v>0</v>
      </c>
      <c r="E11" s="21">
        <v>0</v>
      </c>
      <c r="F11" s="21">
        <v>7.3908463530703017E-4</v>
      </c>
      <c r="G11" s="21">
        <v>4.51077450738957E-3</v>
      </c>
      <c r="H11" s="21">
        <v>8.282464379472998E-3</v>
      </c>
      <c r="I11" s="21">
        <v>1.2054154251555538E-2</v>
      </c>
      <c r="J11" s="21">
        <v>1.5825844123638078E-2</v>
      </c>
      <c r="K11" s="21">
        <v>1.9597533995721506E-2</v>
      </c>
      <c r="L11" s="21">
        <v>2.3369223867804045E-2</v>
      </c>
      <c r="M11" s="21">
        <v>2.7140913739886585E-2</v>
      </c>
      <c r="N11" s="22">
        <v>3.0912603611970013E-2</v>
      </c>
      <c r="O11" s="23">
        <v>3.4684293484052553E-2</v>
      </c>
      <c r="P11" s="23">
        <v>3.8455983356135093E-2</v>
      </c>
      <c r="Q11" s="23">
        <v>4.2227673228218521E-2</v>
      </c>
      <c r="R11" s="23">
        <v>4.5999363100301061E-2</v>
      </c>
      <c r="S11" s="23">
        <v>4.97710529723836E-2</v>
      </c>
      <c r="T11" s="23">
        <v>5.3542742844467028E-2</v>
      </c>
      <c r="U11" s="23">
        <v>5.7314432716549568E-2</v>
      </c>
      <c r="V11" s="23">
        <v>6.1086122588632108E-2</v>
      </c>
      <c r="W11" s="23">
        <v>6.4857812460715536E-2</v>
      </c>
      <c r="X11" s="23">
        <v>6.8629502332798076E-2</v>
      </c>
      <c r="Y11" s="23">
        <v>7.2401192204881504E-2</v>
      </c>
      <c r="Z11" s="23">
        <v>7.6172882076964044E-2</v>
      </c>
      <c r="AA11" s="23">
        <v>7.9944571949046583E-2</v>
      </c>
      <c r="AB11" s="23">
        <v>8.3716261821130011E-2</v>
      </c>
      <c r="AC11" s="23">
        <v>8.7487951693212551E-2</v>
      </c>
      <c r="AD11" s="23">
        <v>9.1259641565295091E-2</v>
      </c>
      <c r="AE11" s="23">
        <v>9.5031331437378519E-2</v>
      </c>
      <c r="AF11" s="23">
        <v>9.8803021309461059E-2</v>
      </c>
      <c r="AG11" s="23">
        <v>0.1025747111815436</v>
      </c>
      <c r="AH11" s="23">
        <v>0.10634640105362703</v>
      </c>
      <c r="AI11" s="20"/>
      <c r="AJ11" s="20"/>
    </row>
    <row r="12" spans="3:36" x14ac:dyDescent="0.35">
      <c r="C12" s="20" t="s">
        <v>73</v>
      </c>
      <c r="D12" s="21">
        <v>8.2046775183525824</v>
      </c>
      <c r="E12" s="21">
        <v>7.8628872145262676</v>
      </c>
      <c r="F12" s="21">
        <v>7.5210969106999528</v>
      </c>
      <c r="G12" s="21">
        <v>7.179306606873638</v>
      </c>
      <c r="H12" s="21">
        <v>6.8375163030473232</v>
      </c>
      <c r="I12" s="21">
        <v>6.4957259992208947</v>
      </c>
      <c r="J12" s="21">
        <v>6.1539356953945799</v>
      </c>
      <c r="K12" s="21">
        <v>5.812145391568265</v>
      </c>
      <c r="L12" s="21">
        <v>5.4703550877419502</v>
      </c>
      <c r="M12" s="21">
        <v>5.1285647839156354</v>
      </c>
      <c r="N12" s="22">
        <v>4.7867744800893206</v>
      </c>
      <c r="O12" s="23">
        <v>4.4449841762628921</v>
      </c>
      <c r="P12" s="23">
        <v>4.1031938724365773</v>
      </c>
      <c r="Q12" s="23">
        <v>3.7614035686102625</v>
      </c>
      <c r="R12" s="23">
        <v>3.4196132647839477</v>
      </c>
      <c r="S12" s="23">
        <v>3.0778229609576329</v>
      </c>
      <c r="T12" s="23">
        <v>2.736032657131318</v>
      </c>
      <c r="U12" s="23">
        <v>2.3942423533048895</v>
      </c>
      <c r="V12" s="23">
        <v>2.0524520494785747</v>
      </c>
      <c r="W12" s="23">
        <v>1.7106617456522599</v>
      </c>
      <c r="X12" s="23">
        <v>1.3688714418259451</v>
      </c>
      <c r="Y12" s="23">
        <v>1.0270811379996303</v>
      </c>
      <c r="Z12" s="23">
        <v>0.68529083417331549</v>
      </c>
      <c r="AA12" s="23">
        <v>0.34350053034688699</v>
      </c>
      <c r="AB12" s="23">
        <v>1.7102265205721778E-3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0"/>
      <c r="AJ12" s="20"/>
    </row>
    <row r="13" spans="3:36" x14ac:dyDescent="0.35">
      <c r="C13" s="20" t="s">
        <v>82</v>
      </c>
      <c r="D13" s="21">
        <v>15.984246510513543</v>
      </c>
      <c r="E13" s="21">
        <v>15.930373840333345</v>
      </c>
      <c r="F13" s="21">
        <v>15.876501170153148</v>
      </c>
      <c r="G13" s="21">
        <v>15.822628499972964</v>
      </c>
      <c r="H13" s="21">
        <v>15.768755829792767</v>
      </c>
      <c r="I13" s="21">
        <v>15.714883159612569</v>
      </c>
      <c r="J13" s="21">
        <v>15.661010489432371</v>
      </c>
      <c r="K13" s="21">
        <v>15.607137819252173</v>
      </c>
      <c r="L13" s="21">
        <v>15.553265149071976</v>
      </c>
      <c r="M13" s="21">
        <v>15.499392478891792</v>
      </c>
      <c r="N13" s="22">
        <v>15.445519808711595</v>
      </c>
      <c r="O13" s="23">
        <v>15.391647138531397</v>
      </c>
      <c r="P13" s="23">
        <v>15.337774468351199</v>
      </c>
      <c r="Q13" s="23">
        <v>15.283901798171001</v>
      </c>
      <c r="R13" s="23">
        <v>15.230029127990818</v>
      </c>
      <c r="S13" s="23">
        <v>15.17615645781062</v>
      </c>
      <c r="T13" s="23">
        <v>15.122283787630423</v>
      </c>
      <c r="U13" s="23">
        <v>15.068411117450225</v>
      </c>
      <c r="V13" s="23">
        <v>15.014538447270027</v>
      </c>
      <c r="W13" s="23">
        <v>14.960665777089844</v>
      </c>
      <c r="X13" s="23">
        <v>14.906793106909646</v>
      </c>
      <c r="Y13" s="23">
        <v>14.852920436729448</v>
      </c>
      <c r="Z13" s="23">
        <v>14.799047766549251</v>
      </c>
      <c r="AA13" s="23">
        <v>14.745175096369053</v>
      </c>
      <c r="AB13" s="23">
        <v>14.691302426188869</v>
      </c>
      <c r="AC13" s="23">
        <v>14.637429756008672</v>
      </c>
      <c r="AD13" s="23">
        <v>14.583557085828474</v>
      </c>
      <c r="AE13" s="23">
        <v>14.529684415648276</v>
      </c>
      <c r="AF13" s="23">
        <v>14.475811745468079</v>
      </c>
      <c r="AG13" s="23">
        <v>14.421939075287881</v>
      </c>
      <c r="AH13" s="23">
        <v>14.368066405107697</v>
      </c>
      <c r="AI13" s="24"/>
      <c r="AJ13" s="24"/>
    </row>
    <row r="14" spans="3:36" x14ac:dyDescent="0.35">
      <c r="C14" s="20" t="s">
        <v>105</v>
      </c>
      <c r="D14" s="21">
        <v>19.377503662502761</v>
      </c>
      <c r="E14" s="21">
        <v>19.316487699510589</v>
      </c>
      <c r="F14" s="21">
        <v>19.25547173651843</v>
      </c>
      <c r="G14" s="21">
        <v>19.194455773526272</v>
      </c>
      <c r="H14" s="21">
        <v>19.133439810534114</v>
      </c>
      <c r="I14" s="21">
        <v>19.072423847541941</v>
      </c>
      <c r="J14" s="21">
        <v>19.011407884549783</v>
      </c>
      <c r="K14" s="21">
        <v>18.950391921557625</v>
      </c>
      <c r="L14" s="21">
        <v>18.889375958565466</v>
      </c>
      <c r="M14" s="21">
        <v>18.828359995573294</v>
      </c>
      <c r="N14" s="22">
        <v>18.767344032581136</v>
      </c>
      <c r="O14" s="23">
        <v>18.706328069588977</v>
      </c>
      <c r="P14" s="23">
        <v>18.645312106596819</v>
      </c>
      <c r="Q14" s="23">
        <v>18.584296143604661</v>
      </c>
      <c r="R14" s="23">
        <v>18.523280180612488</v>
      </c>
      <c r="S14" s="23">
        <v>18.46226421762033</v>
      </c>
      <c r="T14" s="23">
        <v>18.401248254628172</v>
      </c>
      <c r="U14" s="23">
        <v>18.340232291636013</v>
      </c>
      <c r="V14" s="23">
        <v>18.279216328643841</v>
      </c>
      <c r="W14" s="23">
        <v>18.218200365651683</v>
      </c>
      <c r="X14" s="23">
        <v>18.157184402659524</v>
      </c>
      <c r="Y14" s="23">
        <v>18.096168439667366</v>
      </c>
      <c r="Z14" s="23">
        <v>18.035152476675194</v>
      </c>
      <c r="AA14" s="23">
        <v>17.974136513683035</v>
      </c>
      <c r="AB14" s="23">
        <v>17.913120550690877</v>
      </c>
      <c r="AC14" s="23">
        <v>17.852104587698719</v>
      </c>
      <c r="AD14" s="23">
        <v>17.791088624706546</v>
      </c>
      <c r="AE14" s="23">
        <v>17.730072661714388</v>
      </c>
      <c r="AF14" s="23">
        <v>17.66905669872223</v>
      </c>
      <c r="AG14" s="23">
        <v>17.608040735730071</v>
      </c>
      <c r="AH14" s="23">
        <v>17.547024772737899</v>
      </c>
      <c r="AI14" s="20"/>
      <c r="AJ14" s="20"/>
    </row>
    <row r="15" spans="3:36" x14ac:dyDescent="0.35">
      <c r="C15" s="20" t="s">
        <v>122</v>
      </c>
      <c r="D15" s="21">
        <v>17.48201342154789</v>
      </c>
      <c r="E15" s="21">
        <v>16.866742132702939</v>
      </c>
      <c r="F15" s="21">
        <v>16.251470843857987</v>
      </c>
      <c r="G15" s="21">
        <v>15.636199555012809</v>
      </c>
      <c r="H15" s="21">
        <v>15.020928266167857</v>
      </c>
      <c r="I15" s="21">
        <v>14.405656977322906</v>
      </c>
      <c r="J15" s="21">
        <v>13.790385688477727</v>
      </c>
      <c r="K15" s="21">
        <v>13.175114399632776</v>
      </c>
      <c r="L15" s="21">
        <v>12.559843110787824</v>
      </c>
      <c r="M15" s="21">
        <v>11.944571821942645</v>
      </c>
      <c r="N15" s="22">
        <v>11.329300533097694</v>
      </c>
      <c r="O15" s="23">
        <v>10.714029244252515</v>
      </c>
      <c r="P15" s="23">
        <v>10.098757955407564</v>
      </c>
      <c r="Q15" s="23">
        <v>9.4834866665626123</v>
      </c>
      <c r="R15" s="23">
        <v>8.8682153777174335</v>
      </c>
      <c r="S15" s="23">
        <v>8.2529440888724821</v>
      </c>
      <c r="T15" s="23">
        <v>7.6376728000275307</v>
      </c>
      <c r="U15" s="23">
        <v>7.0224015111823519</v>
      </c>
      <c r="V15" s="23">
        <v>6.4071302223374005</v>
      </c>
      <c r="W15" s="23">
        <v>5.7918589334924491</v>
      </c>
      <c r="X15" s="23">
        <v>5.1765876446472703</v>
      </c>
      <c r="Y15" s="23">
        <v>4.5613163558023189</v>
      </c>
      <c r="Z15" s="23">
        <v>3.9460450669571401</v>
      </c>
      <c r="AA15" s="23">
        <v>3.3307737781121887</v>
      </c>
      <c r="AB15" s="23">
        <v>2.7155024892672373</v>
      </c>
      <c r="AC15" s="23">
        <v>2.1002312004220585</v>
      </c>
      <c r="AD15" s="23">
        <v>1.4849599115771071</v>
      </c>
      <c r="AE15" s="23">
        <v>0.86968862273215564</v>
      </c>
      <c r="AF15" s="23">
        <v>0.25441733388697685</v>
      </c>
      <c r="AG15" s="23">
        <v>0</v>
      </c>
      <c r="AH15" s="23">
        <v>0</v>
      </c>
      <c r="AI15" s="20"/>
      <c r="AJ15" s="20"/>
    </row>
    <row r="16" spans="3:36" x14ac:dyDescent="0.35">
      <c r="C16" s="20" t="s">
        <v>136</v>
      </c>
      <c r="D16" s="21">
        <v>34.460426682760954</v>
      </c>
      <c r="E16" s="21">
        <v>33.657938838616928</v>
      </c>
      <c r="F16" s="21">
        <v>32.855450994472676</v>
      </c>
      <c r="G16" s="21">
        <v>32.052963150328424</v>
      </c>
      <c r="H16" s="21">
        <v>31.250475306184399</v>
      </c>
      <c r="I16" s="21">
        <v>30.447987462040146</v>
      </c>
      <c r="J16" s="21">
        <v>29.645499617895894</v>
      </c>
      <c r="K16" s="21">
        <v>28.843011773751869</v>
      </c>
      <c r="L16" s="21">
        <v>28.040523929607616</v>
      </c>
      <c r="M16" s="21">
        <v>27.238036085463364</v>
      </c>
      <c r="N16" s="22">
        <v>26.435548241319339</v>
      </c>
      <c r="O16" s="23">
        <v>25.633060397175086</v>
      </c>
      <c r="P16" s="23">
        <v>24.830572553030834</v>
      </c>
      <c r="Q16" s="23">
        <v>24.028084708886809</v>
      </c>
      <c r="R16" s="23">
        <v>23.225596864742556</v>
      </c>
      <c r="S16" s="23">
        <v>22.423109020598304</v>
      </c>
      <c r="T16" s="23">
        <v>21.620621176454279</v>
      </c>
      <c r="U16" s="23">
        <v>20.818133332310026</v>
      </c>
      <c r="V16" s="23">
        <v>20.015645488165774</v>
      </c>
      <c r="W16" s="23">
        <v>19.213157644021749</v>
      </c>
      <c r="X16" s="23">
        <v>18.410669799877496</v>
      </c>
      <c r="Y16" s="23">
        <v>17.608181955733244</v>
      </c>
      <c r="Z16" s="23">
        <v>16.805694111589219</v>
      </c>
      <c r="AA16" s="23">
        <v>16.003206267444966</v>
      </c>
      <c r="AB16" s="23">
        <v>15.200718423300714</v>
      </c>
      <c r="AC16" s="23">
        <v>14.398230579156461</v>
      </c>
      <c r="AD16" s="23">
        <v>13.595742735012436</v>
      </c>
      <c r="AE16" s="23">
        <v>12.793254890868184</v>
      </c>
      <c r="AF16" s="23">
        <v>11.990767046723931</v>
      </c>
      <c r="AG16" s="23">
        <v>11.188279202579906</v>
      </c>
      <c r="AH16" s="23">
        <v>10.385791358435654</v>
      </c>
      <c r="AI16" s="20"/>
      <c r="AJ16" s="20"/>
    </row>
    <row r="17" spans="3:36" x14ac:dyDescent="0.35">
      <c r="C17" s="20" t="s">
        <v>152</v>
      </c>
      <c r="D17" s="21">
        <v>19.452891251646463</v>
      </c>
      <c r="E17" s="21">
        <v>19.37749849740419</v>
      </c>
      <c r="F17" s="21">
        <v>19.302105743161889</v>
      </c>
      <c r="G17" s="21">
        <v>19.226712988919616</v>
      </c>
      <c r="H17" s="21">
        <v>19.151320234677343</v>
      </c>
      <c r="I17" s="21">
        <v>19.07592748043507</v>
      </c>
      <c r="J17" s="21">
        <v>19.000534726192768</v>
      </c>
      <c r="K17" s="21">
        <v>18.925141971950495</v>
      </c>
      <c r="L17" s="21">
        <v>18.849749217708222</v>
      </c>
      <c r="M17" s="21">
        <v>18.774356463465921</v>
      </c>
      <c r="N17" s="22">
        <v>18.698963709223648</v>
      </c>
      <c r="O17" s="23">
        <v>18.623570954981375</v>
      </c>
      <c r="P17" s="23">
        <v>18.548178200739102</v>
      </c>
      <c r="Q17" s="23">
        <v>18.4727854464968</v>
      </c>
      <c r="R17" s="23">
        <v>18.397392692254527</v>
      </c>
      <c r="S17" s="23">
        <v>18.321999938012254</v>
      </c>
      <c r="T17" s="23">
        <v>18.246607183769953</v>
      </c>
      <c r="U17" s="23">
        <v>18.17121442952768</v>
      </c>
      <c r="V17" s="23">
        <v>18.095821675285407</v>
      </c>
      <c r="W17" s="23">
        <v>18.020428921043134</v>
      </c>
      <c r="X17" s="23">
        <v>17.945036166800833</v>
      </c>
      <c r="Y17" s="23">
        <v>17.86964341255856</v>
      </c>
      <c r="Z17" s="23">
        <v>17.794250658316287</v>
      </c>
      <c r="AA17" s="23">
        <v>17.718857904073985</v>
      </c>
      <c r="AB17" s="23">
        <v>17.643465149831712</v>
      </c>
      <c r="AC17" s="23">
        <v>17.568072395589439</v>
      </c>
      <c r="AD17" s="23">
        <v>17.492679641347138</v>
      </c>
      <c r="AE17" s="23">
        <v>17.417286887104865</v>
      </c>
      <c r="AF17" s="23">
        <v>17.341894132862592</v>
      </c>
      <c r="AG17" s="23">
        <v>17.266501378620319</v>
      </c>
      <c r="AH17" s="23">
        <v>17.191108624378018</v>
      </c>
      <c r="AI17" s="20"/>
      <c r="AJ17" s="20"/>
    </row>
    <row r="18" spans="3:36" x14ac:dyDescent="0.35">
      <c r="C18" s="19" t="s">
        <v>1110</v>
      </c>
      <c r="D18" s="21">
        <v>16.030844305310893</v>
      </c>
      <c r="E18" s="21">
        <v>15.811483762607395</v>
      </c>
      <c r="F18" s="21">
        <v>15.59212321990384</v>
      </c>
      <c r="G18" s="21">
        <v>15.372762677200342</v>
      </c>
      <c r="H18" s="21">
        <v>15.153402134496787</v>
      </c>
      <c r="I18" s="21">
        <v>14.934041591793289</v>
      </c>
      <c r="J18" s="21">
        <v>14.714681049089791</v>
      </c>
      <c r="K18" s="21">
        <v>14.495320506386236</v>
      </c>
      <c r="L18" s="21">
        <v>14.275959963682737</v>
      </c>
      <c r="M18" s="21">
        <v>14.056599420979182</v>
      </c>
      <c r="N18" s="22">
        <v>13.837238878275684</v>
      </c>
      <c r="O18" s="23">
        <v>13.617878335572186</v>
      </c>
      <c r="P18" s="23">
        <v>13.398517792868631</v>
      </c>
      <c r="Q18" s="23">
        <v>13.179157250165133</v>
      </c>
      <c r="R18" s="23">
        <v>12.959796707461578</v>
      </c>
      <c r="S18" s="23">
        <v>12.74043616475808</v>
      </c>
      <c r="T18" s="23">
        <v>12.521075622054525</v>
      </c>
      <c r="U18" s="23">
        <v>12.301715079351027</v>
      </c>
      <c r="V18" s="23">
        <v>12.082354536647529</v>
      </c>
      <c r="W18" s="23">
        <v>11.862993993943974</v>
      </c>
      <c r="X18" s="23">
        <v>11.643633451240476</v>
      </c>
      <c r="Y18" s="23">
        <v>11.424272908536921</v>
      </c>
      <c r="Z18" s="23">
        <v>11.204912365833422</v>
      </c>
      <c r="AA18" s="23">
        <v>10.985551823129867</v>
      </c>
      <c r="AB18" s="23">
        <v>10.766191280426369</v>
      </c>
      <c r="AC18" s="23">
        <v>10.546830737722871</v>
      </c>
      <c r="AD18" s="23">
        <v>10.327470195019316</v>
      </c>
      <c r="AE18" s="23">
        <v>10.108109652315818</v>
      </c>
      <c r="AF18" s="23">
        <v>9.8887491096122631</v>
      </c>
      <c r="AG18" s="23">
        <v>9.6693885669087649</v>
      </c>
      <c r="AH18" s="23">
        <v>9.4500280242052668</v>
      </c>
      <c r="AI18" s="24"/>
      <c r="AJ18" s="24"/>
    </row>
    <row r="19" spans="3:36" x14ac:dyDescent="0.35">
      <c r="C19" s="25" t="s">
        <v>1136</v>
      </c>
      <c r="Z19" s="24"/>
      <c r="AH19" s="24"/>
    </row>
    <row r="23" spans="3:36" x14ac:dyDescent="0.35">
      <c r="C23" t="s">
        <v>1135</v>
      </c>
      <c r="D23">
        <v>2000</v>
      </c>
      <c r="E23">
        <v>2010</v>
      </c>
      <c r="F23">
        <v>2022</v>
      </c>
      <c r="G23">
        <v>2030</v>
      </c>
      <c r="H23" s="26">
        <f>VLOOKUP($C24,Table2227[],2,FALSE)</f>
        <v>2059.0808184109246</v>
      </c>
      <c r="R23" t="s">
        <v>1137</v>
      </c>
      <c r="S23" t="s">
        <v>1096</v>
      </c>
    </row>
    <row r="24" spans="3:36" x14ac:dyDescent="0.35">
      <c r="C24" t="s">
        <v>1110</v>
      </c>
      <c r="D24" s="24">
        <f>VLOOKUP($C24,$C$7:$AH$18,2,FALSE)</f>
        <v>16.030844305310893</v>
      </c>
      <c r="E24" s="24">
        <f>VLOOKUP($C24,$C$7:$AH$18,12,FALSE)</f>
        <v>13.837238878275684</v>
      </c>
      <c r="F24" s="24">
        <f>VLOOKUP($C24,$C$7:$AH$18,24,FALSE)</f>
        <v>11.204912365833422</v>
      </c>
      <c r="G24" s="24">
        <f>VLOOKUP($C24,$C$7:$AH$18,32,FALSE)</f>
        <v>9.4500280242052668</v>
      </c>
      <c r="H24" s="24">
        <v>0</v>
      </c>
      <c r="R24" t="s">
        <v>5</v>
      </c>
      <c r="S24" s="27">
        <v>2096.2224405181537</v>
      </c>
    </row>
    <row r="25" spans="3:36" x14ac:dyDescent="0.35">
      <c r="C25" t="s">
        <v>1138</v>
      </c>
      <c r="F25" s="7">
        <f>F24</f>
        <v>11.204912365833422</v>
      </c>
      <c r="G25" s="7">
        <v>0</v>
      </c>
      <c r="R25" t="s">
        <v>23</v>
      </c>
      <c r="S25" s="27">
        <v>2031.1650808418262</v>
      </c>
    </row>
    <row r="26" spans="3:36" x14ac:dyDescent="0.35">
      <c r="R26" t="s">
        <v>38</v>
      </c>
      <c r="S26" s="27">
        <v>2026.3025627801092</v>
      </c>
    </row>
    <row r="27" spans="3:36" x14ac:dyDescent="0.35">
      <c r="R27" t="s">
        <v>53</v>
      </c>
      <c r="S27" s="27">
        <v>2048.0011117155104</v>
      </c>
    </row>
    <row r="28" spans="3:36" x14ac:dyDescent="0.35">
      <c r="R28" t="s">
        <v>65</v>
      </c>
      <c r="S28" s="27">
        <v>2000</v>
      </c>
    </row>
    <row r="29" spans="3:36" x14ac:dyDescent="0.35">
      <c r="R29" t="s">
        <v>73</v>
      </c>
      <c r="S29" s="27">
        <v>2024.005003730362</v>
      </c>
    </row>
    <row r="30" spans="3:36" x14ac:dyDescent="0.35">
      <c r="R30" t="s">
        <v>82</v>
      </c>
      <c r="S30" s="27">
        <v>2090.1803343806437</v>
      </c>
    </row>
    <row r="31" spans="3:36" x14ac:dyDescent="0.35">
      <c r="R31" t="s">
        <v>105</v>
      </c>
      <c r="S31" s="27">
        <v>2179.7267643921041</v>
      </c>
    </row>
    <row r="32" spans="3:36" x14ac:dyDescent="0.35">
      <c r="C32" t="s">
        <v>1135</v>
      </c>
      <c r="D32">
        <v>2000</v>
      </c>
      <c r="E32">
        <v>2010</v>
      </c>
      <c r="F32">
        <v>2022</v>
      </c>
      <c r="G32">
        <v>2030</v>
      </c>
      <c r="H32" s="26">
        <f>VLOOKUP($C33,Table2227[],2,FALSE)</f>
        <v>2090.1803343806437</v>
      </c>
      <c r="R32" t="s">
        <v>122</v>
      </c>
      <c r="S32" s="27">
        <v>2028.413504316713</v>
      </c>
    </row>
    <row r="33" spans="3:19" x14ac:dyDescent="0.35">
      <c r="C33" t="s">
        <v>82</v>
      </c>
      <c r="D33" s="24">
        <f>VLOOKUP($C33,$C$7:$AH$18,2,FALSE)</f>
        <v>15.984246510513543</v>
      </c>
      <c r="E33" s="24">
        <f>VLOOKUP($C33,$C$7:$AH$18,12,FALSE)</f>
        <v>15.445519808711595</v>
      </c>
      <c r="F33" s="24">
        <f>VLOOKUP($C33,$C$7:$AH$18,24,FALSE)</f>
        <v>14.799047766549251</v>
      </c>
      <c r="G33" s="24">
        <f>VLOOKUP($C33,$C$7:$AH$18,32,FALSE)</f>
        <v>14.368066405107697</v>
      </c>
      <c r="H33" s="26">
        <v>0</v>
      </c>
      <c r="R33" t="s">
        <v>136</v>
      </c>
      <c r="S33" s="27">
        <v>2042.9419921238957</v>
      </c>
    </row>
    <row r="34" spans="3:19" x14ac:dyDescent="0.35">
      <c r="C34" t="s">
        <v>1138</v>
      </c>
      <c r="F34" s="7">
        <f>F33</f>
        <v>14.799047766549251</v>
      </c>
      <c r="G34" s="7">
        <v>0</v>
      </c>
      <c r="R34" t="s">
        <v>152</v>
      </c>
      <c r="S34" s="27">
        <v>2076.9875541651877</v>
      </c>
    </row>
    <row r="35" spans="3:19" x14ac:dyDescent="0.35">
      <c r="R35" t="s">
        <v>1110</v>
      </c>
      <c r="S35" s="27">
        <v>2059.0808184109246</v>
      </c>
    </row>
    <row r="36" spans="3:19" x14ac:dyDescent="0.35">
      <c r="S36" s="27"/>
    </row>
    <row r="40" spans="3:19" x14ac:dyDescent="0.35">
      <c r="C40" t="s">
        <v>1135</v>
      </c>
      <c r="D40">
        <v>2000</v>
      </c>
      <c r="E40">
        <v>2010</v>
      </c>
      <c r="F40">
        <v>2022</v>
      </c>
      <c r="G40">
        <v>2030</v>
      </c>
      <c r="H40" s="26">
        <f>VLOOKUP($C41,Table2227[],2,FALSE)</f>
        <v>2076.9875541651877</v>
      </c>
    </row>
    <row r="41" spans="3:19" x14ac:dyDescent="0.35">
      <c r="C41" t="s">
        <v>152</v>
      </c>
      <c r="D41" s="24">
        <f>VLOOKUP($C41,$C$7:$AH$18,2,FALSE)</f>
        <v>19.452891251646463</v>
      </c>
      <c r="E41" s="24">
        <f>VLOOKUP($C41,$C$7:$AH$18,12,FALSE)</f>
        <v>18.698963709223648</v>
      </c>
      <c r="F41" s="24">
        <f>VLOOKUP($C41,$C$7:$AH$18,24,FALSE)</f>
        <v>17.794250658316287</v>
      </c>
      <c r="G41" s="24">
        <f>VLOOKUP($C41,$C$7:$AH$18,32,FALSE)</f>
        <v>17.191108624378018</v>
      </c>
      <c r="H41" s="26">
        <v>0</v>
      </c>
    </row>
    <row r="42" spans="3:19" x14ac:dyDescent="0.35">
      <c r="C42" t="s">
        <v>1138</v>
      </c>
      <c r="F42" s="7">
        <f>F41</f>
        <v>17.794250658316287</v>
      </c>
      <c r="G42" s="7">
        <v>0</v>
      </c>
    </row>
    <row r="51" spans="3:8" x14ac:dyDescent="0.35">
      <c r="C51" t="s">
        <v>1135</v>
      </c>
      <c r="D51">
        <v>2000</v>
      </c>
      <c r="E51">
        <v>2010</v>
      </c>
      <c r="F51">
        <v>2022</v>
      </c>
      <c r="G51">
        <v>2028</v>
      </c>
      <c r="H51" s="26"/>
    </row>
    <row r="52" spans="3:8" x14ac:dyDescent="0.35">
      <c r="C52" t="s">
        <v>122</v>
      </c>
      <c r="D52" s="24">
        <f>VLOOKUP($C52,$C$7:$AH$18,2,FALSE)</f>
        <v>17.48201342154789</v>
      </c>
      <c r="E52" s="24">
        <f>VLOOKUP($C52,$C$7:$AH$18,12,FALSE)</f>
        <v>11.329300533097694</v>
      </c>
      <c r="F52" s="24">
        <f>VLOOKUP($C52,$C$7:$AH$18,24,FALSE)</f>
        <v>3.9460450669571401</v>
      </c>
      <c r="G52" s="24">
        <f>VLOOKUP($C52,$C$7:$AH$18,32,FALSE)</f>
        <v>0</v>
      </c>
      <c r="H52" s="26"/>
    </row>
    <row r="53" spans="3:8" x14ac:dyDescent="0.35">
      <c r="C53" t="s">
        <v>1138</v>
      </c>
      <c r="F53" s="7"/>
      <c r="G53" s="7"/>
    </row>
    <row r="63" spans="3:8" x14ac:dyDescent="0.35">
      <c r="C63" t="s">
        <v>1135</v>
      </c>
      <c r="D63">
        <v>2000</v>
      </c>
      <c r="E63">
        <v>2010</v>
      </c>
      <c r="F63">
        <v>2022</v>
      </c>
      <c r="G63" s="26">
        <v>2030</v>
      </c>
      <c r="H63" s="26">
        <f>VLOOKUP($C64,Table2227[],2,FALSE)</f>
        <v>2096.2224405181537</v>
      </c>
    </row>
    <row r="64" spans="3:8" x14ac:dyDescent="0.35">
      <c r="C64" t="s">
        <v>5</v>
      </c>
      <c r="D64" s="24">
        <f>VLOOKUP($C64,$C$7:$AH$18,2,FALSE)</f>
        <v>12.124079086611886</v>
      </c>
      <c r="E64" s="24">
        <f>VLOOKUP($C64,$C$7:$AH$18,12,FALSE)</f>
        <v>10.864073725978329</v>
      </c>
      <c r="F64" s="24">
        <f>VLOOKUP($C64,$C$7:$AH$18,24,FALSE)</f>
        <v>9.3520672932180275</v>
      </c>
      <c r="G64" s="24">
        <f>VLOOKUP($C64,$C$7:$AH$18,32,FALSE)</f>
        <v>8.3440630047111881</v>
      </c>
      <c r="H64" s="26">
        <v>0</v>
      </c>
    </row>
    <row r="65" spans="3:8" x14ac:dyDescent="0.35">
      <c r="C65" t="s">
        <v>1138</v>
      </c>
      <c r="E65" s="7"/>
      <c r="F65" s="7">
        <f>F64</f>
        <v>9.3520672932180275</v>
      </c>
      <c r="G65" s="7">
        <v>0</v>
      </c>
    </row>
    <row r="75" spans="3:8" x14ac:dyDescent="0.35">
      <c r="C75" t="s">
        <v>1135</v>
      </c>
      <c r="D75">
        <v>2000</v>
      </c>
      <c r="E75">
        <v>2010</v>
      </c>
      <c r="F75">
        <v>2022</v>
      </c>
      <c r="G75">
        <v>2030</v>
      </c>
      <c r="H75" s="26">
        <f>VLOOKUP($C76,Table2227[],2,FALSE)</f>
        <v>2042.9419921238957</v>
      </c>
    </row>
    <row r="76" spans="3:8" x14ac:dyDescent="0.35">
      <c r="C76" t="s">
        <v>136</v>
      </c>
      <c r="D76" s="24">
        <f>VLOOKUP($C76,$C$7:$AH$18,2,FALSE)</f>
        <v>34.460426682760954</v>
      </c>
      <c r="E76" s="24">
        <f>VLOOKUP($C76,$C$7:$AH$18,12,FALSE)</f>
        <v>26.435548241319339</v>
      </c>
      <c r="F76" s="24">
        <f>VLOOKUP($C76,$C$7:$AH$18,24,FALSE)</f>
        <v>16.805694111589219</v>
      </c>
      <c r="G76" s="24">
        <f>VLOOKUP($C76,$C$7:$AH$18,32,FALSE)</f>
        <v>10.385791358435654</v>
      </c>
      <c r="H76">
        <v>0</v>
      </c>
    </row>
    <row r="77" spans="3:8" x14ac:dyDescent="0.35">
      <c r="C77" t="s">
        <v>1138</v>
      </c>
      <c r="E77" s="7"/>
      <c r="F77" s="7">
        <f>F76</f>
        <v>16.805694111589219</v>
      </c>
      <c r="G77">
        <v>0</v>
      </c>
    </row>
    <row r="85" spans="3:8" x14ac:dyDescent="0.35">
      <c r="C85" t="s">
        <v>1135</v>
      </c>
      <c r="D85">
        <v>2000</v>
      </c>
      <c r="E85">
        <v>2010</v>
      </c>
      <c r="F85">
        <v>2022</v>
      </c>
      <c r="G85">
        <v>2030</v>
      </c>
      <c r="H85" s="26">
        <f>VLOOKUP($C86,Table2227[],2,FALSE)</f>
        <v>2048.0011117155104</v>
      </c>
    </row>
    <row r="86" spans="3:8" x14ac:dyDescent="0.35">
      <c r="C86" t="s">
        <v>53</v>
      </c>
      <c r="D86" s="24">
        <f>VLOOKUP($C86,$C$7:$AH$18,2,FALSE)</f>
        <v>26.306527729204163</v>
      </c>
      <c r="E86" s="24">
        <f>VLOOKUP($C86,$C$7:$AH$18,12,FALSE)</f>
        <v>20.826128049064437</v>
      </c>
      <c r="F86" s="24">
        <f>VLOOKUP($C86,$C$7:$AH$18,24,FALSE)</f>
        <v>14.249648432896493</v>
      </c>
      <c r="G86" s="24">
        <f>VLOOKUP($C86,$C$7:$AH$18,32,FALSE)</f>
        <v>9.8653286887847571</v>
      </c>
      <c r="H86">
        <v>0</v>
      </c>
    </row>
    <row r="87" spans="3:8" x14ac:dyDescent="0.35">
      <c r="C87" t="s">
        <v>1138</v>
      </c>
      <c r="F87" s="7">
        <f>F86</f>
        <v>14.249648432896493</v>
      </c>
      <c r="G87" s="7">
        <v>0</v>
      </c>
    </row>
    <row r="96" spans="3:8" x14ac:dyDescent="0.35">
      <c r="C96" t="s">
        <v>1135</v>
      </c>
      <c r="D96">
        <v>2000</v>
      </c>
      <c r="E96">
        <v>2010</v>
      </c>
      <c r="F96">
        <v>2022</v>
      </c>
      <c r="G96">
        <v>2030</v>
      </c>
      <c r="H96" s="26">
        <f>VLOOKUP($C97,Table2227[],2,FALSE)</f>
        <v>2179.7267643921041</v>
      </c>
    </row>
    <row r="97" spans="3:8" x14ac:dyDescent="0.35">
      <c r="C97" t="s">
        <v>105</v>
      </c>
      <c r="D97" s="24">
        <f>VLOOKUP($C97,$C$7:$AH$18,2,FALSE)</f>
        <v>19.377503662502761</v>
      </c>
      <c r="E97" s="24">
        <f>VLOOKUP($C97,$C$7:$AH$18,12,FALSE)</f>
        <v>18.767344032581136</v>
      </c>
      <c r="F97" s="24">
        <f>VLOOKUP($C97,$C$7:$AH$18,24,FALSE)</f>
        <v>18.035152476675194</v>
      </c>
      <c r="G97" s="24">
        <f>VLOOKUP($C97,$C$7:$AH$18,32,FALSE)</f>
        <v>17.547024772737899</v>
      </c>
      <c r="H97" s="24">
        <v>0</v>
      </c>
    </row>
    <row r="98" spans="3:8" x14ac:dyDescent="0.35">
      <c r="C98" t="s">
        <v>1138</v>
      </c>
      <c r="F98" s="7">
        <f>F97</f>
        <v>18.035152476675194</v>
      </c>
      <c r="G98" s="7">
        <v>0</v>
      </c>
    </row>
    <row r="108" spans="3:8" x14ac:dyDescent="0.35">
      <c r="C108" t="s">
        <v>1135</v>
      </c>
      <c r="D108">
        <v>2000</v>
      </c>
      <c r="E108">
        <v>2010</v>
      </c>
      <c r="F108">
        <v>2022</v>
      </c>
      <c r="G108">
        <v>2030</v>
      </c>
      <c r="H108" s="26">
        <f>VLOOKUP($C109,Table2227[],2,FALSE)</f>
        <v>2031.1650808418262</v>
      </c>
    </row>
    <row r="109" spans="3:8" x14ac:dyDescent="0.35">
      <c r="C109" t="s">
        <v>23</v>
      </c>
      <c r="D109" s="24">
        <f>VLOOKUP($C109,$C$7:$AH$18,2,FALSE)</f>
        <v>12.503409454397229</v>
      </c>
      <c r="E109" s="24">
        <f>VLOOKUP($C109,$C$7:$AH$18,12,FALSE)</f>
        <v>9.2086618584128246</v>
      </c>
      <c r="F109" s="24">
        <f>VLOOKUP($C109,$C$7:$AH$18,24,FALSE)</f>
        <v>5.2549647432315396</v>
      </c>
      <c r="G109" s="24">
        <f>VLOOKUP($C109,$C$7:$AH$18,32,FALSE)</f>
        <v>2.6191666664439026</v>
      </c>
      <c r="H109">
        <v>0</v>
      </c>
    </row>
    <row r="110" spans="3:8" x14ac:dyDescent="0.35">
      <c r="C110" t="s">
        <v>1138</v>
      </c>
      <c r="F110" s="7">
        <f>F109</f>
        <v>5.2549647432315396</v>
      </c>
      <c r="G110" s="7">
        <v>0</v>
      </c>
    </row>
    <row r="121" spans="3:7" x14ac:dyDescent="0.35">
      <c r="C121" t="s">
        <v>1135</v>
      </c>
      <c r="D121">
        <v>2000</v>
      </c>
      <c r="E121">
        <v>2010</v>
      </c>
      <c r="F121">
        <v>2022</v>
      </c>
      <c r="G121" s="26">
        <f>VLOOKUP($C122,Table2227[],2,FALSE)</f>
        <v>2026.3025627801092</v>
      </c>
    </row>
    <row r="122" spans="3:7" x14ac:dyDescent="0.35">
      <c r="C122" t="s">
        <v>38</v>
      </c>
      <c r="D122" s="24">
        <f>VLOOKUP(C122,$C$7:$AH$18,2,FALSE)</f>
        <v>9.1732610131612091</v>
      </c>
      <c r="E122" s="24">
        <f>VLOOKUP($C122,$C$7:$AH$18,12,FALSE)</f>
        <v>5.6856689143037329</v>
      </c>
      <c r="F122" s="24">
        <f>VLOOKUP($C122,$C$7:$AH$18,24,FALSE)</f>
        <v>1.5005583956747159</v>
      </c>
      <c r="G122" s="24">
        <f>VLOOKUP($C122,$C$7:$AH$18,32,FALSE)</f>
        <v>0</v>
      </c>
    </row>
    <row r="123" spans="3:7" x14ac:dyDescent="0.35">
      <c r="C123" t="s">
        <v>1138</v>
      </c>
      <c r="F123" s="7"/>
      <c r="G123" s="7"/>
    </row>
    <row r="135" spans="3:7" x14ac:dyDescent="0.35">
      <c r="C135" t="s">
        <v>1135</v>
      </c>
      <c r="D135">
        <v>2000</v>
      </c>
      <c r="E135">
        <v>2010</v>
      </c>
      <c r="F135">
        <v>2022</v>
      </c>
      <c r="G135" s="26">
        <f>VLOOKUP($C136,Table2227[],2,FALSE)</f>
        <v>2024.005003730362</v>
      </c>
    </row>
    <row r="136" spans="3:7" x14ac:dyDescent="0.35">
      <c r="C136" s="20" t="s">
        <v>73</v>
      </c>
      <c r="D136" s="24">
        <f>VLOOKUP(C136,$C$7:$AH$18,2,FALSE)</f>
        <v>8.2046775183525824</v>
      </c>
      <c r="E136" s="24">
        <f>VLOOKUP(C136,$C$7:$AH$18,12,FALSE)</f>
        <v>4.7867744800893206</v>
      </c>
      <c r="F136" s="24">
        <f>VLOOKUP(C136,$C$7:$AH$18,24,FALSE)</f>
        <v>0.68529083417331549</v>
      </c>
      <c r="G136" s="24">
        <f>VLOOKUP($C136,$C$7:$AH$18,32,FALSE)</f>
        <v>0</v>
      </c>
    </row>
    <row r="137" spans="3:7" x14ac:dyDescent="0.35">
      <c r="C137" t="s">
        <v>1138</v>
      </c>
      <c r="F137" s="7"/>
      <c r="G137" s="7"/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93F5B-C4D0-4B5B-AC18-D8584625D7B1}">
  <dimension ref="C4:AJ138"/>
  <sheetViews>
    <sheetView zoomScale="91" zoomScaleNormal="50" workbookViewId="0">
      <selection activeCell="R37" sqref="R37"/>
    </sheetView>
  </sheetViews>
  <sheetFormatPr defaultRowHeight="14.5" x14ac:dyDescent="0.35"/>
  <cols>
    <col min="4" max="4" width="10.54296875" customWidth="1"/>
  </cols>
  <sheetData>
    <row r="4" spans="3:36" ht="21" x14ac:dyDescent="0.5">
      <c r="C4" s="17" t="s">
        <v>1139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3:36" x14ac:dyDescent="0.35">
      <c r="C5" s="19" t="s">
        <v>1134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</row>
    <row r="6" spans="3:36" x14ac:dyDescent="0.35">
      <c r="C6" s="20" t="s">
        <v>1135</v>
      </c>
      <c r="D6" s="20">
        <v>2000</v>
      </c>
      <c r="E6" s="20">
        <v>2001</v>
      </c>
      <c r="F6" s="20">
        <v>2002</v>
      </c>
      <c r="G6" s="20">
        <v>2003</v>
      </c>
      <c r="H6" s="20">
        <v>2004</v>
      </c>
      <c r="I6" s="20">
        <v>2005</v>
      </c>
      <c r="J6" s="20">
        <v>2006</v>
      </c>
      <c r="K6" s="20">
        <v>2007</v>
      </c>
      <c r="L6" s="20">
        <v>2008</v>
      </c>
      <c r="M6" s="20">
        <v>2009</v>
      </c>
      <c r="N6" s="20">
        <v>2010</v>
      </c>
      <c r="O6" s="20">
        <v>2011</v>
      </c>
      <c r="P6" s="20">
        <v>2012</v>
      </c>
      <c r="Q6" s="20">
        <v>2013</v>
      </c>
      <c r="R6" s="20">
        <v>2014</v>
      </c>
      <c r="S6" s="20">
        <v>2015</v>
      </c>
      <c r="T6" s="20">
        <v>2016</v>
      </c>
      <c r="U6" s="20">
        <v>2017</v>
      </c>
      <c r="V6" s="20">
        <v>2018</v>
      </c>
      <c r="W6" s="20">
        <v>2019</v>
      </c>
      <c r="X6" s="20">
        <v>2020</v>
      </c>
      <c r="Y6" s="20">
        <v>2021</v>
      </c>
      <c r="Z6" s="20">
        <v>2022</v>
      </c>
      <c r="AA6" s="20">
        <v>2023</v>
      </c>
      <c r="AB6" s="20">
        <v>2024</v>
      </c>
      <c r="AC6" s="20">
        <v>2025</v>
      </c>
      <c r="AD6" s="20">
        <v>2026</v>
      </c>
      <c r="AE6" s="20">
        <v>2027</v>
      </c>
      <c r="AF6" s="20">
        <v>2028</v>
      </c>
      <c r="AG6" s="20">
        <v>2029</v>
      </c>
      <c r="AH6" s="20">
        <v>2030</v>
      </c>
      <c r="AI6" s="20"/>
      <c r="AJ6" s="20"/>
    </row>
    <row r="7" spans="3:36" x14ac:dyDescent="0.35">
      <c r="C7" s="20" t="s">
        <v>5</v>
      </c>
      <c r="D7" s="24">
        <v>33.944554064934664</v>
      </c>
      <c r="E7" s="24">
        <v>34.296679304498753</v>
      </c>
      <c r="F7" s="24">
        <v>34.648804544062841</v>
      </c>
      <c r="G7" s="24">
        <v>35.00092978362693</v>
      </c>
      <c r="H7" s="24">
        <v>35.353055023190905</v>
      </c>
      <c r="I7" s="24">
        <v>35.705180262754993</v>
      </c>
      <c r="J7" s="24">
        <v>36.057305502319082</v>
      </c>
      <c r="K7" s="24">
        <v>36.40943074188317</v>
      </c>
      <c r="L7" s="24">
        <v>36.761555981447145</v>
      </c>
      <c r="M7" s="24">
        <v>37.113681221011234</v>
      </c>
      <c r="N7" s="24">
        <v>37.465806460575322</v>
      </c>
      <c r="O7" s="24">
        <v>37.817931700139411</v>
      </c>
      <c r="P7" s="24">
        <v>38.1700569397035</v>
      </c>
      <c r="Q7" s="24">
        <v>38.522182179267475</v>
      </c>
      <c r="R7" s="24">
        <v>38.874307418831563</v>
      </c>
      <c r="S7" s="24">
        <v>39.226432658395652</v>
      </c>
      <c r="T7" s="24">
        <v>39.57855789795974</v>
      </c>
      <c r="U7" s="24">
        <v>39.930683137523829</v>
      </c>
      <c r="V7" s="24">
        <v>40.282808377087804</v>
      </c>
      <c r="W7" s="24">
        <v>40.634933616651892</v>
      </c>
      <c r="X7" s="24">
        <v>40.987058856215981</v>
      </c>
      <c r="Y7" s="24">
        <v>41.33918409578007</v>
      </c>
      <c r="Z7" s="24">
        <v>41.691309335344158</v>
      </c>
      <c r="AA7" s="24">
        <v>42.043434574908133</v>
      </c>
      <c r="AB7" s="24">
        <v>42.395559814472222</v>
      </c>
      <c r="AC7" s="24">
        <v>42.74768505403631</v>
      </c>
      <c r="AD7" s="24">
        <v>43.099810293600399</v>
      </c>
      <c r="AE7" s="24">
        <v>43.451935533164374</v>
      </c>
      <c r="AF7" s="24">
        <v>43.804060772728462</v>
      </c>
      <c r="AG7" s="24">
        <v>44.156186012292551</v>
      </c>
      <c r="AH7" s="24">
        <v>44.50831125185664</v>
      </c>
      <c r="AI7" s="20"/>
      <c r="AJ7" s="20"/>
    </row>
    <row r="8" spans="3:36" x14ac:dyDescent="0.35">
      <c r="C8" s="20" t="s">
        <v>23</v>
      </c>
      <c r="D8" s="24">
        <v>46.337815533981029</v>
      </c>
      <c r="E8" s="24">
        <v>48.059684466019462</v>
      </c>
      <c r="F8" s="24">
        <v>49.78155339805835</v>
      </c>
      <c r="G8" s="24">
        <v>51.503422330097237</v>
      </c>
      <c r="H8" s="24">
        <v>53.225291262136125</v>
      </c>
      <c r="I8" s="24">
        <v>54.947160194175012</v>
      </c>
      <c r="J8" s="24">
        <v>56.6690291262139</v>
      </c>
      <c r="K8" s="24">
        <v>58.390898058252787</v>
      </c>
      <c r="L8" s="24">
        <v>60.112766990291675</v>
      </c>
      <c r="M8" s="24">
        <v>61.834635922330563</v>
      </c>
      <c r="N8" s="24">
        <v>63.556504854368995</v>
      </c>
      <c r="O8" s="24">
        <v>65.278373786407883</v>
      </c>
      <c r="P8" s="24">
        <v>67.000242718446771</v>
      </c>
      <c r="Q8" s="24">
        <v>68.722111650485658</v>
      </c>
      <c r="R8" s="24">
        <v>70.443980582524546</v>
      </c>
      <c r="S8" s="24">
        <v>72.165849514563433</v>
      </c>
      <c r="T8" s="24">
        <v>73.887718446602321</v>
      </c>
      <c r="U8" s="24">
        <v>75.609587378641208</v>
      </c>
      <c r="V8" s="24">
        <v>77.331456310680096</v>
      </c>
      <c r="W8" s="24">
        <v>79.053325242718529</v>
      </c>
      <c r="X8" s="24">
        <v>80.775194174757416</v>
      </c>
      <c r="Y8" s="24">
        <v>82.497063106796304</v>
      </c>
      <c r="Z8" s="24">
        <v>84.218932038835192</v>
      </c>
      <c r="AA8" s="24">
        <v>85.940800970874079</v>
      </c>
      <c r="AB8" s="24">
        <v>87.662669902912967</v>
      </c>
      <c r="AC8" s="24">
        <v>89.384538834951854</v>
      </c>
      <c r="AD8" s="24">
        <v>91.106407766990742</v>
      </c>
      <c r="AE8" s="24">
        <v>92.828276699029175</v>
      </c>
      <c r="AF8" s="24">
        <v>94.550145631068062</v>
      </c>
      <c r="AG8" s="24">
        <v>96.27201456310695</v>
      </c>
      <c r="AH8" s="24">
        <v>97.993883495145838</v>
      </c>
      <c r="AI8" s="20"/>
      <c r="AJ8" s="20"/>
    </row>
    <row r="9" spans="3:36" x14ac:dyDescent="0.35">
      <c r="C9" s="20" t="s">
        <v>38</v>
      </c>
      <c r="D9" s="24">
        <v>30.696766183452837</v>
      </c>
      <c r="E9" s="24">
        <v>32.370728735448211</v>
      </c>
      <c r="F9" s="24">
        <v>34.044691287444039</v>
      </c>
      <c r="G9" s="24">
        <v>35.718653839439412</v>
      </c>
      <c r="H9" s="24">
        <v>37.39261639143524</v>
      </c>
      <c r="I9" s="24">
        <v>39.066578943430613</v>
      </c>
      <c r="J9" s="24">
        <v>40.740541495426442</v>
      </c>
      <c r="K9" s="24">
        <v>42.414504047421815</v>
      </c>
      <c r="L9" s="24">
        <v>44.088466599417188</v>
      </c>
      <c r="M9" s="24">
        <v>45.762429151413016</v>
      </c>
      <c r="N9" s="24">
        <v>47.43639170340839</v>
      </c>
      <c r="O9" s="24">
        <v>49.110354255404218</v>
      </c>
      <c r="P9" s="24">
        <v>50.784316807399591</v>
      </c>
      <c r="Q9" s="24">
        <v>52.458279359395419</v>
      </c>
      <c r="R9" s="24">
        <v>54.132241911390793</v>
      </c>
      <c r="S9" s="24">
        <v>55.806204463386621</v>
      </c>
      <c r="T9" s="24">
        <v>57.480167015381994</v>
      </c>
      <c r="U9" s="24">
        <v>59.154129567377367</v>
      </c>
      <c r="V9" s="24">
        <v>60.828092119373196</v>
      </c>
      <c r="W9" s="24">
        <v>62.502054671368569</v>
      </c>
      <c r="X9" s="24">
        <v>64.176017223364397</v>
      </c>
      <c r="Y9" s="24">
        <v>65.84997977535977</v>
      </c>
      <c r="Z9" s="24">
        <v>67.523942327355599</v>
      </c>
      <c r="AA9" s="24">
        <v>69.197904879350972</v>
      </c>
      <c r="AB9" s="24">
        <v>70.8718674313468</v>
      </c>
      <c r="AC9" s="24">
        <v>72.545829983342173</v>
      </c>
      <c r="AD9" s="24">
        <v>74.219792535337547</v>
      </c>
      <c r="AE9" s="24">
        <v>75.893755087333375</v>
      </c>
      <c r="AF9" s="24">
        <v>77.567717639328748</v>
      </c>
      <c r="AG9" s="24">
        <v>79.241680191324576</v>
      </c>
      <c r="AH9" s="24">
        <v>80.91564274331995</v>
      </c>
      <c r="AI9" s="20"/>
      <c r="AJ9" s="20"/>
    </row>
    <row r="10" spans="3:36" x14ac:dyDescent="0.35">
      <c r="C10" s="20" t="s">
        <v>53</v>
      </c>
      <c r="D10" s="24">
        <v>33.878792131776891</v>
      </c>
      <c r="E10" s="24">
        <v>34.865577293106298</v>
      </c>
      <c r="F10" s="24">
        <v>35.852362454435706</v>
      </c>
      <c r="G10" s="24">
        <v>36.839147615765114</v>
      </c>
      <c r="H10" s="24">
        <v>37.825932777094749</v>
      </c>
      <c r="I10" s="24">
        <v>38.812717938424157</v>
      </c>
      <c r="J10" s="24">
        <v>39.799503099753565</v>
      </c>
      <c r="K10" s="24">
        <v>40.786288261082973</v>
      </c>
      <c r="L10" s="24">
        <v>41.773073422412381</v>
      </c>
      <c r="M10" s="24">
        <v>42.759858583741789</v>
      </c>
      <c r="N10" s="24">
        <v>43.746643745071196</v>
      </c>
      <c r="O10" s="24">
        <v>44.733428906400604</v>
      </c>
      <c r="P10" s="24">
        <v>45.720214067730012</v>
      </c>
      <c r="Q10" s="24">
        <v>46.70699922905942</v>
      </c>
      <c r="R10" s="24">
        <v>47.693784390388828</v>
      </c>
      <c r="S10" s="24">
        <v>48.680569551718236</v>
      </c>
      <c r="T10" s="24">
        <v>49.667354713047644</v>
      </c>
      <c r="U10" s="24">
        <v>50.654139874377279</v>
      </c>
      <c r="V10" s="24">
        <v>51.640925035706687</v>
      </c>
      <c r="W10" s="24">
        <v>52.627710197036095</v>
      </c>
      <c r="X10" s="24">
        <v>53.614495358365502</v>
      </c>
      <c r="Y10" s="24">
        <v>54.60128051969491</v>
      </c>
      <c r="Z10" s="24">
        <v>55.588065681024318</v>
      </c>
      <c r="AA10" s="24">
        <v>56.574850842353726</v>
      </c>
      <c r="AB10" s="24">
        <v>57.561636003683134</v>
      </c>
      <c r="AC10" s="24">
        <v>58.548421165012542</v>
      </c>
      <c r="AD10" s="24">
        <v>59.53520632634195</v>
      </c>
      <c r="AE10" s="24">
        <v>60.521991487671357</v>
      </c>
      <c r="AF10" s="24">
        <v>61.508776649000765</v>
      </c>
      <c r="AG10" s="24">
        <v>62.495561810330173</v>
      </c>
      <c r="AH10" s="24">
        <v>63.482346971659808</v>
      </c>
      <c r="AI10" s="20"/>
      <c r="AJ10" s="20"/>
    </row>
    <row r="11" spans="3:36" x14ac:dyDescent="0.35">
      <c r="C11" s="20" t="s">
        <v>65</v>
      </c>
      <c r="D11" s="24">
        <v>95.03141891891886</v>
      </c>
      <c r="E11" s="24">
        <v>95.283199806949767</v>
      </c>
      <c r="F11" s="24">
        <v>95.534980694980618</v>
      </c>
      <c r="G11" s="24">
        <v>95.786761583011526</v>
      </c>
      <c r="H11" s="24">
        <v>96.038542471042433</v>
      </c>
      <c r="I11" s="24">
        <v>96.290323359073284</v>
      </c>
      <c r="J11" s="24">
        <v>96.542104247104191</v>
      </c>
      <c r="K11" s="24">
        <v>96.793885135135042</v>
      </c>
      <c r="L11" s="24">
        <v>97.04566602316595</v>
      </c>
      <c r="M11" s="24">
        <v>97.297446911196857</v>
      </c>
      <c r="N11" s="24">
        <v>97.549227799227708</v>
      </c>
      <c r="O11" s="24">
        <v>97.801008687258616</v>
      </c>
      <c r="P11" s="24">
        <v>98.052789575289523</v>
      </c>
      <c r="Q11" s="24">
        <v>98.304570463320374</v>
      </c>
      <c r="R11" s="24">
        <v>98.556351351351282</v>
      </c>
      <c r="S11" s="24">
        <v>98.808132239382189</v>
      </c>
      <c r="T11" s="24">
        <v>99.05991312741304</v>
      </c>
      <c r="U11" s="24">
        <v>99.311694015443948</v>
      </c>
      <c r="V11" s="24">
        <v>99.563474903474855</v>
      </c>
      <c r="W11" s="24">
        <v>99.815255791505706</v>
      </c>
      <c r="X11" s="24">
        <v>100</v>
      </c>
      <c r="Y11" s="24">
        <v>100</v>
      </c>
      <c r="Z11" s="24">
        <v>100</v>
      </c>
      <c r="AA11" s="24">
        <v>100</v>
      </c>
      <c r="AB11" s="24">
        <v>100</v>
      </c>
      <c r="AC11" s="24">
        <v>100</v>
      </c>
      <c r="AD11" s="24">
        <v>100</v>
      </c>
      <c r="AE11" s="24">
        <v>100</v>
      </c>
      <c r="AF11" s="24">
        <v>100</v>
      </c>
      <c r="AG11" s="24">
        <v>100</v>
      </c>
      <c r="AH11" s="24">
        <v>100</v>
      </c>
      <c r="AI11" s="20"/>
      <c r="AJ11" s="20"/>
    </row>
    <row r="12" spans="3:36" x14ac:dyDescent="0.35">
      <c r="C12" s="20" t="s">
        <v>73</v>
      </c>
      <c r="D12" s="24">
        <v>62.523932038835483</v>
      </c>
      <c r="E12" s="24">
        <v>64.071067961165681</v>
      </c>
      <c r="F12" s="24">
        <v>65.618203883495426</v>
      </c>
      <c r="G12" s="24">
        <v>67.165339805825624</v>
      </c>
      <c r="H12" s="24">
        <v>68.712475728155823</v>
      </c>
      <c r="I12" s="24">
        <v>70.259611650486022</v>
      </c>
      <c r="J12" s="24">
        <v>71.806747572815766</v>
      </c>
      <c r="K12" s="24">
        <v>73.353883495145965</v>
      </c>
      <c r="L12" s="24">
        <v>74.901019417476164</v>
      </c>
      <c r="M12" s="24">
        <v>76.448155339806362</v>
      </c>
      <c r="N12" s="24">
        <v>77.995291262136561</v>
      </c>
      <c r="O12" s="24">
        <v>79.542427184466305</v>
      </c>
      <c r="P12" s="24">
        <v>81.089563106796504</v>
      </c>
      <c r="Q12" s="24">
        <v>82.636699029126703</v>
      </c>
      <c r="R12" s="24">
        <v>84.183834951456902</v>
      </c>
      <c r="S12" s="24">
        <v>85.730970873786646</v>
      </c>
      <c r="T12" s="24">
        <v>87.278106796116845</v>
      </c>
      <c r="U12" s="24">
        <v>88.825242718447043</v>
      </c>
      <c r="V12" s="24">
        <v>90.372378640777242</v>
      </c>
      <c r="W12" s="24">
        <v>91.919514563107441</v>
      </c>
      <c r="X12" s="24">
        <v>93.466650485437185</v>
      </c>
      <c r="Y12" s="24">
        <v>95.013786407767384</v>
      </c>
      <c r="Z12" s="24">
        <v>96.560922330097583</v>
      </c>
      <c r="AA12" s="24">
        <v>98.108058252427782</v>
      </c>
      <c r="AB12" s="24">
        <v>99.655194174757526</v>
      </c>
      <c r="AC12" s="24">
        <v>100</v>
      </c>
      <c r="AD12" s="24">
        <v>100</v>
      </c>
      <c r="AE12" s="24">
        <v>100</v>
      </c>
      <c r="AF12" s="24">
        <v>100</v>
      </c>
      <c r="AG12" s="24">
        <v>100</v>
      </c>
      <c r="AH12" s="24">
        <v>100</v>
      </c>
      <c r="AI12" s="20"/>
      <c r="AJ12" s="20"/>
    </row>
    <row r="13" spans="3:36" x14ac:dyDescent="0.35">
      <c r="C13" s="20" t="s">
        <v>82</v>
      </c>
      <c r="D13" s="24">
        <v>32.303385461780636</v>
      </c>
      <c r="E13" s="24">
        <v>33.054065917815478</v>
      </c>
      <c r="F13" s="24">
        <v>33.804746373850094</v>
      </c>
      <c r="G13" s="24">
        <v>34.555426829884709</v>
      </c>
      <c r="H13" s="24">
        <v>35.306107285919325</v>
      </c>
      <c r="I13" s="24">
        <v>36.05678774195394</v>
      </c>
      <c r="J13" s="24">
        <v>36.807468197988555</v>
      </c>
      <c r="K13" s="24">
        <v>37.558148654023398</v>
      </c>
      <c r="L13" s="24">
        <v>38.308829110058014</v>
      </c>
      <c r="M13" s="24">
        <v>39.059509566092629</v>
      </c>
      <c r="N13" s="24">
        <v>39.810190022127244</v>
      </c>
      <c r="O13" s="24">
        <v>40.56087047816186</v>
      </c>
      <c r="P13" s="24">
        <v>41.311550934196475</v>
      </c>
      <c r="Q13" s="24">
        <v>42.062231390231318</v>
      </c>
      <c r="R13" s="24">
        <v>42.812911846265933</v>
      </c>
      <c r="S13" s="24">
        <v>43.563592302300549</v>
      </c>
      <c r="T13" s="24">
        <v>44.314272758335164</v>
      </c>
      <c r="U13" s="24">
        <v>45.06495321436978</v>
      </c>
      <c r="V13" s="24">
        <v>45.815633670404395</v>
      </c>
      <c r="W13" s="24">
        <v>46.566314126439011</v>
      </c>
      <c r="X13" s="24">
        <v>47.316994582473853</v>
      </c>
      <c r="Y13" s="24">
        <v>48.067675038508469</v>
      </c>
      <c r="Z13" s="24">
        <v>48.818355494543084</v>
      </c>
      <c r="AA13" s="24">
        <v>49.5690359505777</v>
      </c>
      <c r="AB13" s="24">
        <v>50.319716406612315</v>
      </c>
      <c r="AC13" s="24">
        <v>51.07039686264693</v>
      </c>
      <c r="AD13" s="24">
        <v>51.821077318681773</v>
      </c>
      <c r="AE13" s="24">
        <v>52.571757774716389</v>
      </c>
      <c r="AF13" s="24">
        <v>53.322438230751004</v>
      </c>
      <c r="AG13" s="24">
        <v>54.07311868678562</v>
      </c>
      <c r="AH13" s="24">
        <v>54.823799142820235</v>
      </c>
      <c r="AI13" s="24"/>
      <c r="AJ13" s="24"/>
    </row>
    <row r="14" spans="3:36" x14ac:dyDescent="0.35">
      <c r="C14" s="20" t="s">
        <v>105</v>
      </c>
      <c r="D14" s="24">
        <v>34.455837070844495</v>
      </c>
      <c r="E14" s="24">
        <v>34.820524896560642</v>
      </c>
      <c r="F14" s="24">
        <v>35.185212722276788</v>
      </c>
      <c r="G14" s="24">
        <v>35.549900547992934</v>
      </c>
      <c r="H14" s="24">
        <v>35.91458837370908</v>
      </c>
      <c r="I14" s="24">
        <v>36.279276199425226</v>
      </c>
      <c r="J14" s="24">
        <v>36.643964025141372</v>
      </c>
      <c r="K14" s="24">
        <v>37.008651850857518</v>
      </c>
      <c r="L14" s="24">
        <v>37.373339676573664</v>
      </c>
      <c r="M14" s="24">
        <v>37.73802750228981</v>
      </c>
      <c r="N14" s="24">
        <v>38.102715328005957</v>
      </c>
      <c r="O14" s="24">
        <v>38.467403153722103</v>
      </c>
      <c r="P14" s="24">
        <v>38.832090979438362</v>
      </c>
      <c r="Q14" s="24">
        <v>39.196778805154509</v>
      </c>
      <c r="R14" s="24">
        <v>39.561466630870655</v>
      </c>
      <c r="S14" s="24">
        <v>39.926154456586801</v>
      </c>
      <c r="T14" s="24">
        <v>40.290842282302947</v>
      </c>
      <c r="U14" s="24">
        <v>40.655530108019093</v>
      </c>
      <c r="V14" s="24">
        <v>41.020217933735239</v>
      </c>
      <c r="W14" s="24">
        <v>41.384905759451385</v>
      </c>
      <c r="X14" s="24">
        <v>41.749593585167531</v>
      </c>
      <c r="Y14" s="24">
        <v>42.114281410883677</v>
      </c>
      <c r="Z14" s="24">
        <v>42.478969236599823</v>
      </c>
      <c r="AA14" s="24">
        <v>42.84365706231597</v>
      </c>
      <c r="AB14" s="24">
        <v>43.208344888032116</v>
      </c>
      <c r="AC14" s="24">
        <v>43.573032713748262</v>
      </c>
      <c r="AD14" s="24">
        <v>43.937720539464408</v>
      </c>
      <c r="AE14" s="24">
        <v>44.302408365180668</v>
      </c>
      <c r="AF14" s="24">
        <v>44.667096190896814</v>
      </c>
      <c r="AG14" s="24">
        <v>45.03178401661296</v>
      </c>
      <c r="AH14" s="24">
        <v>45.396471842329106</v>
      </c>
      <c r="AI14" s="20"/>
      <c r="AJ14" s="20"/>
    </row>
    <row r="15" spans="3:36" x14ac:dyDescent="0.35">
      <c r="C15" s="20" t="s">
        <v>122</v>
      </c>
      <c r="D15" s="24">
        <v>37.802876919628034</v>
      </c>
      <c r="E15" s="24">
        <v>39.497825617381295</v>
      </c>
      <c r="F15" s="24">
        <v>41.192774315134557</v>
      </c>
      <c r="G15" s="24">
        <v>42.887723012888273</v>
      </c>
      <c r="H15" s="24">
        <v>44.582671710641534</v>
      </c>
      <c r="I15" s="24">
        <v>46.277620408394796</v>
      </c>
      <c r="J15" s="24">
        <v>47.972569106148057</v>
      </c>
      <c r="K15" s="24">
        <v>49.667517803901319</v>
      </c>
      <c r="L15" s="24">
        <v>51.36246650165458</v>
      </c>
      <c r="M15" s="24">
        <v>53.057415199407842</v>
      </c>
      <c r="N15" s="24">
        <v>54.752363897161104</v>
      </c>
      <c r="O15" s="24">
        <v>56.447312594914365</v>
      </c>
      <c r="P15" s="24">
        <v>58.142261292667627</v>
      </c>
      <c r="Q15" s="24">
        <v>59.837209990420888</v>
      </c>
      <c r="R15" s="24">
        <v>61.53215868817415</v>
      </c>
      <c r="S15" s="24">
        <v>63.227107385927411</v>
      </c>
      <c r="T15" s="24">
        <v>64.922056083680673</v>
      </c>
      <c r="U15" s="24">
        <v>66.617004781433934</v>
      </c>
      <c r="V15" s="24">
        <v>68.311953479187196</v>
      </c>
      <c r="W15" s="24">
        <v>70.006902176940457</v>
      </c>
      <c r="X15" s="24">
        <v>71.701850874693719</v>
      </c>
      <c r="Y15" s="24">
        <v>73.396799572447435</v>
      </c>
      <c r="Z15" s="24">
        <v>75.091748270200696</v>
      </c>
      <c r="AA15" s="24">
        <v>76.786696967953958</v>
      </c>
      <c r="AB15" s="24">
        <v>78.481645665707219</v>
      </c>
      <c r="AC15" s="24">
        <v>80.176594363460481</v>
      </c>
      <c r="AD15" s="24">
        <v>81.871543061213742</v>
      </c>
      <c r="AE15" s="24">
        <v>83.566491758967004</v>
      </c>
      <c r="AF15" s="24">
        <v>85.261440456720266</v>
      </c>
      <c r="AG15" s="24">
        <v>86.956389154473527</v>
      </c>
      <c r="AH15" s="24">
        <v>88.651337852226789</v>
      </c>
      <c r="AI15" s="20"/>
      <c r="AJ15" s="20"/>
    </row>
    <row r="16" spans="3:36" x14ac:dyDescent="0.35">
      <c r="C16" s="20" t="s">
        <v>136</v>
      </c>
      <c r="D16" s="24">
        <v>27.43878856904621</v>
      </c>
      <c r="E16" s="24">
        <v>28.703804691877849</v>
      </c>
      <c r="F16" s="24">
        <v>29.968820814709943</v>
      </c>
      <c r="G16" s="24">
        <v>31.233836937541582</v>
      </c>
      <c r="H16" s="24">
        <v>32.498853060373676</v>
      </c>
      <c r="I16" s="24">
        <v>33.763869183205315</v>
      </c>
      <c r="J16" s="24">
        <v>35.028885306037409</v>
      </c>
      <c r="K16" s="24">
        <v>36.293901428869049</v>
      </c>
      <c r="L16" s="24">
        <v>37.558917551701143</v>
      </c>
      <c r="M16" s="24">
        <v>38.823933674532782</v>
      </c>
      <c r="N16" s="24">
        <v>40.088949797364421</v>
      </c>
      <c r="O16" s="24">
        <v>41.353965920196515</v>
      </c>
      <c r="P16" s="24">
        <v>42.618982043028154</v>
      </c>
      <c r="Q16" s="24">
        <v>43.883998165860248</v>
      </c>
      <c r="R16" s="24">
        <v>45.149014288691887</v>
      </c>
      <c r="S16" s="24">
        <v>46.414030411523981</v>
      </c>
      <c r="T16" s="24">
        <v>47.679046534355621</v>
      </c>
      <c r="U16" s="24">
        <v>48.944062657187715</v>
      </c>
      <c r="V16" s="24">
        <v>50.209078780019354</v>
      </c>
      <c r="W16" s="24">
        <v>51.474094902851448</v>
      </c>
      <c r="X16" s="24">
        <v>52.739111025683087</v>
      </c>
      <c r="Y16" s="24">
        <v>54.004127148515181</v>
      </c>
      <c r="Z16" s="24">
        <v>55.26914327134682</v>
      </c>
      <c r="AA16" s="24">
        <v>56.534159394178459</v>
      </c>
      <c r="AB16" s="24">
        <v>57.799175517010553</v>
      </c>
      <c r="AC16" s="24">
        <v>59.064191639842193</v>
      </c>
      <c r="AD16" s="24">
        <v>60.329207762674287</v>
      </c>
      <c r="AE16" s="24">
        <v>61.594223885505926</v>
      </c>
      <c r="AF16" s="24">
        <v>62.85924000833802</v>
      </c>
      <c r="AG16" s="24">
        <v>64.124256131169659</v>
      </c>
      <c r="AH16" s="24">
        <v>65.389272254001753</v>
      </c>
      <c r="AI16" s="20"/>
      <c r="AJ16" s="20"/>
    </row>
    <row r="17" spans="3:36" x14ac:dyDescent="0.35">
      <c r="C17" s="20" t="s">
        <v>152</v>
      </c>
      <c r="D17" s="24">
        <v>10.509614525602956</v>
      </c>
      <c r="E17" s="24">
        <v>11.672015207697314</v>
      </c>
      <c r="F17" s="24">
        <v>12.834415889791671</v>
      </c>
      <c r="G17" s="24">
        <v>13.996816571886029</v>
      </c>
      <c r="H17" s="24">
        <v>15.159217253980387</v>
      </c>
      <c r="I17" s="24">
        <v>16.321617936075199</v>
      </c>
      <c r="J17" s="24">
        <v>17.484018618169557</v>
      </c>
      <c r="K17" s="24">
        <v>18.646419300263915</v>
      </c>
      <c r="L17" s="24">
        <v>19.808819982358273</v>
      </c>
      <c r="M17" s="24">
        <v>20.97122066445263</v>
      </c>
      <c r="N17" s="24">
        <v>22.133621346546988</v>
      </c>
      <c r="O17" s="24">
        <v>23.296022028641801</v>
      </c>
      <c r="P17" s="24">
        <v>24.458422710736158</v>
      </c>
      <c r="Q17" s="24">
        <v>25.620823392830516</v>
      </c>
      <c r="R17" s="24">
        <v>26.783224074924874</v>
      </c>
      <c r="S17" s="24">
        <v>27.945624757019232</v>
      </c>
      <c r="T17" s="24">
        <v>29.10802543911359</v>
      </c>
      <c r="U17" s="24">
        <v>30.270426121208402</v>
      </c>
      <c r="V17" s="24">
        <v>31.43282680330276</v>
      </c>
      <c r="W17" s="24">
        <v>32.595227485397118</v>
      </c>
      <c r="X17" s="24">
        <v>33.757628167491475</v>
      </c>
      <c r="Y17" s="24">
        <v>34.920028849585833</v>
      </c>
      <c r="Z17" s="24">
        <v>36.082429531680646</v>
      </c>
      <c r="AA17" s="24">
        <v>37.244830213775003</v>
      </c>
      <c r="AB17" s="24">
        <v>38.407230895869361</v>
      </c>
      <c r="AC17" s="24">
        <v>39.569631577963719</v>
      </c>
      <c r="AD17" s="24">
        <v>40.732032260058077</v>
      </c>
      <c r="AE17" s="24">
        <v>41.894432942152434</v>
      </c>
      <c r="AF17" s="24">
        <v>43.056833624247247</v>
      </c>
      <c r="AG17" s="24">
        <v>44.219234306341605</v>
      </c>
      <c r="AH17" s="24">
        <v>45.381634988435962</v>
      </c>
      <c r="AI17" s="20"/>
      <c r="AJ17" s="20"/>
    </row>
    <row r="18" spans="3:36" x14ac:dyDescent="0.35">
      <c r="C18" s="19" t="s">
        <v>1110</v>
      </c>
      <c r="D18" s="24">
        <v>33.301039023931025</v>
      </c>
      <c r="E18" s="24">
        <v>34.429983455813272</v>
      </c>
      <c r="F18" s="24">
        <v>35.558927887695518</v>
      </c>
      <c r="G18" s="24">
        <v>36.687872319578219</v>
      </c>
      <c r="H18" s="24">
        <v>37.816816751460465</v>
      </c>
      <c r="I18" s="24">
        <v>38.945761183343166</v>
      </c>
      <c r="J18" s="24">
        <v>40.074705615225412</v>
      </c>
      <c r="K18" s="24">
        <v>41.203650047107658</v>
      </c>
      <c r="L18" s="24">
        <v>42.332594478990359</v>
      </c>
      <c r="M18" s="24">
        <v>43.461538910872605</v>
      </c>
      <c r="N18" s="24">
        <v>44.590483342755306</v>
      </c>
      <c r="O18" s="24">
        <v>45.719427774637552</v>
      </c>
      <c r="P18" s="24">
        <v>46.848372206519798</v>
      </c>
      <c r="Q18" s="24">
        <v>47.977316638402499</v>
      </c>
      <c r="R18" s="24">
        <v>49.106261070284745</v>
      </c>
      <c r="S18" s="24">
        <v>50.235205502166991</v>
      </c>
      <c r="T18" s="24">
        <v>51.364149934049692</v>
      </c>
      <c r="U18" s="24">
        <v>52.493094365931938</v>
      </c>
      <c r="V18" s="24">
        <v>53.622038797814639</v>
      </c>
      <c r="W18" s="24">
        <v>54.750983229696885</v>
      </c>
      <c r="X18" s="24">
        <v>55.879927661579131</v>
      </c>
      <c r="Y18" s="24">
        <v>57.008872093461832</v>
      </c>
      <c r="Z18" s="24">
        <v>58.137816525344078</v>
      </c>
      <c r="AA18" s="24">
        <v>59.266760957226325</v>
      </c>
      <c r="AB18" s="24">
        <v>60.395705389109025</v>
      </c>
      <c r="AC18" s="24">
        <v>61.524649820991272</v>
      </c>
      <c r="AD18" s="24">
        <v>62.653594252873972</v>
      </c>
      <c r="AE18" s="24">
        <v>63.782538684756219</v>
      </c>
      <c r="AF18" s="24">
        <v>64.911483116638465</v>
      </c>
      <c r="AG18" s="24">
        <v>66.040427548521166</v>
      </c>
      <c r="AH18" s="24">
        <v>67.169371980403412</v>
      </c>
      <c r="AI18" s="24"/>
      <c r="AJ18" s="24"/>
    </row>
    <row r="19" spans="3:36" x14ac:dyDescent="0.35">
      <c r="C19" s="25" t="s">
        <v>1136</v>
      </c>
      <c r="Z19" s="24"/>
      <c r="AH19" s="24"/>
    </row>
    <row r="22" spans="3:36" x14ac:dyDescent="0.35">
      <c r="S22" t="s">
        <v>1137</v>
      </c>
      <c r="T22" t="s">
        <v>1140</v>
      </c>
      <c r="U22" t="s">
        <v>1141</v>
      </c>
    </row>
    <row r="23" spans="3:36" x14ac:dyDescent="0.35">
      <c r="C23" t="s">
        <v>1135</v>
      </c>
      <c r="D23">
        <v>2000</v>
      </c>
      <c r="E23">
        <v>2022</v>
      </c>
      <c r="F23">
        <v>2030</v>
      </c>
      <c r="G23" s="26">
        <f>VLOOKUP($C24,Table22272425[],3,FALSE)</f>
        <v>2059.0808184109246</v>
      </c>
      <c r="S23" t="s">
        <v>5</v>
      </c>
      <c r="T23" s="27"/>
      <c r="U23" s="27">
        <v>2187.5907731489006</v>
      </c>
      <c r="X23" s="27"/>
      <c r="Y23" s="27"/>
    </row>
    <row r="24" spans="3:36" x14ac:dyDescent="0.35">
      <c r="C24" t="s">
        <v>1110</v>
      </c>
      <c r="D24" s="24">
        <f>VLOOKUP($C24,$C$7:$AH$18,2,FALSE)</f>
        <v>33.301039023931025</v>
      </c>
      <c r="E24" s="24">
        <f>VLOOKUP($C24,$C$7:$AH$18,24,FALSE)</f>
        <v>58.137816525344078</v>
      </c>
      <c r="F24" s="24">
        <f>VLOOKUP($C24,$C$7:$AH$18,32,FALSE)</f>
        <v>67.169371980403412</v>
      </c>
      <c r="G24" s="24">
        <v>100</v>
      </c>
      <c r="S24" t="s">
        <v>23</v>
      </c>
      <c r="T24" s="27"/>
      <c r="U24" s="27">
        <v>2031.1650808418262</v>
      </c>
      <c r="X24" s="27"/>
      <c r="Y24" s="27"/>
    </row>
    <row r="25" spans="3:36" x14ac:dyDescent="0.35">
      <c r="C25" t="s">
        <v>1142</v>
      </c>
      <c r="E25" s="7">
        <f>E24</f>
        <v>58.137816525344078</v>
      </c>
      <c r="F25" s="7">
        <v>100</v>
      </c>
      <c r="S25" t="s">
        <v>38</v>
      </c>
      <c r="T25" s="27"/>
      <c r="U25" s="27">
        <v>2041.4007074016852</v>
      </c>
      <c r="X25" s="27"/>
      <c r="Y25" s="27"/>
    </row>
    <row r="26" spans="3:36" x14ac:dyDescent="0.35">
      <c r="S26" t="s">
        <v>53</v>
      </c>
      <c r="T26" s="27"/>
      <c r="U26" s="27">
        <v>2067.0066904726682</v>
      </c>
      <c r="X26" s="27"/>
      <c r="Y26" s="27"/>
    </row>
    <row r="27" spans="3:36" x14ac:dyDescent="0.35">
      <c r="S27" t="s">
        <v>65</v>
      </c>
      <c r="T27" s="27"/>
      <c r="U27" s="27">
        <v>2022</v>
      </c>
      <c r="X27" s="27"/>
      <c r="Y27" s="27"/>
    </row>
    <row r="28" spans="3:36" x14ac:dyDescent="0.35">
      <c r="S28" t="s">
        <v>73</v>
      </c>
      <c r="T28" s="27"/>
      <c r="U28" s="27">
        <v>2024.2228671833325</v>
      </c>
      <c r="X28" s="27"/>
      <c r="Y28" s="27"/>
    </row>
    <row r="29" spans="3:36" x14ac:dyDescent="0.35">
      <c r="S29" t="s">
        <v>82</v>
      </c>
      <c r="T29" s="27"/>
      <c r="U29" s="27">
        <v>2090.1803343806437</v>
      </c>
      <c r="X29" s="27"/>
      <c r="Y29" s="27"/>
    </row>
    <row r="30" spans="3:36" x14ac:dyDescent="0.35">
      <c r="S30" t="s">
        <v>105</v>
      </c>
      <c r="T30" s="27"/>
      <c r="U30" s="27">
        <v>2179.7267643921041</v>
      </c>
      <c r="X30" s="27"/>
      <c r="Y30" s="27"/>
    </row>
    <row r="31" spans="3:36" x14ac:dyDescent="0.35">
      <c r="S31" t="s">
        <v>122</v>
      </c>
      <c r="T31" s="27"/>
      <c r="U31" s="27">
        <v>2036.6955785522098</v>
      </c>
      <c r="X31" s="27"/>
      <c r="Y31" s="27"/>
    </row>
    <row r="32" spans="3:36" x14ac:dyDescent="0.35">
      <c r="C32" t="s">
        <v>1135</v>
      </c>
      <c r="D32">
        <v>2000</v>
      </c>
      <c r="E32">
        <v>2022</v>
      </c>
      <c r="F32">
        <v>2030</v>
      </c>
      <c r="G32" s="26">
        <f>VLOOKUP($C33,Table22272425[],3,FALSE)</f>
        <v>2090.1803343806437</v>
      </c>
      <c r="S32" t="s">
        <v>136</v>
      </c>
      <c r="T32" s="27"/>
      <c r="U32" s="27">
        <v>2057.3599103768888</v>
      </c>
      <c r="X32" s="27"/>
      <c r="Y32" s="27"/>
    </row>
    <row r="33" spans="3:25" x14ac:dyDescent="0.35">
      <c r="C33" t="s">
        <v>82</v>
      </c>
      <c r="D33" s="24">
        <f>VLOOKUP($C33,$C$7:$AH$18,2,FALSE)</f>
        <v>32.303385461780636</v>
      </c>
      <c r="E33" s="24">
        <f>VLOOKUP($C33,$C$7:$AH$18,24,FALSE)</f>
        <v>48.818355494543084</v>
      </c>
      <c r="F33" s="24">
        <f>VLOOKUP($C33,$C$7:$AH$18,32,FALSE)</f>
        <v>54.823799142820235</v>
      </c>
      <c r="G33" s="26">
        <v>100</v>
      </c>
      <c r="S33" t="s">
        <v>152</v>
      </c>
      <c r="T33" s="27"/>
      <c r="U33" s="27">
        <v>2076.9875541651877</v>
      </c>
      <c r="X33" s="27"/>
      <c r="Y33" s="27"/>
    </row>
    <row r="34" spans="3:25" x14ac:dyDescent="0.35">
      <c r="C34" t="s">
        <v>1142</v>
      </c>
      <c r="E34" s="7">
        <f>E33</f>
        <v>48.818355494543084</v>
      </c>
      <c r="F34" s="7">
        <v>100</v>
      </c>
      <c r="S34" t="s">
        <v>1110</v>
      </c>
      <c r="T34" s="27"/>
      <c r="U34" s="27">
        <v>2059.0808184109246</v>
      </c>
      <c r="X34" s="27"/>
      <c r="Y34" s="27"/>
    </row>
    <row r="38" spans="3:25" x14ac:dyDescent="0.35">
      <c r="G38" s="26"/>
    </row>
    <row r="39" spans="3:25" x14ac:dyDescent="0.35">
      <c r="D39" s="24"/>
      <c r="E39" s="24"/>
      <c r="F39" s="24"/>
      <c r="G39" s="26"/>
    </row>
    <row r="40" spans="3:25" x14ac:dyDescent="0.35">
      <c r="E40" s="7"/>
      <c r="F40" s="7"/>
    </row>
    <row r="51" spans="3:7" x14ac:dyDescent="0.35">
      <c r="C51" s="86" t="s">
        <v>1143</v>
      </c>
      <c r="D51" s="86">
        <v>2000</v>
      </c>
      <c r="E51" s="86">
        <v>2022</v>
      </c>
      <c r="F51" s="86">
        <v>2030</v>
      </c>
      <c r="G51" s="87">
        <f>VLOOKUP($C52,Table22272425[],3,FALSE)</f>
        <v>2036.6955785522098</v>
      </c>
    </row>
    <row r="52" spans="3:7" x14ac:dyDescent="0.35">
      <c r="C52" s="86" t="s">
        <v>122</v>
      </c>
      <c r="D52" s="88">
        <f>VLOOKUP($C52,$C$7:$AH$18,2,FALSE)</f>
        <v>37.802876919628034</v>
      </c>
      <c r="E52" s="88">
        <f>VLOOKUP($C52,$C$7:$AH$18,24,FALSE)</f>
        <v>75.091748270200696</v>
      </c>
      <c r="F52" s="88">
        <f>VLOOKUP($C52,$C$7:$AH$18,32,FALSE)</f>
        <v>88.651337852226789</v>
      </c>
      <c r="G52" s="87">
        <v>100</v>
      </c>
    </row>
    <row r="53" spans="3:7" x14ac:dyDescent="0.35">
      <c r="C53" s="86" t="s">
        <v>1144</v>
      </c>
      <c r="D53" s="86"/>
      <c r="E53" s="89">
        <f>E52</f>
        <v>75.091748270200696</v>
      </c>
      <c r="F53" s="89">
        <v>100</v>
      </c>
      <c r="G53" s="86"/>
    </row>
    <row r="64" spans="3:7" x14ac:dyDescent="0.35">
      <c r="C64" t="s">
        <v>1135</v>
      </c>
      <c r="D64">
        <v>2000</v>
      </c>
      <c r="E64">
        <v>2022</v>
      </c>
      <c r="F64">
        <v>2030</v>
      </c>
      <c r="G64" s="26">
        <f>VLOOKUP($C65,Table22272425[],3,FALSE)</f>
        <v>2187.5907731489006</v>
      </c>
    </row>
    <row r="65" spans="3:7" x14ac:dyDescent="0.35">
      <c r="C65" t="s">
        <v>5</v>
      </c>
      <c r="D65" s="24">
        <f>VLOOKUP($C65,$C$7:$AH$18,2,FALSE)</f>
        <v>33.944554064934664</v>
      </c>
      <c r="E65" s="24">
        <f>VLOOKUP($C65,$C$7:$AH$18,24,FALSE)</f>
        <v>41.691309335344158</v>
      </c>
      <c r="F65" s="24">
        <f>VLOOKUP($C65,$C$7:$AH$18,32,FALSE)</f>
        <v>44.50831125185664</v>
      </c>
      <c r="G65" s="26">
        <v>100</v>
      </c>
    </row>
    <row r="66" spans="3:7" x14ac:dyDescent="0.35">
      <c r="C66" t="s">
        <v>1142</v>
      </c>
      <c r="E66" s="7">
        <f>E65</f>
        <v>41.691309335344158</v>
      </c>
      <c r="F66" s="7">
        <v>100</v>
      </c>
    </row>
    <row r="76" spans="3:7" x14ac:dyDescent="0.35">
      <c r="C76" t="s">
        <v>1135</v>
      </c>
      <c r="D76">
        <v>2000</v>
      </c>
      <c r="E76">
        <v>2022</v>
      </c>
      <c r="F76">
        <v>2030</v>
      </c>
      <c r="G76" s="26">
        <f>VLOOKUP($C77,Table22272425[],3,FALSE)</f>
        <v>2057.3599103768888</v>
      </c>
    </row>
    <row r="77" spans="3:7" x14ac:dyDescent="0.35">
      <c r="C77" t="s">
        <v>136</v>
      </c>
      <c r="D77" s="24">
        <f>VLOOKUP($C77,$C$7:$AH$18,2,FALSE)</f>
        <v>27.43878856904621</v>
      </c>
      <c r="E77" s="24">
        <f>VLOOKUP($C77,$C$7:$AH$18,24,FALSE)</f>
        <v>55.26914327134682</v>
      </c>
      <c r="F77" s="24">
        <f>VLOOKUP($C77,$C$7:$AH$18,32,FALSE)</f>
        <v>65.389272254001753</v>
      </c>
      <c r="G77" s="26">
        <v>100</v>
      </c>
    </row>
    <row r="78" spans="3:7" x14ac:dyDescent="0.35">
      <c r="C78" t="s">
        <v>1142</v>
      </c>
      <c r="E78" s="7">
        <f>E77</f>
        <v>55.26914327134682</v>
      </c>
      <c r="F78" s="7">
        <v>100</v>
      </c>
    </row>
    <row r="88" spans="3:7" x14ac:dyDescent="0.35">
      <c r="C88" t="s">
        <v>1135</v>
      </c>
      <c r="D88">
        <v>2000</v>
      </c>
      <c r="E88">
        <v>2022</v>
      </c>
      <c r="F88">
        <v>2030</v>
      </c>
      <c r="G88" s="26">
        <f>VLOOKUP($C89,Table22272425[],3,FALSE)</f>
        <v>2067.0066904726682</v>
      </c>
    </row>
    <row r="89" spans="3:7" x14ac:dyDescent="0.35">
      <c r="C89" t="s">
        <v>53</v>
      </c>
      <c r="D89" s="24">
        <f>VLOOKUP($C89,$C$7:$AH$18,2,FALSE)</f>
        <v>33.878792131776891</v>
      </c>
      <c r="E89" s="24">
        <f>VLOOKUP($C89,$C$7:$AH$18,24,FALSE)</f>
        <v>55.588065681024318</v>
      </c>
      <c r="F89" s="24">
        <f>VLOOKUP($C89,$C$7:$AH$18,32,FALSE)</f>
        <v>63.482346971659808</v>
      </c>
      <c r="G89" s="26">
        <v>100</v>
      </c>
    </row>
    <row r="90" spans="3:7" x14ac:dyDescent="0.35">
      <c r="C90" t="s">
        <v>1142</v>
      </c>
      <c r="E90" s="7">
        <f>E89</f>
        <v>55.588065681024318</v>
      </c>
      <c r="F90" s="7">
        <v>100</v>
      </c>
    </row>
    <row r="100" spans="3:7" x14ac:dyDescent="0.35">
      <c r="C100" t="s">
        <v>1135</v>
      </c>
      <c r="D100">
        <v>2000</v>
      </c>
      <c r="E100">
        <v>2022</v>
      </c>
      <c r="F100">
        <v>2030</v>
      </c>
      <c r="G100" s="26">
        <f>VLOOKUP($C101,Table22272425[],3,FALSE)</f>
        <v>2179.7267643921041</v>
      </c>
    </row>
    <row r="101" spans="3:7" x14ac:dyDescent="0.35">
      <c r="C101" t="s">
        <v>105</v>
      </c>
      <c r="D101" s="24">
        <f>VLOOKUP($C101,$C$7:$AH$18,2,FALSE)</f>
        <v>34.455837070844495</v>
      </c>
      <c r="E101" s="24">
        <f>VLOOKUP($C101,$C$7:$AH$18,24,FALSE)</f>
        <v>42.478969236599823</v>
      </c>
      <c r="F101" s="24">
        <f>VLOOKUP($C101,$C$7:$AH$18,32,FALSE)</f>
        <v>45.396471842329106</v>
      </c>
      <c r="G101" s="26">
        <v>100</v>
      </c>
    </row>
    <row r="102" spans="3:7" x14ac:dyDescent="0.35">
      <c r="C102" t="s">
        <v>1142</v>
      </c>
      <c r="E102" s="7">
        <f>E101</f>
        <v>42.478969236599823</v>
      </c>
      <c r="F102" s="7">
        <v>100</v>
      </c>
    </row>
    <row r="110" spans="3:7" x14ac:dyDescent="0.35">
      <c r="C110" t="s">
        <v>1135</v>
      </c>
      <c r="D110">
        <v>2000</v>
      </c>
      <c r="E110">
        <v>2022</v>
      </c>
      <c r="F110">
        <v>2030</v>
      </c>
      <c r="G110" s="26">
        <f>VLOOKUP($C111,Table22272425[],3,FALSE)</f>
        <v>2031.1650808418262</v>
      </c>
    </row>
    <row r="111" spans="3:7" x14ac:dyDescent="0.35">
      <c r="C111" t="s">
        <v>23</v>
      </c>
      <c r="D111" s="24">
        <f>VLOOKUP($C111,$C$7:$AH$18,2,FALSE)</f>
        <v>46.337815533981029</v>
      </c>
      <c r="E111" s="24">
        <f>VLOOKUP($C111,$C$7:$AH$18,24,FALSE)</f>
        <v>84.218932038835192</v>
      </c>
      <c r="F111" s="24">
        <f>VLOOKUP($C111,$C$7:$AH$18,32,FALSE)</f>
        <v>97.993883495145838</v>
      </c>
      <c r="G111" s="26">
        <v>100</v>
      </c>
    </row>
    <row r="112" spans="3:7" x14ac:dyDescent="0.35">
      <c r="C112" t="s">
        <v>1142</v>
      </c>
      <c r="E112" s="7">
        <f>E111</f>
        <v>84.218932038835192</v>
      </c>
      <c r="F112" s="7">
        <v>100</v>
      </c>
    </row>
    <row r="122" spans="3:7" x14ac:dyDescent="0.35">
      <c r="C122" t="s">
        <v>1135</v>
      </c>
      <c r="D122">
        <v>2000</v>
      </c>
      <c r="E122">
        <v>2022</v>
      </c>
      <c r="F122">
        <v>2030</v>
      </c>
      <c r="G122" s="26">
        <f>VLOOKUP($C123,Table22272425[],3,FALSE)</f>
        <v>2041.4007074016852</v>
      </c>
    </row>
    <row r="123" spans="3:7" x14ac:dyDescent="0.35">
      <c r="C123" t="s">
        <v>38</v>
      </c>
      <c r="D123" s="24">
        <f>VLOOKUP($C123,$C$7:$AH$18,2,FALSE)</f>
        <v>30.696766183452837</v>
      </c>
      <c r="E123" s="24">
        <f>VLOOKUP($C123,$C$7:$AH$18,24,FALSE)</f>
        <v>67.523942327355599</v>
      </c>
      <c r="F123" s="24">
        <f>VLOOKUP($C123,$C$7:$AH$18,32,FALSE)</f>
        <v>80.91564274331995</v>
      </c>
      <c r="G123" s="26">
        <v>100</v>
      </c>
    </row>
    <row r="124" spans="3:7" x14ac:dyDescent="0.35">
      <c r="C124" t="s">
        <v>1142</v>
      </c>
      <c r="E124" s="7">
        <f>E123</f>
        <v>67.523942327355599</v>
      </c>
      <c r="F124" s="7">
        <v>100</v>
      </c>
    </row>
    <row r="136" spans="3:6" x14ac:dyDescent="0.35">
      <c r="C136" t="s">
        <v>1135</v>
      </c>
      <c r="D136">
        <v>2000</v>
      </c>
      <c r="E136">
        <v>2022</v>
      </c>
      <c r="F136" s="26">
        <f>VLOOKUP($C137,Table22272425[],3,FALSE)</f>
        <v>2024.2228671833325</v>
      </c>
    </row>
    <row r="137" spans="3:6" x14ac:dyDescent="0.35">
      <c r="C137" t="s">
        <v>73</v>
      </c>
      <c r="D137" s="24">
        <f>VLOOKUP($C137,$C$7:$AH$18,2,FALSE)</f>
        <v>62.523932038835483</v>
      </c>
      <c r="E137" s="24">
        <f>VLOOKUP($C137,$C$7:$AH$18,24,FALSE)</f>
        <v>96.560922330097583</v>
      </c>
      <c r="F137" s="26">
        <v>100</v>
      </c>
    </row>
    <row r="138" spans="3:6" x14ac:dyDescent="0.35">
      <c r="C138" t="s">
        <v>1142</v>
      </c>
      <c r="E138" s="7"/>
      <c r="F138" s="7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A08C-C169-4EDF-AFA0-E7B6C3C4BBA3}">
  <dimension ref="A3:A176"/>
  <sheetViews>
    <sheetView topLeftCell="A125" workbookViewId="0">
      <selection activeCell="R142" sqref="R142"/>
    </sheetView>
  </sheetViews>
  <sheetFormatPr defaultRowHeight="14.5" x14ac:dyDescent="0.35"/>
  <cols>
    <col min="1" max="1" width="24.453125" bestFit="1" customWidth="1"/>
  </cols>
  <sheetData>
    <row r="3" spans="1:1" x14ac:dyDescent="0.35">
      <c r="A3" s="90" t="s">
        <v>1108</v>
      </c>
    </row>
    <row r="4" spans="1:1" x14ac:dyDescent="0.35">
      <c r="A4" s="11" t="s">
        <v>5</v>
      </c>
    </row>
    <row r="5" spans="1:1" x14ac:dyDescent="0.35">
      <c r="A5" s="37" t="s">
        <v>6</v>
      </c>
    </row>
    <row r="6" spans="1:1" x14ac:dyDescent="0.35">
      <c r="A6" s="37" t="s">
        <v>7</v>
      </c>
    </row>
    <row r="7" spans="1:1" x14ac:dyDescent="0.35">
      <c r="A7" s="37" t="s">
        <v>8</v>
      </c>
    </row>
    <row r="8" spans="1:1" x14ac:dyDescent="0.35">
      <c r="A8" s="37" t="s">
        <v>9</v>
      </c>
    </row>
    <row r="9" spans="1:1" x14ac:dyDescent="0.35">
      <c r="A9" s="37" t="s">
        <v>10</v>
      </c>
    </row>
    <row r="10" spans="1:1" x14ac:dyDescent="0.35">
      <c r="A10" s="37" t="s">
        <v>11</v>
      </c>
    </row>
    <row r="11" spans="1:1" x14ac:dyDescent="0.35">
      <c r="A11" s="37" t="s">
        <v>12</v>
      </c>
    </row>
    <row r="12" spans="1:1" x14ac:dyDescent="0.35">
      <c r="A12" s="37" t="s">
        <v>13</v>
      </c>
    </row>
    <row r="13" spans="1:1" x14ac:dyDescent="0.35">
      <c r="A13" s="37" t="s">
        <v>14</v>
      </c>
    </row>
    <row r="14" spans="1:1" x14ac:dyDescent="0.35">
      <c r="A14" s="37" t="s">
        <v>15</v>
      </c>
    </row>
    <row r="15" spans="1:1" x14ac:dyDescent="0.35">
      <c r="A15" s="37" t="s">
        <v>16</v>
      </c>
    </row>
    <row r="16" spans="1:1" x14ac:dyDescent="0.35">
      <c r="A16" s="37" t="s">
        <v>17</v>
      </c>
    </row>
    <row r="17" spans="1:1" x14ac:dyDescent="0.35">
      <c r="A17" s="37" t="s">
        <v>18</v>
      </c>
    </row>
    <row r="18" spans="1:1" x14ac:dyDescent="0.35">
      <c r="A18" s="37" t="s">
        <v>19</v>
      </c>
    </row>
    <row r="19" spans="1:1" x14ac:dyDescent="0.35">
      <c r="A19" s="37" t="s">
        <v>20</v>
      </c>
    </row>
    <row r="20" spans="1:1" x14ac:dyDescent="0.35">
      <c r="A20" s="37" t="s">
        <v>21</v>
      </c>
    </row>
    <row r="21" spans="1:1" x14ac:dyDescent="0.35">
      <c r="A21" s="37" t="s">
        <v>22</v>
      </c>
    </row>
    <row r="22" spans="1:1" x14ac:dyDescent="0.35">
      <c r="A22" s="11" t="s">
        <v>23</v>
      </c>
    </row>
    <row r="23" spans="1:1" x14ac:dyDescent="0.35">
      <c r="A23" s="37" t="s">
        <v>24</v>
      </c>
    </row>
    <row r="24" spans="1:1" x14ac:dyDescent="0.35">
      <c r="A24" s="37" t="s">
        <v>25</v>
      </c>
    </row>
    <row r="25" spans="1:1" x14ac:dyDescent="0.35">
      <c r="A25" s="37" t="s">
        <v>26</v>
      </c>
    </row>
    <row r="26" spans="1:1" x14ac:dyDescent="0.35">
      <c r="A26" s="37" t="s">
        <v>27</v>
      </c>
    </row>
    <row r="27" spans="1:1" x14ac:dyDescent="0.35">
      <c r="A27" s="37" t="s">
        <v>28</v>
      </c>
    </row>
    <row r="28" spans="1:1" x14ac:dyDescent="0.35">
      <c r="A28" s="37" t="s">
        <v>29</v>
      </c>
    </row>
    <row r="29" spans="1:1" x14ac:dyDescent="0.35">
      <c r="A29" s="37" t="s">
        <v>30</v>
      </c>
    </row>
    <row r="30" spans="1:1" x14ac:dyDescent="0.35">
      <c r="A30" s="37" t="s">
        <v>31</v>
      </c>
    </row>
    <row r="31" spans="1:1" x14ac:dyDescent="0.35">
      <c r="A31" s="37" t="s">
        <v>32</v>
      </c>
    </row>
    <row r="32" spans="1:1" x14ac:dyDescent="0.35">
      <c r="A32" s="37" t="s">
        <v>33</v>
      </c>
    </row>
    <row r="33" spans="1:1" x14ac:dyDescent="0.35">
      <c r="A33" s="37" t="s">
        <v>34</v>
      </c>
    </row>
    <row r="34" spans="1:1" x14ac:dyDescent="0.35">
      <c r="A34" s="37" t="s">
        <v>35</v>
      </c>
    </row>
    <row r="35" spans="1:1" x14ac:dyDescent="0.35">
      <c r="A35" s="37" t="s">
        <v>36</v>
      </c>
    </row>
    <row r="36" spans="1:1" x14ac:dyDescent="0.35">
      <c r="A36" s="37" t="s">
        <v>37</v>
      </c>
    </row>
    <row r="37" spans="1:1" x14ac:dyDescent="0.35">
      <c r="A37" s="11" t="s">
        <v>38</v>
      </c>
    </row>
    <row r="38" spans="1:1" x14ac:dyDescent="0.35">
      <c r="A38" s="37" t="s">
        <v>39</v>
      </c>
    </row>
    <row r="39" spans="1:1" x14ac:dyDescent="0.35">
      <c r="A39" s="37" t="s">
        <v>40</v>
      </c>
    </row>
    <row r="40" spans="1:1" x14ac:dyDescent="0.35">
      <c r="A40" s="37" t="s">
        <v>41</v>
      </c>
    </row>
    <row r="41" spans="1:1" x14ac:dyDescent="0.35">
      <c r="A41" s="37" t="s">
        <v>42</v>
      </c>
    </row>
    <row r="42" spans="1:1" x14ac:dyDescent="0.35">
      <c r="A42" s="37" t="s">
        <v>43</v>
      </c>
    </row>
    <row r="43" spans="1:1" x14ac:dyDescent="0.35">
      <c r="A43" s="37" t="s">
        <v>44</v>
      </c>
    </row>
    <row r="44" spans="1:1" x14ac:dyDescent="0.35">
      <c r="A44" s="37" t="s">
        <v>45</v>
      </c>
    </row>
    <row r="45" spans="1:1" x14ac:dyDescent="0.35">
      <c r="A45" s="37" t="s">
        <v>46</v>
      </c>
    </row>
    <row r="46" spans="1:1" x14ac:dyDescent="0.35">
      <c r="A46" s="37" t="s">
        <v>47</v>
      </c>
    </row>
    <row r="47" spans="1:1" x14ac:dyDescent="0.35">
      <c r="A47" s="37" t="s">
        <v>48</v>
      </c>
    </row>
    <row r="48" spans="1:1" x14ac:dyDescent="0.35">
      <c r="A48" s="37" t="s">
        <v>49</v>
      </c>
    </row>
    <row r="49" spans="1:1" x14ac:dyDescent="0.35">
      <c r="A49" s="37" t="s">
        <v>50</v>
      </c>
    </row>
    <row r="50" spans="1:1" x14ac:dyDescent="0.35">
      <c r="A50" s="37" t="s">
        <v>51</v>
      </c>
    </row>
    <row r="51" spans="1:1" x14ac:dyDescent="0.35">
      <c r="A51" s="37" t="s">
        <v>52</v>
      </c>
    </row>
    <row r="52" spans="1:1" x14ac:dyDescent="0.35">
      <c r="A52" s="11" t="s">
        <v>53</v>
      </c>
    </row>
    <row r="53" spans="1:1" x14ac:dyDescent="0.35">
      <c r="A53" s="37" t="s">
        <v>54</v>
      </c>
    </row>
    <row r="54" spans="1:1" x14ac:dyDescent="0.35">
      <c r="A54" s="37" t="s">
        <v>55</v>
      </c>
    </row>
    <row r="55" spans="1:1" x14ac:dyDescent="0.35">
      <c r="A55" s="37" t="s">
        <v>56</v>
      </c>
    </row>
    <row r="56" spans="1:1" x14ac:dyDescent="0.35">
      <c r="A56" s="37" t="s">
        <v>57</v>
      </c>
    </row>
    <row r="57" spans="1:1" x14ac:dyDescent="0.35">
      <c r="A57" s="37" t="s">
        <v>58</v>
      </c>
    </row>
    <row r="58" spans="1:1" x14ac:dyDescent="0.35">
      <c r="A58" s="37" t="s">
        <v>59</v>
      </c>
    </row>
    <row r="59" spans="1:1" x14ac:dyDescent="0.35">
      <c r="A59" s="37" t="s">
        <v>60</v>
      </c>
    </row>
    <row r="60" spans="1:1" x14ac:dyDescent="0.35">
      <c r="A60" s="37" t="s">
        <v>53</v>
      </c>
    </row>
    <row r="61" spans="1:1" x14ac:dyDescent="0.35">
      <c r="A61" s="37" t="s">
        <v>61</v>
      </c>
    </row>
    <row r="62" spans="1:1" x14ac:dyDescent="0.35">
      <c r="A62" s="37" t="s">
        <v>62</v>
      </c>
    </row>
    <row r="63" spans="1:1" x14ac:dyDescent="0.35">
      <c r="A63" s="37" t="s">
        <v>63</v>
      </c>
    </row>
    <row r="64" spans="1:1" x14ac:dyDescent="0.35">
      <c r="A64" s="37" t="s">
        <v>64</v>
      </c>
    </row>
    <row r="65" spans="1:1" x14ac:dyDescent="0.35">
      <c r="A65" s="11" t="s">
        <v>65</v>
      </c>
    </row>
    <row r="66" spans="1:1" x14ac:dyDescent="0.35">
      <c r="A66" s="37" t="s">
        <v>66</v>
      </c>
    </row>
    <row r="67" spans="1:1" x14ac:dyDescent="0.35">
      <c r="A67" s="37" t="s">
        <v>67</v>
      </c>
    </row>
    <row r="68" spans="1:1" x14ac:dyDescent="0.35">
      <c r="A68" s="37" t="s">
        <v>68</v>
      </c>
    </row>
    <row r="69" spans="1:1" x14ac:dyDescent="0.35">
      <c r="A69" s="37" t="s">
        <v>69</v>
      </c>
    </row>
    <row r="70" spans="1:1" x14ac:dyDescent="0.35">
      <c r="A70" s="37" t="s">
        <v>70</v>
      </c>
    </row>
    <row r="71" spans="1:1" x14ac:dyDescent="0.35">
      <c r="A71" s="37" t="s">
        <v>71</v>
      </c>
    </row>
    <row r="72" spans="1:1" x14ac:dyDescent="0.35">
      <c r="A72" s="37" t="s">
        <v>72</v>
      </c>
    </row>
    <row r="73" spans="1:1" x14ac:dyDescent="0.35">
      <c r="A73" s="11" t="s">
        <v>73</v>
      </c>
    </row>
    <row r="74" spans="1:1" x14ac:dyDescent="0.35">
      <c r="A74" s="37" t="s">
        <v>74</v>
      </c>
    </row>
    <row r="75" spans="1:1" x14ac:dyDescent="0.35">
      <c r="A75" s="37" t="s">
        <v>75</v>
      </c>
    </row>
    <row r="76" spans="1:1" x14ac:dyDescent="0.35">
      <c r="A76" s="37" t="s">
        <v>76</v>
      </c>
    </row>
    <row r="77" spans="1:1" x14ac:dyDescent="0.35">
      <c r="A77" s="37" t="s">
        <v>77</v>
      </c>
    </row>
    <row r="78" spans="1:1" x14ac:dyDescent="0.35">
      <c r="A78" s="37" t="s">
        <v>78</v>
      </c>
    </row>
    <row r="79" spans="1:1" x14ac:dyDescent="0.35">
      <c r="A79" s="37" t="s">
        <v>79</v>
      </c>
    </row>
    <row r="80" spans="1:1" x14ac:dyDescent="0.35">
      <c r="A80" s="37" t="s">
        <v>80</v>
      </c>
    </row>
    <row r="81" spans="1:1" x14ac:dyDescent="0.35">
      <c r="A81" s="37" t="s">
        <v>81</v>
      </c>
    </row>
    <row r="82" spans="1:1" x14ac:dyDescent="0.35">
      <c r="A82" s="11" t="s">
        <v>82</v>
      </c>
    </row>
    <row r="83" spans="1:1" x14ac:dyDescent="0.35">
      <c r="A83" s="37" t="s">
        <v>83</v>
      </c>
    </row>
    <row r="84" spans="1:1" x14ac:dyDescent="0.35">
      <c r="A84" s="37" t="s">
        <v>84</v>
      </c>
    </row>
    <row r="85" spans="1:1" x14ac:dyDescent="0.35">
      <c r="A85" s="37" t="s">
        <v>85</v>
      </c>
    </row>
    <row r="86" spans="1:1" x14ac:dyDescent="0.35">
      <c r="A86" s="37" t="s">
        <v>86</v>
      </c>
    </row>
    <row r="87" spans="1:1" x14ac:dyDescent="0.35">
      <c r="A87" s="37" t="s">
        <v>87</v>
      </c>
    </row>
    <row r="88" spans="1:1" x14ac:dyDescent="0.35">
      <c r="A88" s="37" t="s">
        <v>88</v>
      </c>
    </row>
    <row r="89" spans="1:1" x14ac:dyDescent="0.35">
      <c r="A89" s="37" t="s">
        <v>89</v>
      </c>
    </row>
    <row r="90" spans="1:1" x14ac:dyDescent="0.35">
      <c r="A90" s="37" t="s">
        <v>90</v>
      </c>
    </row>
    <row r="91" spans="1:1" x14ac:dyDescent="0.35">
      <c r="A91" s="37" t="s">
        <v>91</v>
      </c>
    </row>
    <row r="92" spans="1:1" x14ac:dyDescent="0.35">
      <c r="A92" s="37" t="s">
        <v>92</v>
      </c>
    </row>
    <row r="93" spans="1:1" x14ac:dyDescent="0.35">
      <c r="A93" s="37" t="s">
        <v>93</v>
      </c>
    </row>
    <row r="94" spans="1:1" x14ac:dyDescent="0.35">
      <c r="A94" s="37" t="s">
        <v>94</v>
      </c>
    </row>
    <row r="95" spans="1:1" x14ac:dyDescent="0.35">
      <c r="A95" s="37" t="s">
        <v>95</v>
      </c>
    </row>
    <row r="96" spans="1:1" x14ac:dyDescent="0.35">
      <c r="A96" s="37" t="s">
        <v>96</v>
      </c>
    </row>
    <row r="97" spans="1:1" x14ac:dyDescent="0.35">
      <c r="A97" s="37" t="s">
        <v>97</v>
      </c>
    </row>
    <row r="98" spans="1:1" x14ac:dyDescent="0.35">
      <c r="A98" s="37" t="s">
        <v>98</v>
      </c>
    </row>
    <row r="99" spans="1:1" x14ac:dyDescent="0.35">
      <c r="A99" s="37" t="s">
        <v>99</v>
      </c>
    </row>
    <row r="100" spans="1:1" x14ac:dyDescent="0.35">
      <c r="A100" s="37" t="s">
        <v>100</v>
      </c>
    </row>
    <row r="101" spans="1:1" x14ac:dyDescent="0.35">
      <c r="A101" s="37" t="s">
        <v>101</v>
      </c>
    </row>
    <row r="102" spans="1:1" x14ac:dyDescent="0.35">
      <c r="A102" s="37" t="s">
        <v>102</v>
      </c>
    </row>
    <row r="103" spans="1:1" x14ac:dyDescent="0.35">
      <c r="A103" s="37" t="s">
        <v>82</v>
      </c>
    </row>
    <row r="104" spans="1:1" x14ac:dyDescent="0.35">
      <c r="A104" s="37" t="s">
        <v>103</v>
      </c>
    </row>
    <row r="105" spans="1:1" x14ac:dyDescent="0.35">
      <c r="A105" s="37" t="s">
        <v>104</v>
      </c>
    </row>
    <row r="106" spans="1:1" x14ac:dyDescent="0.35">
      <c r="A106" s="11" t="s">
        <v>105</v>
      </c>
    </row>
    <row r="107" spans="1:1" x14ac:dyDescent="0.35">
      <c r="A107" s="37" t="s">
        <v>106</v>
      </c>
    </row>
    <row r="108" spans="1:1" x14ac:dyDescent="0.35">
      <c r="A108" s="37" t="s">
        <v>107</v>
      </c>
    </row>
    <row r="109" spans="1:1" x14ac:dyDescent="0.35">
      <c r="A109" s="37" t="s">
        <v>108</v>
      </c>
    </row>
    <row r="110" spans="1:1" x14ac:dyDescent="0.35">
      <c r="A110" s="37" t="s">
        <v>109</v>
      </c>
    </row>
    <row r="111" spans="1:1" x14ac:dyDescent="0.35">
      <c r="A111" s="37" t="s">
        <v>110</v>
      </c>
    </row>
    <row r="112" spans="1:1" x14ac:dyDescent="0.35">
      <c r="A112" s="37" t="s">
        <v>111</v>
      </c>
    </row>
    <row r="113" spans="1:1" x14ac:dyDescent="0.35">
      <c r="A113" s="37" t="s">
        <v>112</v>
      </c>
    </row>
    <row r="114" spans="1:1" x14ac:dyDescent="0.35">
      <c r="A114" s="37" t="s">
        <v>113</v>
      </c>
    </row>
    <row r="115" spans="1:1" x14ac:dyDescent="0.35">
      <c r="A115" s="37" t="s">
        <v>114</v>
      </c>
    </row>
    <row r="116" spans="1:1" x14ac:dyDescent="0.35">
      <c r="A116" s="37" t="s">
        <v>115</v>
      </c>
    </row>
    <row r="117" spans="1:1" x14ac:dyDescent="0.35">
      <c r="A117" s="37" t="s">
        <v>116</v>
      </c>
    </row>
    <row r="118" spans="1:1" x14ac:dyDescent="0.35">
      <c r="A118" s="37" t="s">
        <v>117</v>
      </c>
    </row>
    <row r="119" spans="1:1" x14ac:dyDescent="0.35">
      <c r="A119" s="37" t="s">
        <v>118</v>
      </c>
    </row>
    <row r="120" spans="1:1" x14ac:dyDescent="0.35">
      <c r="A120" s="37" t="s">
        <v>119</v>
      </c>
    </row>
    <row r="121" spans="1:1" x14ac:dyDescent="0.35">
      <c r="A121" s="37" t="s">
        <v>120</v>
      </c>
    </row>
    <row r="122" spans="1:1" x14ac:dyDescent="0.35">
      <c r="A122" s="37" t="s">
        <v>121</v>
      </c>
    </row>
    <row r="123" spans="1:1" x14ac:dyDescent="0.35">
      <c r="A123" s="11" t="s">
        <v>122</v>
      </c>
    </row>
    <row r="124" spans="1:1" x14ac:dyDescent="0.35">
      <c r="A124" s="37" t="s">
        <v>123</v>
      </c>
    </row>
    <row r="125" spans="1:1" x14ac:dyDescent="0.35">
      <c r="A125" s="37" t="s">
        <v>124</v>
      </c>
    </row>
    <row r="126" spans="1:1" x14ac:dyDescent="0.35">
      <c r="A126" s="37" t="s">
        <v>125</v>
      </c>
    </row>
    <row r="127" spans="1:1" x14ac:dyDescent="0.35">
      <c r="A127" s="37" t="s">
        <v>126</v>
      </c>
    </row>
    <row r="128" spans="1:1" x14ac:dyDescent="0.35">
      <c r="A128" s="37" t="s">
        <v>127</v>
      </c>
    </row>
    <row r="129" spans="1:1" x14ac:dyDescent="0.35">
      <c r="A129" s="37" t="s">
        <v>128</v>
      </c>
    </row>
    <row r="130" spans="1:1" x14ac:dyDescent="0.35">
      <c r="A130" s="37" t="s">
        <v>129</v>
      </c>
    </row>
    <row r="131" spans="1:1" x14ac:dyDescent="0.35">
      <c r="A131" s="37" t="s">
        <v>130</v>
      </c>
    </row>
    <row r="132" spans="1:1" x14ac:dyDescent="0.35">
      <c r="A132" s="37" t="s">
        <v>131</v>
      </c>
    </row>
    <row r="133" spans="1:1" x14ac:dyDescent="0.35">
      <c r="A133" s="37" t="s">
        <v>132</v>
      </c>
    </row>
    <row r="134" spans="1:1" x14ac:dyDescent="0.35">
      <c r="A134" s="37" t="s">
        <v>133</v>
      </c>
    </row>
    <row r="135" spans="1:1" x14ac:dyDescent="0.35">
      <c r="A135" s="37" t="s">
        <v>134</v>
      </c>
    </row>
    <row r="136" spans="1:1" x14ac:dyDescent="0.35">
      <c r="A136" s="37" t="s">
        <v>135</v>
      </c>
    </row>
    <row r="137" spans="1:1" x14ac:dyDescent="0.35">
      <c r="A137" s="11" t="s">
        <v>136</v>
      </c>
    </row>
    <row r="138" spans="1:1" x14ac:dyDescent="0.35">
      <c r="A138" s="37" t="s">
        <v>137</v>
      </c>
    </row>
    <row r="139" spans="1:1" x14ac:dyDescent="0.35">
      <c r="A139" s="37" t="s">
        <v>138</v>
      </c>
    </row>
    <row r="140" spans="1:1" x14ac:dyDescent="0.35">
      <c r="A140" s="37" t="s">
        <v>139</v>
      </c>
    </row>
    <row r="141" spans="1:1" x14ac:dyDescent="0.35">
      <c r="A141" s="37" t="s">
        <v>140</v>
      </c>
    </row>
    <row r="142" spans="1:1" x14ac:dyDescent="0.35">
      <c r="A142" s="37" t="s">
        <v>141</v>
      </c>
    </row>
    <row r="143" spans="1:1" x14ac:dyDescent="0.35">
      <c r="A143" s="37" t="s">
        <v>142</v>
      </c>
    </row>
    <row r="144" spans="1:1" x14ac:dyDescent="0.35">
      <c r="A144" s="37" t="s">
        <v>143</v>
      </c>
    </row>
    <row r="145" spans="1:1" x14ac:dyDescent="0.35">
      <c r="A145" s="37" t="s">
        <v>144</v>
      </c>
    </row>
    <row r="146" spans="1:1" x14ac:dyDescent="0.35">
      <c r="A146" s="37" t="s">
        <v>145</v>
      </c>
    </row>
    <row r="147" spans="1:1" x14ac:dyDescent="0.35">
      <c r="A147" s="37" t="s">
        <v>146</v>
      </c>
    </row>
    <row r="148" spans="1:1" x14ac:dyDescent="0.35">
      <c r="A148" s="37" t="s">
        <v>147</v>
      </c>
    </row>
    <row r="149" spans="1:1" x14ac:dyDescent="0.35">
      <c r="A149" s="37" t="s">
        <v>148</v>
      </c>
    </row>
    <row r="150" spans="1:1" x14ac:dyDescent="0.35">
      <c r="A150" s="37" t="s">
        <v>149</v>
      </c>
    </row>
    <row r="151" spans="1:1" x14ac:dyDescent="0.35">
      <c r="A151" s="37" t="s">
        <v>150</v>
      </c>
    </row>
    <row r="152" spans="1:1" x14ac:dyDescent="0.35">
      <c r="A152" s="37" t="s">
        <v>151</v>
      </c>
    </row>
    <row r="153" spans="1:1" x14ac:dyDescent="0.35">
      <c r="A153" s="11" t="s">
        <v>152</v>
      </c>
    </row>
    <row r="154" spans="1:1" x14ac:dyDescent="0.35">
      <c r="A154" s="37" t="s">
        <v>153</v>
      </c>
    </row>
    <row r="155" spans="1:1" x14ac:dyDescent="0.35">
      <c r="A155" s="37" t="s">
        <v>154</v>
      </c>
    </row>
    <row r="156" spans="1:1" x14ac:dyDescent="0.35">
      <c r="A156" s="37" t="s">
        <v>155</v>
      </c>
    </row>
    <row r="157" spans="1:1" x14ac:dyDescent="0.35">
      <c r="A157" s="37" t="s">
        <v>156</v>
      </c>
    </row>
    <row r="158" spans="1:1" x14ac:dyDescent="0.35">
      <c r="A158" s="37" t="s">
        <v>157</v>
      </c>
    </row>
    <row r="159" spans="1:1" x14ac:dyDescent="0.35">
      <c r="A159" s="37" t="s">
        <v>158</v>
      </c>
    </row>
    <row r="160" spans="1:1" x14ac:dyDescent="0.35">
      <c r="A160" s="37" t="s">
        <v>159</v>
      </c>
    </row>
    <row r="161" spans="1:1" x14ac:dyDescent="0.35">
      <c r="A161" s="37" t="s">
        <v>160</v>
      </c>
    </row>
    <row r="162" spans="1:1" x14ac:dyDescent="0.35">
      <c r="A162" s="37" t="s">
        <v>161</v>
      </c>
    </row>
    <row r="163" spans="1:1" x14ac:dyDescent="0.35">
      <c r="A163" s="37" t="s">
        <v>162</v>
      </c>
    </row>
    <row r="164" spans="1:1" x14ac:dyDescent="0.35">
      <c r="A164" s="37" t="s">
        <v>163</v>
      </c>
    </row>
    <row r="165" spans="1:1" x14ac:dyDescent="0.35">
      <c r="A165" s="37" t="s">
        <v>164</v>
      </c>
    </row>
    <row r="166" spans="1:1" x14ac:dyDescent="0.35">
      <c r="A166" s="37" t="s">
        <v>165</v>
      </c>
    </row>
    <row r="167" spans="1:1" x14ac:dyDescent="0.35">
      <c r="A167" s="37" t="s">
        <v>166</v>
      </c>
    </row>
    <row r="168" spans="1:1" x14ac:dyDescent="0.35">
      <c r="A168" s="37" t="s">
        <v>167</v>
      </c>
    </row>
    <row r="169" spans="1:1" x14ac:dyDescent="0.35">
      <c r="A169" s="37" t="s">
        <v>168</v>
      </c>
    </row>
    <row r="170" spans="1:1" x14ac:dyDescent="0.35">
      <c r="A170" s="37" t="s">
        <v>169</v>
      </c>
    </row>
    <row r="171" spans="1:1" x14ac:dyDescent="0.35">
      <c r="A171" s="37" t="s">
        <v>170</v>
      </c>
    </row>
    <row r="172" spans="1:1" x14ac:dyDescent="0.35">
      <c r="A172" s="37" t="s">
        <v>171</v>
      </c>
    </row>
    <row r="173" spans="1:1" x14ac:dyDescent="0.35">
      <c r="A173" s="37" t="s">
        <v>172</v>
      </c>
    </row>
    <row r="174" spans="1:1" x14ac:dyDescent="0.35">
      <c r="A174" s="37" t="s">
        <v>173</v>
      </c>
    </row>
    <row r="175" spans="1:1" x14ac:dyDescent="0.35">
      <c r="A175" s="37" t="s">
        <v>174</v>
      </c>
    </row>
    <row r="176" spans="1:1" x14ac:dyDescent="0.35">
      <c r="A176" s="11" t="s">
        <v>1089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53CAA-DE60-4887-AD06-EBA83D97D929}">
  <dimension ref="A1:I458"/>
  <sheetViews>
    <sheetView tabSelected="1" workbookViewId="0">
      <selection activeCell="A8" sqref="A8"/>
    </sheetView>
  </sheetViews>
  <sheetFormatPr defaultRowHeight="14.5" x14ac:dyDescent="0.35"/>
  <cols>
    <col min="1" max="1" width="50.453125" bestFit="1" customWidth="1"/>
    <col min="2" max="2" width="24.1796875" bestFit="1" customWidth="1"/>
    <col min="3" max="3" width="15.453125" bestFit="1" customWidth="1"/>
    <col min="4" max="4" width="18.81640625" bestFit="1" customWidth="1"/>
    <col min="5" max="5" width="24.1796875" bestFit="1" customWidth="1"/>
    <col min="6" max="6" width="23.54296875" bestFit="1" customWidth="1"/>
    <col min="7" max="7" width="37.1796875" customWidth="1"/>
    <col min="8" max="8" width="15.453125" bestFit="1" customWidth="1"/>
  </cols>
  <sheetData>
    <row r="1" spans="1:9" x14ac:dyDescent="0.35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2</v>
      </c>
      <c r="G1" t="s">
        <v>3</v>
      </c>
      <c r="H1" s="1" t="s">
        <v>4</v>
      </c>
      <c r="I1" t="s">
        <v>1140</v>
      </c>
    </row>
    <row r="2" spans="1:9" x14ac:dyDescent="0.35">
      <c r="A2" t="s">
        <v>180</v>
      </c>
      <c r="B2" t="s">
        <v>181</v>
      </c>
      <c r="C2" t="s">
        <v>5</v>
      </c>
      <c r="D2" s="34" t="s">
        <v>8</v>
      </c>
      <c r="E2" s="4" t="s">
        <v>181</v>
      </c>
      <c r="F2">
        <v>29441</v>
      </c>
      <c r="G2">
        <v>16455</v>
      </c>
      <c r="H2">
        <v>55.89</v>
      </c>
      <c r="I2">
        <f>Table1_2[[#This Row],[Population 2022]]+F3</f>
        <v>94459</v>
      </c>
    </row>
    <row r="3" spans="1:9" x14ac:dyDescent="0.35">
      <c r="A3" t="s">
        <v>182</v>
      </c>
      <c r="B3" t="s">
        <v>183</v>
      </c>
      <c r="C3" t="s">
        <v>5</v>
      </c>
      <c r="D3" s="34" t="s">
        <v>6</v>
      </c>
      <c r="E3" s="4" t="s">
        <v>183</v>
      </c>
      <c r="F3">
        <v>65018</v>
      </c>
      <c r="G3">
        <v>15097</v>
      </c>
      <c r="H3">
        <v>23.22</v>
      </c>
      <c r="I3">
        <f>Table1_2[[#This Row],[Population 2022]]+F4</f>
        <v>188979</v>
      </c>
    </row>
    <row r="4" spans="1:9" x14ac:dyDescent="0.35">
      <c r="A4" t="s">
        <v>184</v>
      </c>
      <c r="B4" t="s">
        <v>185</v>
      </c>
      <c r="C4" t="s">
        <v>5</v>
      </c>
      <c r="D4" s="34" t="s">
        <v>19</v>
      </c>
      <c r="E4" s="4" t="s">
        <v>185</v>
      </c>
      <c r="F4">
        <v>123961</v>
      </c>
      <c r="G4">
        <v>9706</v>
      </c>
      <c r="H4">
        <v>7.83</v>
      </c>
      <c r="I4">
        <f>Table1_2[[#This Row],[Population 2022]]+F5</f>
        <v>176082</v>
      </c>
    </row>
    <row r="5" spans="1:9" x14ac:dyDescent="0.35">
      <c r="A5" t="s">
        <v>186</v>
      </c>
      <c r="B5" t="s">
        <v>187</v>
      </c>
      <c r="C5" t="s">
        <v>5</v>
      </c>
      <c r="D5" s="34" t="s">
        <v>17</v>
      </c>
      <c r="E5" s="4" t="s">
        <v>187</v>
      </c>
      <c r="F5">
        <v>52121</v>
      </c>
      <c r="G5">
        <v>14354</v>
      </c>
      <c r="H5">
        <v>27.54</v>
      </c>
      <c r="I5">
        <f>Table1_2[[#This Row],[Population 2022]]+F6</f>
        <v>75210</v>
      </c>
    </row>
    <row r="6" spans="1:9" x14ac:dyDescent="0.35">
      <c r="A6" t="s">
        <v>188</v>
      </c>
      <c r="B6" t="s">
        <v>189</v>
      </c>
      <c r="C6" t="s">
        <v>5</v>
      </c>
      <c r="D6" t="s">
        <v>22</v>
      </c>
      <c r="E6" s="2" t="s">
        <v>189</v>
      </c>
      <c r="F6">
        <v>23089</v>
      </c>
      <c r="G6">
        <v>10972</v>
      </c>
      <c r="H6">
        <v>47.52</v>
      </c>
      <c r="I6">
        <f>Table1_2[[#This Row],[Population 2022]]+F7</f>
        <v>71336</v>
      </c>
    </row>
    <row r="7" spans="1:9" x14ac:dyDescent="0.35">
      <c r="A7" t="s">
        <v>190</v>
      </c>
      <c r="B7" t="s">
        <v>191</v>
      </c>
      <c r="C7" t="s">
        <v>5</v>
      </c>
      <c r="D7" t="s">
        <v>18</v>
      </c>
      <c r="E7" s="2" t="s">
        <v>191</v>
      </c>
      <c r="F7">
        <v>48247</v>
      </c>
      <c r="G7">
        <v>9509</v>
      </c>
      <c r="H7">
        <v>19.71</v>
      </c>
      <c r="I7">
        <f>Table1_2[[#This Row],[Population 2022]]+F8</f>
        <v>93016</v>
      </c>
    </row>
    <row r="8" spans="1:9" x14ac:dyDescent="0.35">
      <c r="A8" t="s">
        <v>192</v>
      </c>
      <c r="B8" t="s">
        <v>193</v>
      </c>
      <c r="C8" t="s">
        <v>5</v>
      </c>
      <c r="D8" s="34" t="s">
        <v>8</v>
      </c>
      <c r="E8" s="2" t="s">
        <v>193</v>
      </c>
      <c r="F8">
        <v>44769</v>
      </c>
      <c r="G8">
        <v>17285</v>
      </c>
      <c r="H8">
        <v>38.61</v>
      </c>
      <c r="I8">
        <f>Table1_2[[#This Row],[Population 2022]]+F9</f>
        <v>90104</v>
      </c>
    </row>
    <row r="9" spans="1:9" x14ac:dyDescent="0.35">
      <c r="A9" t="s">
        <v>194</v>
      </c>
      <c r="B9" t="s">
        <v>195</v>
      </c>
      <c r="C9" t="s">
        <v>5</v>
      </c>
      <c r="D9" t="s">
        <v>20</v>
      </c>
      <c r="E9" s="2" t="s">
        <v>195</v>
      </c>
      <c r="F9">
        <v>45335</v>
      </c>
      <c r="G9">
        <v>9484</v>
      </c>
      <c r="H9">
        <v>20.92</v>
      </c>
      <c r="I9">
        <f>Table1_2[[#This Row],[Population 2022]]+F10</f>
        <v>116309</v>
      </c>
    </row>
    <row r="10" spans="1:9" x14ac:dyDescent="0.35">
      <c r="A10" t="s">
        <v>196</v>
      </c>
      <c r="B10" t="s">
        <v>197</v>
      </c>
      <c r="C10" t="s">
        <v>5</v>
      </c>
      <c r="D10" s="34" t="s">
        <v>8</v>
      </c>
      <c r="E10" s="2" t="s">
        <v>197</v>
      </c>
      <c r="F10">
        <v>70974</v>
      </c>
      <c r="G10">
        <v>24820</v>
      </c>
      <c r="H10">
        <v>34.97</v>
      </c>
      <c r="I10">
        <f>Table1_2[[#This Row],[Population 2022]]+F11</f>
        <v>144535</v>
      </c>
    </row>
    <row r="11" spans="1:9" x14ac:dyDescent="0.35">
      <c r="A11" t="s">
        <v>198</v>
      </c>
      <c r="B11" t="s">
        <v>199</v>
      </c>
      <c r="C11" t="s">
        <v>5</v>
      </c>
      <c r="D11" s="34" t="s">
        <v>6</v>
      </c>
      <c r="E11" s="34" t="s">
        <v>199</v>
      </c>
      <c r="F11">
        <v>73561</v>
      </c>
      <c r="G11">
        <v>1986</v>
      </c>
      <c r="H11">
        <v>2.7</v>
      </c>
      <c r="I11">
        <f>Table1_2[[#This Row],[Population 2022]]+F12</f>
        <v>187897</v>
      </c>
    </row>
    <row r="12" spans="1:9" x14ac:dyDescent="0.35">
      <c r="A12" t="s">
        <v>200</v>
      </c>
      <c r="B12" t="s">
        <v>201</v>
      </c>
      <c r="C12" t="s">
        <v>5</v>
      </c>
      <c r="D12" s="34" t="s">
        <v>7</v>
      </c>
      <c r="E12" s="34" t="s">
        <v>201</v>
      </c>
      <c r="F12">
        <v>114336</v>
      </c>
      <c r="G12">
        <v>2630</v>
      </c>
      <c r="H12">
        <v>2.2999999999999998</v>
      </c>
      <c r="I12">
        <f>Table1_2[[#This Row],[Population 2022]]+F13</f>
        <v>114336</v>
      </c>
    </row>
    <row r="13" spans="1:9" x14ac:dyDescent="0.35">
      <c r="A13" s="34" t="s">
        <v>202</v>
      </c>
      <c r="B13" s="34" t="s">
        <v>203</v>
      </c>
      <c r="C13" s="34" t="s">
        <v>5</v>
      </c>
      <c r="D13" s="34" t="s">
        <v>17</v>
      </c>
      <c r="E13" s="34" t="s">
        <v>203</v>
      </c>
      <c r="F13" s="34"/>
      <c r="G13" s="34"/>
      <c r="H13" s="34"/>
      <c r="I13">
        <f>Table1_2[[#This Row],[Population 2022]]+F14</f>
        <v>134525</v>
      </c>
    </row>
    <row r="14" spans="1:9" x14ac:dyDescent="0.35">
      <c r="A14" t="s">
        <v>204</v>
      </c>
      <c r="B14" t="s">
        <v>205</v>
      </c>
      <c r="C14" t="s">
        <v>5</v>
      </c>
      <c r="D14" s="34" t="s">
        <v>8</v>
      </c>
      <c r="E14" s="34" t="s">
        <v>205</v>
      </c>
      <c r="F14">
        <v>134525</v>
      </c>
      <c r="G14">
        <v>9444</v>
      </c>
      <c r="H14">
        <v>7.02</v>
      </c>
      <c r="I14">
        <f>Table1_2[[#This Row],[Population 2022]]+F15</f>
        <v>141924</v>
      </c>
    </row>
    <row r="15" spans="1:9" x14ac:dyDescent="0.35">
      <c r="A15" t="s">
        <v>206</v>
      </c>
      <c r="B15" t="s">
        <v>207</v>
      </c>
      <c r="C15" t="s">
        <v>5</v>
      </c>
      <c r="D15" s="34" t="s">
        <v>10</v>
      </c>
      <c r="E15" s="34" t="s">
        <v>207</v>
      </c>
      <c r="F15">
        <v>7399</v>
      </c>
      <c r="G15">
        <v>0</v>
      </c>
      <c r="H15">
        <v>0</v>
      </c>
      <c r="I15">
        <f>Table1_2[[#This Row],[Population 2022]]+F16</f>
        <v>41232</v>
      </c>
    </row>
    <row r="16" spans="1:9" x14ac:dyDescent="0.35">
      <c r="A16" t="s">
        <v>208</v>
      </c>
      <c r="B16" t="s">
        <v>209</v>
      </c>
      <c r="C16" t="s">
        <v>5</v>
      </c>
      <c r="D16" s="34" t="s">
        <v>7</v>
      </c>
      <c r="E16" s="34" t="s">
        <v>209</v>
      </c>
      <c r="F16">
        <v>33833</v>
      </c>
      <c r="G16">
        <v>3336</v>
      </c>
      <c r="H16">
        <v>9.86</v>
      </c>
      <c r="I16">
        <f>Table1_2[[#This Row],[Population 2022]]+F17</f>
        <v>65211</v>
      </c>
    </row>
    <row r="17" spans="1:9" x14ac:dyDescent="0.35">
      <c r="A17" t="s">
        <v>210</v>
      </c>
      <c r="B17" t="s">
        <v>211</v>
      </c>
      <c r="C17" t="s">
        <v>5</v>
      </c>
      <c r="D17" s="34" t="s">
        <v>8</v>
      </c>
      <c r="E17" s="34" t="s">
        <v>211</v>
      </c>
      <c r="F17">
        <v>31378</v>
      </c>
      <c r="G17">
        <v>722</v>
      </c>
      <c r="H17">
        <v>2.2999999999999998</v>
      </c>
      <c r="I17">
        <f>Table1_2[[#This Row],[Population 2022]]+F18</f>
        <v>99164</v>
      </c>
    </row>
    <row r="18" spans="1:9" x14ac:dyDescent="0.35">
      <c r="A18" t="s">
        <v>212</v>
      </c>
      <c r="B18" t="s">
        <v>213</v>
      </c>
      <c r="C18" t="s">
        <v>5</v>
      </c>
      <c r="D18" s="34" t="s">
        <v>16</v>
      </c>
      <c r="E18" s="34" t="s">
        <v>213</v>
      </c>
      <c r="F18">
        <v>67786</v>
      </c>
      <c r="G18">
        <v>1376</v>
      </c>
      <c r="H18">
        <v>2.0299999999999998</v>
      </c>
      <c r="I18">
        <f>Table1_2[[#This Row],[Population 2022]]+F19</f>
        <v>205174</v>
      </c>
    </row>
    <row r="19" spans="1:9" x14ac:dyDescent="0.35">
      <c r="A19" t="s">
        <v>214</v>
      </c>
      <c r="B19" t="s">
        <v>215</v>
      </c>
      <c r="C19" t="s">
        <v>5</v>
      </c>
      <c r="D19" s="34" t="s">
        <v>16</v>
      </c>
      <c r="E19" s="34" t="s">
        <v>215</v>
      </c>
      <c r="F19">
        <v>137388</v>
      </c>
      <c r="G19">
        <v>1855</v>
      </c>
      <c r="H19">
        <v>1.35</v>
      </c>
      <c r="I19">
        <f>Table1_2[[#This Row],[Population 2022]]+F20</f>
        <v>231282</v>
      </c>
    </row>
    <row r="20" spans="1:9" x14ac:dyDescent="0.35">
      <c r="A20" t="s">
        <v>216</v>
      </c>
      <c r="B20" t="s">
        <v>217</v>
      </c>
      <c r="C20" t="s">
        <v>5</v>
      </c>
      <c r="D20" s="34" t="s">
        <v>17</v>
      </c>
      <c r="E20" s="34" t="s">
        <v>217</v>
      </c>
      <c r="F20">
        <v>93894</v>
      </c>
      <c r="G20">
        <v>1146</v>
      </c>
      <c r="H20">
        <v>1.22</v>
      </c>
      <c r="I20">
        <f>Table1_2[[#This Row],[Population 2022]]+F21</f>
        <v>93894</v>
      </c>
    </row>
    <row r="21" spans="1:9" x14ac:dyDescent="0.35">
      <c r="A21" s="34" t="s">
        <v>202</v>
      </c>
      <c r="B21" s="34" t="s">
        <v>218</v>
      </c>
      <c r="C21" s="34" t="s">
        <v>5</v>
      </c>
      <c r="D21" s="34" t="s">
        <v>17</v>
      </c>
      <c r="E21" s="34" t="s">
        <v>218</v>
      </c>
      <c r="F21" s="34"/>
      <c r="G21" s="34"/>
      <c r="H21" s="34"/>
      <c r="I21">
        <f>Table1_2[[#This Row],[Population 2022]]+F22</f>
        <v>46755</v>
      </c>
    </row>
    <row r="22" spans="1:9" x14ac:dyDescent="0.35">
      <c r="A22" t="s">
        <v>219</v>
      </c>
      <c r="B22" t="s">
        <v>220</v>
      </c>
      <c r="C22" t="s">
        <v>5</v>
      </c>
      <c r="D22" s="34" t="s">
        <v>19</v>
      </c>
      <c r="E22" s="34" t="s">
        <v>220</v>
      </c>
      <c r="F22">
        <v>46755</v>
      </c>
      <c r="G22">
        <v>949</v>
      </c>
      <c r="H22">
        <v>2.0299999999999998</v>
      </c>
      <c r="I22">
        <f>Table1_2[[#This Row],[Population 2022]]+F23</f>
        <v>51038</v>
      </c>
    </row>
    <row r="23" spans="1:9" x14ac:dyDescent="0.35">
      <c r="A23" t="s">
        <v>221</v>
      </c>
      <c r="B23" t="s">
        <v>222</v>
      </c>
      <c r="C23" t="s">
        <v>5</v>
      </c>
      <c r="D23" s="34" t="s">
        <v>10</v>
      </c>
      <c r="E23" s="34" t="s">
        <v>222</v>
      </c>
      <c r="F23">
        <v>4283</v>
      </c>
      <c r="G23">
        <v>0</v>
      </c>
      <c r="H23">
        <v>0</v>
      </c>
      <c r="I23">
        <f>Table1_2[[#This Row],[Population 2022]]+F24</f>
        <v>28418</v>
      </c>
    </row>
    <row r="24" spans="1:9" x14ac:dyDescent="0.35">
      <c r="A24" t="s">
        <v>223</v>
      </c>
      <c r="B24" t="s">
        <v>224</v>
      </c>
      <c r="C24" t="s">
        <v>5</v>
      </c>
      <c r="D24" t="s">
        <v>11</v>
      </c>
      <c r="E24" t="s">
        <v>224</v>
      </c>
      <c r="F24">
        <v>24135</v>
      </c>
      <c r="G24">
        <v>2672</v>
      </c>
      <c r="H24">
        <v>11.07</v>
      </c>
      <c r="I24">
        <f>Table1_2[[#This Row],[Population 2022]]+F25</f>
        <v>59508</v>
      </c>
    </row>
    <row r="25" spans="1:9" x14ac:dyDescent="0.35">
      <c r="A25" t="s">
        <v>225</v>
      </c>
      <c r="B25" t="s">
        <v>226</v>
      </c>
      <c r="C25" t="s">
        <v>5</v>
      </c>
      <c r="D25" t="s">
        <v>18</v>
      </c>
      <c r="E25" t="s">
        <v>226</v>
      </c>
      <c r="F25">
        <v>35373</v>
      </c>
      <c r="G25">
        <v>3343</v>
      </c>
      <c r="H25">
        <v>9.4499999999999993</v>
      </c>
      <c r="I25">
        <f>Table1_2[[#This Row],[Population 2022]]+F26</f>
        <v>81177</v>
      </c>
    </row>
    <row r="26" spans="1:9" x14ac:dyDescent="0.35">
      <c r="A26" t="s">
        <v>227</v>
      </c>
      <c r="B26" t="s">
        <v>228</v>
      </c>
      <c r="C26" t="s">
        <v>5</v>
      </c>
      <c r="D26" s="34" t="s">
        <v>8</v>
      </c>
      <c r="E26" t="s">
        <v>228</v>
      </c>
      <c r="F26">
        <v>45804</v>
      </c>
      <c r="G26">
        <v>6866</v>
      </c>
      <c r="H26">
        <v>14.99</v>
      </c>
      <c r="I26">
        <f>Table1_2[[#This Row],[Population 2022]]+F27</f>
        <v>74223</v>
      </c>
    </row>
    <row r="27" spans="1:9" x14ac:dyDescent="0.35">
      <c r="A27" t="s">
        <v>229</v>
      </c>
      <c r="B27" t="s">
        <v>230</v>
      </c>
      <c r="C27" t="s">
        <v>5</v>
      </c>
      <c r="D27" t="s">
        <v>15</v>
      </c>
      <c r="E27" t="s">
        <v>230</v>
      </c>
      <c r="F27">
        <v>28419</v>
      </c>
      <c r="G27">
        <v>5448</v>
      </c>
      <c r="H27">
        <v>19.170000000000002</v>
      </c>
      <c r="I27">
        <f>Table1_2[[#This Row],[Population 2022]]+F28</f>
        <v>49486</v>
      </c>
    </row>
    <row r="28" spans="1:9" x14ac:dyDescent="0.35">
      <c r="A28" t="s">
        <v>231</v>
      </c>
      <c r="B28" t="s">
        <v>232</v>
      </c>
      <c r="C28" t="s">
        <v>5</v>
      </c>
      <c r="D28" s="34" t="s">
        <v>19</v>
      </c>
      <c r="E28" t="s">
        <v>232</v>
      </c>
      <c r="F28">
        <v>21067</v>
      </c>
      <c r="G28">
        <v>5404</v>
      </c>
      <c r="H28">
        <v>25.65</v>
      </c>
      <c r="I28">
        <f>Table1_2[[#This Row],[Population 2022]]+F29</f>
        <v>29477</v>
      </c>
    </row>
    <row r="29" spans="1:9" x14ac:dyDescent="0.35">
      <c r="A29" t="s">
        <v>233</v>
      </c>
      <c r="B29" t="s">
        <v>234</v>
      </c>
      <c r="C29" t="s">
        <v>5</v>
      </c>
      <c r="D29" s="34" t="s">
        <v>17</v>
      </c>
      <c r="E29" t="s">
        <v>234</v>
      </c>
      <c r="F29">
        <v>8410</v>
      </c>
      <c r="G29">
        <v>1056</v>
      </c>
      <c r="H29">
        <v>12.56</v>
      </c>
      <c r="I29">
        <f>Table1_2[[#This Row],[Population 2022]]+F30</f>
        <v>47272</v>
      </c>
    </row>
    <row r="30" spans="1:9" x14ac:dyDescent="0.35">
      <c r="A30" t="s">
        <v>235</v>
      </c>
      <c r="B30" t="s">
        <v>236</v>
      </c>
      <c r="C30" t="s">
        <v>5</v>
      </c>
      <c r="D30" s="34" t="s">
        <v>7</v>
      </c>
      <c r="E30" t="s">
        <v>236</v>
      </c>
      <c r="F30">
        <v>38862</v>
      </c>
      <c r="G30">
        <v>3043</v>
      </c>
      <c r="H30">
        <v>7.83</v>
      </c>
      <c r="I30">
        <f>Table1_2[[#This Row],[Population 2022]]+F31</f>
        <v>78265</v>
      </c>
    </row>
    <row r="31" spans="1:9" x14ac:dyDescent="0.35">
      <c r="A31" t="s">
        <v>237</v>
      </c>
      <c r="B31" t="s">
        <v>238</v>
      </c>
      <c r="C31" t="s">
        <v>5</v>
      </c>
      <c r="D31" s="34" t="s">
        <v>19</v>
      </c>
      <c r="E31" t="s">
        <v>238</v>
      </c>
      <c r="F31">
        <v>39403</v>
      </c>
      <c r="G31">
        <v>5639</v>
      </c>
      <c r="H31">
        <v>14.31</v>
      </c>
      <c r="I31">
        <f>Table1_2[[#This Row],[Population 2022]]+F32</f>
        <v>91752</v>
      </c>
    </row>
    <row r="32" spans="1:9" x14ac:dyDescent="0.35">
      <c r="A32" t="s">
        <v>239</v>
      </c>
      <c r="B32" t="s">
        <v>240</v>
      </c>
      <c r="C32" t="s">
        <v>5</v>
      </c>
      <c r="D32" t="s">
        <v>11</v>
      </c>
      <c r="E32" t="s">
        <v>240</v>
      </c>
      <c r="F32">
        <v>52349</v>
      </c>
      <c r="G32">
        <v>6292</v>
      </c>
      <c r="H32">
        <v>12.02</v>
      </c>
      <c r="I32">
        <f>Table1_2[[#This Row],[Population 2022]]+F33</f>
        <v>81610</v>
      </c>
    </row>
    <row r="33" spans="1:9" x14ac:dyDescent="0.35">
      <c r="A33" t="s">
        <v>241</v>
      </c>
      <c r="B33" t="s">
        <v>242</v>
      </c>
      <c r="C33" t="s">
        <v>5</v>
      </c>
      <c r="D33" t="s">
        <v>22</v>
      </c>
      <c r="E33" t="s">
        <v>242</v>
      </c>
      <c r="F33">
        <v>29261</v>
      </c>
      <c r="G33">
        <v>4424</v>
      </c>
      <c r="H33">
        <v>15.12</v>
      </c>
      <c r="I33">
        <f>Table1_2[[#This Row],[Population 2022]]+F34</f>
        <v>55033</v>
      </c>
    </row>
    <row r="34" spans="1:9" x14ac:dyDescent="0.35">
      <c r="A34" t="s">
        <v>243</v>
      </c>
      <c r="B34" t="s">
        <v>244</v>
      </c>
      <c r="C34" t="s">
        <v>5</v>
      </c>
      <c r="D34" s="34" t="s">
        <v>7</v>
      </c>
      <c r="E34" t="s">
        <v>244</v>
      </c>
      <c r="F34">
        <v>25772</v>
      </c>
      <c r="G34">
        <v>2018</v>
      </c>
      <c r="H34">
        <v>7.83</v>
      </c>
      <c r="I34">
        <f>Table1_2[[#This Row],[Population 2022]]+F35</f>
        <v>42159</v>
      </c>
    </row>
    <row r="35" spans="1:9" x14ac:dyDescent="0.35">
      <c r="A35" t="s">
        <v>245</v>
      </c>
      <c r="B35" t="s">
        <v>246</v>
      </c>
      <c r="C35" t="s">
        <v>5</v>
      </c>
      <c r="D35" t="s">
        <v>15</v>
      </c>
      <c r="E35" t="s">
        <v>246</v>
      </c>
      <c r="F35">
        <v>16387</v>
      </c>
      <c r="G35">
        <v>1195</v>
      </c>
      <c r="H35">
        <v>7.29</v>
      </c>
      <c r="I35">
        <f>Table1_2[[#This Row],[Population 2022]]+F36</f>
        <v>67762</v>
      </c>
    </row>
    <row r="36" spans="1:9" x14ac:dyDescent="0.35">
      <c r="A36" t="s">
        <v>247</v>
      </c>
      <c r="B36" t="s">
        <v>248</v>
      </c>
      <c r="C36" t="s">
        <v>5</v>
      </c>
      <c r="D36" t="s">
        <v>12</v>
      </c>
      <c r="E36" t="s">
        <v>248</v>
      </c>
      <c r="F36">
        <v>51375</v>
      </c>
      <c r="G36">
        <v>3401</v>
      </c>
      <c r="H36">
        <v>6.62</v>
      </c>
      <c r="I36">
        <f>Table1_2[[#This Row],[Population 2022]]+F37</f>
        <v>92583</v>
      </c>
    </row>
    <row r="37" spans="1:9" x14ac:dyDescent="0.35">
      <c r="A37" t="s">
        <v>249</v>
      </c>
      <c r="B37" t="s">
        <v>250</v>
      </c>
      <c r="C37" t="s">
        <v>5</v>
      </c>
      <c r="D37" s="34" t="s">
        <v>19</v>
      </c>
      <c r="E37" t="s">
        <v>250</v>
      </c>
      <c r="F37">
        <v>41208</v>
      </c>
      <c r="G37">
        <v>1949</v>
      </c>
      <c r="H37">
        <v>4.7300000000000004</v>
      </c>
      <c r="I37">
        <f>Table1_2[[#This Row],[Population 2022]]+F38</f>
        <v>68195</v>
      </c>
    </row>
    <row r="38" spans="1:9" x14ac:dyDescent="0.35">
      <c r="A38" t="s">
        <v>251</v>
      </c>
      <c r="B38" t="s">
        <v>252</v>
      </c>
      <c r="C38" t="s">
        <v>5</v>
      </c>
      <c r="D38" t="s">
        <v>13</v>
      </c>
      <c r="E38" t="s">
        <v>252</v>
      </c>
      <c r="F38">
        <v>26987</v>
      </c>
      <c r="G38">
        <v>548</v>
      </c>
      <c r="H38">
        <v>2.0299999999999998</v>
      </c>
      <c r="I38">
        <f>Table1_2[[#This Row],[Population 2022]]+F39</f>
        <v>77327</v>
      </c>
    </row>
    <row r="39" spans="1:9" x14ac:dyDescent="0.35">
      <c r="A39" t="s">
        <v>253</v>
      </c>
      <c r="B39" t="s">
        <v>254</v>
      </c>
      <c r="C39" t="s">
        <v>5</v>
      </c>
      <c r="D39" t="s">
        <v>14</v>
      </c>
      <c r="E39" t="s">
        <v>254</v>
      </c>
      <c r="F39">
        <v>50340</v>
      </c>
      <c r="G39">
        <v>1631</v>
      </c>
      <c r="H39">
        <v>3.24</v>
      </c>
      <c r="I39">
        <f>Table1_2[[#This Row],[Population 2022]]+F40</f>
        <v>103351</v>
      </c>
    </row>
    <row r="40" spans="1:9" x14ac:dyDescent="0.35">
      <c r="A40" t="s">
        <v>255</v>
      </c>
      <c r="B40" t="s">
        <v>256</v>
      </c>
      <c r="C40" t="s">
        <v>5</v>
      </c>
      <c r="D40" s="34" t="s">
        <v>6</v>
      </c>
      <c r="E40" t="s">
        <v>256</v>
      </c>
      <c r="F40">
        <v>53011</v>
      </c>
      <c r="G40">
        <v>933</v>
      </c>
      <c r="H40">
        <v>1.76</v>
      </c>
      <c r="I40">
        <f>Table1_2[[#This Row],[Population 2022]]+F41</f>
        <v>107743</v>
      </c>
    </row>
    <row r="41" spans="1:9" x14ac:dyDescent="0.35">
      <c r="A41" t="s">
        <v>257</v>
      </c>
      <c r="B41" t="s">
        <v>258</v>
      </c>
      <c r="C41" t="s">
        <v>5</v>
      </c>
      <c r="D41" t="s">
        <v>14</v>
      </c>
      <c r="E41" t="s">
        <v>258</v>
      </c>
      <c r="F41">
        <v>54732</v>
      </c>
      <c r="G41">
        <v>1259</v>
      </c>
      <c r="H41">
        <v>2.2999999999999998</v>
      </c>
      <c r="I41">
        <f>Table1_2[[#This Row],[Population 2022]]+F42</f>
        <v>116610</v>
      </c>
    </row>
    <row r="42" spans="1:9" x14ac:dyDescent="0.35">
      <c r="A42" t="s">
        <v>259</v>
      </c>
      <c r="B42" t="s">
        <v>260</v>
      </c>
      <c r="C42" t="s">
        <v>5</v>
      </c>
      <c r="D42" s="34" t="s">
        <v>16</v>
      </c>
      <c r="E42" t="s">
        <v>260</v>
      </c>
      <c r="F42">
        <v>61878</v>
      </c>
      <c r="G42">
        <v>2339</v>
      </c>
      <c r="H42">
        <v>3.78</v>
      </c>
      <c r="I42">
        <f>Table1_2[[#This Row],[Population 2022]]+F43</f>
        <v>96866</v>
      </c>
    </row>
    <row r="43" spans="1:9" x14ac:dyDescent="0.35">
      <c r="A43" t="s">
        <v>261</v>
      </c>
      <c r="B43" t="s">
        <v>262</v>
      </c>
      <c r="C43" t="s">
        <v>5</v>
      </c>
      <c r="D43" t="s">
        <v>18</v>
      </c>
      <c r="E43" t="s">
        <v>262</v>
      </c>
      <c r="F43">
        <v>34988</v>
      </c>
      <c r="G43">
        <v>3828</v>
      </c>
      <c r="H43">
        <v>10.94</v>
      </c>
      <c r="I43">
        <f>Table1_2[[#This Row],[Population 2022]]+F44</f>
        <v>143404</v>
      </c>
    </row>
    <row r="44" spans="1:9" x14ac:dyDescent="0.35">
      <c r="A44" t="s">
        <v>263</v>
      </c>
      <c r="B44" t="s">
        <v>264</v>
      </c>
      <c r="C44" t="s">
        <v>5</v>
      </c>
      <c r="D44" t="s">
        <v>15</v>
      </c>
      <c r="E44" t="s">
        <v>264</v>
      </c>
      <c r="F44">
        <v>108416</v>
      </c>
      <c r="G44">
        <v>1615</v>
      </c>
      <c r="H44">
        <v>1.49</v>
      </c>
      <c r="I44">
        <f>Table1_2[[#This Row],[Population 2022]]+F45</f>
        <v>124779</v>
      </c>
    </row>
    <row r="45" spans="1:9" x14ac:dyDescent="0.35">
      <c r="A45" t="s">
        <v>265</v>
      </c>
      <c r="B45" t="s">
        <v>266</v>
      </c>
      <c r="C45" t="s">
        <v>5</v>
      </c>
      <c r="D45" t="s">
        <v>13</v>
      </c>
      <c r="E45" t="s">
        <v>266</v>
      </c>
      <c r="F45">
        <v>16363</v>
      </c>
      <c r="G45">
        <v>2188</v>
      </c>
      <c r="H45">
        <v>13.37</v>
      </c>
      <c r="I45">
        <f>Table1_2[[#This Row],[Population 2022]]+F46</f>
        <v>61193</v>
      </c>
    </row>
    <row r="46" spans="1:9" x14ac:dyDescent="0.35">
      <c r="A46" t="s">
        <v>267</v>
      </c>
      <c r="B46" t="s">
        <v>268</v>
      </c>
      <c r="C46" t="s">
        <v>5</v>
      </c>
      <c r="D46" t="s">
        <v>11</v>
      </c>
      <c r="E46" t="s">
        <v>268</v>
      </c>
      <c r="F46">
        <v>44830</v>
      </c>
      <c r="G46">
        <v>1148</v>
      </c>
      <c r="H46">
        <v>2.56</v>
      </c>
      <c r="I46">
        <f>Table1_2[[#This Row],[Population 2022]]+F47</f>
        <v>66679</v>
      </c>
    </row>
    <row r="47" spans="1:9" x14ac:dyDescent="0.35">
      <c r="A47" t="s">
        <v>269</v>
      </c>
      <c r="B47" t="s">
        <v>270</v>
      </c>
      <c r="C47" t="s">
        <v>5</v>
      </c>
      <c r="D47" t="s">
        <v>12</v>
      </c>
      <c r="E47" t="s">
        <v>270</v>
      </c>
      <c r="F47">
        <v>21849</v>
      </c>
      <c r="G47">
        <v>0</v>
      </c>
      <c r="H47">
        <v>0</v>
      </c>
      <c r="I47">
        <f>Table1_2[[#This Row],[Population 2022]]+F48</f>
        <v>34278</v>
      </c>
    </row>
    <row r="48" spans="1:9" x14ac:dyDescent="0.35">
      <c r="A48" t="s">
        <v>271</v>
      </c>
      <c r="B48" t="s">
        <v>272</v>
      </c>
      <c r="C48" t="s">
        <v>5</v>
      </c>
      <c r="D48" s="34" t="s">
        <v>16</v>
      </c>
      <c r="E48" t="s">
        <v>272</v>
      </c>
      <c r="F48">
        <v>12429</v>
      </c>
      <c r="G48">
        <v>3407</v>
      </c>
      <c r="H48">
        <v>27.41</v>
      </c>
      <c r="I48">
        <f>Table1_2[[#This Row],[Population 2022]]+F49</f>
        <v>57848</v>
      </c>
    </row>
    <row r="49" spans="1:9" x14ac:dyDescent="0.35">
      <c r="A49" t="s">
        <v>273</v>
      </c>
      <c r="B49" t="s">
        <v>274</v>
      </c>
      <c r="C49" t="s">
        <v>5</v>
      </c>
      <c r="D49" s="34" t="s">
        <v>16</v>
      </c>
      <c r="E49" t="s">
        <v>274</v>
      </c>
      <c r="F49">
        <v>45419</v>
      </c>
      <c r="G49">
        <v>64</v>
      </c>
      <c r="H49">
        <v>0.14000000000000001</v>
      </c>
      <c r="I49">
        <f>Table1_2[[#This Row],[Population 2022]]+F50</f>
        <v>110040</v>
      </c>
    </row>
    <row r="50" spans="1:9" x14ac:dyDescent="0.35">
      <c r="A50" t="s">
        <v>275</v>
      </c>
      <c r="B50" t="s">
        <v>276</v>
      </c>
      <c r="C50" t="s">
        <v>5</v>
      </c>
      <c r="D50" t="s">
        <v>20</v>
      </c>
      <c r="E50" t="s">
        <v>276</v>
      </c>
      <c r="F50">
        <v>64621</v>
      </c>
      <c r="G50">
        <v>9163</v>
      </c>
      <c r="H50">
        <v>14.18</v>
      </c>
      <c r="I50">
        <f>Table1_2[[#This Row],[Population 2022]]+F51</f>
        <v>69037</v>
      </c>
    </row>
    <row r="51" spans="1:9" x14ac:dyDescent="0.35">
      <c r="A51" t="s">
        <v>277</v>
      </c>
      <c r="B51" t="s">
        <v>278</v>
      </c>
      <c r="C51" t="s">
        <v>5</v>
      </c>
      <c r="D51" s="34" t="s">
        <v>17</v>
      </c>
      <c r="E51" t="s">
        <v>278</v>
      </c>
      <c r="F51">
        <v>4416</v>
      </c>
      <c r="G51">
        <v>3297</v>
      </c>
      <c r="H51">
        <v>74.66</v>
      </c>
      <c r="I51">
        <f>Table1_2[[#This Row],[Population 2022]]+F52</f>
        <v>21477</v>
      </c>
    </row>
    <row r="52" spans="1:9" x14ac:dyDescent="0.35">
      <c r="A52" t="s">
        <v>279</v>
      </c>
      <c r="B52" t="s">
        <v>280</v>
      </c>
      <c r="C52" t="s">
        <v>5</v>
      </c>
      <c r="D52" t="s">
        <v>21</v>
      </c>
      <c r="E52" t="s">
        <v>280</v>
      </c>
      <c r="F52">
        <v>17061</v>
      </c>
      <c r="G52">
        <v>1290</v>
      </c>
      <c r="H52">
        <v>7.56</v>
      </c>
      <c r="I52">
        <f>Table1_2[[#This Row],[Population 2022]]+F53</f>
        <v>65620</v>
      </c>
    </row>
    <row r="53" spans="1:9" x14ac:dyDescent="0.35">
      <c r="A53" t="s">
        <v>281</v>
      </c>
      <c r="B53" t="s">
        <v>21</v>
      </c>
      <c r="C53" t="s">
        <v>5</v>
      </c>
      <c r="D53" t="s">
        <v>21</v>
      </c>
      <c r="E53" t="s">
        <v>21</v>
      </c>
      <c r="F53">
        <v>48559</v>
      </c>
      <c r="G53">
        <v>986</v>
      </c>
      <c r="H53">
        <v>2.0299999999999998</v>
      </c>
      <c r="I53">
        <f>Table1_2[[#This Row],[Population 2022]]+F54</f>
        <v>68122</v>
      </c>
    </row>
    <row r="54" spans="1:9" x14ac:dyDescent="0.35">
      <c r="A54" t="s">
        <v>282</v>
      </c>
      <c r="B54" t="s">
        <v>283</v>
      </c>
      <c r="C54" t="s">
        <v>5</v>
      </c>
      <c r="D54" s="34" t="s">
        <v>19</v>
      </c>
      <c r="E54" t="s">
        <v>283</v>
      </c>
      <c r="F54">
        <v>19563</v>
      </c>
      <c r="G54">
        <v>5415</v>
      </c>
      <c r="H54">
        <v>27.68</v>
      </c>
      <c r="I54">
        <f>Table1_2[[#This Row],[Population 2022]]+F55</f>
        <v>24652</v>
      </c>
    </row>
    <row r="55" spans="1:9" x14ac:dyDescent="0.35">
      <c r="A55" t="s">
        <v>284</v>
      </c>
      <c r="B55" t="s">
        <v>285</v>
      </c>
      <c r="C55" t="s">
        <v>5</v>
      </c>
      <c r="D55" t="s">
        <v>21</v>
      </c>
      <c r="E55" t="s">
        <v>285</v>
      </c>
      <c r="F55">
        <v>5089</v>
      </c>
      <c r="G55">
        <v>1347</v>
      </c>
      <c r="H55">
        <v>26.46</v>
      </c>
      <c r="I55">
        <f>Table1_2[[#This Row],[Population 2022]]+F56</f>
        <v>14546</v>
      </c>
    </row>
    <row r="56" spans="1:9" x14ac:dyDescent="0.35">
      <c r="A56" t="s">
        <v>286</v>
      </c>
      <c r="B56" t="s">
        <v>287</v>
      </c>
      <c r="C56" t="s">
        <v>5</v>
      </c>
      <c r="D56" t="s">
        <v>21</v>
      </c>
      <c r="E56" t="s">
        <v>287</v>
      </c>
      <c r="F56">
        <v>9457</v>
      </c>
      <c r="G56">
        <v>2196</v>
      </c>
      <c r="H56">
        <v>23.22</v>
      </c>
      <c r="I56">
        <f>Table1_2[[#This Row],[Population 2022]]+F57</f>
        <v>17302</v>
      </c>
    </row>
    <row r="57" spans="1:9" x14ac:dyDescent="0.35">
      <c r="A57" t="s">
        <v>288</v>
      </c>
      <c r="B57" t="s">
        <v>22</v>
      </c>
      <c r="C57" t="s">
        <v>5</v>
      </c>
      <c r="D57" t="s">
        <v>22</v>
      </c>
      <c r="E57" t="s">
        <v>22</v>
      </c>
      <c r="F57">
        <v>7845</v>
      </c>
      <c r="G57">
        <v>0</v>
      </c>
      <c r="H57">
        <v>0</v>
      </c>
      <c r="I57">
        <f>Table1_2[[#This Row],[Population 2022]]+F58</f>
        <v>16970</v>
      </c>
    </row>
    <row r="58" spans="1:9" x14ac:dyDescent="0.35">
      <c r="A58" t="s">
        <v>289</v>
      </c>
      <c r="B58" t="s">
        <v>290</v>
      </c>
      <c r="C58" t="s">
        <v>23</v>
      </c>
      <c r="D58" t="s">
        <v>24</v>
      </c>
      <c r="E58" t="s">
        <v>290</v>
      </c>
      <c r="F58">
        <v>9125</v>
      </c>
      <c r="G58">
        <v>0</v>
      </c>
      <c r="H58">
        <v>0</v>
      </c>
      <c r="I58">
        <f>Table1_2[[#This Row],[Population 2022]]+F59</f>
        <v>16865</v>
      </c>
    </row>
    <row r="59" spans="1:9" x14ac:dyDescent="0.35">
      <c r="A59" t="s">
        <v>291</v>
      </c>
      <c r="B59" t="s">
        <v>292</v>
      </c>
      <c r="C59" t="s">
        <v>23</v>
      </c>
      <c r="D59" t="s">
        <v>24</v>
      </c>
      <c r="E59" t="s">
        <v>292</v>
      </c>
      <c r="F59">
        <v>7740</v>
      </c>
      <c r="G59">
        <v>159</v>
      </c>
      <c r="H59">
        <v>2.06</v>
      </c>
      <c r="I59">
        <f>Table1_2[[#This Row],[Population 2022]]+F60</f>
        <v>34801</v>
      </c>
    </row>
    <row r="60" spans="1:9" x14ac:dyDescent="0.35">
      <c r="A60" t="s">
        <v>293</v>
      </c>
      <c r="B60" t="s">
        <v>294</v>
      </c>
      <c r="C60" t="s">
        <v>23</v>
      </c>
      <c r="D60" t="s">
        <v>24</v>
      </c>
      <c r="E60" t="s">
        <v>294</v>
      </c>
      <c r="F60">
        <v>27061</v>
      </c>
      <c r="G60">
        <v>0</v>
      </c>
      <c r="H60">
        <v>0</v>
      </c>
      <c r="I60">
        <f>Table1_2[[#This Row],[Population 2022]]+F61</f>
        <v>52693</v>
      </c>
    </row>
    <row r="61" spans="1:9" x14ac:dyDescent="0.35">
      <c r="A61" t="s">
        <v>295</v>
      </c>
      <c r="B61" t="s">
        <v>296</v>
      </c>
      <c r="C61" t="s">
        <v>23</v>
      </c>
      <c r="D61" t="s">
        <v>24</v>
      </c>
      <c r="E61" t="s">
        <v>296</v>
      </c>
      <c r="F61">
        <v>25632</v>
      </c>
      <c r="G61">
        <v>484</v>
      </c>
      <c r="H61">
        <v>1.89</v>
      </c>
      <c r="I61">
        <f>Table1_2[[#This Row],[Population 2022]]+F62</f>
        <v>81725</v>
      </c>
    </row>
    <row r="62" spans="1:9" x14ac:dyDescent="0.35">
      <c r="A62" t="s">
        <v>297</v>
      </c>
      <c r="B62" t="s">
        <v>298</v>
      </c>
      <c r="C62" t="s">
        <v>23</v>
      </c>
      <c r="D62" t="s">
        <v>24</v>
      </c>
      <c r="E62" t="s">
        <v>298</v>
      </c>
      <c r="F62">
        <v>56093</v>
      </c>
      <c r="G62">
        <v>0</v>
      </c>
      <c r="H62">
        <v>0</v>
      </c>
      <c r="I62">
        <f>Table1_2[[#This Row],[Population 2022]]+F63</f>
        <v>68823</v>
      </c>
    </row>
    <row r="63" spans="1:9" x14ac:dyDescent="0.35">
      <c r="A63" t="s">
        <v>299</v>
      </c>
      <c r="B63" t="s">
        <v>300</v>
      </c>
      <c r="C63" t="s">
        <v>23</v>
      </c>
      <c r="D63" t="s">
        <v>24</v>
      </c>
      <c r="E63" t="s">
        <v>300</v>
      </c>
      <c r="F63">
        <v>12730</v>
      </c>
      <c r="G63">
        <v>98</v>
      </c>
      <c r="H63">
        <v>0.77</v>
      </c>
      <c r="I63">
        <f>Table1_2[[#This Row],[Population 2022]]+F64</f>
        <v>35765</v>
      </c>
    </row>
    <row r="64" spans="1:9" x14ac:dyDescent="0.35">
      <c r="A64" t="s">
        <v>301</v>
      </c>
      <c r="B64" t="s">
        <v>302</v>
      </c>
      <c r="C64" t="s">
        <v>23</v>
      </c>
      <c r="D64" t="s">
        <v>25</v>
      </c>
      <c r="E64" t="s">
        <v>302</v>
      </c>
      <c r="F64">
        <v>23035</v>
      </c>
      <c r="G64">
        <v>6537</v>
      </c>
      <c r="H64">
        <v>28.38</v>
      </c>
      <c r="I64">
        <f>Table1_2[[#This Row],[Population 2022]]+F65</f>
        <v>35624</v>
      </c>
    </row>
    <row r="65" spans="1:9" x14ac:dyDescent="0.35">
      <c r="A65" t="s">
        <v>303</v>
      </c>
      <c r="B65" t="s">
        <v>304</v>
      </c>
      <c r="C65" t="s">
        <v>23</v>
      </c>
      <c r="D65" t="s">
        <v>25</v>
      </c>
      <c r="E65" t="s">
        <v>304</v>
      </c>
      <c r="F65">
        <v>12589</v>
      </c>
      <c r="G65">
        <v>3082</v>
      </c>
      <c r="H65">
        <v>24.48</v>
      </c>
      <c r="I65">
        <f>Table1_2[[#This Row],[Population 2022]]+F66</f>
        <v>86607</v>
      </c>
    </row>
    <row r="66" spans="1:9" x14ac:dyDescent="0.35">
      <c r="A66" t="s">
        <v>305</v>
      </c>
      <c r="B66" t="s">
        <v>306</v>
      </c>
      <c r="C66" t="s">
        <v>23</v>
      </c>
      <c r="D66" t="s">
        <v>25</v>
      </c>
      <c r="E66" t="s">
        <v>306</v>
      </c>
      <c r="F66">
        <v>74018</v>
      </c>
      <c r="G66">
        <v>1443</v>
      </c>
      <c r="H66">
        <v>1.95</v>
      </c>
      <c r="I66">
        <f>Table1_2[[#This Row],[Population 2022]]+F67</f>
        <v>90590</v>
      </c>
    </row>
    <row r="67" spans="1:9" x14ac:dyDescent="0.35">
      <c r="A67" t="s">
        <v>307</v>
      </c>
      <c r="B67" t="s">
        <v>308</v>
      </c>
      <c r="C67" t="s">
        <v>23</v>
      </c>
      <c r="D67" t="s">
        <v>25</v>
      </c>
      <c r="E67" t="s">
        <v>308</v>
      </c>
      <c r="F67">
        <v>16572</v>
      </c>
      <c r="G67">
        <v>10</v>
      </c>
      <c r="H67">
        <v>0.06</v>
      </c>
      <c r="I67">
        <f>Table1_2[[#This Row],[Population 2022]]+F68</f>
        <v>83532</v>
      </c>
    </row>
    <row r="68" spans="1:9" x14ac:dyDescent="0.35">
      <c r="A68" t="s">
        <v>309</v>
      </c>
      <c r="B68" t="s">
        <v>310</v>
      </c>
      <c r="C68" t="s">
        <v>23</v>
      </c>
      <c r="D68" t="s">
        <v>25</v>
      </c>
      <c r="E68" t="s">
        <v>310</v>
      </c>
      <c r="F68">
        <v>66960</v>
      </c>
      <c r="G68">
        <v>1225</v>
      </c>
      <c r="H68">
        <v>1.83</v>
      </c>
      <c r="I68">
        <f>Table1_2[[#This Row],[Population 2022]]+F69</f>
        <v>104564</v>
      </c>
    </row>
    <row r="69" spans="1:9" x14ac:dyDescent="0.35">
      <c r="A69" t="s">
        <v>311</v>
      </c>
      <c r="B69" t="s">
        <v>312</v>
      </c>
      <c r="C69" t="s">
        <v>23</v>
      </c>
      <c r="D69" t="s">
        <v>25</v>
      </c>
      <c r="E69" t="s">
        <v>312</v>
      </c>
      <c r="F69">
        <v>37604</v>
      </c>
      <c r="G69">
        <v>5547</v>
      </c>
      <c r="H69">
        <v>14.75</v>
      </c>
      <c r="I69">
        <f>Table1_2[[#This Row],[Population 2022]]+F70</f>
        <v>59112</v>
      </c>
    </row>
    <row r="70" spans="1:9" x14ac:dyDescent="0.35">
      <c r="A70" t="s">
        <v>313</v>
      </c>
      <c r="B70" t="s">
        <v>314</v>
      </c>
      <c r="C70" t="s">
        <v>23</v>
      </c>
      <c r="D70" t="s">
        <v>26</v>
      </c>
      <c r="E70" t="s">
        <v>314</v>
      </c>
      <c r="F70">
        <v>21508</v>
      </c>
      <c r="G70">
        <v>3413</v>
      </c>
      <c r="H70">
        <v>15.87</v>
      </c>
      <c r="I70">
        <f>Table1_2[[#This Row],[Population 2022]]+F71</f>
        <v>28003</v>
      </c>
    </row>
    <row r="71" spans="1:9" x14ac:dyDescent="0.35">
      <c r="A71" t="s">
        <v>315</v>
      </c>
      <c r="B71" t="s">
        <v>316</v>
      </c>
      <c r="C71" t="s">
        <v>23</v>
      </c>
      <c r="D71" t="s">
        <v>26</v>
      </c>
      <c r="E71" t="s">
        <v>316</v>
      </c>
      <c r="F71">
        <v>6495</v>
      </c>
      <c r="G71">
        <v>1437</v>
      </c>
      <c r="H71">
        <v>22.12</v>
      </c>
      <c r="I71">
        <f>Table1_2[[#This Row],[Population 2022]]+F72</f>
        <v>10825</v>
      </c>
    </row>
    <row r="72" spans="1:9" x14ac:dyDescent="0.35">
      <c r="A72" t="s">
        <v>317</v>
      </c>
      <c r="B72" t="s">
        <v>318</v>
      </c>
      <c r="C72" t="s">
        <v>23</v>
      </c>
      <c r="D72" t="s">
        <v>27</v>
      </c>
      <c r="E72" t="s">
        <v>318</v>
      </c>
      <c r="F72">
        <v>4330</v>
      </c>
      <c r="G72">
        <v>1819</v>
      </c>
      <c r="H72">
        <v>42.01</v>
      </c>
      <c r="I72">
        <f>Table1_2[[#This Row],[Population 2022]]+F73</f>
        <v>21379</v>
      </c>
    </row>
    <row r="73" spans="1:9" x14ac:dyDescent="0.35">
      <c r="A73" t="s">
        <v>319</v>
      </c>
      <c r="B73" t="s">
        <v>320</v>
      </c>
      <c r="C73" t="s">
        <v>23</v>
      </c>
      <c r="D73" t="s">
        <v>27</v>
      </c>
      <c r="E73" t="s">
        <v>320</v>
      </c>
      <c r="F73">
        <v>17049</v>
      </c>
      <c r="G73">
        <v>4003</v>
      </c>
      <c r="H73">
        <v>23.48</v>
      </c>
      <c r="I73">
        <f>Table1_2[[#This Row],[Population 2022]]+F74</f>
        <v>89378</v>
      </c>
    </row>
    <row r="74" spans="1:9" x14ac:dyDescent="0.35">
      <c r="A74" t="s">
        <v>321</v>
      </c>
      <c r="B74" t="s">
        <v>322</v>
      </c>
      <c r="C74" t="s">
        <v>23</v>
      </c>
      <c r="D74" t="s">
        <v>28</v>
      </c>
      <c r="E74" t="s">
        <v>322</v>
      </c>
      <c r="F74">
        <v>72329</v>
      </c>
      <c r="G74">
        <v>427</v>
      </c>
      <c r="H74">
        <v>0.59</v>
      </c>
      <c r="I74">
        <f>Table1_2[[#This Row],[Population 2022]]+F75</f>
        <v>124352</v>
      </c>
    </row>
    <row r="75" spans="1:9" x14ac:dyDescent="0.35">
      <c r="A75" t="s">
        <v>323</v>
      </c>
      <c r="B75" t="s">
        <v>324</v>
      </c>
      <c r="C75" t="s">
        <v>23</v>
      </c>
      <c r="D75" t="s">
        <v>28</v>
      </c>
      <c r="E75" t="s">
        <v>324</v>
      </c>
      <c r="F75">
        <v>52023</v>
      </c>
      <c r="G75">
        <v>1686</v>
      </c>
      <c r="H75">
        <v>3.24</v>
      </c>
      <c r="I75">
        <f>Table1_2[[#This Row],[Population 2022]]+F76</f>
        <v>89930</v>
      </c>
    </row>
    <row r="76" spans="1:9" x14ac:dyDescent="0.35">
      <c r="A76" t="s">
        <v>325</v>
      </c>
      <c r="B76" t="s">
        <v>326</v>
      </c>
      <c r="C76" t="s">
        <v>23</v>
      </c>
      <c r="D76" t="s">
        <v>28</v>
      </c>
      <c r="E76" t="s">
        <v>326</v>
      </c>
      <c r="F76">
        <v>37907</v>
      </c>
      <c r="G76">
        <v>2081</v>
      </c>
      <c r="H76">
        <v>5.49</v>
      </c>
      <c r="I76">
        <f>Table1_2[[#This Row],[Population 2022]]+F77</f>
        <v>109684</v>
      </c>
    </row>
    <row r="77" spans="1:9" x14ac:dyDescent="0.35">
      <c r="A77" t="s">
        <v>327</v>
      </c>
      <c r="B77" t="s">
        <v>328</v>
      </c>
      <c r="C77" t="s">
        <v>23</v>
      </c>
      <c r="D77" t="s">
        <v>28</v>
      </c>
      <c r="E77" t="s">
        <v>328</v>
      </c>
      <c r="F77">
        <v>71777</v>
      </c>
      <c r="G77">
        <v>2584</v>
      </c>
      <c r="H77">
        <v>3.6</v>
      </c>
      <c r="I77">
        <f>Table1_2[[#This Row],[Population 2022]]+F78</f>
        <v>173960</v>
      </c>
    </row>
    <row r="78" spans="1:9" x14ac:dyDescent="0.35">
      <c r="A78" t="s">
        <v>329</v>
      </c>
      <c r="B78" t="s">
        <v>29</v>
      </c>
      <c r="C78" t="s">
        <v>23</v>
      </c>
      <c r="D78" t="s">
        <v>29</v>
      </c>
      <c r="E78" t="s">
        <v>29</v>
      </c>
      <c r="F78">
        <v>102183</v>
      </c>
      <c r="G78">
        <v>1390</v>
      </c>
      <c r="H78">
        <v>1.36</v>
      </c>
      <c r="I78">
        <f>Table1_2[[#This Row],[Population 2022]]+F79</f>
        <v>114512</v>
      </c>
    </row>
    <row r="79" spans="1:9" x14ac:dyDescent="0.35">
      <c r="A79" t="s">
        <v>330</v>
      </c>
      <c r="B79" t="s">
        <v>331</v>
      </c>
      <c r="C79" t="s">
        <v>23</v>
      </c>
      <c r="D79" t="s">
        <v>29</v>
      </c>
      <c r="E79" t="s">
        <v>331</v>
      </c>
      <c r="F79">
        <v>12329</v>
      </c>
      <c r="G79">
        <v>0</v>
      </c>
      <c r="H79">
        <v>0</v>
      </c>
      <c r="I79">
        <f>Table1_2[[#This Row],[Population 2022]]+F80</f>
        <v>25795</v>
      </c>
    </row>
    <row r="80" spans="1:9" x14ac:dyDescent="0.35">
      <c r="A80" t="s">
        <v>332</v>
      </c>
      <c r="B80" t="s">
        <v>333</v>
      </c>
      <c r="C80" t="s">
        <v>23</v>
      </c>
      <c r="D80" t="s">
        <v>29</v>
      </c>
      <c r="E80" t="s">
        <v>333</v>
      </c>
      <c r="F80">
        <v>13466</v>
      </c>
      <c r="G80">
        <v>0</v>
      </c>
      <c r="H80">
        <v>0</v>
      </c>
      <c r="I80">
        <f>Table1_2[[#This Row],[Population 2022]]+F81</f>
        <v>50150</v>
      </c>
    </row>
    <row r="81" spans="1:9" x14ac:dyDescent="0.35">
      <c r="A81" t="s">
        <v>334</v>
      </c>
      <c r="B81" t="s">
        <v>335</v>
      </c>
      <c r="C81" t="s">
        <v>23</v>
      </c>
      <c r="D81" t="s">
        <v>30</v>
      </c>
      <c r="E81" t="s">
        <v>335</v>
      </c>
      <c r="F81">
        <v>36684</v>
      </c>
      <c r="G81">
        <v>216</v>
      </c>
      <c r="H81">
        <v>0.59</v>
      </c>
      <c r="I81">
        <f>Table1_2[[#This Row],[Population 2022]]+F82</f>
        <v>73834</v>
      </c>
    </row>
    <row r="82" spans="1:9" x14ac:dyDescent="0.35">
      <c r="A82" t="s">
        <v>336</v>
      </c>
      <c r="B82" t="s">
        <v>337</v>
      </c>
      <c r="C82" t="s">
        <v>23</v>
      </c>
      <c r="D82" t="s">
        <v>30</v>
      </c>
      <c r="E82" t="s">
        <v>337</v>
      </c>
      <c r="F82">
        <v>37150</v>
      </c>
      <c r="G82">
        <v>921</v>
      </c>
      <c r="H82">
        <v>2.48</v>
      </c>
      <c r="I82">
        <f>Table1_2[[#This Row],[Population 2022]]+F83</f>
        <v>51536</v>
      </c>
    </row>
    <row r="83" spans="1:9" x14ac:dyDescent="0.35">
      <c r="A83" t="s">
        <v>338</v>
      </c>
      <c r="B83" t="s">
        <v>339</v>
      </c>
      <c r="C83" t="s">
        <v>23</v>
      </c>
      <c r="D83" t="s">
        <v>30</v>
      </c>
      <c r="E83" t="s">
        <v>339</v>
      </c>
      <c r="F83">
        <v>14386</v>
      </c>
      <c r="G83">
        <v>3182</v>
      </c>
      <c r="H83">
        <v>22.12</v>
      </c>
      <c r="I83">
        <f>Table1_2[[#This Row],[Population 2022]]+F84</f>
        <v>23132</v>
      </c>
    </row>
    <row r="84" spans="1:9" x14ac:dyDescent="0.35">
      <c r="A84" t="s">
        <v>340</v>
      </c>
      <c r="B84" t="s">
        <v>341</v>
      </c>
      <c r="C84" t="s">
        <v>23</v>
      </c>
      <c r="D84" t="s">
        <v>30</v>
      </c>
      <c r="E84" t="s">
        <v>341</v>
      </c>
      <c r="F84">
        <v>8746</v>
      </c>
      <c r="G84">
        <v>31</v>
      </c>
      <c r="H84">
        <v>0.35</v>
      </c>
      <c r="I84">
        <f>Table1_2[[#This Row],[Population 2022]]+F85</f>
        <v>112477</v>
      </c>
    </row>
    <row r="85" spans="1:9" x14ac:dyDescent="0.35">
      <c r="A85" t="s">
        <v>342</v>
      </c>
      <c r="B85" t="s">
        <v>343</v>
      </c>
      <c r="C85" t="s">
        <v>23</v>
      </c>
      <c r="D85" t="s">
        <v>31</v>
      </c>
      <c r="E85" t="s">
        <v>343</v>
      </c>
      <c r="F85">
        <v>103731</v>
      </c>
      <c r="G85">
        <v>1649</v>
      </c>
      <c r="H85">
        <v>1.59</v>
      </c>
      <c r="I85">
        <f>Table1_2[[#This Row],[Population 2022]]+F86</f>
        <v>141898</v>
      </c>
    </row>
    <row r="86" spans="1:9" x14ac:dyDescent="0.35">
      <c r="A86" t="s">
        <v>344</v>
      </c>
      <c r="B86" t="s">
        <v>345</v>
      </c>
      <c r="C86" t="s">
        <v>23</v>
      </c>
      <c r="D86" t="s">
        <v>31</v>
      </c>
      <c r="E86" t="s">
        <v>345</v>
      </c>
      <c r="F86">
        <v>38167</v>
      </c>
      <c r="G86">
        <v>92</v>
      </c>
      <c r="H86">
        <v>0.24</v>
      </c>
      <c r="I86">
        <f>Table1_2[[#This Row],[Population 2022]]+F87</f>
        <v>58885</v>
      </c>
    </row>
    <row r="87" spans="1:9" x14ac:dyDescent="0.35">
      <c r="A87" t="s">
        <v>346</v>
      </c>
      <c r="B87" t="s">
        <v>347</v>
      </c>
      <c r="C87" t="s">
        <v>23</v>
      </c>
      <c r="D87" t="s">
        <v>31</v>
      </c>
      <c r="E87" t="s">
        <v>347</v>
      </c>
      <c r="F87">
        <v>20718</v>
      </c>
      <c r="G87">
        <v>317</v>
      </c>
      <c r="H87">
        <v>1.53</v>
      </c>
      <c r="I87">
        <f>Table1_2[[#This Row],[Population 2022]]+F88</f>
        <v>32733</v>
      </c>
    </row>
    <row r="88" spans="1:9" x14ac:dyDescent="0.35">
      <c r="A88" t="s">
        <v>348</v>
      </c>
      <c r="B88" t="s">
        <v>349</v>
      </c>
      <c r="C88" t="s">
        <v>23</v>
      </c>
      <c r="D88" t="s">
        <v>32</v>
      </c>
      <c r="E88" t="s">
        <v>349</v>
      </c>
      <c r="F88">
        <v>12015</v>
      </c>
      <c r="G88">
        <v>2793</v>
      </c>
      <c r="H88">
        <v>23.25</v>
      </c>
      <c r="I88">
        <f>Table1_2[[#This Row],[Population 2022]]+F89</f>
        <v>29204</v>
      </c>
    </row>
    <row r="89" spans="1:9" x14ac:dyDescent="0.35">
      <c r="A89" t="s">
        <v>350</v>
      </c>
      <c r="B89" t="s">
        <v>32</v>
      </c>
      <c r="C89" t="s">
        <v>23</v>
      </c>
      <c r="D89" t="s">
        <v>32</v>
      </c>
      <c r="E89" t="s">
        <v>32</v>
      </c>
      <c r="F89">
        <v>17189</v>
      </c>
      <c r="G89">
        <v>3996</v>
      </c>
      <c r="H89">
        <v>23.25</v>
      </c>
      <c r="I89">
        <f>Table1_2[[#This Row],[Population 2022]]+F90</f>
        <v>28468</v>
      </c>
    </row>
    <row r="90" spans="1:9" x14ac:dyDescent="0.35">
      <c r="A90" t="s">
        <v>351</v>
      </c>
      <c r="B90" t="s">
        <v>352</v>
      </c>
      <c r="C90" t="s">
        <v>23</v>
      </c>
      <c r="D90" t="s">
        <v>32</v>
      </c>
      <c r="E90" t="s">
        <v>352</v>
      </c>
      <c r="F90">
        <v>11279</v>
      </c>
      <c r="G90">
        <v>4951</v>
      </c>
      <c r="H90">
        <v>43.9</v>
      </c>
      <c r="I90">
        <f>Table1_2[[#This Row],[Population 2022]]+F91</f>
        <v>22612</v>
      </c>
    </row>
    <row r="91" spans="1:9" x14ac:dyDescent="0.35">
      <c r="A91" t="s">
        <v>353</v>
      </c>
      <c r="B91" t="s">
        <v>354</v>
      </c>
      <c r="C91" t="s">
        <v>23</v>
      </c>
      <c r="D91" t="s">
        <v>33</v>
      </c>
      <c r="E91" t="s">
        <v>354</v>
      </c>
      <c r="F91">
        <v>11333</v>
      </c>
      <c r="G91">
        <v>7</v>
      </c>
      <c r="H91">
        <v>0.06</v>
      </c>
      <c r="I91">
        <f>Table1_2[[#This Row],[Population 2022]]+F92</f>
        <v>36154</v>
      </c>
    </row>
    <row r="92" spans="1:9" x14ac:dyDescent="0.35">
      <c r="A92" t="s">
        <v>355</v>
      </c>
      <c r="B92" t="s">
        <v>356</v>
      </c>
      <c r="C92" t="s">
        <v>23</v>
      </c>
      <c r="D92" t="s">
        <v>33</v>
      </c>
      <c r="E92" t="s">
        <v>356</v>
      </c>
      <c r="F92">
        <v>24821</v>
      </c>
      <c r="G92">
        <v>0</v>
      </c>
      <c r="H92">
        <v>0</v>
      </c>
      <c r="I92">
        <f>Table1_2[[#This Row],[Population 2022]]+F93</f>
        <v>87149</v>
      </c>
    </row>
    <row r="93" spans="1:9" x14ac:dyDescent="0.35">
      <c r="A93" t="s">
        <v>357</v>
      </c>
      <c r="B93" t="s">
        <v>358</v>
      </c>
      <c r="C93" t="s">
        <v>23</v>
      </c>
      <c r="D93" t="s">
        <v>33</v>
      </c>
      <c r="E93" t="s">
        <v>358</v>
      </c>
      <c r="F93">
        <v>62328</v>
      </c>
      <c r="G93">
        <v>1103</v>
      </c>
      <c r="H93">
        <v>1.77</v>
      </c>
      <c r="I93">
        <f>Table1_2[[#This Row],[Population 2022]]+F94</f>
        <v>76616</v>
      </c>
    </row>
    <row r="94" spans="1:9" x14ac:dyDescent="0.35">
      <c r="A94" t="s">
        <v>359</v>
      </c>
      <c r="B94" t="s">
        <v>360</v>
      </c>
      <c r="C94" t="s">
        <v>23</v>
      </c>
      <c r="D94" t="s">
        <v>33</v>
      </c>
      <c r="E94" t="s">
        <v>360</v>
      </c>
      <c r="F94">
        <v>14288</v>
      </c>
      <c r="G94">
        <v>0</v>
      </c>
      <c r="H94">
        <v>0</v>
      </c>
      <c r="I94">
        <f>Table1_2[[#This Row],[Population 2022]]+F95</f>
        <v>49100</v>
      </c>
    </row>
    <row r="95" spans="1:9" x14ac:dyDescent="0.35">
      <c r="A95" t="s">
        <v>361</v>
      </c>
      <c r="B95" t="s">
        <v>362</v>
      </c>
      <c r="C95" t="s">
        <v>23</v>
      </c>
      <c r="D95" t="s">
        <v>33</v>
      </c>
      <c r="E95" t="s">
        <v>362</v>
      </c>
      <c r="F95">
        <v>34812</v>
      </c>
      <c r="G95">
        <v>0</v>
      </c>
      <c r="H95">
        <v>0</v>
      </c>
      <c r="I95">
        <f>Table1_2[[#This Row],[Population 2022]]+F96</f>
        <v>43049</v>
      </c>
    </row>
    <row r="96" spans="1:9" x14ac:dyDescent="0.35">
      <c r="A96" t="s">
        <v>363</v>
      </c>
      <c r="B96" t="s">
        <v>364</v>
      </c>
      <c r="C96" t="s">
        <v>23</v>
      </c>
      <c r="D96" t="s">
        <v>34</v>
      </c>
      <c r="E96" t="s">
        <v>364</v>
      </c>
      <c r="F96">
        <v>8237</v>
      </c>
      <c r="G96">
        <v>3329</v>
      </c>
      <c r="H96">
        <v>40.42</v>
      </c>
      <c r="I96">
        <f>Table1_2[[#This Row],[Population 2022]]+F97</f>
        <v>30557</v>
      </c>
    </row>
    <row r="97" spans="1:9" x14ac:dyDescent="0.35">
      <c r="A97" t="s">
        <v>365</v>
      </c>
      <c r="B97" t="s">
        <v>34</v>
      </c>
      <c r="C97" t="s">
        <v>23</v>
      </c>
      <c r="D97" t="s">
        <v>34</v>
      </c>
      <c r="E97" t="s">
        <v>34</v>
      </c>
      <c r="F97">
        <v>22320</v>
      </c>
      <c r="G97">
        <v>4109</v>
      </c>
      <c r="H97">
        <v>18.41</v>
      </c>
      <c r="I97">
        <f>Table1_2[[#This Row],[Population 2022]]+F98</f>
        <v>35515</v>
      </c>
    </row>
    <row r="98" spans="1:9" x14ac:dyDescent="0.35">
      <c r="A98" t="s">
        <v>366</v>
      </c>
      <c r="B98" t="s">
        <v>35</v>
      </c>
      <c r="C98" t="s">
        <v>23</v>
      </c>
      <c r="D98" t="s">
        <v>35</v>
      </c>
      <c r="E98" t="s">
        <v>35</v>
      </c>
      <c r="F98">
        <v>13195</v>
      </c>
      <c r="G98">
        <v>980</v>
      </c>
      <c r="H98">
        <v>7.43</v>
      </c>
      <c r="I98">
        <f>Table1_2[[#This Row],[Population 2022]]+F99</f>
        <v>21790</v>
      </c>
    </row>
    <row r="99" spans="1:9" x14ac:dyDescent="0.35">
      <c r="A99" t="s">
        <v>367</v>
      </c>
      <c r="B99" t="s">
        <v>368</v>
      </c>
      <c r="C99" t="s">
        <v>23</v>
      </c>
      <c r="D99" t="s">
        <v>35</v>
      </c>
      <c r="E99" t="s">
        <v>368</v>
      </c>
      <c r="F99">
        <v>8595</v>
      </c>
      <c r="G99">
        <v>963</v>
      </c>
      <c r="H99">
        <v>11.21</v>
      </c>
      <c r="I99">
        <f>Table1_2[[#This Row],[Population 2022]]+F100</f>
        <v>26813</v>
      </c>
    </row>
    <row r="100" spans="1:9" x14ac:dyDescent="0.35">
      <c r="A100" t="s">
        <v>369</v>
      </c>
      <c r="B100" t="s">
        <v>36</v>
      </c>
      <c r="C100" t="s">
        <v>23</v>
      </c>
      <c r="D100" t="s">
        <v>36</v>
      </c>
      <c r="E100" t="s">
        <v>36</v>
      </c>
      <c r="F100">
        <v>18218</v>
      </c>
      <c r="G100">
        <v>1344</v>
      </c>
      <c r="H100">
        <v>7.38</v>
      </c>
      <c r="I100">
        <f>Table1_2[[#This Row],[Population 2022]]+F101</f>
        <v>26326</v>
      </c>
    </row>
    <row r="101" spans="1:9" x14ac:dyDescent="0.35">
      <c r="A101" t="s">
        <v>370</v>
      </c>
      <c r="B101" t="s">
        <v>371</v>
      </c>
      <c r="C101" t="s">
        <v>23</v>
      </c>
      <c r="D101" t="s">
        <v>36</v>
      </c>
      <c r="E101" t="s">
        <v>371</v>
      </c>
      <c r="F101">
        <v>8108</v>
      </c>
      <c r="G101">
        <v>4253</v>
      </c>
      <c r="H101">
        <v>52.45</v>
      </c>
      <c r="I101">
        <f>Table1_2[[#This Row],[Population 2022]]+F102</f>
        <v>21953</v>
      </c>
    </row>
    <row r="102" spans="1:9" x14ac:dyDescent="0.35">
      <c r="A102" t="s">
        <v>372</v>
      </c>
      <c r="B102" t="s">
        <v>373</v>
      </c>
      <c r="C102" t="s">
        <v>23</v>
      </c>
      <c r="D102" t="s">
        <v>36</v>
      </c>
      <c r="E102" t="s">
        <v>373</v>
      </c>
      <c r="F102">
        <v>13845</v>
      </c>
      <c r="G102">
        <v>4386</v>
      </c>
      <c r="H102">
        <v>31.68</v>
      </c>
      <c r="I102">
        <f>Table1_2[[#This Row],[Population 2022]]+F103</f>
        <v>63659</v>
      </c>
    </row>
    <row r="103" spans="1:9" x14ac:dyDescent="0.35">
      <c r="A103" t="s">
        <v>374</v>
      </c>
      <c r="B103" t="s">
        <v>375</v>
      </c>
      <c r="C103" t="s">
        <v>23</v>
      </c>
      <c r="D103" t="s">
        <v>37</v>
      </c>
      <c r="E103" t="s">
        <v>375</v>
      </c>
      <c r="F103">
        <v>49814</v>
      </c>
      <c r="G103">
        <v>0</v>
      </c>
      <c r="H103">
        <v>0</v>
      </c>
      <c r="I103">
        <f>Table1_2[[#This Row],[Population 2022]]+F104</f>
        <v>96165</v>
      </c>
    </row>
    <row r="104" spans="1:9" x14ac:dyDescent="0.35">
      <c r="A104" t="s">
        <v>376</v>
      </c>
      <c r="B104" t="s">
        <v>377</v>
      </c>
      <c r="C104" t="s">
        <v>23</v>
      </c>
      <c r="D104" t="s">
        <v>37</v>
      </c>
      <c r="E104" t="s">
        <v>377</v>
      </c>
      <c r="F104">
        <v>46351</v>
      </c>
      <c r="G104">
        <v>793</v>
      </c>
      <c r="H104">
        <v>1.71</v>
      </c>
      <c r="I104">
        <f>Table1_2[[#This Row],[Population 2022]]+F105</f>
        <v>84020</v>
      </c>
    </row>
    <row r="105" spans="1:9" x14ac:dyDescent="0.35">
      <c r="A105" t="s">
        <v>378</v>
      </c>
      <c r="B105" t="s">
        <v>379</v>
      </c>
      <c r="C105" t="s">
        <v>23</v>
      </c>
      <c r="D105" t="s">
        <v>37</v>
      </c>
      <c r="E105" t="s">
        <v>379</v>
      </c>
      <c r="F105">
        <v>37669</v>
      </c>
      <c r="G105">
        <v>0</v>
      </c>
      <c r="H105">
        <v>0</v>
      </c>
      <c r="I105">
        <f>Table1_2[[#This Row],[Population 2022]]+F106</f>
        <v>48916</v>
      </c>
    </row>
    <row r="106" spans="1:9" x14ac:dyDescent="0.35">
      <c r="A106" t="s">
        <v>380</v>
      </c>
      <c r="B106" t="s">
        <v>381</v>
      </c>
      <c r="C106" t="s">
        <v>23</v>
      </c>
      <c r="D106" t="s">
        <v>37</v>
      </c>
      <c r="E106" t="s">
        <v>381</v>
      </c>
      <c r="F106">
        <v>11247</v>
      </c>
      <c r="G106">
        <v>27</v>
      </c>
      <c r="H106">
        <v>0.24</v>
      </c>
      <c r="I106">
        <f>Table1_2[[#This Row],[Population 2022]]+F107</f>
        <v>106116</v>
      </c>
    </row>
    <row r="107" spans="1:9" x14ac:dyDescent="0.35">
      <c r="A107" t="s">
        <v>382</v>
      </c>
      <c r="B107" t="s">
        <v>39</v>
      </c>
      <c r="C107" t="s">
        <v>38</v>
      </c>
      <c r="D107" t="s">
        <v>39</v>
      </c>
      <c r="E107" t="s">
        <v>383</v>
      </c>
      <c r="F107">
        <v>94869</v>
      </c>
      <c r="G107">
        <v>28</v>
      </c>
      <c r="H107">
        <v>0.03</v>
      </c>
      <c r="I107">
        <f>Table1_2[[#This Row],[Population 2022]]+F108</f>
        <v>240799</v>
      </c>
    </row>
    <row r="108" spans="1:9" x14ac:dyDescent="0.35">
      <c r="A108" t="s">
        <v>384</v>
      </c>
      <c r="B108" t="s">
        <v>40</v>
      </c>
      <c r="C108" t="s">
        <v>38</v>
      </c>
      <c r="D108" t="s">
        <v>40</v>
      </c>
      <c r="E108" t="s">
        <v>383</v>
      </c>
      <c r="F108">
        <v>145930</v>
      </c>
      <c r="G108">
        <v>44</v>
      </c>
      <c r="H108">
        <v>0.03</v>
      </c>
      <c r="I108">
        <f>Table1_2[[#This Row],[Population 2022]]+F109</f>
        <v>181963</v>
      </c>
    </row>
    <row r="109" spans="1:9" x14ac:dyDescent="0.35">
      <c r="A109" t="s">
        <v>385</v>
      </c>
      <c r="B109" t="s">
        <v>41</v>
      </c>
      <c r="C109" t="s">
        <v>38</v>
      </c>
      <c r="D109" t="s">
        <v>41</v>
      </c>
      <c r="E109" t="s">
        <v>41</v>
      </c>
      <c r="F109">
        <v>36033</v>
      </c>
      <c r="G109">
        <v>2400</v>
      </c>
      <c r="H109">
        <v>6.66</v>
      </c>
      <c r="I109">
        <f>Table1_2[[#This Row],[Population 2022]]+F110</f>
        <v>51511</v>
      </c>
    </row>
    <row r="110" spans="1:9" x14ac:dyDescent="0.35">
      <c r="A110" t="s">
        <v>386</v>
      </c>
      <c r="B110" t="s">
        <v>387</v>
      </c>
      <c r="C110" t="s">
        <v>38</v>
      </c>
      <c r="D110" t="s">
        <v>41</v>
      </c>
      <c r="E110" t="s">
        <v>387</v>
      </c>
      <c r="F110">
        <v>15478</v>
      </c>
      <c r="G110">
        <v>579</v>
      </c>
      <c r="H110">
        <v>3.74</v>
      </c>
      <c r="I110">
        <f>Table1_2[[#This Row],[Population 2022]]+F111</f>
        <v>50126</v>
      </c>
    </row>
    <row r="111" spans="1:9" x14ac:dyDescent="0.35">
      <c r="A111" t="s">
        <v>388</v>
      </c>
      <c r="B111" t="s">
        <v>389</v>
      </c>
      <c r="C111" t="s">
        <v>38</v>
      </c>
      <c r="D111" t="s">
        <v>42</v>
      </c>
      <c r="E111" t="s">
        <v>389</v>
      </c>
      <c r="F111">
        <v>34648</v>
      </c>
      <c r="G111">
        <v>1043</v>
      </c>
      <c r="H111">
        <v>3.01</v>
      </c>
      <c r="I111">
        <f>Table1_2[[#This Row],[Population 2022]]+F112</f>
        <v>42541</v>
      </c>
    </row>
    <row r="112" spans="1:9" x14ac:dyDescent="0.35">
      <c r="A112" t="s">
        <v>390</v>
      </c>
      <c r="B112" t="s">
        <v>391</v>
      </c>
      <c r="C112" t="s">
        <v>38</v>
      </c>
      <c r="D112" t="s">
        <v>42</v>
      </c>
      <c r="E112" t="s">
        <v>392</v>
      </c>
      <c r="F112">
        <v>7893</v>
      </c>
      <c r="G112">
        <v>889</v>
      </c>
      <c r="H112">
        <v>11.26</v>
      </c>
      <c r="I112">
        <f>Table1_2[[#This Row],[Population 2022]]+F113</f>
        <v>20283</v>
      </c>
    </row>
    <row r="113" spans="1:9" x14ac:dyDescent="0.35">
      <c r="A113" t="s">
        <v>393</v>
      </c>
      <c r="B113" t="s">
        <v>394</v>
      </c>
      <c r="C113" t="s">
        <v>38</v>
      </c>
      <c r="D113" t="s">
        <v>43</v>
      </c>
      <c r="E113" t="s">
        <v>394</v>
      </c>
      <c r="F113">
        <v>12390</v>
      </c>
      <c r="G113">
        <v>380</v>
      </c>
      <c r="H113">
        <v>3.07</v>
      </c>
      <c r="I113">
        <f>Table1_2[[#This Row],[Population 2022]]+F114</f>
        <v>30318</v>
      </c>
    </row>
    <row r="114" spans="1:9" x14ac:dyDescent="0.35">
      <c r="A114" t="s">
        <v>395</v>
      </c>
      <c r="B114" t="s">
        <v>396</v>
      </c>
      <c r="C114" t="s">
        <v>38</v>
      </c>
      <c r="D114" t="s">
        <v>43</v>
      </c>
      <c r="E114" t="s">
        <v>396</v>
      </c>
      <c r="F114">
        <v>17928</v>
      </c>
      <c r="G114">
        <v>219</v>
      </c>
      <c r="H114">
        <v>1.22</v>
      </c>
      <c r="I114">
        <f>Table1_2[[#This Row],[Population 2022]]+F115</f>
        <v>123672</v>
      </c>
    </row>
    <row r="115" spans="1:9" x14ac:dyDescent="0.35">
      <c r="A115" t="s">
        <v>397</v>
      </c>
      <c r="B115" t="s">
        <v>398</v>
      </c>
      <c r="C115" t="s">
        <v>38</v>
      </c>
      <c r="D115" t="s">
        <v>44</v>
      </c>
      <c r="E115" t="s">
        <v>398</v>
      </c>
      <c r="F115">
        <v>105744</v>
      </c>
      <c r="G115">
        <v>1459</v>
      </c>
      <c r="H115">
        <v>1.38</v>
      </c>
      <c r="I115">
        <f>Table1_2[[#This Row],[Population 2022]]+F116</f>
        <v>135860</v>
      </c>
    </row>
    <row r="116" spans="1:9" x14ac:dyDescent="0.35">
      <c r="A116" t="s">
        <v>399</v>
      </c>
      <c r="B116" t="s">
        <v>400</v>
      </c>
      <c r="C116" t="s">
        <v>38</v>
      </c>
      <c r="D116" t="s">
        <v>44</v>
      </c>
      <c r="E116" t="s">
        <v>400</v>
      </c>
      <c r="F116">
        <v>30116</v>
      </c>
      <c r="G116">
        <v>0</v>
      </c>
      <c r="H116">
        <v>0</v>
      </c>
      <c r="I116">
        <f>Table1_2[[#This Row],[Population 2022]]+F117</f>
        <v>34175</v>
      </c>
    </row>
    <row r="117" spans="1:9" x14ac:dyDescent="0.35">
      <c r="A117" t="s">
        <v>401</v>
      </c>
      <c r="B117" t="s">
        <v>402</v>
      </c>
      <c r="C117" t="s">
        <v>38</v>
      </c>
      <c r="D117" t="s">
        <v>45</v>
      </c>
      <c r="E117" t="s">
        <v>402</v>
      </c>
      <c r="F117">
        <v>4059</v>
      </c>
      <c r="G117">
        <v>41</v>
      </c>
      <c r="H117">
        <v>1.02</v>
      </c>
      <c r="I117">
        <f>Table1_2[[#This Row],[Population 2022]]+F118</f>
        <v>67699</v>
      </c>
    </row>
    <row r="118" spans="1:9" x14ac:dyDescent="0.35">
      <c r="A118" t="s">
        <v>403</v>
      </c>
      <c r="B118" t="s">
        <v>45</v>
      </c>
      <c r="C118" t="s">
        <v>38</v>
      </c>
      <c r="D118" t="s">
        <v>45</v>
      </c>
      <c r="E118" t="s">
        <v>45</v>
      </c>
      <c r="F118">
        <v>63640</v>
      </c>
      <c r="G118">
        <v>242</v>
      </c>
      <c r="H118">
        <v>0.38</v>
      </c>
      <c r="I118">
        <f>Table1_2[[#This Row],[Population 2022]]+F119</f>
        <v>131245</v>
      </c>
    </row>
    <row r="119" spans="1:9" x14ac:dyDescent="0.35">
      <c r="A119" t="s">
        <v>404</v>
      </c>
      <c r="B119" t="s">
        <v>405</v>
      </c>
      <c r="C119" t="s">
        <v>38</v>
      </c>
      <c r="D119" t="s">
        <v>46</v>
      </c>
      <c r="E119" t="s">
        <v>405</v>
      </c>
      <c r="F119">
        <v>67605</v>
      </c>
      <c r="G119">
        <v>196</v>
      </c>
      <c r="H119">
        <v>0.28999999999999998</v>
      </c>
      <c r="I119">
        <f>Table1_2[[#This Row],[Population 2022]]+F120</f>
        <v>123388</v>
      </c>
    </row>
    <row r="120" spans="1:9" x14ac:dyDescent="0.35">
      <c r="A120" t="s">
        <v>406</v>
      </c>
      <c r="B120" t="s">
        <v>46</v>
      </c>
      <c r="C120" t="s">
        <v>38</v>
      </c>
      <c r="D120" t="s">
        <v>46</v>
      </c>
      <c r="E120" t="s">
        <v>46</v>
      </c>
      <c r="F120">
        <v>55783</v>
      </c>
      <c r="G120">
        <v>1372</v>
      </c>
      <c r="H120">
        <v>2.46</v>
      </c>
      <c r="I120">
        <f>Table1_2[[#This Row],[Population 2022]]+F121</f>
        <v>86964</v>
      </c>
    </row>
    <row r="121" spans="1:9" x14ac:dyDescent="0.35">
      <c r="A121" t="s">
        <v>407</v>
      </c>
      <c r="B121" t="s">
        <v>47</v>
      </c>
      <c r="C121" t="s">
        <v>38</v>
      </c>
      <c r="D121" t="s">
        <v>47</v>
      </c>
      <c r="E121" t="s">
        <v>47</v>
      </c>
      <c r="F121">
        <v>31181</v>
      </c>
      <c r="G121">
        <v>549</v>
      </c>
      <c r="H121">
        <v>1.76</v>
      </c>
      <c r="I121">
        <f>Table1_2[[#This Row],[Population 2022]]+F122</f>
        <v>41216</v>
      </c>
    </row>
    <row r="122" spans="1:9" x14ac:dyDescent="0.35">
      <c r="A122" t="s">
        <v>408</v>
      </c>
      <c r="B122" t="s">
        <v>409</v>
      </c>
      <c r="C122" t="s">
        <v>38</v>
      </c>
      <c r="D122" t="s">
        <v>47</v>
      </c>
      <c r="E122" t="s">
        <v>409</v>
      </c>
      <c r="F122">
        <v>10035</v>
      </c>
      <c r="G122">
        <v>886</v>
      </c>
      <c r="H122">
        <v>8.83</v>
      </c>
      <c r="I122">
        <f>Table1_2[[#This Row],[Population 2022]]+F123</f>
        <v>30235</v>
      </c>
    </row>
    <row r="123" spans="1:9" x14ac:dyDescent="0.35">
      <c r="A123" t="s">
        <v>410</v>
      </c>
      <c r="B123" t="s">
        <v>411</v>
      </c>
      <c r="C123" t="s">
        <v>38</v>
      </c>
      <c r="D123" t="s">
        <v>47</v>
      </c>
      <c r="E123" t="s">
        <v>411</v>
      </c>
      <c r="F123">
        <v>20200</v>
      </c>
      <c r="G123">
        <v>2353</v>
      </c>
      <c r="H123">
        <v>11.65</v>
      </c>
      <c r="I123">
        <f>Table1_2[[#This Row],[Population 2022]]+F124</f>
        <v>85781</v>
      </c>
    </row>
    <row r="124" spans="1:9" x14ac:dyDescent="0.35">
      <c r="A124" t="s">
        <v>412</v>
      </c>
      <c r="B124" t="s">
        <v>413</v>
      </c>
      <c r="C124" t="s">
        <v>38</v>
      </c>
      <c r="D124" t="s">
        <v>48</v>
      </c>
      <c r="E124" t="s">
        <v>413</v>
      </c>
      <c r="F124">
        <v>65581</v>
      </c>
      <c r="G124">
        <v>1115</v>
      </c>
      <c r="H124">
        <v>1.7</v>
      </c>
      <c r="I124">
        <f>Table1_2[[#This Row],[Population 2022]]+F125</f>
        <v>280488</v>
      </c>
    </row>
    <row r="125" spans="1:9" x14ac:dyDescent="0.35">
      <c r="A125" t="s">
        <v>414</v>
      </c>
      <c r="B125" t="s">
        <v>48</v>
      </c>
      <c r="C125" t="s">
        <v>38</v>
      </c>
      <c r="D125" t="s">
        <v>48</v>
      </c>
      <c r="E125" t="s">
        <v>48</v>
      </c>
      <c r="F125">
        <v>214907</v>
      </c>
      <c r="G125">
        <v>1999</v>
      </c>
      <c r="H125">
        <v>0.93</v>
      </c>
      <c r="I125">
        <f>Table1_2[[#This Row],[Population 2022]]+F126</f>
        <v>273625</v>
      </c>
    </row>
    <row r="126" spans="1:9" x14ac:dyDescent="0.35">
      <c r="A126" t="s">
        <v>415</v>
      </c>
      <c r="B126" t="s">
        <v>416</v>
      </c>
      <c r="C126" t="s">
        <v>38</v>
      </c>
      <c r="D126" t="s">
        <v>49</v>
      </c>
      <c r="E126" t="s">
        <v>416</v>
      </c>
      <c r="F126">
        <v>58718</v>
      </c>
      <c r="G126">
        <v>2331</v>
      </c>
      <c r="H126">
        <v>3.97</v>
      </c>
      <c r="I126">
        <f>Table1_2[[#This Row],[Population 2022]]+F127</f>
        <v>158616</v>
      </c>
    </row>
    <row r="127" spans="1:9" x14ac:dyDescent="0.35">
      <c r="A127" t="s">
        <v>417</v>
      </c>
      <c r="B127" t="s">
        <v>49</v>
      </c>
      <c r="C127" t="s">
        <v>38</v>
      </c>
      <c r="D127" t="s">
        <v>49</v>
      </c>
      <c r="E127" t="s">
        <v>49</v>
      </c>
      <c r="F127">
        <v>99898</v>
      </c>
      <c r="G127">
        <v>2138</v>
      </c>
      <c r="H127">
        <v>2.14</v>
      </c>
      <c r="I127">
        <f>Table1_2[[#This Row],[Population 2022]]+F128</f>
        <v>106099</v>
      </c>
    </row>
    <row r="128" spans="1:9" x14ac:dyDescent="0.35">
      <c r="A128" t="s">
        <v>418</v>
      </c>
      <c r="B128" t="s">
        <v>419</v>
      </c>
      <c r="C128" t="s">
        <v>38</v>
      </c>
      <c r="D128" t="s">
        <v>50</v>
      </c>
      <c r="E128" t="s">
        <v>419</v>
      </c>
      <c r="F128">
        <v>6201</v>
      </c>
      <c r="G128">
        <v>71</v>
      </c>
      <c r="H128">
        <v>1.1499999999999999</v>
      </c>
      <c r="I128">
        <f>Table1_2[[#This Row],[Population 2022]]+F129</f>
        <v>45583</v>
      </c>
    </row>
    <row r="129" spans="1:9" x14ac:dyDescent="0.35">
      <c r="A129" t="s">
        <v>420</v>
      </c>
      <c r="B129" t="s">
        <v>50</v>
      </c>
      <c r="C129" t="s">
        <v>38</v>
      </c>
      <c r="D129" t="s">
        <v>50</v>
      </c>
      <c r="E129" t="s">
        <v>50</v>
      </c>
      <c r="F129">
        <v>39382</v>
      </c>
      <c r="G129">
        <v>165</v>
      </c>
      <c r="H129">
        <v>0.42</v>
      </c>
      <c r="I129">
        <f>Table1_2[[#This Row],[Population 2022]]+F130</f>
        <v>46139</v>
      </c>
    </row>
    <row r="130" spans="1:9" x14ac:dyDescent="0.35">
      <c r="A130" t="s">
        <v>421</v>
      </c>
      <c r="B130" t="s">
        <v>422</v>
      </c>
      <c r="C130" t="s">
        <v>38</v>
      </c>
      <c r="D130" t="s">
        <v>50</v>
      </c>
      <c r="E130" t="s">
        <v>422</v>
      </c>
      <c r="F130">
        <v>6757</v>
      </c>
      <c r="G130">
        <v>34</v>
      </c>
      <c r="H130">
        <v>0.51</v>
      </c>
      <c r="I130">
        <f>Table1_2[[#This Row],[Population 2022]]+F131</f>
        <v>81308</v>
      </c>
    </row>
    <row r="131" spans="1:9" x14ac:dyDescent="0.35">
      <c r="A131" t="s">
        <v>423</v>
      </c>
      <c r="B131" t="s">
        <v>424</v>
      </c>
      <c r="C131" t="s">
        <v>38</v>
      </c>
      <c r="D131" t="s">
        <v>51</v>
      </c>
      <c r="E131" t="s">
        <v>424</v>
      </c>
      <c r="F131">
        <v>74551</v>
      </c>
      <c r="G131">
        <v>835</v>
      </c>
      <c r="H131">
        <v>1.1200000000000001</v>
      </c>
      <c r="I131">
        <f>Table1_2[[#This Row],[Population 2022]]+F132</f>
        <v>177822</v>
      </c>
    </row>
    <row r="132" spans="1:9" x14ac:dyDescent="0.35">
      <c r="A132" t="s">
        <v>425</v>
      </c>
      <c r="B132" t="s">
        <v>51</v>
      </c>
      <c r="C132" t="s">
        <v>38</v>
      </c>
      <c r="D132" t="s">
        <v>51</v>
      </c>
      <c r="E132" t="s">
        <v>51</v>
      </c>
      <c r="F132">
        <v>103271</v>
      </c>
      <c r="G132">
        <v>723</v>
      </c>
      <c r="H132">
        <v>0.7</v>
      </c>
      <c r="I132">
        <f>Table1_2[[#This Row],[Population 2022]]+F133</f>
        <v>172343</v>
      </c>
    </row>
    <row r="133" spans="1:9" x14ac:dyDescent="0.35">
      <c r="A133" t="s">
        <v>426</v>
      </c>
      <c r="B133" t="s">
        <v>427</v>
      </c>
      <c r="C133" t="s">
        <v>38</v>
      </c>
      <c r="D133" t="s">
        <v>52</v>
      </c>
      <c r="E133" t="s">
        <v>427</v>
      </c>
      <c r="F133">
        <v>69072</v>
      </c>
      <c r="G133">
        <v>262</v>
      </c>
      <c r="H133">
        <v>0.38</v>
      </c>
      <c r="I133">
        <f>Table1_2[[#This Row],[Population 2022]]+F134</f>
        <v>141493</v>
      </c>
    </row>
    <row r="134" spans="1:9" x14ac:dyDescent="0.35">
      <c r="A134" t="s">
        <v>428</v>
      </c>
      <c r="B134" t="s">
        <v>429</v>
      </c>
      <c r="C134" t="s">
        <v>38</v>
      </c>
      <c r="D134" t="s">
        <v>52</v>
      </c>
      <c r="E134" t="s">
        <v>429</v>
      </c>
      <c r="F134">
        <v>72421</v>
      </c>
      <c r="G134">
        <v>999</v>
      </c>
      <c r="H134">
        <v>1.38</v>
      </c>
      <c r="I134">
        <f>Table1_2[[#This Row],[Population 2022]]+F135</f>
        <v>221921</v>
      </c>
    </row>
    <row r="135" spans="1:9" x14ac:dyDescent="0.35">
      <c r="A135" t="s">
        <v>430</v>
      </c>
      <c r="B135" t="s">
        <v>431</v>
      </c>
      <c r="C135" t="s">
        <v>53</v>
      </c>
      <c r="D135" t="s">
        <v>54</v>
      </c>
      <c r="E135" t="s">
        <v>431</v>
      </c>
      <c r="F135">
        <v>149500</v>
      </c>
      <c r="G135">
        <v>20855</v>
      </c>
      <c r="H135">
        <v>13.95</v>
      </c>
      <c r="I135">
        <f>Table1_2[[#This Row],[Population 2022]]+F136</f>
        <v>166270</v>
      </c>
    </row>
    <row r="136" spans="1:9" x14ac:dyDescent="0.35">
      <c r="A136" t="s">
        <v>432</v>
      </c>
      <c r="B136" t="s">
        <v>433</v>
      </c>
      <c r="C136" t="s">
        <v>53</v>
      </c>
      <c r="D136" t="s">
        <v>54</v>
      </c>
      <c r="E136" t="s">
        <v>433</v>
      </c>
      <c r="F136">
        <v>16770</v>
      </c>
      <c r="G136">
        <v>10496</v>
      </c>
      <c r="H136">
        <v>62.59</v>
      </c>
      <c r="I136">
        <f>Table1_2[[#This Row],[Population 2022]]+F137</f>
        <v>74836</v>
      </c>
    </row>
    <row r="137" spans="1:9" x14ac:dyDescent="0.35">
      <c r="A137" t="s">
        <v>434</v>
      </c>
      <c r="B137" t="s">
        <v>435</v>
      </c>
      <c r="C137" t="s">
        <v>53</v>
      </c>
      <c r="D137" t="s">
        <v>54</v>
      </c>
      <c r="E137" t="s">
        <v>435</v>
      </c>
      <c r="F137">
        <v>58066</v>
      </c>
      <c r="G137">
        <v>3403</v>
      </c>
      <c r="H137">
        <v>5.86</v>
      </c>
      <c r="I137">
        <f>Table1_2[[#This Row],[Population 2022]]+F138</f>
        <v>171261</v>
      </c>
    </row>
    <row r="138" spans="1:9" x14ac:dyDescent="0.35">
      <c r="A138" t="s">
        <v>436</v>
      </c>
      <c r="B138" t="s">
        <v>437</v>
      </c>
      <c r="C138" t="s">
        <v>53</v>
      </c>
      <c r="D138" t="s">
        <v>55</v>
      </c>
      <c r="E138" t="s">
        <v>437</v>
      </c>
      <c r="F138">
        <v>113195</v>
      </c>
      <c r="G138">
        <v>215</v>
      </c>
      <c r="H138">
        <v>0.19</v>
      </c>
      <c r="I138">
        <f>Table1_2[[#This Row],[Population 2022]]+F139</f>
        <v>206770</v>
      </c>
    </row>
    <row r="139" spans="1:9" x14ac:dyDescent="0.35">
      <c r="A139" t="s">
        <v>438</v>
      </c>
      <c r="B139" t="s">
        <v>439</v>
      </c>
      <c r="C139" t="s">
        <v>53</v>
      </c>
      <c r="D139" t="s">
        <v>55</v>
      </c>
      <c r="E139" t="s">
        <v>439</v>
      </c>
      <c r="F139">
        <v>93575</v>
      </c>
      <c r="G139">
        <v>0</v>
      </c>
      <c r="H139">
        <v>0</v>
      </c>
      <c r="I139">
        <f>Table1_2[[#This Row],[Population 2022]]+F140</f>
        <v>329054</v>
      </c>
    </row>
    <row r="140" spans="1:9" x14ac:dyDescent="0.35">
      <c r="A140" t="s">
        <v>440</v>
      </c>
      <c r="B140" t="s">
        <v>441</v>
      </c>
      <c r="C140" t="s">
        <v>53</v>
      </c>
      <c r="D140" t="s">
        <v>55</v>
      </c>
      <c r="E140" t="s">
        <v>441</v>
      </c>
      <c r="F140">
        <v>235479</v>
      </c>
      <c r="G140">
        <v>0</v>
      </c>
      <c r="H140">
        <v>0</v>
      </c>
      <c r="I140">
        <f>Table1_2[[#This Row],[Population 2022]]+F141</f>
        <v>290266</v>
      </c>
    </row>
    <row r="141" spans="1:9" x14ac:dyDescent="0.35">
      <c r="A141" t="s">
        <v>442</v>
      </c>
      <c r="B141" t="s">
        <v>443</v>
      </c>
      <c r="C141" t="s">
        <v>53</v>
      </c>
      <c r="D141" t="s">
        <v>56</v>
      </c>
      <c r="E141" t="s">
        <v>443</v>
      </c>
      <c r="F141">
        <v>54787</v>
      </c>
      <c r="G141">
        <v>6777</v>
      </c>
      <c r="H141">
        <v>12.37</v>
      </c>
      <c r="I141">
        <f>Table1_2[[#This Row],[Population 2022]]+F142</f>
        <v>103752</v>
      </c>
    </row>
    <row r="142" spans="1:9" x14ac:dyDescent="0.35">
      <c r="A142" t="s">
        <v>444</v>
      </c>
      <c r="B142" t="s">
        <v>445</v>
      </c>
      <c r="C142" t="s">
        <v>53</v>
      </c>
      <c r="D142" t="s">
        <v>56</v>
      </c>
      <c r="E142" t="s">
        <v>445</v>
      </c>
      <c r="F142">
        <v>48965</v>
      </c>
      <c r="G142">
        <v>7423</v>
      </c>
      <c r="H142">
        <v>15.16</v>
      </c>
      <c r="I142">
        <f>Table1_2[[#This Row],[Population 2022]]+F143</f>
        <v>113440</v>
      </c>
    </row>
    <row r="143" spans="1:9" x14ac:dyDescent="0.35">
      <c r="A143" t="s">
        <v>446</v>
      </c>
      <c r="B143" t="s">
        <v>56</v>
      </c>
      <c r="C143" t="s">
        <v>53</v>
      </c>
      <c r="D143" t="s">
        <v>56</v>
      </c>
      <c r="E143" t="s">
        <v>56</v>
      </c>
      <c r="F143">
        <v>64475</v>
      </c>
      <c r="G143">
        <v>0</v>
      </c>
      <c r="H143">
        <v>0</v>
      </c>
      <c r="I143">
        <f>Table1_2[[#This Row],[Population 2022]]+F144</f>
        <v>129757</v>
      </c>
    </row>
    <row r="144" spans="1:9" x14ac:dyDescent="0.35">
      <c r="A144" t="s">
        <v>447</v>
      </c>
      <c r="B144" t="s">
        <v>448</v>
      </c>
      <c r="C144" t="s">
        <v>53</v>
      </c>
      <c r="D144" t="s">
        <v>56</v>
      </c>
      <c r="E144" t="s">
        <v>448</v>
      </c>
      <c r="F144">
        <v>65282</v>
      </c>
      <c r="G144">
        <v>15909</v>
      </c>
      <c r="H144">
        <v>24.37</v>
      </c>
      <c r="I144">
        <f>Table1_2[[#This Row],[Population 2022]]+F145</f>
        <v>117513</v>
      </c>
    </row>
    <row r="145" spans="1:9" x14ac:dyDescent="0.35">
      <c r="A145" t="s">
        <v>449</v>
      </c>
      <c r="B145" t="s">
        <v>450</v>
      </c>
      <c r="C145" t="s">
        <v>53</v>
      </c>
      <c r="D145" t="s">
        <v>57</v>
      </c>
      <c r="E145" t="s">
        <v>450</v>
      </c>
      <c r="F145">
        <v>52231</v>
      </c>
      <c r="G145">
        <v>4565</v>
      </c>
      <c r="H145">
        <v>8.74</v>
      </c>
      <c r="I145">
        <f>Table1_2[[#This Row],[Population 2022]]+F146</f>
        <v>78322</v>
      </c>
    </row>
    <row r="146" spans="1:9" x14ac:dyDescent="0.35">
      <c r="A146" t="s">
        <v>451</v>
      </c>
      <c r="B146" t="s">
        <v>452</v>
      </c>
      <c r="C146" t="s">
        <v>53</v>
      </c>
      <c r="D146" t="s">
        <v>57</v>
      </c>
      <c r="E146" t="s">
        <v>452</v>
      </c>
      <c r="F146">
        <v>26091</v>
      </c>
      <c r="G146">
        <v>12594</v>
      </c>
      <c r="H146">
        <v>48.27</v>
      </c>
      <c r="I146">
        <f>Table1_2[[#This Row],[Population 2022]]+F147</f>
        <v>48940</v>
      </c>
    </row>
    <row r="147" spans="1:9" x14ac:dyDescent="0.35">
      <c r="A147" t="s">
        <v>453</v>
      </c>
      <c r="B147" t="s">
        <v>454</v>
      </c>
      <c r="C147" t="s">
        <v>53</v>
      </c>
      <c r="D147" t="s">
        <v>57</v>
      </c>
      <c r="E147" t="s">
        <v>454</v>
      </c>
      <c r="F147">
        <v>22849</v>
      </c>
      <c r="G147">
        <v>3231</v>
      </c>
      <c r="H147">
        <v>14.14</v>
      </c>
      <c r="I147">
        <f>Table1_2[[#This Row],[Population 2022]]+F148</f>
        <v>37148</v>
      </c>
    </row>
    <row r="148" spans="1:9" x14ac:dyDescent="0.35">
      <c r="A148" t="s">
        <v>455</v>
      </c>
      <c r="B148" t="s">
        <v>456</v>
      </c>
      <c r="C148" t="s">
        <v>53</v>
      </c>
      <c r="D148" t="s">
        <v>57</v>
      </c>
      <c r="E148" t="s">
        <v>456</v>
      </c>
      <c r="F148">
        <v>14299</v>
      </c>
      <c r="G148">
        <v>2474</v>
      </c>
      <c r="H148">
        <v>17.3</v>
      </c>
      <c r="I148">
        <f>Table1_2[[#This Row],[Population 2022]]+F149</f>
        <v>89832</v>
      </c>
    </row>
    <row r="149" spans="1:9" x14ac:dyDescent="0.35">
      <c r="A149" t="s">
        <v>457</v>
      </c>
      <c r="B149" t="s">
        <v>458</v>
      </c>
      <c r="C149" t="s">
        <v>53</v>
      </c>
      <c r="D149" t="s">
        <v>58</v>
      </c>
      <c r="E149" t="s">
        <v>458</v>
      </c>
      <c r="F149">
        <v>75533</v>
      </c>
      <c r="G149">
        <v>11096</v>
      </c>
      <c r="H149">
        <v>14.69</v>
      </c>
      <c r="I149">
        <f>Table1_2[[#This Row],[Population 2022]]+F150</f>
        <v>103434</v>
      </c>
    </row>
    <row r="150" spans="1:9" x14ac:dyDescent="0.35">
      <c r="A150" t="s">
        <v>459</v>
      </c>
      <c r="B150" t="s">
        <v>460</v>
      </c>
      <c r="C150" t="s">
        <v>53</v>
      </c>
      <c r="D150" t="s">
        <v>58</v>
      </c>
      <c r="E150" t="s">
        <v>460</v>
      </c>
      <c r="F150">
        <v>27901</v>
      </c>
      <c r="G150">
        <v>3320</v>
      </c>
      <c r="H150">
        <v>11.9</v>
      </c>
      <c r="I150">
        <f>Table1_2[[#This Row],[Population 2022]]+F151</f>
        <v>143127</v>
      </c>
    </row>
    <row r="151" spans="1:9" x14ac:dyDescent="0.35">
      <c r="A151" t="s">
        <v>461</v>
      </c>
      <c r="B151" t="s">
        <v>462</v>
      </c>
      <c r="C151" t="s">
        <v>53</v>
      </c>
      <c r="D151" t="s">
        <v>59</v>
      </c>
      <c r="E151" t="s">
        <v>462</v>
      </c>
      <c r="F151">
        <v>115226</v>
      </c>
      <c r="G151">
        <v>48867</v>
      </c>
      <c r="H151">
        <v>42.41</v>
      </c>
      <c r="I151">
        <f>Table1_2[[#This Row],[Population 2022]]+F152</f>
        <v>156925</v>
      </c>
    </row>
    <row r="152" spans="1:9" x14ac:dyDescent="0.35">
      <c r="A152" t="s">
        <v>463</v>
      </c>
      <c r="B152" t="s">
        <v>392</v>
      </c>
      <c r="C152" t="s">
        <v>53</v>
      </c>
      <c r="D152" t="s">
        <v>59</v>
      </c>
      <c r="E152" t="s">
        <v>392</v>
      </c>
      <c r="F152">
        <v>41699</v>
      </c>
      <c r="G152">
        <v>19778</v>
      </c>
      <c r="H152">
        <v>47.43</v>
      </c>
      <c r="I152">
        <f>Table1_2[[#This Row],[Population 2022]]+F153</f>
        <v>63399</v>
      </c>
    </row>
    <row r="153" spans="1:9" x14ac:dyDescent="0.35">
      <c r="A153" t="s">
        <v>464</v>
      </c>
      <c r="B153" t="s">
        <v>465</v>
      </c>
      <c r="C153" t="s">
        <v>53</v>
      </c>
      <c r="D153" t="s">
        <v>60</v>
      </c>
      <c r="E153" t="s">
        <v>465</v>
      </c>
      <c r="F153">
        <v>21700</v>
      </c>
      <c r="G153">
        <v>7306</v>
      </c>
      <c r="H153">
        <v>33.67</v>
      </c>
      <c r="I153">
        <f>Table1_2[[#This Row],[Population 2022]]+F154</f>
        <v>27315</v>
      </c>
    </row>
    <row r="154" spans="1:9" x14ac:dyDescent="0.35">
      <c r="A154" t="s">
        <v>466</v>
      </c>
      <c r="B154" t="s">
        <v>467</v>
      </c>
      <c r="C154" t="s">
        <v>53</v>
      </c>
      <c r="D154" t="s">
        <v>60</v>
      </c>
      <c r="E154" t="s">
        <v>467</v>
      </c>
      <c r="F154">
        <v>5615</v>
      </c>
      <c r="G154">
        <v>4517</v>
      </c>
      <c r="H154">
        <v>80.45</v>
      </c>
      <c r="I154">
        <f>Table1_2[[#This Row],[Population 2022]]+F155</f>
        <v>34226</v>
      </c>
    </row>
    <row r="155" spans="1:9" x14ac:dyDescent="0.35">
      <c r="A155" t="s">
        <v>468</v>
      </c>
      <c r="B155" t="s">
        <v>469</v>
      </c>
      <c r="C155" t="s">
        <v>53</v>
      </c>
      <c r="D155" t="s">
        <v>60</v>
      </c>
      <c r="E155" t="s">
        <v>469</v>
      </c>
      <c r="F155">
        <v>28611</v>
      </c>
      <c r="G155">
        <v>3247</v>
      </c>
      <c r="H155">
        <v>11.35</v>
      </c>
      <c r="I155">
        <f>Table1_2[[#This Row],[Population 2022]]+F156</f>
        <v>92572</v>
      </c>
    </row>
    <row r="156" spans="1:9" x14ac:dyDescent="0.35">
      <c r="A156" t="s">
        <v>470</v>
      </c>
      <c r="B156" t="s">
        <v>471</v>
      </c>
      <c r="C156" t="s">
        <v>53</v>
      </c>
      <c r="D156" t="s">
        <v>53</v>
      </c>
      <c r="E156" t="s">
        <v>471</v>
      </c>
      <c r="F156">
        <v>63961</v>
      </c>
      <c r="G156">
        <v>1068</v>
      </c>
      <c r="H156">
        <v>1.67</v>
      </c>
      <c r="I156">
        <f>Table1_2[[#This Row],[Population 2022]]+F157</f>
        <v>102627</v>
      </c>
    </row>
    <row r="157" spans="1:9" x14ac:dyDescent="0.35">
      <c r="A157" t="s">
        <v>472</v>
      </c>
      <c r="B157" t="s">
        <v>473</v>
      </c>
      <c r="C157" t="s">
        <v>53</v>
      </c>
      <c r="D157" t="s">
        <v>53</v>
      </c>
      <c r="E157" t="s">
        <v>473</v>
      </c>
      <c r="F157">
        <v>38666</v>
      </c>
      <c r="G157">
        <v>7551</v>
      </c>
      <c r="H157">
        <v>19.53</v>
      </c>
      <c r="I157">
        <f>Table1_2[[#This Row],[Population 2022]]+F158</f>
        <v>119141</v>
      </c>
    </row>
    <row r="158" spans="1:9" x14ac:dyDescent="0.35">
      <c r="A158" t="s">
        <v>474</v>
      </c>
      <c r="B158" t="s">
        <v>475</v>
      </c>
      <c r="C158" t="s">
        <v>53</v>
      </c>
      <c r="D158" t="s">
        <v>53</v>
      </c>
      <c r="E158" t="s">
        <v>475</v>
      </c>
      <c r="F158">
        <v>80475</v>
      </c>
      <c r="G158">
        <v>4941</v>
      </c>
      <c r="H158">
        <v>6.14</v>
      </c>
      <c r="I158">
        <f>Table1_2[[#This Row],[Population 2022]]+F159</f>
        <v>160485</v>
      </c>
    </row>
    <row r="159" spans="1:9" x14ac:dyDescent="0.35">
      <c r="A159" t="s">
        <v>476</v>
      </c>
      <c r="B159" t="s">
        <v>477</v>
      </c>
      <c r="C159" t="s">
        <v>53</v>
      </c>
      <c r="D159" t="s">
        <v>53</v>
      </c>
      <c r="E159" t="s">
        <v>477</v>
      </c>
      <c r="F159">
        <v>80010</v>
      </c>
      <c r="G159">
        <v>224</v>
      </c>
      <c r="H159">
        <v>0.28000000000000003</v>
      </c>
      <c r="I159">
        <f>Table1_2[[#This Row],[Population 2022]]+F160</f>
        <v>154650</v>
      </c>
    </row>
    <row r="160" spans="1:9" x14ac:dyDescent="0.35">
      <c r="A160" t="s">
        <v>478</v>
      </c>
      <c r="B160" t="s">
        <v>479</v>
      </c>
      <c r="C160" t="s">
        <v>53</v>
      </c>
      <c r="D160" t="s">
        <v>61</v>
      </c>
      <c r="E160" t="s">
        <v>479</v>
      </c>
      <c r="F160">
        <v>74640</v>
      </c>
      <c r="G160">
        <v>11659</v>
      </c>
      <c r="H160">
        <v>15.62</v>
      </c>
      <c r="I160">
        <f>Table1_2[[#This Row],[Population 2022]]+F161</f>
        <v>210795</v>
      </c>
    </row>
    <row r="161" spans="1:9" x14ac:dyDescent="0.35">
      <c r="A161" t="s">
        <v>480</v>
      </c>
      <c r="B161" t="s">
        <v>481</v>
      </c>
      <c r="C161" t="s">
        <v>53</v>
      </c>
      <c r="D161" t="s">
        <v>61</v>
      </c>
      <c r="E161" t="s">
        <v>481</v>
      </c>
      <c r="F161">
        <v>136155</v>
      </c>
      <c r="G161">
        <v>31656</v>
      </c>
      <c r="H161">
        <v>23.25</v>
      </c>
      <c r="I161">
        <f>Table1_2[[#This Row],[Population 2022]]+F162</f>
        <v>174441</v>
      </c>
    </row>
    <row r="162" spans="1:9" x14ac:dyDescent="0.35">
      <c r="A162" t="s">
        <v>482</v>
      </c>
      <c r="B162" t="s">
        <v>483</v>
      </c>
      <c r="C162" t="s">
        <v>53</v>
      </c>
      <c r="D162" t="s">
        <v>61</v>
      </c>
      <c r="E162" t="s">
        <v>483</v>
      </c>
      <c r="F162">
        <v>38286</v>
      </c>
      <c r="G162">
        <v>2634</v>
      </c>
      <c r="H162">
        <v>6.88</v>
      </c>
      <c r="I162">
        <f>Table1_2[[#This Row],[Population 2022]]+F163</f>
        <v>105354</v>
      </c>
    </row>
    <row r="163" spans="1:9" x14ac:dyDescent="0.35">
      <c r="A163" t="s">
        <v>484</v>
      </c>
      <c r="B163" t="s">
        <v>485</v>
      </c>
      <c r="C163" t="s">
        <v>53</v>
      </c>
      <c r="D163" t="s">
        <v>62</v>
      </c>
      <c r="E163" t="s">
        <v>485</v>
      </c>
      <c r="F163">
        <v>67068</v>
      </c>
      <c r="G163">
        <v>26445</v>
      </c>
      <c r="H163">
        <v>39.43</v>
      </c>
      <c r="I163">
        <f>Table1_2[[#This Row],[Population 2022]]+F164</f>
        <v>98529</v>
      </c>
    </row>
    <row r="164" spans="1:9" x14ac:dyDescent="0.35">
      <c r="A164" t="s">
        <v>486</v>
      </c>
      <c r="B164" t="s">
        <v>487</v>
      </c>
      <c r="C164" t="s">
        <v>53</v>
      </c>
      <c r="D164" t="s">
        <v>62</v>
      </c>
      <c r="E164" t="s">
        <v>487</v>
      </c>
      <c r="F164">
        <v>31461</v>
      </c>
      <c r="G164">
        <v>10124</v>
      </c>
      <c r="H164">
        <v>32.18</v>
      </c>
      <c r="I164">
        <f>Table1_2[[#This Row],[Population 2022]]+F165</f>
        <v>50433</v>
      </c>
    </row>
    <row r="165" spans="1:9" x14ac:dyDescent="0.35">
      <c r="A165" t="s">
        <v>488</v>
      </c>
      <c r="B165" t="s">
        <v>489</v>
      </c>
      <c r="C165" t="s">
        <v>53</v>
      </c>
      <c r="D165" t="s">
        <v>62</v>
      </c>
      <c r="E165" t="s">
        <v>489</v>
      </c>
      <c r="F165">
        <v>18972</v>
      </c>
      <c r="G165">
        <v>5257</v>
      </c>
      <c r="H165">
        <v>27.71</v>
      </c>
      <c r="I165">
        <f>Table1_2[[#This Row],[Population 2022]]+F166</f>
        <v>87484</v>
      </c>
    </row>
    <row r="166" spans="1:9" x14ac:dyDescent="0.35">
      <c r="A166" t="s">
        <v>490</v>
      </c>
      <c r="B166" t="s">
        <v>491</v>
      </c>
      <c r="C166" t="s">
        <v>53</v>
      </c>
      <c r="D166" t="s">
        <v>62</v>
      </c>
      <c r="E166" t="s">
        <v>491</v>
      </c>
      <c r="F166">
        <v>68512</v>
      </c>
      <c r="G166">
        <v>11154</v>
      </c>
      <c r="H166">
        <v>16.28</v>
      </c>
      <c r="I166">
        <f>Table1_2[[#This Row],[Population 2022]]+F167</f>
        <v>83655</v>
      </c>
    </row>
    <row r="167" spans="1:9" x14ac:dyDescent="0.35">
      <c r="A167" t="s">
        <v>492</v>
      </c>
      <c r="B167" t="s">
        <v>493</v>
      </c>
      <c r="C167" t="s">
        <v>53</v>
      </c>
      <c r="D167" t="s">
        <v>63</v>
      </c>
      <c r="E167" t="s">
        <v>493</v>
      </c>
      <c r="F167">
        <v>15143</v>
      </c>
      <c r="G167">
        <v>1479</v>
      </c>
      <c r="H167">
        <v>9.77</v>
      </c>
      <c r="I167">
        <f>Table1_2[[#This Row],[Population 2022]]+F168</f>
        <v>26433</v>
      </c>
    </row>
    <row r="168" spans="1:9" x14ac:dyDescent="0.35">
      <c r="A168" t="s">
        <v>494</v>
      </c>
      <c r="B168" t="s">
        <v>495</v>
      </c>
      <c r="C168" t="s">
        <v>53</v>
      </c>
      <c r="D168" t="s">
        <v>63</v>
      </c>
      <c r="E168" t="s">
        <v>495</v>
      </c>
      <c r="F168">
        <v>11290</v>
      </c>
      <c r="G168">
        <v>546</v>
      </c>
      <c r="H168">
        <v>4.84</v>
      </c>
      <c r="I168">
        <f>Table1_2[[#This Row],[Population 2022]]+F169</f>
        <v>49503</v>
      </c>
    </row>
    <row r="169" spans="1:9" x14ac:dyDescent="0.35">
      <c r="A169" t="s">
        <v>496</v>
      </c>
      <c r="B169" t="s">
        <v>497</v>
      </c>
      <c r="C169" t="s">
        <v>53</v>
      </c>
      <c r="D169" t="s">
        <v>63</v>
      </c>
      <c r="E169" t="s">
        <v>497</v>
      </c>
      <c r="F169">
        <v>38213</v>
      </c>
      <c r="G169">
        <v>2916</v>
      </c>
      <c r="H169">
        <v>7.63</v>
      </c>
      <c r="I169">
        <f>Table1_2[[#This Row],[Population 2022]]+F170</f>
        <v>79141</v>
      </c>
    </row>
    <row r="170" spans="1:9" x14ac:dyDescent="0.35">
      <c r="A170" t="s">
        <v>498</v>
      </c>
      <c r="B170" t="s">
        <v>499</v>
      </c>
      <c r="C170" t="s">
        <v>53</v>
      </c>
      <c r="D170" t="s">
        <v>64</v>
      </c>
      <c r="E170" t="s">
        <v>499</v>
      </c>
      <c r="F170">
        <v>40928</v>
      </c>
      <c r="G170">
        <v>6393</v>
      </c>
      <c r="H170">
        <v>15.62</v>
      </c>
      <c r="I170">
        <f>Table1_2[[#This Row],[Population 2022]]+F171</f>
        <v>141133</v>
      </c>
    </row>
    <row r="171" spans="1:9" x14ac:dyDescent="0.35">
      <c r="A171" t="s">
        <v>500</v>
      </c>
      <c r="B171" t="s">
        <v>64</v>
      </c>
      <c r="C171" t="s">
        <v>53</v>
      </c>
      <c r="D171" t="s">
        <v>64</v>
      </c>
      <c r="E171" t="s">
        <v>64</v>
      </c>
      <c r="F171">
        <v>100205</v>
      </c>
      <c r="G171">
        <v>6804</v>
      </c>
      <c r="H171">
        <v>6.79</v>
      </c>
      <c r="I171">
        <f>Table1_2[[#This Row],[Population 2022]]+F172</f>
        <v>442587</v>
      </c>
    </row>
    <row r="172" spans="1:9" x14ac:dyDescent="0.35">
      <c r="A172" t="s">
        <v>501</v>
      </c>
      <c r="B172" t="s">
        <v>66</v>
      </c>
      <c r="C172" t="s">
        <v>65</v>
      </c>
      <c r="D172" t="s">
        <v>66</v>
      </c>
      <c r="E172" t="s">
        <v>383</v>
      </c>
      <c r="F172">
        <v>342382</v>
      </c>
      <c r="G172">
        <v>274</v>
      </c>
      <c r="H172">
        <v>0.08</v>
      </c>
      <c r="I172">
        <f>Table1_2[[#This Row],[Population 2022]]+F173</f>
        <v>548225</v>
      </c>
    </row>
    <row r="173" spans="1:9" x14ac:dyDescent="0.35">
      <c r="A173" t="s">
        <v>502</v>
      </c>
      <c r="B173" t="s">
        <v>67</v>
      </c>
      <c r="C173" t="s">
        <v>65</v>
      </c>
      <c r="D173" t="s">
        <v>67</v>
      </c>
      <c r="E173" t="s">
        <v>383</v>
      </c>
      <c r="F173">
        <v>205843</v>
      </c>
      <c r="G173">
        <v>165</v>
      </c>
      <c r="H173">
        <v>0.08</v>
      </c>
      <c r="I173">
        <f>Table1_2[[#This Row],[Population 2022]]+F174</f>
        <v>285450</v>
      </c>
    </row>
    <row r="174" spans="1:9" x14ac:dyDescent="0.35">
      <c r="A174" t="s">
        <v>503</v>
      </c>
      <c r="B174" t="s">
        <v>68</v>
      </c>
      <c r="C174" t="s">
        <v>65</v>
      </c>
      <c r="D174" t="s">
        <v>68</v>
      </c>
      <c r="E174" t="s">
        <v>383</v>
      </c>
      <c r="F174">
        <v>79607</v>
      </c>
      <c r="G174">
        <v>64</v>
      </c>
      <c r="H174">
        <v>0.08</v>
      </c>
      <c r="I174">
        <f>Table1_2[[#This Row],[Population 2022]]+F175</f>
        <v>414931</v>
      </c>
    </row>
    <row r="175" spans="1:9" x14ac:dyDescent="0.35">
      <c r="A175" t="s">
        <v>504</v>
      </c>
      <c r="B175" t="s">
        <v>69</v>
      </c>
      <c r="C175" t="s">
        <v>65</v>
      </c>
      <c r="D175" t="s">
        <v>69</v>
      </c>
      <c r="E175" t="s">
        <v>383</v>
      </c>
      <c r="F175">
        <v>335324</v>
      </c>
      <c r="G175">
        <v>268</v>
      </c>
      <c r="H175">
        <v>0.08</v>
      </c>
      <c r="I175">
        <f>Table1_2[[#This Row],[Population 2022]]+F176</f>
        <v>341268</v>
      </c>
    </row>
    <row r="176" spans="1:9" x14ac:dyDescent="0.35">
      <c r="A176" t="s">
        <v>505</v>
      </c>
      <c r="B176" t="s">
        <v>70</v>
      </c>
      <c r="C176" t="s">
        <v>65</v>
      </c>
      <c r="D176" t="s">
        <v>70</v>
      </c>
      <c r="E176" t="s">
        <v>383</v>
      </c>
      <c r="F176">
        <v>5944</v>
      </c>
      <c r="G176">
        <v>5</v>
      </c>
      <c r="H176">
        <v>0.08</v>
      </c>
      <c r="I176">
        <f>Table1_2[[#This Row],[Population 2022]]+F177</f>
        <v>35602</v>
      </c>
    </row>
    <row r="177" spans="1:9" x14ac:dyDescent="0.35">
      <c r="A177" t="s">
        <v>506</v>
      </c>
      <c r="B177" t="s">
        <v>71</v>
      </c>
      <c r="C177" t="s">
        <v>65</v>
      </c>
      <c r="D177" t="s">
        <v>71</v>
      </c>
      <c r="E177" t="s">
        <v>383</v>
      </c>
      <c r="F177">
        <v>29658</v>
      </c>
      <c r="G177">
        <v>24</v>
      </c>
      <c r="H177">
        <v>0.08</v>
      </c>
      <c r="I177">
        <f>Table1_2[[#This Row],[Population 2022]]+F178</f>
        <v>161219</v>
      </c>
    </row>
    <row r="178" spans="1:9" x14ac:dyDescent="0.35">
      <c r="A178" t="s">
        <v>507</v>
      </c>
      <c r="B178" t="s">
        <v>72</v>
      </c>
      <c r="C178" t="s">
        <v>65</v>
      </c>
      <c r="D178" t="s">
        <v>72</v>
      </c>
      <c r="E178" t="s">
        <v>383</v>
      </c>
      <c r="F178">
        <v>131561</v>
      </c>
      <c r="G178">
        <v>105</v>
      </c>
      <c r="H178">
        <v>0.08</v>
      </c>
      <c r="I178">
        <f>Table1_2[[#This Row],[Population 2022]]+F179</f>
        <v>264280</v>
      </c>
    </row>
    <row r="179" spans="1:9" x14ac:dyDescent="0.35">
      <c r="A179" t="s">
        <v>508</v>
      </c>
      <c r="B179" t="s">
        <v>509</v>
      </c>
      <c r="C179" t="s">
        <v>73</v>
      </c>
      <c r="D179" t="s">
        <v>74</v>
      </c>
      <c r="E179" t="s">
        <v>509</v>
      </c>
      <c r="F179">
        <v>132719</v>
      </c>
      <c r="G179">
        <v>982</v>
      </c>
      <c r="H179">
        <v>0.74</v>
      </c>
      <c r="I179">
        <f>Table1_2[[#This Row],[Population 2022]]+F180</f>
        <v>264512</v>
      </c>
    </row>
    <row r="180" spans="1:9" x14ac:dyDescent="0.35">
      <c r="A180" t="s">
        <v>510</v>
      </c>
      <c r="B180" t="s">
        <v>511</v>
      </c>
      <c r="C180" t="s">
        <v>73</v>
      </c>
      <c r="D180" t="s">
        <v>74</v>
      </c>
      <c r="E180" t="s">
        <v>511</v>
      </c>
      <c r="F180">
        <v>131793</v>
      </c>
      <c r="G180">
        <v>158</v>
      </c>
      <c r="H180">
        <v>0.12</v>
      </c>
      <c r="I180">
        <f>Table1_2[[#This Row],[Population 2022]]+F181</f>
        <v>631148</v>
      </c>
    </row>
    <row r="181" spans="1:9" x14ac:dyDescent="0.35">
      <c r="A181" t="s">
        <v>512</v>
      </c>
      <c r="B181" t="s">
        <v>513</v>
      </c>
      <c r="C181" t="s">
        <v>73</v>
      </c>
      <c r="D181" t="s">
        <v>75</v>
      </c>
      <c r="E181" t="s">
        <v>513</v>
      </c>
      <c r="F181">
        <v>499355</v>
      </c>
      <c r="G181">
        <v>0</v>
      </c>
      <c r="H181">
        <v>0</v>
      </c>
      <c r="I181">
        <f>Table1_2[[#This Row],[Population 2022]]+F182</f>
        <v>1007721</v>
      </c>
    </row>
    <row r="182" spans="1:9" x14ac:dyDescent="0.35">
      <c r="A182" t="s">
        <v>514</v>
      </c>
      <c r="B182" t="s">
        <v>515</v>
      </c>
      <c r="C182" t="s">
        <v>73</v>
      </c>
      <c r="D182" t="s">
        <v>75</v>
      </c>
      <c r="E182" t="s">
        <v>515</v>
      </c>
      <c r="F182">
        <v>508366</v>
      </c>
      <c r="G182">
        <v>102</v>
      </c>
      <c r="H182">
        <v>0.02</v>
      </c>
      <c r="I182">
        <f>Table1_2[[#This Row],[Population 2022]]+F183</f>
        <v>803574</v>
      </c>
    </row>
    <row r="183" spans="1:9" x14ac:dyDescent="0.35">
      <c r="A183" t="s">
        <v>516</v>
      </c>
      <c r="B183" t="s">
        <v>517</v>
      </c>
      <c r="C183" t="s">
        <v>73</v>
      </c>
      <c r="D183" t="s">
        <v>75</v>
      </c>
      <c r="E183" t="s">
        <v>517</v>
      </c>
      <c r="F183">
        <v>295208</v>
      </c>
      <c r="G183">
        <v>0</v>
      </c>
      <c r="H183">
        <v>0</v>
      </c>
      <c r="I183">
        <f>Table1_2[[#This Row],[Population 2022]]+F184</f>
        <v>350060</v>
      </c>
    </row>
    <row r="184" spans="1:9" x14ac:dyDescent="0.35">
      <c r="A184" t="s">
        <v>518</v>
      </c>
      <c r="B184" t="s">
        <v>519</v>
      </c>
      <c r="C184" t="s">
        <v>73</v>
      </c>
      <c r="D184" t="s">
        <v>76</v>
      </c>
      <c r="E184" t="s">
        <v>519</v>
      </c>
      <c r="F184">
        <v>54852</v>
      </c>
      <c r="G184">
        <v>2249</v>
      </c>
      <c r="H184">
        <v>4.0999999999999996</v>
      </c>
      <c r="I184">
        <f>Table1_2[[#This Row],[Population 2022]]+F185</f>
        <v>58984</v>
      </c>
    </row>
    <row r="185" spans="1:9" x14ac:dyDescent="0.35">
      <c r="A185" t="s">
        <v>520</v>
      </c>
      <c r="B185" t="s">
        <v>521</v>
      </c>
      <c r="C185" t="s">
        <v>73</v>
      </c>
      <c r="D185" t="s">
        <v>76</v>
      </c>
      <c r="E185" t="s">
        <v>521</v>
      </c>
      <c r="F185">
        <v>4132</v>
      </c>
      <c r="G185">
        <v>436</v>
      </c>
      <c r="H185">
        <v>10.54</v>
      </c>
      <c r="I185">
        <f>Table1_2[[#This Row],[Population 2022]]+F186</f>
        <v>7414</v>
      </c>
    </row>
    <row r="186" spans="1:9" x14ac:dyDescent="0.35">
      <c r="A186" t="s">
        <v>522</v>
      </c>
      <c r="B186" t="s">
        <v>523</v>
      </c>
      <c r="C186" t="s">
        <v>73</v>
      </c>
      <c r="D186" t="s">
        <v>76</v>
      </c>
      <c r="E186" t="s">
        <v>523</v>
      </c>
      <c r="F186">
        <v>3282</v>
      </c>
      <c r="G186">
        <v>207</v>
      </c>
      <c r="H186">
        <v>6.31</v>
      </c>
      <c r="I186">
        <f>Table1_2[[#This Row],[Population 2022]]+F187</f>
        <v>15778</v>
      </c>
    </row>
    <row r="187" spans="1:9" x14ac:dyDescent="0.35">
      <c r="A187" t="s">
        <v>524</v>
      </c>
      <c r="B187" t="s">
        <v>525</v>
      </c>
      <c r="C187" t="s">
        <v>73</v>
      </c>
      <c r="D187" t="s">
        <v>76</v>
      </c>
      <c r="E187" t="s">
        <v>525</v>
      </c>
      <c r="F187">
        <v>12496</v>
      </c>
      <c r="G187">
        <v>2924</v>
      </c>
      <c r="H187">
        <v>23.4</v>
      </c>
      <c r="I187">
        <f>Table1_2[[#This Row],[Population 2022]]+F188</f>
        <v>17565</v>
      </c>
    </row>
    <row r="188" spans="1:9" x14ac:dyDescent="0.35">
      <c r="A188" t="s">
        <v>526</v>
      </c>
      <c r="B188" t="s">
        <v>527</v>
      </c>
      <c r="C188" t="s">
        <v>73</v>
      </c>
      <c r="D188" t="s">
        <v>76</v>
      </c>
      <c r="E188" t="s">
        <v>527</v>
      </c>
      <c r="F188">
        <v>5069</v>
      </c>
      <c r="G188">
        <v>401</v>
      </c>
      <c r="H188">
        <v>7.92</v>
      </c>
      <c r="I188">
        <f>Table1_2[[#This Row],[Population 2022]]+F189</f>
        <v>67740</v>
      </c>
    </row>
    <row r="189" spans="1:9" x14ac:dyDescent="0.35">
      <c r="A189" t="s">
        <v>528</v>
      </c>
      <c r="B189" t="s">
        <v>529</v>
      </c>
      <c r="C189" t="s">
        <v>73</v>
      </c>
      <c r="D189" t="s">
        <v>77</v>
      </c>
      <c r="E189" t="s">
        <v>529</v>
      </c>
      <c r="F189">
        <v>62671</v>
      </c>
      <c r="G189">
        <v>31</v>
      </c>
      <c r="H189">
        <v>0.05</v>
      </c>
      <c r="I189">
        <f>Table1_2[[#This Row],[Population 2022]]+F190</f>
        <v>74128</v>
      </c>
    </row>
    <row r="190" spans="1:9" x14ac:dyDescent="0.35">
      <c r="A190" t="s">
        <v>530</v>
      </c>
      <c r="B190" t="s">
        <v>531</v>
      </c>
      <c r="C190" t="s">
        <v>73</v>
      </c>
      <c r="D190" t="s">
        <v>77</v>
      </c>
      <c r="E190" t="s">
        <v>531</v>
      </c>
      <c r="F190">
        <v>11457</v>
      </c>
      <c r="G190">
        <v>154</v>
      </c>
      <c r="H190">
        <v>1.34</v>
      </c>
      <c r="I190">
        <f>Table1_2[[#This Row],[Population 2022]]+F191</f>
        <v>23332</v>
      </c>
    </row>
    <row r="191" spans="1:9" x14ac:dyDescent="0.35">
      <c r="A191" t="s">
        <v>532</v>
      </c>
      <c r="B191" t="s">
        <v>533</v>
      </c>
      <c r="C191" t="s">
        <v>73</v>
      </c>
      <c r="D191" t="s">
        <v>77</v>
      </c>
      <c r="E191" t="s">
        <v>533</v>
      </c>
      <c r="F191">
        <v>11875</v>
      </c>
      <c r="G191">
        <v>0</v>
      </c>
      <c r="H191">
        <v>0</v>
      </c>
      <c r="I191">
        <f>Table1_2[[#This Row],[Population 2022]]+F192</f>
        <v>47399</v>
      </c>
    </row>
    <row r="192" spans="1:9" x14ac:dyDescent="0.35">
      <c r="A192" t="s">
        <v>534</v>
      </c>
      <c r="B192" t="s">
        <v>535</v>
      </c>
      <c r="C192" t="s">
        <v>73</v>
      </c>
      <c r="D192" t="s">
        <v>77</v>
      </c>
      <c r="E192" t="s">
        <v>535</v>
      </c>
      <c r="F192">
        <v>35524</v>
      </c>
      <c r="G192">
        <v>0</v>
      </c>
      <c r="H192">
        <v>0</v>
      </c>
      <c r="I192">
        <f>Table1_2[[#This Row],[Population 2022]]+F193</f>
        <v>134341</v>
      </c>
    </row>
    <row r="193" spans="1:9" x14ac:dyDescent="0.35">
      <c r="A193" t="s">
        <v>536</v>
      </c>
      <c r="B193" t="s">
        <v>537</v>
      </c>
      <c r="C193" t="s">
        <v>73</v>
      </c>
      <c r="D193" t="s">
        <v>77</v>
      </c>
      <c r="E193" t="s">
        <v>537</v>
      </c>
      <c r="F193">
        <v>98817</v>
      </c>
      <c r="G193">
        <v>20</v>
      </c>
      <c r="H193">
        <v>0.02</v>
      </c>
      <c r="I193">
        <f>Table1_2[[#This Row],[Population 2022]]+F194</f>
        <v>137801</v>
      </c>
    </row>
    <row r="194" spans="1:9" x14ac:dyDescent="0.35">
      <c r="A194" t="s">
        <v>538</v>
      </c>
      <c r="B194" t="s">
        <v>539</v>
      </c>
      <c r="C194" t="s">
        <v>73</v>
      </c>
      <c r="D194" t="s">
        <v>77</v>
      </c>
      <c r="E194" t="s">
        <v>539</v>
      </c>
      <c r="F194">
        <v>38984</v>
      </c>
      <c r="G194">
        <v>694</v>
      </c>
      <c r="H194">
        <v>1.78</v>
      </c>
      <c r="I194">
        <f>Table1_2[[#This Row],[Population 2022]]+F195</f>
        <v>45891</v>
      </c>
    </row>
    <row r="195" spans="1:9" x14ac:dyDescent="0.35">
      <c r="A195" t="s">
        <v>540</v>
      </c>
      <c r="B195" t="s">
        <v>541</v>
      </c>
      <c r="C195" t="s">
        <v>73</v>
      </c>
      <c r="D195" t="s">
        <v>78</v>
      </c>
      <c r="E195" t="s">
        <v>541</v>
      </c>
      <c r="F195">
        <v>6907</v>
      </c>
      <c r="G195">
        <v>0</v>
      </c>
      <c r="H195">
        <v>0</v>
      </c>
      <c r="I195">
        <f>Table1_2[[#This Row],[Population 2022]]+F196</f>
        <v>277895</v>
      </c>
    </row>
    <row r="196" spans="1:9" x14ac:dyDescent="0.35">
      <c r="A196" t="s">
        <v>542</v>
      </c>
      <c r="B196" t="s">
        <v>78</v>
      </c>
      <c r="C196" t="s">
        <v>73</v>
      </c>
      <c r="D196" t="s">
        <v>78</v>
      </c>
      <c r="E196" t="s">
        <v>78</v>
      </c>
      <c r="F196">
        <v>270988</v>
      </c>
      <c r="G196">
        <v>0</v>
      </c>
      <c r="H196">
        <v>0</v>
      </c>
      <c r="I196">
        <f>Table1_2[[#This Row],[Population 2022]]+F197</f>
        <v>290898</v>
      </c>
    </row>
    <row r="197" spans="1:9" x14ac:dyDescent="0.35">
      <c r="A197" t="s">
        <v>543</v>
      </c>
      <c r="B197" t="s">
        <v>544</v>
      </c>
      <c r="C197" t="s">
        <v>73</v>
      </c>
      <c r="D197" t="s">
        <v>79</v>
      </c>
      <c r="E197" t="s">
        <v>544</v>
      </c>
      <c r="F197">
        <v>19910</v>
      </c>
      <c r="G197">
        <v>884</v>
      </c>
      <c r="H197">
        <v>4.4400000000000004</v>
      </c>
      <c r="I197">
        <f>Table1_2[[#This Row],[Population 2022]]+F198</f>
        <v>29352</v>
      </c>
    </row>
    <row r="198" spans="1:9" x14ac:dyDescent="0.35">
      <c r="A198" t="s">
        <v>545</v>
      </c>
      <c r="B198" t="s">
        <v>546</v>
      </c>
      <c r="C198" t="s">
        <v>73</v>
      </c>
      <c r="D198" t="s">
        <v>79</v>
      </c>
      <c r="E198" t="s">
        <v>546</v>
      </c>
      <c r="F198">
        <v>9442</v>
      </c>
      <c r="G198">
        <v>127</v>
      </c>
      <c r="H198">
        <v>1.34</v>
      </c>
      <c r="I198">
        <f>Table1_2[[#This Row],[Population 2022]]+F199</f>
        <v>17680</v>
      </c>
    </row>
    <row r="199" spans="1:9" x14ac:dyDescent="0.35">
      <c r="A199" t="s">
        <v>547</v>
      </c>
      <c r="B199" t="s">
        <v>548</v>
      </c>
      <c r="C199" t="s">
        <v>73</v>
      </c>
      <c r="D199" t="s">
        <v>79</v>
      </c>
      <c r="E199" t="s">
        <v>548</v>
      </c>
      <c r="F199">
        <v>8238</v>
      </c>
      <c r="G199">
        <v>637</v>
      </c>
      <c r="H199">
        <v>7.73</v>
      </c>
      <c r="I199">
        <f>Table1_2[[#This Row],[Population 2022]]+F200</f>
        <v>13637</v>
      </c>
    </row>
    <row r="200" spans="1:9" x14ac:dyDescent="0.35">
      <c r="A200" t="s">
        <v>549</v>
      </c>
      <c r="B200" t="s">
        <v>550</v>
      </c>
      <c r="C200" t="s">
        <v>73</v>
      </c>
      <c r="D200" t="s">
        <v>79</v>
      </c>
      <c r="E200" t="s">
        <v>550</v>
      </c>
      <c r="F200">
        <v>5399</v>
      </c>
      <c r="G200">
        <v>104</v>
      </c>
      <c r="H200">
        <v>1.92</v>
      </c>
      <c r="I200">
        <f>Table1_2[[#This Row],[Population 2022]]+F201</f>
        <v>16450</v>
      </c>
    </row>
    <row r="201" spans="1:9" x14ac:dyDescent="0.35">
      <c r="A201" t="s">
        <v>551</v>
      </c>
      <c r="B201" t="s">
        <v>552</v>
      </c>
      <c r="C201" t="s">
        <v>73</v>
      </c>
      <c r="D201" t="s">
        <v>79</v>
      </c>
      <c r="E201" t="s">
        <v>552</v>
      </c>
      <c r="F201">
        <v>11051</v>
      </c>
      <c r="G201">
        <v>69</v>
      </c>
      <c r="H201">
        <v>0.62</v>
      </c>
      <c r="I201">
        <f>Table1_2[[#This Row],[Population 2022]]+F202</f>
        <v>40821</v>
      </c>
    </row>
    <row r="202" spans="1:9" x14ac:dyDescent="0.35">
      <c r="A202" t="s">
        <v>553</v>
      </c>
      <c r="B202" t="s">
        <v>554</v>
      </c>
      <c r="C202" t="s">
        <v>73</v>
      </c>
      <c r="D202" t="s">
        <v>80</v>
      </c>
      <c r="E202" t="s">
        <v>554</v>
      </c>
      <c r="F202">
        <v>29770</v>
      </c>
      <c r="G202">
        <v>908</v>
      </c>
      <c r="H202">
        <v>3.05</v>
      </c>
      <c r="I202">
        <f>Table1_2[[#This Row],[Population 2022]]+F203</f>
        <v>72683</v>
      </c>
    </row>
    <row r="203" spans="1:9" x14ac:dyDescent="0.35">
      <c r="A203" t="s">
        <v>555</v>
      </c>
      <c r="B203" t="s">
        <v>556</v>
      </c>
      <c r="C203" t="s">
        <v>73</v>
      </c>
      <c r="D203" t="s">
        <v>80</v>
      </c>
      <c r="E203" t="s">
        <v>556</v>
      </c>
      <c r="F203">
        <v>42913</v>
      </c>
      <c r="G203">
        <v>185</v>
      </c>
      <c r="H203">
        <v>0.43</v>
      </c>
      <c r="I203">
        <f>Table1_2[[#This Row],[Population 2022]]+F204</f>
        <v>60060</v>
      </c>
    </row>
    <row r="204" spans="1:9" x14ac:dyDescent="0.35">
      <c r="A204" t="s">
        <v>557</v>
      </c>
      <c r="B204" t="s">
        <v>558</v>
      </c>
      <c r="C204" t="s">
        <v>73</v>
      </c>
      <c r="D204" t="s">
        <v>80</v>
      </c>
      <c r="E204" t="s">
        <v>558</v>
      </c>
      <c r="F204">
        <v>17147</v>
      </c>
      <c r="G204">
        <v>556</v>
      </c>
      <c r="H204">
        <v>3.24</v>
      </c>
      <c r="I204">
        <f>Table1_2[[#This Row],[Population 2022]]+F205</f>
        <v>40403</v>
      </c>
    </row>
    <row r="205" spans="1:9" x14ac:dyDescent="0.35">
      <c r="A205" t="s">
        <v>559</v>
      </c>
      <c r="B205" t="s">
        <v>560</v>
      </c>
      <c r="C205" t="s">
        <v>73</v>
      </c>
      <c r="D205" t="s">
        <v>80</v>
      </c>
      <c r="E205" t="s">
        <v>560</v>
      </c>
      <c r="F205">
        <v>23256</v>
      </c>
      <c r="G205">
        <v>2656</v>
      </c>
      <c r="H205">
        <v>11.42</v>
      </c>
      <c r="I205">
        <f>Table1_2[[#This Row],[Population 2022]]+F206</f>
        <v>43521</v>
      </c>
    </row>
    <row r="206" spans="1:9" x14ac:dyDescent="0.35">
      <c r="A206" t="s">
        <v>561</v>
      </c>
      <c r="B206" t="s">
        <v>562</v>
      </c>
      <c r="C206" t="s">
        <v>73</v>
      </c>
      <c r="D206" t="s">
        <v>81</v>
      </c>
      <c r="E206" t="s">
        <v>562</v>
      </c>
      <c r="F206">
        <v>20265</v>
      </c>
      <c r="G206">
        <v>588</v>
      </c>
      <c r="H206">
        <v>2.9</v>
      </c>
      <c r="I206">
        <f>Table1_2[[#This Row],[Population 2022]]+F207</f>
        <v>39047</v>
      </c>
    </row>
    <row r="207" spans="1:9" x14ac:dyDescent="0.35">
      <c r="A207" t="s">
        <v>563</v>
      </c>
      <c r="B207" t="s">
        <v>81</v>
      </c>
      <c r="C207" t="s">
        <v>73</v>
      </c>
      <c r="D207" t="s">
        <v>81</v>
      </c>
      <c r="E207" t="s">
        <v>81</v>
      </c>
      <c r="F207">
        <v>18782</v>
      </c>
      <c r="G207">
        <v>1272</v>
      </c>
      <c r="H207">
        <v>6.77</v>
      </c>
      <c r="I207">
        <f>Table1_2[[#This Row],[Population 2022]]+F208</f>
        <v>184725</v>
      </c>
    </row>
    <row r="208" spans="1:9" x14ac:dyDescent="0.35">
      <c r="A208" t="s">
        <v>564</v>
      </c>
      <c r="B208" t="s">
        <v>565</v>
      </c>
      <c r="C208" t="s">
        <v>82</v>
      </c>
      <c r="D208" t="s">
        <v>89</v>
      </c>
      <c r="E208" s="2" t="s">
        <v>565</v>
      </c>
      <c r="F208">
        <v>165943</v>
      </c>
      <c r="G208">
        <v>96728</v>
      </c>
      <c r="H208">
        <v>58.29</v>
      </c>
      <c r="I208">
        <f>Table1_2[[#This Row],[Population 2022]]+F209</f>
        <v>291268</v>
      </c>
    </row>
    <row r="209" spans="1:9" x14ac:dyDescent="0.35">
      <c r="A209" t="s">
        <v>566</v>
      </c>
      <c r="B209" t="s">
        <v>567</v>
      </c>
      <c r="C209" t="s">
        <v>82</v>
      </c>
      <c r="D209" t="s">
        <v>91</v>
      </c>
      <c r="E209" s="2" t="s">
        <v>567</v>
      </c>
      <c r="F209">
        <v>125325</v>
      </c>
      <c r="G209">
        <v>28186</v>
      </c>
      <c r="H209">
        <v>22.49</v>
      </c>
      <c r="I209">
        <f>Table1_2[[#This Row],[Population 2022]]+F210</f>
        <v>295547</v>
      </c>
    </row>
    <row r="210" spans="1:9" x14ac:dyDescent="0.35">
      <c r="A210" t="s">
        <v>568</v>
      </c>
      <c r="B210" t="s">
        <v>99</v>
      </c>
      <c r="C210" t="s">
        <v>82</v>
      </c>
      <c r="D210" t="s">
        <v>99</v>
      </c>
      <c r="E210" s="2" t="s">
        <v>99</v>
      </c>
      <c r="F210">
        <v>170222</v>
      </c>
      <c r="G210">
        <v>65893</v>
      </c>
      <c r="H210">
        <v>38.71</v>
      </c>
      <c r="I210">
        <f>Table1_2[[#This Row],[Population 2022]]+F211</f>
        <v>258623</v>
      </c>
    </row>
    <row r="211" spans="1:9" x14ac:dyDescent="0.35">
      <c r="A211" t="s">
        <v>569</v>
      </c>
      <c r="B211" t="s">
        <v>570</v>
      </c>
      <c r="C211" t="s">
        <v>82</v>
      </c>
      <c r="D211" t="s">
        <v>89</v>
      </c>
      <c r="E211" s="2" t="s">
        <v>570</v>
      </c>
      <c r="F211">
        <v>88401</v>
      </c>
      <c r="G211">
        <v>42203</v>
      </c>
      <c r="H211">
        <v>47.74</v>
      </c>
      <c r="I211">
        <f>Table1_2[[#This Row],[Population 2022]]+F212</f>
        <v>188143</v>
      </c>
    </row>
    <row r="212" spans="1:9" x14ac:dyDescent="0.35">
      <c r="A212" t="s">
        <v>571</v>
      </c>
      <c r="B212" t="s">
        <v>572</v>
      </c>
      <c r="C212" t="s">
        <v>82</v>
      </c>
      <c r="D212" t="s">
        <v>103</v>
      </c>
      <c r="E212" s="2" t="s">
        <v>572</v>
      </c>
      <c r="F212">
        <v>99742</v>
      </c>
      <c r="G212">
        <v>28387</v>
      </c>
      <c r="H212">
        <v>28.46</v>
      </c>
      <c r="I212">
        <f>Table1_2[[#This Row],[Population 2022]]+F213</f>
        <v>154458</v>
      </c>
    </row>
    <row r="213" spans="1:9" x14ac:dyDescent="0.35">
      <c r="A213" t="s">
        <v>573</v>
      </c>
      <c r="B213" t="s">
        <v>574</v>
      </c>
      <c r="C213" t="s">
        <v>82</v>
      </c>
      <c r="D213" s="34" t="s">
        <v>92</v>
      </c>
      <c r="E213" s="34" t="s">
        <v>574</v>
      </c>
      <c r="F213">
        <v>54716</v>
      </c>
      <c r="G213">
        <v>13225</v>
      </c>
      <c r="H213">
        <v>24.17</v>
      </c>
      <c r="I213">
        <f>Table1_2[[#This Row],[Population 2022]]+F214</f>
        <v>153340</v>
      </c>
    </row>
    <row r="214" spans="1:9" x14ac:dyDescent="0.35">
      <c r="A214" t="s">
        <v>575</v>
      </c>
      <c r="B214" t="s">
        <v>576</v>
      </c>
      <c r="C214" t="s">
        <v>82</v>
      </c>
      <c r="D214" s="34" t="s">
        <v>90</v>
      </c>
      <c r="E214" s="34" t="s">
        <v>576</v>
      </c>
      <c r="F214">
        <v>98624</v>
      </c>
      <c r="G214">
        <v>7397</v>
      </c>
      <c r="H214">
        <v>7.5</v>
      </c>
      <c r="I214">
        <f>Table1_2[[#This Row],[Population 2022]]+F215</f>
        <v>134585</v>
      </c>
    </row>
    <row r="215" spans="1:9" x14ac:dyDescent="0.35">
      <c r="A215" t="s">
        <v>577</v>
      </c>
      <c r="B215" t="s">
        <v>578</v>
      </c>
      <c r="C215" t="s">
        <v>82</v>
      </c>
      <c r="D215" s="34" t="s">
        <v>101</v>
      </c>
      <c r="E215" s="34" t="s">
        <v>578</v>
      </c>
      <c r="F215">
        <v>35961</v>
      </c>
      <c r="G215">
        <v>6272</v>
      </c>
      <c r="H215">
        <v>17.440000000000001</v>
      </c>
      <c r="I215">
        <f>Table1_2[[#This Row],[Population 2022]]+F216</f>
        <v>149087</v>
      </c>
    </row>
    <row r="216" spans="1:9" x14ac:dyDescent="0.35">
      <c r="A216" t="s">
        <v>579</v>
      </c>
      <c r="B216" t="s">
        <v>580</v>
      </c>
      <c r="C216" t="s">
        <v>82</v>
      </c>
      <c r="D216" s="34" t="s">
        <v>96</v>
      </c>
      <c r="E216" s="34" t="s">
        <v>580</v>
      </c>
      <c r="F216">
        <v>113126</v>
      </c>
      <c r="G216">
        <v>6754</v>
      </c>
      <c r="H216">
        <v>5.97</v>
      </c>
      <c r="I216">
        <f>Table1_2[[#This Row],[Population 2022]]+F217</f>
        <v>133649</v>
      </c>
    </row>
    <row r="217" spans="1:9" x14ac:dyDescent="0.35">
      <c r="A217" t="s">
        <v>581</v>
      </c>
      <c r="B217" t="s">
        <v>582</v>
      </c>
      <c r="C217" t="s">
        <v>82</v>
      </c>
      <c r="D217" s="34" t="s">
        <v>86</v>
      </c>
      <c r="E217" s="34" t="s">
        <v>582</v>
      </c>
      <c r="F217">
        <v>20523</v>
      </c>
      <c r="G217">
        <v>8289</v>
      </c>
      <c r="H217">
        <v>40.39</v>
      </c>
      <c r="I217">
        <f>Table1_2[[#This Row],[Population 2022]]+F218</f>
        <v>52713</v>
      </c>
    </row>
    <row r="218" spans="1:9" x14ac:dyDescent="0.35">
      <c r="A218" t="s">
        <v>583</v>
      </c>
      <c r="B218" t="s">
        <v>584</v>
      </c>
      <c r="C218" t="s">
        <v>82</v>
      </c>
      <c r="D218" s="34" t="s">
        <v>92</v>
      </c>
      <c r="E218" s="34" t="s">
        <v>584</v>
      </c>
      <c r="F218">
        <v>32190</v>
      </c>
      <c r="G218">
        <v>11180</v>
      </c>
      <c r="H218">
        <v>34.729999999999997</v>
      </c>
      <c r="I218">
        <f>Table1_2[[#This Row],[Population 2022]]+F219</f>
        <v>79115</v>
      </c>
    </row>
    <row r="219" spans="1:9" x14ac:dyDescent="0.35">
      <c r="A219" t="s">
        <v>585</v>
      </c>
      <c r="B219" t="s">
        <v>90</v>
      </c>
      <c r="C219" t="s">
        <v>82</v>
      </c>
      <c r="D219" s="34" t="s">
        <v>90</v>
      </c>
      <c r="E219" s="34" t="s">
        <v>90</v>
      </c>
      <c r="F219">
        <v>46925</v>
      </c>
      <c r="G219">
        <v>5598</v>
      </c>
      <c r="H219">
        <v>11.93</v>
      </c>
      <c r="I219">
        <f>Table1_2[[#This Row],[Population 2022]]+F220</f>
        <v>120526</v>
      </c>
    </row>
    <row r="220" spans="1:9" x14ac:dyDescent="0.35">
      <c r="A220" t="s">
        <v>586</v>
      </c>
      <c r="B220" t="s">
        <v>101</v>
      </c>
      <c r="C220" t="s">
        <v>82</v>
      </c>
      <c r="D220" s="34" t="s">
        <v>101</v>
      </c>
      <c r="E220" s="34" t="s">
        <v>101</v>
      </c>
      <c r="F220">
        <v>73601</v>
      </c>
      <c r="G220">
        <v>7772</v>
      </c>
      <c r="H220">
        <v>10.56</v>
      </c>
      <c r="I220">
        <f>Table1_2[[#This Row],[Population 2022]]+F221</f>
        <v>174800</v>
      </c>
    </row>
    <row r="221" spans="1:9" x14ac:dyDescent="0.35">
      <c r="A221" t="s">
        <v>587</v>
      </c>
      <c r="B221" t="s">
        <v>588</v>
      </c>
      <c r="C221" t="s">
        <v>82</v>
      </c>
      <c r="D221" s="34" t="s">
        <v>84</v>
      </c>
      <c r="E221" s="34" t="s">
        <v>588</v>
      </c>
      <c r="F221">
        <v>101199</v>
      </c>
      <c r="G221">
        <v>6042</v>
      </c>
      <c r="H221">
        <v>5.97</v>
      </c>
      <c r="I221">
        <f>Table1_2[[#This Row],[Population 2022]]+F222</f>
        <v>276766</v>
      </c>
    </row>
    <row r="222" spans="1:9" x14ac:dyDescent="0.35">
      <c r="A222" t="s">
        <v>589</v>
      </c>
      <c r="B222" t="s">
        <v>590</v>
      </c>
      <c r="C222" t="s">
        <v>82</v>
      </c>
      <c r="D222" s="34" t="s">
        <v>84</v>
      </c>
      <c r="E222" s="4" t="s">
        <v>590</v>
      </c>
      <c r="F222">
        <v>175567</v>
      </c>
      <c r="G222">
        <v>35184</v>
      </c>
      <c r="H222">
        <v>20.04</v>
      </c>
      <c r="I222">
        <f>Table1_2[[#This Row],[Population 2022]]+F223</f>
        <v>328205</v>
      </c>
    </row>
    <row r="223" spans="1:9" x14ac:dyDescent="0.35">
      <c r="A223" t="s">
        <v>591</v>
      </c>
      <c r="B223" t="s">
        <v>592</v>
      </c>
      <c r="C223" t="s">
        <v>82</v>
      </c>
      <c r="D223" s="34" t="s">
        <v>104</v>
      </c>
      <c r="E223" s="4" t="s">
        <v>592</v>
      </c>
      <c r="F223">
        <v>152638</v>
      </c>
      <c r="G223">
        <v>58857</v>
      </c>
      <c r="H223">
        <v>38.56</v>
      </c>
      <c r="I223">
        <f>Table1_2[[#This Row],[Population 2022]]+F224</f>
        <v>356714</v>
      </c>
    </row>
    <row r="224" spans="1:9" x14ac:dyDescent="0.35">
      <c r="A224" t="s">
        <v>593</v>
      </c>
      <c r="B224" t="s">
        <v>92</v>
      </c>
      <c r="C224" t="s">
        <v>82</v>
      </c>
      <c r="D224" s="34" t="s">
        <v>92</v>
      </c>
      <c r="E224" s="4" t="s">
        <v>92</v>
      </c>
      <c r="F224">
        <v>204076</v>
      </c>
      <c r="G224">
        <v>33407</v>
      </c>
      <c r="H224">
        <v>16.37</v>
      </c>
      <c r="I224">
        <f>Table1_2[[#This Row],[Population 2022]]+F225</f>
        <v>408841</v>
      </c>
    </row>
    <row r="225" spans="1:9" x14ac:dyDescent="0.35">
      <c r="A225" t="s">
        <v>594</v>
      </c>
      <c r="B225" t="s">
        <v>595</v>
      </c>
      <c r="C225" t="s">
        <v>82</v>
      </c>
      <c r="D225" s="34" t="s">
        <v>96</v>
      </c>
      <c r="E225" s="4" t="s">
        <v>595</v>
      </c>
      <c r="F225">
        <v>204765</v>
      </c>
      <c r="G225">
        <v>27561</v>
      </c>
      <c r="H225">
        <v>13.46</v>
      </c>
      <c r="I225">
        <f>Table1_2[[#This Row],[Population 2022]]+F226</f>
        <v>386627</v>
      </c>
    </row>
    <row r="226" spans="1:9" x14ac:dyDescent="0.35">
      <c r="A226" t="s">
        <v>596</v>
      </c>
      <c r="B226" t="s">
        <v>597</v>
      </c>
      <c r="C226" t="s">
        <v>82</v>
      </c>
      <c r="D226" s="34" t="s">
        <v>84</v>
      </c>
      <c r="E226" s="4" t="s">
        <v>597</v>
      </c>
      <c r="F226">
        <v>181862</v>
      </c>
      <c r="G226">
        <v>46193</v>
      </c>
      <c r="H226">
        <v>25.4</v>
      </c>
      <c r="I226">
        <f>Table1_2[[#This Row],[Population 2022]]+F227</f>
        <v>372100</v>
      </c>
    </row>
    <row r="227" spans="1:9" x14ac:dyDescent="0.35">
      <c r="A227" t="s">
        <v>598</v>
      </c>
      <c r="B227" t="s">
        <v>599</v>
      </c>
      <c r="C227" t="s">
        <v>82</v>
      </c>
      <c r="D227" s="34" t="s">
        <v>96</v>
      </c>
      <c r="E227" s="4" t="s">
        <v>599</v>
      </c>
      <c r="F227">
        <v>190238</v>
      </c>
      <c r="G227">
        <v>31732</v>
      </c>
      <c r="H227">
        <v>16.68</v>
      </c>
      <c r="I227">
        <f>Table1_2[[#This Row],[Population 2022]]+F228</f>
        <v>239101</v>
      </c>
    </row>
    <row r="228" spans="1:9" x14ac:dyDescent="0.35">
      <c r="A228" t="s">
        <v>600</v>
      </c>
      <c r="B228" t="s">
        <v>601</v>
      </c>
      <c r="C228" t="s">
        <v>82</v>
      </c>
      <c r="D228" s="34" t="s">
        <v>90</v>
      </c>
      <c r="E228" t="s">
        <v>601</v>
      </c>
      <c r="F228">
        <v>48863</v>
      </c>
      <c r="G228">
        <v>7105</v>
      </c>
      <c r="H228">
        <v>14.54</v>
      </c>
      <c r="I228">
        <f>Table1_2[[#This Row],[Population 2022]]+F229</f>
        <v>127848</v>
      </c>
    </row>
    <row r="229" spans="1:9" x14ac:dyDescent="0.35">
      <c r="A229" t="s">
        <v>602</v>
      </c>
      <c r="B229" t="s">
        <v>603</v>
      </c>
      <c r="C229" t="s">
        <v>82</v>
      </c>
      <c r="D229" t="s">
        <v>82</v>
      </c>
      <c r="E229" t="s">
        <v>603</v>
      </c>
      <c r="F229">
        <v>78985</v>
      </c>
      <c r="G229">
        <v>12330</v>
      </c>
      <c r="H229">
        <v>15.61</v>
      </c>
      <c r="I229">
        <f>Table1_2[[#This Row],[Population 2022]]+F230</f>
        <v>164733</v>
      </c>
    </row>
    <row r="230" spans="1:9" x14ac:dyDescent="0.35">
      <c r="A230" t="s">
        <v>604</v>
      </c>
      <c r="B230" t="s">
        <v>605</v>
      </c>
      <c r="C230" t="s">
        <v>82</v>
      </c>
      <c r="D230" t="s">
        <v>83</v>
      </c>
      <c r="E230" t="s">
        <v>605</v>
      </c>
      <c r="F230">
        <v>85748</v>
      </c>
      <c r="G230">
        <v>6294</v>
      </c>
      <c r="H230">
        <v>7.34</v>
      </c>
      <c r="I230">
        <f>Table1_2[[#This Row],[Population 2022]]+F231</f>
        <v>133714</v>
      </c>
    </row>
    <row r="231" spans="1:9" x14ac:dyDescent="0.35">
      <c r="A231" t="s">
        <v>606</v>
      </c>
      <c r="B231" t="s">
        <v>607</v>
      </c>
      <c r="C231" t="s">
        <v>82</v>
      </c>
      <c r="D231" s="34" t="s">
        <v>101</v>
      </c>
      <c r="E231" t="s">
        <v>607</v>
      </c>
      <c r="F231">
        <v>47966</v>
      </c>
      <c r="G231">
        <v>7339</v>
      </c>
      <c r="H231">
        <v>15.3</v>
      </c>
      <c r="I231">
        <f>Table1_2[[#This Row],[Population 2022]]+F232</f>
        <v>88427</v>
      </c>
    </row>
    <row r="232" spans="1:9" x14ac:dyDescent="0.35">
      <c r="A232" t="s">
        <v>608</v>
      </c>
      <c r="B232" t="s">
        <v>609</v>
      </c>
      <c r="C232" t="s">
        <v>82</v>
      </c>
      <c r="D232" t="s">
        <v>83</v>
      </c>
      <c r="E232" t="s">
        <v>609</v>
      </c>
      <c r="F232">
        <v>40461</v>
      </c>
      <c r="G232">
        <v>308</v>
      </c>
      <c r="H232">
        <v>0.76</v>
      </c>
      <c r="I232">
        <f>Table1_2[[#This Row],[Population 2022]]+F233</f>
        <v>119641</v>
      </c>
    </row>
    <row r="233" spans="1:9" x14ac:dyDescent="0.35">
      <c r="A233" t="s">
        <v>610</v>
      </c>
      <c r="B233" t="s">
        <v>611</v>
      </c>
      <c r="C233" t="s">
        <v>82</v>
      </c>
      <c r="D233" t="s">
        <v>94</v>
      </c>
      <c r="E233" t="s">
        <v>611</v>
      </c>
      <c r="F233">
        <v>79180</v>
      </c>
      <c r="G233">
        <v>10903</v>
      </c>
      <c r="H233">
        <v>13.77</v>
      </c>
      <c r="I233">
        <f>Table1_2[[#This Row],[Population 2022]]+F234</f>
        <v>228696</v>
      </c>
    </row>
    <row r="234" spans="1:9" x14ac:dyDescent="0.35">
      <c r="A234" t="s">
        <v>612</v>
      </c>
      <c r="B234" t="s">
        <v>613</v>
      </c>
      <c r="C234" t="s">
        <v>82</v>
      </c>
      <c r="D234" t="s">
        <v>95</v>
      </c>
      <c r="E234" t="s">
        <v>613</v>
      </c>
      <c r="F234">
        <v>149516</v>
      </c>
      <c r="G234">
        <v>19452</v>
      </c>
      <c r="H234">
        <v>13.01</v>
      </c>
      <c r="I234">
        <f>Table1_2[[#This Row],[Population 2022]]+F235</f>
        <v>174487</v>
      </c>
    </row>
    <row r="235" spans="1:9" x14ac:dyDescent="0.35">
      <c r="A235" t="s">
        <v>614</v>
      </c>
      <c r="B235" t="s">
        <v>615</v>
      </c>
      <c r="C235" t="s">
        <v>82</v>
      </c>
      <c r="D235" t="s">
        <v>89</v>
      </c>
      <c r="E235" t="s">
        <v>615</v>
      </c>
      <c r="F235">
        <v>24971</v>
      </c>
      <c r="G235">
        <v>20976</v>
      </c>
      <c r="H235">
        <v>84</v>
      </c>
      <c r="I235">
        <f>Table1_2[[#This Row],[Population 2022]]+F236</f>
        <v>44896</v>
      </c>
    </row>
    <row r="236" spans="1:9" x14ac:dyDescent="0.35">
      <c r="A236" t="s">
        <v>616</v>
      </c>
      <c r="B236" t="s">
        <v>617</v>
      </c>
      <c r="C236" t="s">
        <v>82</v>
      </c>
      <c r="D236" t="s">
        <v>99</v>
      </c>
      <c r="E236" t="s">
        <v>617</v>
      </c>
      <c r="F236">
        <v>19925</v>
      </c>
      <c r="G236">
        <v>9725</v>
      </c>
      <c r="H236">
        <v>48.81</v>
      </c>
      <c r="I236">
        <f>Table1_2[[#This Row],[Population 2022]]+F237</f>
        <v>123543</v>
      </c>
    </row>
    <row r="237" spans="1:9" x14ac:dyDescent="0.35">
      <c r="A237" t="s">
        <v>618</v>
      </c>
      <c r="B237" t="s">
        <v>619</v>
      </c>
      <c r="C237" t="s">
        <v>82</v>
      </c>
      <c r="D237" t="s">
        <v>83</v>
      </c>
      <c r="E237" t="s">
        <v>619</v>
      </c>
      <c r="F237">
        <v>103618</v>
      </c>
      <c r="G237">
        <v>787</v>
      </c>
      <c r="H237">
        <v>0.76</v>
      </c>
      <c r="I237">
        <f>Table1_2[[#This Row],[Population 2022]]+F238</f>
        <v>136068</v>
      </c>
    </row>
    <row r="238" spans="1:9" x14ac:dyDescent="0.35">
      <c r="A238" t="s">
        <v>620</v>
      </c>
      <c r="B238" t="s">
        <v>621</v>
      </c>
      <c r="C238" t="s">
        <v>82</v>
      </c>
      <c r="D238" s="34" t="s">
        <v>104</v>
      </c>
      <c r="E238" t="s">
        <v>621</v>
      </c>
      <c r="F238">
        <v>32450</v>
      </c>
      <c r="G238">
        <v>15540</v>
      </c>
      <c r="H238">
        <v>47.89</v>
      </c>
      <c r="I238">
        <f>Table1_2[[#This Row],[Population 2022]]+F239</f>
        <v>44064</v>
      </c>
    </row>
    <row r="239" spans="1:9" x14ac:dyDescent="0.35">
      <c r="A239" t="s">
        <v>622</v>
      </c>
      <c r="B239" t="s">
        <v>85</v>
      </c>
      <c r="C239" t="s">
        <v>82</v>
      </c>
      <c r="D239" t="s">
        <v>85</v>
      </c>
      <c r="E239" t="s">
        <v>85</v>
      </c>
      <c r="F239">
        <v>11614</v>
      </c>
      <c r="G239">
        <v>0</v>
      </c>
      <c r="H239">
        <v>0</v>
      </c>
      <c r="I239">
        <f>Table1_2[[#This Row],[Population 2022]]+F240</f>
        <v>119667</v>
      </c>
    </row>
    <row r="240" spans="1:9" x14ac:dyDescent="0.35">
      <c r="A240" t="s">
        <v>623</v>
      </c>
      <c r="B240" t="s">
        <v>624</v>
      </c>
      <c r="C240" t="s">
        <v>82</v>
      </c>
      <c r="D240" t="s">
        <v>94</v>
      </c>
      <c r="E240" t="s">
        <v>624</v>
      </c>
      <c r="F240">
        <v>108053</v>
      </c>
      <c r="G240">
        <v>11075</v>
      </c>
      <c r="H240">
        <v>10.25</v>
      </c>
      <c r="I240">
        <f>Table1_2[[#This Row],[Population 2022]]+F241</f>
        <v>181510</v>
      </c>
    </row>
    <row r="241" spans="1:9" x14ac:dyDescent="0.35">
      <c r="A241" t="s">
        <v>625</v>
      </c>
      <c r="B241" t="s">
        <v>626</v>
      </c>
      <c r="C241" t="s">
        <v>82</v>
      </c>
      <c r="D241" t="s">
        <v>98</v>
      </c>
      <c r="E241" t="s">
        <v>626</v>
      </c>
      <c r="F241">
        <v>73457</v>
      </c>
      <c r="G241">
        <v>18548</v>
      </c>
      <c r="H241">
        <v>25.25</v>
      </c>
      <c r="I241">
        <f>Table1_2[[#This Row],[Population 2022]]+F242</f>
        <v>135625</v>
      </c>
    </row>
    <row r="242" spans="1:9" x14ac:dyDescent="0.35">
      <c r="A242" t="s">
        <v>627</v>
      </c>
      <c r="B242" t="s">
        <v>628</v>
      </c>
      <c r="C242" t="s">
        <v>82</v>
      </c>
      <c r="D242" t="s">
        <v>102</v>
      </c>
      <c r="E242" t="s">
        <v>628</v>
      </c>
      <c r="F242">
        <v>62168</v>
      </c>
      <c r="G242">
        <v>12172</v>
      </c>
      <c r="H242">
        <v>19.579999999999998</v>
      </c>
      <c r="I242">
        <f>Table1_2[[#This Row],[Population 2022]]+F243</f>
        <v>136965</v>
      </c>
    </row>
    <row r="243" spans="1:9" x14ac:dyDescent="0.35">
      <c r="A243" t="s">
        <v>629</v>
      </c>
      <c r="B243" t="s">
        <v>87</v>
      </c>
      <c r="C243" t="s">
        <v>82</v>
      </c>
      <c r="D243" t="s">
        <v>87</v>
      </c>
      <c r="E243" t="s">
        <v>87</v>
      </c>
      <c r="F243">
        <v>74797</v>
      </c>
      <c r="G243">
        <v>1945</v>
      </c>
      <c r="H243">
        <v>2.6</v>
      </c>
      <c r="I243">
        <f>Table1_2[[#This Row],[Population 2022]]+F244</f>
        <v>125962</v>
      </c>
    </row>
    <row r="244" spans="1:9" x14ac:dyDescent="0.35">
      <c r="A244" t="s">
        <v>630</v>
      </c>
      <c r="B244" t="s">
        <v>88</v>
      </c>
      <c r="C244" t="s">
        <v>82</v>
      </c>
      <c r="D244" t="s">
        <v>88</v>
      </c>
      <c r="E244" t="s">
        <v>88</v>
      </c>
      <c r="F244">
        <v>51165</v>
      </c>
      <c r="G244">
        <v>2425</v>
      </c>
      <c r="H244">
        <v>4.74</v>
      </c>
      <c r="I244">
        <f>Table1_2[[#This Row],[Population 2022]]+F245</f>
        <v>122880</v>
      </c>
    </row>
    <row r="245" spans="1:9" x14ac:dyDescent="0.35">
      <c r="A245" t="s">
        <v>631</v>
      </c>
      <c r="B245" t="s">
        <v>632</v>
      </c>
      <c r="C245" t="s">
        <v>82</v>
      </c>
      <c r="D245" t="s">
        <v>85</v>
      </c>
      <c r="E245" t="s">
        <v>632</v>
      </c>
      <c r="F245">
        <v>71715</v>
      </c>
      <c r="G245">
        <v>1535</v>
      </c>
      <c r="H245">
        <v>2.14</v>
      </c>
      <c r="I245">
        <f>Table1_2[[#This Row],[Population 2022]]+F246</f>
        <v>125976</v>
      </c>
    </row>
    <row r="246" spans="1:9" x14ac:dyDescent="0.35">
      <c r="A246" t="s">
        <v>633</v>
      </c>
      <c r="B246" t="s">
        <v>634</v>
      </c>
      <c r="C246" t="s">
        <v>82</v>
      </c>
      <c r="D246" t="s">
        <v>97</v>
      </c>
      <c r="E246" t="s">
        <v>634</v>
      </c>
      <c r="F246">
        <v>54261</v>
      </c>
      <c r="G246">
        <v>4319</v>
      </c>
      <c r="H246">
        <v>7.96</v>
      </c>
      <c r="I246">
        <f>Table1_2[[#This Row],[Population 2022]]+F247</f>
        <v>325422</v>
      </c>
    </row>
    <row r="247" spans="1:9" x14ac:dyDescent="0.35">
      <c r="A247" t="s">
        <v>635</v>
      </c>
      <c r="B247" t="s">
        <v>636</v>
      </c>
      <c r="C247" t="s">
        <v>82</v>
      </c>
      <c r="D247" t="s">
        <v>95</v>
      </c>
      <c r="E247" t="s">
        <v>636</v>
      </c>
      <c r="F247">
        <v>271161</v>
      </c>
      <c r="G247">
        <v>7891</v>
      </c>
      <c r="H247">
        <v>2.91</v>
      </c>
      <c r="I247">
        <f>Table1_2[[#This Row],[Population 2022]]+F248</f>
        <v>338831</v>
      </c>
    </row>
    <row r="248" spans="1:9" x14ac:dyDescent="0.35">
      <c r="A248" t="s">
        <v>637</v>
      </c>
      <c r="B248" t="s">
        <v>638</v>
      </c>
      <c r="C248" t="s">
        <v>82</v>
      </c>
      <c r="D248" t="s">
        <v>97</v>
      </c>
      <c r="E248" t="s">
        <v>638</v>
      </c>
      <c r="F248">
        <v>67670</v>
      </c>
      <c r="G248">
        <v>2795</v>
      </c>
      <c r="H248">
        <v>4.13</v>
      </c>
      <c r="I248">
        <f>Table1_2[[#This Row],[Population 2022]]+F249</f>
        <v>203543</v>
      </c>
    </row>
    <row r="249" spans="1:9" x14ac:dyDescent="0.35">
      <c r="A249" t="s">
        <v>639</v>
      </c>
      <c r="B249" t="s">
        <v>640</v>
      </c>
      <c r="C249" t="s">
        <v>82</v>
      </c>
      <c r="D249" s="34" t="s">
        <v>92</v>
      </c>
      <c r="E249" t="s">
        <v>640</v>
      </c>
      <c r="F249">
        <v>135873</v>
      </c>
      <c r="G249">
        <v>25571</v>
      </c>
      <c r="H249">
        <v>18.82</v>
      </c>
      <c r="I249">
        <f>Table1_2[[#This Row],[Population 2022]]+F250</f>
        <v>168128</v>
      </c>
    </row>
    <row r="250" spans="1:9" x14ac:dyDescent="0.35">
      <c r="A250" t="s">
        <v>641</v>
      </c>
      <c r="B250" t="s">
        <v>642</v>
      </c>
      <c r="C250" t="s">
        <v>82</v>
      </c>
      <c r="D250" s="34" t="s">
        <v>86</v>
      </c>
      <c r="E250" t="s">
        <v>642</v>
      </c>
      <c r="F250">
        <v>32255</v>
      </c>
      <c r="G250">
        <v>15002</v>
      </c>
      <c r="H250">
        <v>46.51</v>
      </c>
      <c r="I250">
        <f>Table1_2[[#This Row],[Population 2022]]+F251</f>
        <v>62572</v>
      </c>
    </row>
    <row r="251" spans="1:9" x14ac:dyDescent="0.35">
      <c r="A251" t="s">
        <v>643</v>
      </c>
      <c r="B251" t="s">
        <v>644</v>
      </c>
      <c r="C251" t="s">
        <v>82</v>
      </c>
      <c r="D251" t="s">
        <v>91</v>
      </c>
      <c r="E251" t="s">
        <v>644</v>
      </c>
      <c r="F251">
        <v>30317</v>
      </c>
      <c r="G251">
        <v>4035</v>
      </c>
      <c r="H251">
        <v>13.31</v>
      </c>
      <c r="I251">
        <f>Table1_2[[#This Row],[Population 2022]]+F252</f>
        <v>136484</v>
      </c>
    </row>
    <row r="252" spans="1:9" x14ac:dyDescent="0.35">
      <c r="A252" t="s">
        <v>645</v>
      </c>
      <c r="B252" t="s">
        <v>646</v>
      </c>
      <c r="C252" t="s">
        <v>82</v>
      </c>
      <c r="D252" t="s">
        <v>97</v>
      </c>
      <c r="E252" t="s">
        <v>646</v>
      </c>
      <c r="F252">
        <v>106167</v>
      </c>
      <c r="G252">
        <v>4385</v>
      </c>
      <c r="H252">
        <v>4.13</v>
      </c>
      <c r="I252">
        <f>Table1_2[[#This Row],[Population 2022]]+F253</f>
        <v>166163</v>
      </c>
    </row>
    <row r="253" spans="1:9" x14ac:dyDescent="0.35">
      <c r="A253" t="s">
        <v>647</v>
      </c>
      <c r="B253" t="s">
        <v>648</v>
      </c>
      <c r="C253" t="s">
        <v>82</v>
      </c>
      <c r="D253" t="s">
        <v>100</v>
      </c>
      <c r="E253" t="s">
        <v>648</v>
      </c>
      <c r="F253">
        <v>59996</v>
      </c>
      <c r="G253">
        <v>4314</v>
      </c>
      <c r="H253">
        <v>7.19</v>
      </c>
      <c r="I253">
        <f>Table1_2[[#This Row],[Population 2022]]+F254</f>
        <v>244628</v>
      </c>
    </row>
    <row r="254" spans="1:9" x14ac:dyDescent="0.35">
      <c r="A254" t="s">
        <v>649</v>
      </c>
      <c r="B254" t="s">
        <v>650</v>
      </c>
      <c r="C254" t="s">
        <v>82</v>
      </c>
      <c r="D254" t="s">
        <v>82</v>
      </c>
      <c r="E254" t="s">
        <v>650</v>
      </c>
      <c r="F254">
        <v>184632</v>
      </c>
      <c r="G254">
        <v>1699</v>
      </c>
      <c r="H254">
        <v>0.92</v>
      </c>
      <c r="I254">
        <f>Table1_2[[#This Row],[Population 2022]]+F255</f>
        <v>246618</v>
      </c>
    </row>
    <row r="255" spans="1:9" x14ac:dyDescent="0.35">
      <c r="A255" t="s">
        <v>651</v>
      </c>
      <c r="B255" t="s">
        <v>652</v>
      </c>
      <c r="C255" t="s">
        <v>82</v>
      </c>
      <c r="D255" t="s">
        <v>94</v>
      </c>
      <c r="E255" t="s">
        <v>652</v>
      </c>
      <c r="F255">
        <v>61986</v>
      </c>
      <c r="G255">
        <v>4079</v>
      </c>
      <c r="H255">
        <v>6.58</v>
      </c>
      <c r="I255">
        <f>Table1_2[[#This Row],[Population 2022]]+F256</f>
        <v>84798</v>
      </c>
    </row>
    <row r="256" spans="1:9" x14ac:dyDescent="0.35">
      <c r="A256" t="s">
        <v>653</v>
      </c>
      <c r="B256" t="s">
        <v>654</v>
      </c>
      <c r="C256" t="s">
        <v>82</v>
      </c>
      <c r="D256" t="s">
        <v>98</v>
      </c>
      <c r="E256" t="s">
        <v>654</v>
      </c>
      <c r="F256">
        <v>22812</v>
      </c>
      <c r="G256">
        <v>5025</v>
      </c>
      <c r="H256">
        <v>22.03</v>
      </c>
      <c r="I256">
        <f>Table1_2[[#This Row],[Population 2022]]+F257</f>
        <v>73951</v>
      </c>
    </row>
    <row r="257" spans="1:9" x14ac:dyDescent="0.35">
      <c r="A257" t="s">
        <v>655</v>
      </c>
      <c r="B257" t="s">
        <v>656</v>
      </c>
      <c r="C257" t="s">
        <v>82</v>
      </c>
      <c r="D257" t="s">
        <v>87</v>
      </c>
      <c r="E257" t="s">
        <v>656</v>
      </c>
      <c r="F257">
        <v>51139</v>
      </c>
      <c r="G257">
        <v>3053</v>
      </c>
      <c r="H257">
        <v>5.97</v>
      </c>
      <c r="I257">
        <f>Table1_2[[#This Row],[Population 2022]]+F258</f>
        <v>75577</v>
      </c>
    </row>
    <row r="258" spans="1:9" x14ac:dyDescent="0.35">
      <c r="A258" t="s">
        <v>657</v>
      </c>
      <c r="B258" t="s">
        <v>658</v>
      </c>
      <c r="C258" t="s">
        <v>82</v>
      </c>
      <c r="D258" t="s">
        <v>98</v>
      </c>
      <c r="E258" t="s">
        <v>658</v>
      </c>
      <c r="F258">
        <v>24438</v>
      </c>
      <c r="G258">
        <v>4523</v>
      </c>
      <c r="H258">
        <v>18.510000000000002</v>
      </c>
      <c r="I258">
        <f>Table1_2[[#This Row],[Population 2022]]+F259</f>
        <v>321363</v>
      </c>
    </row>
    <row r="259" spans="1:9" x14ac:dyDescent="0.35">
      <c r="A259" t="s">
        <v>659</v>
      </c>
      <c r="B259" t="s">
        <v>660</v>
      </c>
      <c r="C259" t="s">
        <v>82</v>
      </c>
      <c r="D259" t="s">
        <v>82</v>
      </c>
      <c r="E259" t="s">
        <v>660</v>
      </c>
      <c r="F259">
        <v>296925</v>
      </c>
      <c r="G259">
        <v>4988</v>
      </c>
      <c r="H259">
        <v>1.68</v>
      </c>
      <c r="I259">
        <f>Table1_2[[#This Row],[Population 2022]]+F260</f>
        <v>350041</v>
      </c>
    </row>
    <row r="260" spans="1:9" x14ac:dyDescent="0.35">
      <c r="A260" t="s">
        <v>661</v>
      </c>
      <c r="B260" t="s">
        <v>662</v>
      </c>
      <c r="C260" t="s">
        <v>82</v>
      </c>
      <c r="D260" t="s">
        <v>91</v>
      </c>
      <c r="E260" t="s">
        <v>662</v>
      </c>
      <c r="F260">
        <v>53116</v>
      </c>
      <c r="G260">
        <v>24136</v>
      </c>
      <c r="H260">
        <v>45.44</v>
      </c>
      <c r="I260">
        <f>Table1_2[[#This Row],[Population 2022]]+F261</f>
        <v>370773</v>
      </c>
    </row>
    <row r="261" spans="1:9" x14ac:dyDescent="0.35">
      <c r="A261" t="s">
        <v>663</v>
      </c>
      <c r="B261" t="s">
        <v>664</v>
      </c>
      <c r="C261" t="s">
        <v>82</v>
      </c>
      <c r="D261" t="s">
        <v>100</v>
      </c>
      <c r="E261" t="s">
        <v>664</v>
      </c>
      <c r="F261">
        <v>317657</v>
      </c>
      <c r="G261">
        <v>3399</v>
      </c>
      <c r="H261">
        <v>1.07</v>
      </c>
      <c r="I261">
        <f>Table1_2[[#This Row],[Population 2022]]+F262</f>
        <v>349470</v>
      </c>
    </row>
    <row r="262" spans="1:9" x14ac:dyDescent="0.35">
      <c r="A262" t="s">
        <v>665</v>
      </c>
      <c r="B262" t="s">
        <v>666</v>
      </c>
      <c r="C262" t="s">
        <v>82</v>
      </c>
      <c r="D262" t="s">
        <v>103</v>
      </c>
      <c r="E262" t="s">
        <v>666</v>
      </c>
      <c r="F262">
        <v>31813</v>
      </c>
      <c r="G262">
        <v>4234</v>
      </c>
      <c r="H262">
        <v>13.31</v>
      </c>
      <c r="I262">
        <f>Table1_2[[#This Row],[Population 2022]]+F263</f>
        <v>123635</v>
      </c>
    </row>
    <row r="263" spans="1:9" x14ac:dyDescent="0.35">
      <c r="A263" t="s">
        <v>667</v>
      </c>
      <c r="B263" t="s">
        <v>102</v>
      </c>
      <c r="C263" t="s">
        <v>82</v>
      </c>
      <c r="D263" t="s">
        <v>102</v>
      </c>
      <c r="E263" t="s">
        <v>102</v>
      </c>
      <c r="F263">
        <v>91822</v>
      </c>
      <c r="G263">
        <v>15169</v>
      </c>
      <c r="H263">
        <v>16.52</v>
      </c>
      <c r="I263">
        <f>Table1_2[[#This Row],[Population 2022]]+F264</f>
        <v>164018</v>
      </c>
    </row>
    <row r="264" spans="1:9" x14ac:dyDescent="0.35">
      <c r="A264" t="s">
        <v>668</v>
      </c>
      <c r="B264" t="s">
        <v>669</v>
      </c>
      <c r="C264" t="s">
        <v>82</v>
      </c>
      <c r="D264" t="s">
        <v>83</v>
      </c>
      <c r="E264" t="s">
        <v>669</v>
      </c>
      <c r="F264">
        <v>72196</v>
      </c>
      <c r="G264">
        <v>1769</v>
      </c>
      <c r="H264">
        <v>2.4500000000000002</v>
      </c>
      <c r="I264">
        <f>Table1_2[[#This Row],[Population 2022]]+F265</f>
        <v>89234</v>
      </c>
    </row>
    <row r="265" spans="1:9" x14ac:dyDescent="0.35">
      <c r="A265" t="s">
        <v>670</v>
      </c>
      <c r="B265" t="s">
        <v>671</v>
      </c>
      <c r="C265" t="s">
        <v>82</v>
      </c>
      <c r="D265" t="s">
        <v>94</v>
      </c>
      <c r="E265" t="s">
        <v>671</v>
      </c>
      <c r="F265">
        <v>17038</v>
      </c>
      <c r="G265">
        <v>1511</v>
      </c>
      <c r="H265">
        <v>8.8699999999999992</v>
      </c>
      <c r="I265">
        <f>Table1_2[[#This Row],[Population 2022]]+F266</f>
        <v>114726</v>
      </c>
    </row>
    <row r="266" spans="1:9" x14ac:dyDescent="0.35">
      <c r="A266" t="s">
        <v>672</v>
      </c>
      <c r="B266" t="s">
        <v>673</v>
      </c>
      <c r="C266" t="s">
        <v>82</v>
      </c>
      <c r="D266" s="34" t="s">
        <v>90</v>
      </c>
      <c r="E266" t="s">
        <v>673</v>
      </c>
      <c r="F266">
        <v>97688</v>
      </c>
      <c r="G266">
        <v>1944</v>
      </c>
      <c r="H266">
        <v>1.99</v>
      </c>
      <c r="I266">
        <f>Table1_2[[#This Row],[Population 2022]]+F267</f>
        <v>177180</v>
      </c>
    </row>
    <row r="267" spans="1:9" x14ac:dyDescent="0.35">
      <c r="A267" t="s">
        <v>674</v>
      </c>
      <c r="B267" t="s">
        <v>675</v>
      </c>
      <c r="C267" t="s">
        <v>82</v>
      </c>
      <c r="D267" t="s">
        <v>82</v>
      </c>
      <c r="E267" t="s">
        <v>675</v>
      </c>
      <c r="F267">
        <v>79492</v>
      </c>
      <c r="G267">
        <v>1828</v>
      </c>
      <c r="H267">
        <v>2.2999999999999998</v>
      </c>
      <c r="I267">
        <f>Table1_2[[#This Row],[Population 2022]]+F268</f>
        <v>139553</v>
      </c>
    </row>
    <row r="268" spans="1:9" x14ac:dyDescent="0.35">
      <c r="A268" t="s">
        <v>676</v>
      </c>
      <c r="B268" t="s">
        <v>677</v>
      </c>
      <c r="C268" t="s">
        <v>82</v>
      </c>
      <c r="D268" t="s">
        <v>91</v>
      </c>
      <c r="E268" t="s">
        <v>677</v>
      </c>
      <c r="F268">
        <v>60061</v>
      </c>
      <c r="G268">
        <v>16084</v>
      </c>
      <c r="H268">
        <v>26.78</v>
      </c>
      <c r="I268">
        <f>Table1_2[[#This Row],[Population 2022]]+F269</f>
        <v>147396</v>
      </c>
    </row>
    <row r="269" spans="1:9" x14ac:dyDescent="0.35">
      <c r="A269" t="s">
        <v>678</v>
      </c>
      <c r="B269" t="s">
        <v>679</v>
      </c>
      <c r="C269" t="s">
        <v>82</v>
      </c>
      <c r="D269" t="s">
        <v>93</v>
      </c>
      <c r="E269" t="s">
        <v>679</v>
      </c>
      <c r="F269">
        <v>87335</v>
      </c>
      <c r="G269">
        <v>6812</v>
      </c>
      <c r="H269">
        <v>7.8</v>
      </c>
      <c r="I269">
        <f>Table1_2[[#This Row],[Population 2022]]+F270</f>
        <v>151285</v>
      </c>
    </row>
    <row r="270" spans="1:9" x14ac:dyDescent="0.35">
      <c r="A270" t="s">
        <v>680</v>
      </c>
      <c r="B270" t="s">
        <v>681</v>
      </c>
      <c r="C270" t="s">
        <v>82</v>
      </c>
      <c r="D270" t="s">
        <v>94</v>
      </c>
      <c r="E270" t="s">
        <v>681</v>
      </c>
      <c r="F270">
        <v>63950</v>
      </c>
      <c r="G270">
        <v>3031</v>
      </c>
      <c r="H270">
        <v>4.74</v>
      </c>
      <c r="I270">
        <f>Table1_2[[#This Row],[Population 2022]]+F271</f>
        <v>183930</v>
      </c>
    </row>
    <row r="271" spans="1:9" x14ac:dyDescent="0.35">
      <c r="A271" t="s">
        <v>682</v>
      </c>
      <c r="B271" t="s">
        <v>683</v>
      </c>
      <c r="C271" t="s">
        <v>82</v>
      </c>
      <c r="D271" t="s">
        <v>82</v>
      </c>
      <c r="E271" t="s">
        <v>683</v>
      </c>
      <c r="F271">
        <v>119980</v>
      </c>
      <c r="G271">
        <v>1464</v>
      </c>
      <c r="H271">
        <v>1.22</v>
      </c>
      <c r="I271">
        <f>Table1_2[[#This Row],[Population 2022]]+F272</f>
        <v>257986</v>
      </c>
    </row>
    <row r="272" spans="1:9" x14ac:dyDescent="0.35">
      <c r="A272" t="s">
        <v>684</v>
      </c>
      <c r="B272" t="s">
        <v>685</v>
      </c>
      <c r="C272" t="s">
        <v>82</v>
      </c>
      <c r="D272" t="s">
        <v>82</v>
      </c>
      <c r="E272" t="s">
        <v>685</v>
      </c>
      <c r="F272">
        <v>138006</v>
      </c>
      <c r="G272">
        <v>6334</v>
      </c>
      <c r="H272">
        <v>4.59</v>
      </c>
      <c r="I272">
        <f>Table1_2[[#This Row],[Population 2022]]+F273</f>
        <v>187246</v>
      </c>
    </row>
    <row r="273" spans="1:9" x14ac:dyDescent="0.35">
      <c r="A273" t="s">
        <v>686</v>
      </c>
      <c r="B273" t="s">
        <v>687</v>
      </c>
      <c r="C273" t="s">
        <v>82</v>
      </c>
      <c r="D273" t="s">
        <v>99</v>
      </c>
      <c r="E273" t="s">
        <v>687</v>
      </c>
      <c r="F273">
        <v>49240</v>
      </c>
      <c r="G273">
        <v>11980</v>
      </c>
      <c r="H273">
        <v>24.33</v>
      </c>
      <c r="I273">
        <f>Table1_2[[#This Row],[Population 2022]]+F274</f>
        <v>115219</v>
      </c>
    </row>
    <row r="274" spans="1:9" x14ac:dyDescent="0.35">
      <c r="A274" t="s">
        <v>688</v>
      </c>
      <c r="B274" t="s">
        <v>689</v>
      </c>
      <c r="C274" t="s">
        <v>82</v>
      </c>
      <c r="D274" t="s">
        <v>88</v>
      </c>
      <c r="E274" t="s">
        <v>689</v>
      </c>
      <c r="F274">
        <v>65979</v>
      </c>
      <c r="G274">
        <v>2322</v>
      </c>
      <c r="H274">
        <v>3.52</v>
      </c>
      <c r="I274">
        <f>Table1_2[[#This Row],[Population 2022]]+F275</f>
        <v>107507</v>
      </c>
    </row>
    <row r="275" spans="1:9" x14ac:dyDescent="0.35">
      <c r="A275" t="s">
        <v>690</v>
      </c>
      <c r="B275" t="s">
        <v>691</v>
      </c>
      <c r="C275" t="s">
        <v>82</v>
      </c>
      <c r="D275" t="s">
        <v>93</v>
      </c>
      <c r="E275" t="s">
        <v>691</v>
      </c>
      <c r="F275">
        <v>41528</v>
      </c>
      <c r="G275">
        <v>5336</v>
      </c>
      <c r="H275">
        <v>12.85</v>
      </c>
      <c r="I275">
        <f>Table1_2[[#This Row],[Population 2022]]+F276</f>
        <v>128967</v>
      </c>
    </row>
    <row r="276" spans="1:9" x14ac:dyDescent="0.35">
      <c r="A276" t="s">
        <v>692</v>
      </c>
      <c r="B276" t="s">
        <v>103</v>
      </c>
      <c r="C276" t="s">
        <v>82</v>
      </c>
      <c r="D276" t="s">
        <v>103</v>
      </c>
      <c r="E276" t="s">
        <v>103</v>
      </c>
      <c r="F276">
        <v>87439</v>
      </c>
      <c r="G276">
        <v>11909</v>
      </c>
      <c r="H276">
        <v>13.62</v>
      </c>
      <c r="I276">
        <f>Table1_2[[#This Row],[Population 2022]]+F277</f>
        <v>154771</v>
      </c>
    </row>
    <row r="277" spans="1:9" x14ac:dyDescent="0.35">
      <c r="A277" t="s">
        <v>693</v>
      </c>
      <c r="B277" t="s">
        <v>104</v>
      </c>
      <c r="C277" t="s">
        <v>82</v>
      </c>
      <c r="D277" s="34" t="s">
        <v>104</v>
      </c>
      <c r="E277" t="s">
        <v>104</v>
      </c>
      <c r="F277">
        <v>67332</v>
      </c>
      <c r="G277">
        <v>22152</v>
      </c>
      <c r="H277">
        <v>32.9</v>
      </c>
      <c r="I277">
        <f>Table1_2[[#This Row],[Population 2022]]+F278</f>
        <v>102201</v>
      </c>
    </row>
    <row r="278" spans="1:9" x14ac:dyDescent="0.35">
      <c r="A278" t="s">
        <v>694</v>
      </c>
      <c r="B278" t="s">
        <v>695</v>
      </c>
      <c r="C278" t="s">
        <v>82</v>
      </c>
      <c r="D278" t="s">
        <v>102</v>
      </c>
      <c r="E278" t="s">
        <v>695</v>
      </c>
      <c r="F278">
        <v>34869</v>
      </c>
      <c r="G278">
        <v>6667</v>
      </c>
      <c r="H278">
        <v>19.12</v>
      </c>
      <c r="I278">
        <f>Table1_2[[#This Row],[Population 2022]]+F279</f>
        <v>48668</v>
      </c>
    </row>
    <row r="279" spans="1:9" x14ac:dyDescent="0.35">
      <c r="A279" t="s">
        <v>696</v>
      </c>
      <c r="B279" t="s">
        <v>697</v>
      </c>
      <c r="C279" t="s">
        <v>82</v>
      </c>
      <c r="D279" t="s">
        <v>82</v>
      </c>
      <c r="E279" t="s">
        <v>697</v>
      </c>
      <c r="F279">
        <v>13799</v>
      </c>
      <c r="G279">
        <v>0</v>
      </c>
      <c r="H279">
        <v>0</v>
      </c>
      <c r="I279">
        <f>Table1_2[[#This Row],[Population 2022]]+F280</f>
        <v>77018</v>
      </c>
    </row>
    <row r="280" spans="1:9" x14ac:dyDescent="0.35">
      <c r="A280" t="s">
        <v>698</v>
      </c>
      <c r="B280" t="s">
        <v>106</v>
      </c>
      <c r="C280" t="s">
        <v>105</v>
      </c>
      <c r="D280" t="s">
        <v>106</v>
      </c>
      <c r="E280" t="s">
        <v>106</v>
      </c>
      <c r="F280">
        <v>63219</v>
      </c>
      <c r="G280">
        <v>7561</v>
      </c>
      <c r="H280">
        <v>11.96</v>
      </c>
      <c r="I280">
        <f>Table1_2[[#This Row],[Population 2022]]+F281</f>
        <v>93846</v>
      </c>
    </row>
    <row r="281" spans="1:9" x14ac:dyDescent="0.35">
      <c r="A281" t="s">
        <v>699</v>
      </c>
      <c r="B281" t="s">
        <v>700</v>
      </c>
      <c r="C281" t="s">
        <v>105</v>
      </c>
      <c r="D281" t="s">
        <v>106</v>
      </c>
      <c r="E281" t="s">
        <v>700</v>
      </c>
      <c r="F281">
        <v>30627</v>
      </c>
      <c r="G281">
        <v>8481</v>
      </c>
      <c r="H281">
        <v>27.69</v>
      </c>
      <c r="I281">
        <f>Table1_2[[#This Row],[Population 2022]]+F282</f>
        <v>146852</v>
      </c>
    </row>
    <row r="282" spans="1:9" x14ac:dyDescent="0.35">
      <c r="A282" t="s">
        <v>701</v>
      </c>
      <c r="B282" t="s">
        <v>702</v>
      </c>
      <c r="C282" t="s">
        <v>105</v>
      </c>
      <c r="D282" t="s">
        <v>107</v>
      </c>
      <c r="E282" t="s">
        <v>702</v>
      </c>
      <c r="F282">
        <v>116225</v>
      </c>
      <c r="G282">
        <v>6044</v>
      </c>
      <c r="H282">
        <v>5.2</v>
      </c>
      <c r="I282">
        <f>Table1_2[[#This Row],[Population 2022]]+F283</f>
        <v>152476</v>
      </c>
    </row>
    <row r="283" spans="1:9" x14ac:dyDescent="0.35">
      <c r="A283" t="s">
        <v>703</v>
      </c>
      <c r="B283" t="s">
        <v>704</v>
      </c>
      <c r="C283" t="s">
        <v>105</v>
      </c>
      <c r="D283" t="s">
        <v>107</v>
      </c>
      <c r="E283" t="s">
        <v>704</v>
      </c>
      <c r="F283">
        <v>36251</v>
      </c>
      <c r="G283">
        <v>11122</v>
      </c>
      <c r="H283">
        <v>30.68</v>
      </c>
      <c r="I283">
        <f>Table1_2[[#This Row],[Population 2022]]+F284</f>
        <v>75928</v>
      </c>
    </row>
    <row r="284" spans="1:9" x14ac:dyDescent="0.35">
      <c r="A284" t="s">
        <v>705</v>
      </c>
      <c r="B284" t="s">
        <v>706</v>
      </c>
      <c r="C284" t="s">
        <v>105</v>
      </c>
      <c r="D284" t="s">
        <v>107</v>
      </c>
      <c r="E284" t="s">
        <v>706</v>
      </c>
      <c r="F284">
        <v>39677</v>
      </c>
      <c r="G284">
        <v>17744</v>
      </c>
      <c r="H284">
        <v>44.72</v>
      </c>
      <c r="I284">
        <f>Table1_2[[#This Row],[Population 2022]]+F285</f>
        <v>127189</v>
      </c>
    </row>
    <row r="285" spans="1:9" x14ac:dyDescent="0.35">
      <c r="A285" t="s">
        <v>707</v>
      </c>
      <c r="B285" t="s">
        <v>708</v>
      </c>
      <c r="C285" t="s">
        <v>105</v>
      </c>
      <c r="D285" t="s">
        <v>107</v>
      </c>
      <c r="E285" t="s">
        <v>708</v>
      </c>
      <c r="F285">
        <v>87512</v>
      </c>
      <c r="G285">
        <v>17634</v>
      </c>
      <c r="H285">
        <v>20.149999999999999</v>
      </c>
      <c r="I285">
        <f>Table1_2[[#This Row],[Population 2022]]+F286</f>
        <v>121048</v>
      </c>
    </row>
    <row r="286" spans="1:9" x14ac:dyDescent="0.35">
      <c r="A286" t="s">
        <v>709</v>
      </c>
      <c r="B286" t="s">
        <v>710</v>
      </c>
      <c r="C286" t="s">
        <v>105</v>
      </c>
      <c r="D286" t="s">
        <v>108</v>
      </c>
      <c r="E286" t="s">
        <v>710</v>
      </c>
      <c r="F286">
        <v>33536</v>
      </c>
      <c r="G286">
        <v>24109</v>
      </c>
      <c r="H286">
        <v>71.89</v>
      </c>
      <c r="I286">
        <f>Table1_2[[#This Row],[Population 2022]]+F287</f>
        <v>58901</v>
      </c>
    </row>
    <row r="287" spans="1:9" x14ac:dyDescent="0.35">
      <c r="A287" t="s">
        <v>711</v>
      </c>
      <c r="B287" t="s">
        <v>712</v>
      </c>
      <c r="C287" t="s">
        <v>105</v>
      </c>
      <c r="D287" t="s">
        <v>108</v>
      </c>
      <c r="E287" t="s">
        <v>712</v>
      </c>
      <c r="F287">
        <v>25365</v>
      </c>
      <c r="G287">
        <v>6463</v>
      </c>
      <c r="H287">
        <v>25.48</v>
      </c>
      <c r="I287">
        <f>Table1_2[[#This Row],[Population 2022]]+F288</f>
        <v>66348</v>
      </c>
    </row>
    <row r="288" spans="1:9" x14ac:dyDescent="0.35">
      <c r="A288" t="s">
        <v>713</v>
      </c>
      <c r="B288" t="s">
        <v>714</v>
      </c>
      <c r="C288" t="s">
        <v>105</v>
      </c>
      <c r="D288" t="s">
        <v>108</v>
      </c>
      <c r="E288" t="s">
        <v>714</v>
      </c>
      <c r="F288">
        <v>40983</v>
      </c>
      <c r="G288">
        <v>5701</v>
      </c>
      <c r="H288">
        <v>13.91</v>
      </c>
      <c r="I288">
        <f>Table1_2[[#This Row],[Population 2022]]+F289</f>
        <v>58384</v>
      </c>
    </row>
    <row r="289" spans="1:9" x14ac:dyDescent="0.35">
      <c r="A289" t="s">
        <v>715</v>
      </c>
      <c r="B289" t="s">
        <v>716</v>
      </c>
      <c r="C289" t="s">
        <v>105</v>
      </c>
      <c r="D289" t="s">
        <v>108</v>
      </c>
      <c r="E289" t="s">
        <v>716</v>
      </c>
      <c r="F289">
        <v>17401</v>
      </c>
      <c r="G289">
        <v>13505</v>
      </c>
      <c r="H289">
        <v>77.61</v>
      </c>
      <c r="I289">
        <f>Table1_2[[#This Row],[Population 2022]]+F290</f>
        <v>39780</v>
      </c>
    </row>
    <row r="290" spans="1:9" x14ac:dyDescent="0.35">
      <c r="A290" t="s">
        <v>717</v>
      </c>
      <c r="B290" t="s">
        <v>718</v>
      </c>
      <c r="C290" t="s">
        <v>105</v>
      </c>
      <c r="D290" t="s">
        <v>108</v>
      </c>
      <c r="E290" t="s">
        <v>718</v>
      </c>
      <c r="F290">
        <v>22379</v>
      </c>
      <c r="G290">
        <v>6342</v>
      </c>
      <c r="H290">
        <v>28.34</v>
      </c>
      <c r="I290">
        <f>Table1_2[[#This Row],[Population 2022]]+F291</f>
        <v>84797</v>
      </c>
    </row>
    <row r="291" spans="1:9" x14ac:dyDescent="0.35">
      <c r="A291" t="s">
        <v>719</v>
      </c>
      <c r="B291" t="s">
        <v>720</v>
      </c>
      <c r="C291" t="s">
        <v>105</v>
      </c>
      <c r="D291" t="s">
        <v>109</v>
      </c>
      <c r="E291" t="s">
        <v>720</v>
      </c>
      <c r="F291">
        <v>62418</v>
      </c>
      <c r="G291">
        <v>81</v>
      </c>
      <c r="H291">
        <v>0.13</v>
      </c>
      <c r="I291">
        <f>Table1_2[[#This Row],[Population 2022]]+F292</f>
        <v>114920</v>
      </c>
    </row>
    <row r="292" spans="1:9" x14ac:dyDescent="0.35">
      <c r="A292" t="s">
        <v>721</v>
      </c>
      <c r="B292" t="s">
        <v>722</v>
      </c>
      <c r="C292" t="s">
        <v>105</v>
      </c>
      <c r="D292" t="s">
        <v>109</v>
      </c>
      <c r="E292" t="s">
        <v>722</v>
      </c>
      <c r="F292">
        <v>52502</v>
      </c>
      <c r="G292">
        <v>1706</v>
      </c>
      <c r="H292">
        <v>3.25</v>
      </c>
      <c r="I292">
        <f>Table1_2[[#This Row],[Population 2022]]+F293</f>
        <v>83814</v>
      </c>
    </row>
    <row r="293" spans="1:9" x14ac:dyDescent="0.35">
      <c r="A293" t="s">
        <v>723</v>
      </c>
      <c r="B293" t="s">
        <v>724</v>
      </c>
      <c r="C293" t="s">
        <v>105</v>
      </c>
      <c r="D293" t="s">
        <v>109</v>
      </c>
      <c r="E293" t="s">
        <v>724</v>
      </c>
      <c r="F293">
        <v>31312</v>
      </c>
      <c r="G293">
        <v>3541</v>
      </c>
      <c r="H293">
        <v>11.31</v>
      </c>
      <c r="I293">
        <f>Table1_2[[#This Row],[Population 2022]]+F294</f>
        <v>54337</v>
      </c>
    </row>
    <row r="294" spans="1:9" x14ac:dyDescent="0.35">
      <c r="A294" t="s">
        <v>725</v>
      </c>
      <c r="B294" t="s">
        <v>726</v>
      </c>
      <c r="C294" t="s">
        <v>105</v>
      </c>
      <c r="D294" t="s">
        <v>109</v>
      </c>
      <c r="E294" t="s">
        <v>726</v>
      </c>
      <c r="F294">
        <v>23025</v>
      </c>
      <c r="G294">
        <v>5957</v>
      </c>
      <c r="H294">
        <v>25.87</v>
      </c>
      <c r="I294">
        <f>Table1_2[[#This Row],[Population 2022]]+F295</f>
        <v>39845</v>
      </c>
    </row>
    <row r="295" spans="1:9" x14ac:dyDescent="0.35">
      <c r="A295" t="s">
        <v>727</v>
      </c>
      <c r="B295" t="s">
        <v>728</v>
      </c>
      <c r="C295" t="s">
        <v>105</v>
      </c>
      <c r="D295" t="s">
        <v>109</v>
      </c>
      <c r="E295" t="s">
        <v>728</v>
      </c>
      <c r="F295">
        <v>16820</v>
      </c>
      <c r="G295">
        <v>12988</v>
      </c>
      <c r="H295">
        <v>77.22</v>
      </c>
      <c r="I295">
        <f>Table1_2[[#This Row],[Population 2022]]+F296</f>
        <v>146103</v>
      </c>
    </row>
    <row r="296" spans="1:9" x14ac:dyDescent="0.35">
      <c r="A296" t="s">
        <v>729</v>
      </c>
      <c r="B296" t="s">
        <v>730</v>
      </c>
      <c r="C296" t="s">
        <v>105</v>
      </c>
      <c r="D296" t="s">
        <v>109</v>
      </c>
      <c r="E296" t="s">
        <v>730</v>
      </c>
      <c r="F296">
        <v>129283</v>
      </c>
      <c r="G296">
        <v>2185</v>
      </c>
      <c r="H296">
        <v>1.69</v>
      </c>
      <c r="I296">
        <f>Table1_2[[#This Row],[Population 2022]]+F297</f>
        <v>193420</v>
      </c>
    </row>
    <row r="297" spans="1:9" x14ac:dyDescent="0.35">
      <c r="A297" t="s">
        <v>731</v>
      </c>
      <c r="B297" t="s">
        <v>732</v>
      </c>
      <c r="C297" t="s">
        <v>105</v>
      </c>
      <c r="D297" t="s">
        <v>113</v>
      </c>
      <c r="E297" t="s">
        <v>732</v>
      </c>
      <c r="F297">
        <v>64137</v>
      </c>
      <c r="G297">
        <v>16092</v>
      </c>
      <c r="H297">
        <v>25.09</v>
      </c>
      <c r="I297">
        <f>Table1_2[[#This Row],[Population 2022]]+F298</f>
        <v>88778</v>
      </c>
    </row>
    <row r="298" spans="1:9" x14ac:dyDescent="0.35">
      <c r="A298" t="s">
        <v>733</v>
      </c>
      <c r="B298" t="s">
        <v>734</v>
      </c>
      <c r="C298" t="s">
        <v>105</v>
      </c>
      <c r="D298" t="s">
        <v>113</v>
      </c>
      <c r="E298" t="s">
        <v>734</v>
      </c>
      <c r="F298">
        <v>24641</v>
      </c>
      <c r="G298">
        <v>8713</v>
      </c>
      <c r="H298">
        <v>35.36</v>
      </c>
      <c r="I298">
        <f>Table1_2[[#This Row],[Population 2022]]+F299</f>
        <v>65921</v>
      </c>
    </row>
    <row r="299" spans="1:9" x14ac:dyDescent="0.35">
      <c r="A299" t="s">
        <v>735</v>
      </c>
      <c r="B299" t="s">
        <v>736</v>
      </c>
      <c r="C299" t="s">
        <v>105</v>
      </c>
      <c r="D299" t="s">
        <v>110</v>
      </c>
      <c r="E299" t="s">
        <v>736</v>
      </c>
      <c r="F299">
        <v>41280</v>
      </c>
      <c r="G299">
        <v>4561</v>
      </c>
      <c r="H299">
        <v>11.05</v>
      </c>
      <c r="I299">
        <f>Table1_2[[#This Row],[Population 2022]]+F300</f>
        <v>45094</v>
      </c>
    </row>
    <row r="300" spans="1:9" x14ac:dyDescent="0.35">
      <c r="A300" t="s">
        <v>737</v>
      </c>
      <c r="B300" t="s">
        <v>738</v>
      </c>
      <c r="C300" t="s">
        <v>105</v>
      </c>
      <c r="D300" t="s">
        <v>110</v>
      </c>
      <c r="E300" t="s">
        <v>738</v>
      </c>
      <c r="F300">
        <v>3814</v>
      </c>
      <c r="G300">
        <v>436</v>
      </c>
      <c r="H300">
        <v>11.44</v>
      </c>
      <c r="I300">
        <f>Table1_2[[#This Row],[Population 2022]]+F301</f>
        <v>9477</v>
      </c>
    </row>
    <row r="301" spans="1:9" x14ac:dyDescent="0.35">
      <c r="A301" t="s">
        <v>739</v>
      </c>
      <c r="B301" t="s">
        <v>740</v>
      </c>
      <c r="C301" t="s">
        <v>105</v>
      </c>
      <c r="D301" t="s">
        <v>110</v>
      </c>
      <c r="E301" t="s">
        <v>740</v>
      </c>
      <c r="F301">
        <v>5663</v>
      </c>
      <c r="G301">
        <v>81</v>
      </c>
      <c r="H301">
        <v>1.43</v>
      </c>
      <c r="I301">
        <f>Table1_2[[#This Row],[Population 2022]]+F302</f>
        <v>210033</v>
      </c>
    </row>
    <row r="302" spans="1:9" x14ac:dyDescent="0.35">
      <c r="A302" t="s">
        <v>741</v>
      </c>
      <c r="B302" t="s">
        <v>742</v>
      </c>
      <c r="C302" t="s">
        <v>105</v>
      </c>
      <c r="D302" t="s">
        <v>111</v>
      </c>
      <c r="E302" t="s">
        <v>742</v>
      </c>
      <c r="F302">
        <v>204370</v>
      </c>
      <c r="G302">
        <v>41712</v>
      </c>
      <c r="H302">
        <v>20.41</v>
      </c>
      <c r="I302">
        <f>Table1_2[[#This Row],[Population 2022]]+F303</f>
        <v>275695</v>
      </c>
    </row>
    <row r="303" spans="1:9" x14ac:dyDescent="0.35">
      <c r="A303" t="s">
        <v>743</v>
      </c>
      <c r="B303" t="s">
        <v>744</v>
      </c>
      <c r="C303" t="s">
        <v>105</v>
      </c>
      <c r="D303" t="s">
        <v>111</v>
      </c>
      <c r="E303" t="s">
        <v>744</v>
      </c>
      <c r="F303">
        <v>71325</v>
      </c>
      <c r="G303">
        <v>13167</v>
      </c>
      <c r="H303">
        <v>18.46</v>
      </c>
      <c r="I303">
        <f>Table1_2[[#This Row],[Population 2022]]+F304</f>
        <v>79276</v>
      </c>
    </row>
    <row r="304" spans="1:9" x14ac:dyDescent="0.35">
      <c r="A304" t="s">
        <v>745</v>
      </c>
      <c r="B304" t="s">
        <v>746</v>
      </c>
      <c r="C304" t="s">
        <v>105</v>
      </c>
      <c r="D304" t="s">
        <v>112</v>
      </c>
      <c r="E304" t="s">
        <v>746</v>
      </c>
      <c r="F304">
        <v>7951</v>
      </c>
      <c r="G304">
        <v>1344</v>
      </c>
      <c r="H304">
        <v>16.899999999999999</v>
      </c>
      <c r="I304">
        <f>Table1_2[[#This Row],[Population 2022]]+F305</f>
        <v>88494</v>
      </c>
    </row>
    <row r="305" spans="1:9" x14ac:dyDescent="0.35">
      <c r="A305" t="s">
        <v>747</v>
      </c>
      <c r="B305" t="s">
        <v>748</v>
      </c>
      <c r="C305" t="s">
        <v>105</v>
      </c>
      <c r="D305" t="s">
        <v>112</v>
      </c>
      <c r="E305" t="s">
        <v>748</v>
      </c>
      <c r="F305">
        <v>80543</v>
      </c>
      <c r="G305">
        <v>25234</v>
      </c>
      <c r="H305">
        <v>31.33</v>
      </c>
      <c r="I305">
        <f>Table1_2[[#This Row],[Population 2022]]+F306</f>
        <v>92204</v>
      </c>
    </row>
    <row r="306" spans="1:9" x14ac:dyDescent="0.35">
      <c r="A306" t="s">
        <v>749</v>
      </c>
      <c r="B306" t="s">
        <v>750</v>
      </c>
      <c r="C306" t="s">
        <v>105</v>
      </c>
      <c r="D306" t="s">
        <v>112</v>
      </c>
      <c r="E306" t="s">
        <v>750</v>
      </c>
      <c r="F306">
        <v>11661</v>
      </c>
      <c r="G306">
        <v>2698</v>
      </c>
      <c r="H306">
        <v>23.14</v>
      </c>
      <c r="I306">
        <f>Table1_2[[#This Row],[Population 2022]]+F307</f>
        <v>42495</v>
      </c>
    </row>
    <row r="307" spans="1:9" x14ac:dyDescent="0.35">
      <c r="A307" t="s">
        <v>751</v>
      </c>
      <c r="B307" t="s">
        <v>752</v>
      </c>
      <c r="C307" t="s">
        <v>105</v>
      </c>
      <c r="D307" t="s">
        <v>114</v>
      </c>
      <c r="E307" t="s">
        <v>752</v>
      </c>
      <c r="F307">
        <v>30834</v>
      </c>
      <c r="G307">
        <v>1844</v>
      </c>
      <c r="H307">
        <v>5.98</v>
      </c>
      <c r="I307">
        <f>Table1_2[[#This Row],[Population 2022]]+F308</f>
        <v>38488</v>
      </c>
    </row>
    <row r="308" spans="1:9" x14ac:dyDescent="0.35">
      <c r="A308" t="s">
        <v>753</v>
      </c>
      <c r="B308" t="s">
        <v>754</v>
      </c>
      <c r="C308" t="s">
        <v>105</v>
      </c>
      <c r="D308" t="s">
        <v>114</v>
      </c>
      <c r="E308" t="s">
        <v>754</v>
      </c>
      <c r="F308">
        <v>7654</v>
      </c>
      <c r="G308">
        <v>1632</v>
      </c>
      <c r="H308">
        <v>21.32</v>
      </c>
      <c r="I308">
        <f>Table1_2[[#This Row],[Population 2022]]+F309</f>
        <v>63065</v>
      </c>
    </row>
    <row r="309" spans="1:9" x14ac:dyDescent="0.35">
      <c r="A309" t="s">
        <v>755</v>
      </c>
      <c r="B309" t="s">
        <v>141</v>
      </c>
      <c r="C309" t="s">
        <v>105</v>
      </c>
      <c r="D309" t="s">
        <v>115</v>
      </c>
      <c r="E309" t="s">
        <v>141</v>
      </c>
      <c r="F309">
        <v>55411</v>
      </c>
      <c r="G309">
        <v>10661</v>
      </c>
      <c r="H309">
        <v>19.239999999999998</v>
      </c>
      <c r="I309">
        <f>Table1_2[[#This Row],[Population 2022]]+F310</f>
        <v>347836</v>
      </c>
    </row>
    <row r="310" spans="1:9" x14ac:dyDescent="0.35">
      <c r="A310" t="s">
        <v>756</v>
      </c>
      <c r="B310" t="s">
        <v>757</v>
      </c>
      <c r="C310" t="s">
        <v>105</v>
      </c>
      <c r="D310" t="s">
        <v>115</v>
      </c>
      <c r="E310" t="s">
        <v>757</v>
      </c>
      <c r="F310">
        <v>292425</v>
      </c>
      <c r="G310">
        <v>47139</v>
      </c>
      <c r="H310">
        <v>16.12</v>
      </c>
      <c r="I310">
        <f>Table1_2[[#This Row],[Population 2022]]+F311</f>
        <v>294261</v>
      </c>
    </row>
    <row r="311" spans="1:9" x14ac:dyDescent="0.35">
      <c r="A311" t="s">
        <v>758</v>
      </c>
      <c r="B311" t="s">
        <v>759</v>
      </c>
      <c r="C311" t="s">
        <v>105</v>
      </c>
      <c r="D311" t="s">
        <v>116</v>
      </c>
      <c r="E311" t="s">
        <v>759</v>
      </c>
      <c r="F311">
        <v>1836</v>
      </c>
      <c r="G311">
        <v>570</v>
      </c>
      <c r="H311">
        <v>31.07</v>
      </c>
      <c r="I311">
        <f>Table1_2[[#This Row],[Population 2022]]+F312</f>
        <v>3672</v>
      </c>
    </row>
    <row r="312" spans="1:9" x14ac:dyDescent="0.35">
      <c r="A312" t="s">
        <v>758</v>
      </c>
      <c r="B312" t="s">
        <v>759</v>
      </c>
      <c r="C312" t="s">
        <v>105</v>
      </c>
      <c r="D312" t="s">
        <v>116</v>
      </c>
      <c r="E312" t="s">
        <v>759</v>
      </c>
      <c r="F312">
        <v>1836</v>
      </c>
      <c r="G312">
        <v>570</v>
      </c>
      <c r="H312">
        <v>31.07</v>
      </c>
      <c r="I312">
        <f>Table1_2[[#This Row],[Population 2022]]+F313</f>
        <v>27150</v>
      </c>
    </row>
    <row r="313" spans="1:9" x14ac:dyDescent="0.35">
      <c r="A313" t="s">
        <v>760</v>
      </c>
      <c r="B313" t="s">
        <v>761</v>
      </c>
      <c r="C313" t="s">
        <v>105</v>
      </c>
      <c r="D313" t="s">
        <v>116</v>
      </c>
      <c r="E313" t="s">
        <v>761</v>
      </c>
      <c r="F313">
        <v>25314</v>
      </c>
      <c r="G313">
        <v>7273</v>
      </c>
      <c r="H313">
        <v>28.73</v>
      </c>
      <c r="I313">
        <f>Table1_2[[#This Row],[Population 2022]]+F314</f>
        <v>43750</v>
      </c>
    </row>
    <row r="314" spans="1:9" x14ac:dyDescent="0.35">
      <c r="A314" t="s">
        <v>762</v>
      </c>
      <c r="B314" t="s">
        <v>763</v>
      </c>
      <c r="C314" t="s">
        <v>105</v>
      </c>
      <c r="D314" t="s">
        <v>117</v>
      </c>
      <c r="E314" t="s">
        <v>763</v>
      </c>
      <c r="F314">
        <v>18436</v>
      </c>
      <c r="G314">
        <v>8197</v>
      </c>
      <c r="H314">
        <v>44.46</v>
      </c>
      <c r="I314">
        <f>Table1_2[[#This Row],[Population 2022]]+F315</f>
        <v>57958</v>
      </c>
    </row>
    <row r="315" spans="1:9" x14ac:dyDescent="0.35">
      <c r="A315" t="s">
        <v>764</v>
      </c>
      <c r="B315" t="s">
        <v>765</v>
      </c>
      <c r="C315" t="s">
        <v>105</v>
      </c>
      <c r="D315" t="s">
        <v>117</v>
      </c>
      <c r="E315" t="s">
        <v>765</v>
      </c>
      <c r="F315">
        <v>39522</v>
      </c>
      <c r="G315">
        <v>7090</v>
      </c>
      <c r="H315">
        <v>17.940000000000001</v>
      </c>
      <c r="I315">
        <f>Table1_2[[#This Row],[Population 2022]]+F316</f>
        <v>56665</v>
      </c>
    </row>
    <row r="316" spans="1:9" x14ac:dyDescent="0.35">
      <c r="A316" t="s">
        <v>766</v>
      </c>
      <c r="B316" t="s">
        <v>767</v>
      </c>
      <c r="C316" t="s">
        <v>105</v>
      </c>
      <c r="D316" t="s">
        <v>118</v>
      </c>
      <c r="E316" t="s">
        <v>767</v>
      </c>
      <c r="F316">
        <v>17143</v>
      </c>
      <c r="G316">
        <v>490</v>
      </c>
      <c r="H316">
        <v>2.86</v>
      </c>
      <c r="I316">
        <f>Table1_2[[#This Row],[Population 2022]]+F317</f>
        <v>57066</v>
      </c>
    </row>
    <row r="317" spans="1:9" x14ac:dyDescent="0.35">
      <c r="A317" t="s">
        <v>768</v>
      </c>
      <c r="B317" t="s">
        <v>118</v>
      </c>
      <c r="C317" t="s">
        <v>105</v>
      </c>
      <c r="D317" t="s">
        <v>118</v>
      </c>
      <c r="E317" t="s">
        <v>118</v>
      </c>
      <c r="F317">
        <v>39923</v>
      </c>
      <c r="G317">
        <v>2699</v>
      </c>
      <c r="H317">
        <v>6.76</v>
      </c>
      <c r="I317">
        <f>Table1_2[[#This Row],[Population 2022]]+F318</f>
        <v>66504</v>
      </c>
    </row>
    <row r="318" spans="1:9" x14ac:dyDescent="0.35">
      <c r="A318" t="s">
        <v>769</v>
      </c>
      <c r="B318" t="s">
        <v>770</v>
      </c>
      <c r="C318" t="s">
        <v>105</v>
      </c>
      <c r="D318" t="s">
        <v>119</v>
      </c>
      <c r="E318" t="s">
        <v>770</v>
      </c>
      <c r="F318">
        <v>26581</v>
      </c>
      <c r="G318">
        <v>3352</v>
      </c>
      <c r="H318">
        <v>12.61</v>
      </c>
      <c r="I318">
        <f>Table1_2[[#This Row],[Population 2022]]+F319</f>
        <v>102599</v>
      </c>
    </row>
    <row r="319" spans="1:9" x14ac:dyDescent="0.35">
      <c r="A319" t="s">
        <v>771</v>
      </c>
      <c r="B319" t="s">
        <v>772</v>
      </c>
      <c r="C319" t="s">
        <v>105</v>
      </c>
      <c r="D319" t="s">
        <v>119</v>
      </c>
      <c r="E319" t="s">
        <v>772</v>
      </c>
      <c r="F319">
        <v>76018</v>
      </c>
      <c r="G319">
        <v>9191</v>
      </c>
      <c r="H319">
        <v>12.09</v>
      </c>
      <c r="I319">
        <f>Table1_2[[#This Row],[Population 2022]]+F320</f>
        <v>93368</v>
      </c>
    </row>
    <row r="320" spans="1:9" x14ac:dyDescent="0.35">
      <c r="A320" t="s">
        <v>773</v>
      </c>
      <c r="B320" t="s">
        <v>774</v>
      </c>
      <c r="C320" t="s">
        <v>105</v>
      </c>
      <c r="D320" t="s">
        <v>120</v>
      </c>
      <c r="E320" t="s">
        <v>774</v>
      </c>
      <c r="F320">
        <v>17350</v>
      </c>
      <c r="G320">
        <v>3879</v>
      </c>
      <c r="H320">
        <v>22.36</v>
      </c>
      <c r="I320">
        <f>Table1_2[[#This Row],[Population 2022]]+F321</f>
        <v>58889</v>
      </c>
    </row>
    <row r="321" spans="1:9" x14ac:dyDescent="0.35">
      <c r="A321" t="s">
        <v>775</v>
      </c>
      <c r="B321" t="s">
        <v>776</v>
      </c>
      <c r="C321" t="s">
        <v>105</v>
      </c>
      <c r="D321" t="s">
        <v>120</v>
      </c>
      <c r="E321" t="s">
        <v>776</v>
      </c>
      <c r="F321">
        <v>41539</v>
      </c>
      <c r="G321">
        <v>8532</v>
      </c>
      <c r="H321">
        <v>20.54</v>
      </c>
      <c r="I321">
        <f>Table1_2[[#This Row],[Population 2022]]+F322</f>
        <v>83349</v>
      </c>
    </row>
    <row r="322" spans="1:9" x14ac:dyDescent="0.35">
      <c r="A322" t="s">
        <v>777</v>
      </c>
      <c r="B322" t="s">
        <v>778</v>
      </c>
      <c r="C322" t="s">
        <v>105</v>
      </c>
      <c r="D322" t="s">
        <v>121</v>
      </c>
      <c r="E322" t="s">
        <v>778</v>
      </c>
      <c r="F322">
        <v>41810</v>
      </c>
      <c r="G322">
        <v>1685</v>
      </c>
      <c r="H322">
        <v>4.03</v>
      </c>
      <c r="I322">
        <f>Table1_2[[#This Row],[Population 2022]]+F323</f>
        <v>59561</v>
      </c>
    </row>
    <row r="323" spans="1:9" x14ac:dyDescent="0.35">
      <c r="A323" t="s">
        <v>779</v>
      </c>
      <c r="B323" t="s">
        <v>780</v>
      </c>
      <c r="C323" t="s">
        <v>105</v>
      </c>
      <c r="D323" t="s">
        <v>121</v>
      </c>
      <c r="E323" t="s">
        <v>780</v>
      </c>
      <c r="F323">
        <v>17751</v>
      </c>
      <c r="G323">
        <v>1015</v>
      </c>
      <c r="H323">
        <v>5.72</v>
      </c>
      <c r="I323">
        <f>Table1_2[[#This Row],[Population 2022]]+F324</f>
        <v>21397</v>
      </c>
    </row>
    <row r="324" spans="1:9" x14ac:dyDescent="0.35">
      <c r="A324" t="s">
        <v>781</v>
      </c>
      <c r="B324" t="s">
        <v>782</v>
      </c>
      <c r="C324" t="s">
        <v>105</v>
      </c>
      <c r="D324" t="s">
        <v>121</v>
      </c>
      <c r="E324" t="s">
        <v>782</v>
      </c>
      <c r="F324">
        <v>3646</v>
      </c>
      <c r="G324">
        <v>85</v>
      </c>
      <c r="H324">
        <v>2.34</v>
      </c>
      <c r="I324">
        <f>Table1_2[[#This Row],[Population 2022]]+F325</f>
        <v>37466</v>
      </c>
    </row>
    <row r="325" spans="1:9" x14ac:dyDescent="0.35">
      <c r="A325" t="s">
        <v>783</v>
      </c>
      <c r="B325" t="s">
        <v>784</v>
      </c>
      <c r="C325" t="s">
        <v>105</v>
      </c>
      <c r="D325" t="s">
        <v>121</v>
      </c>
      <c r="E325" t="s">
        <v>784</v>
      </c>
      <c r="F325">
        <v>33820</v>
      </c>
      <c r="G325">
        <v>3122</v>
      </c>
      <c r="H325">
        <v>9.23</v>
      </c>
      <c r="I325">
        <f>Table1_2[[#This Row],[Population 2022]]+F326</f>
        <v>33820</v>
      </c>
    </row>
    <row r="326" spans="1:9" x14ac:dyDescent="0.35">
      <c r="A326" s="34" t="s">
        <v>202</v>
      </c>
      <c r="B326" s="34" t="s">
        <v>785</v>
      </c>
      <c r="C326" s="34" t="s">
        <v>53</v>
      </c>
      <c r="D326" s="34" t="s">
        <v>61</v>
      </c>
      <c r="E326" s="34" t="s">
        <v>785</v>
      </c>
      <c r="F326" s="34"/>
      <c r="G326" s="34"/>
      <c r="H326" s="34"/>
      <c r="I326">
        <f>Table1_2[[#This Row],[Population 2022]]+F327</f>
        <v>15749</v>
      </c>
    </row>
    <row r="327" spans="1:9" x14ac:dyDescent="0.35">
      <c r="A327" t="s">
        <v>786</v>
      </c>
      <c r="B327" t="s">
        <v>787</v>
      </c>
      <c r="C327" t="s">
        <v>5</v>
      </c>
      <c r="D327" t="s">
        <v>11</v>
      </c>
      <c r="E327" t="s">
        <v>787</v>
      </c>
      <c r="F327">
        <v>15749</v>
      </c>
      <c r="G327">
        <v>680</v>
      </c>
      <c r="H327">
        <v>4.32</v>
      </c>
      <c r="I327">
        <f>Table1_2[[#This Row],[Population 2022]]+F328</f>
        <v>256308</v>
      </c>
    </row>
    <row r="328" spans="1:9" x14ac:dyDescent="0.35">
      <c r="A328" t="s">
        <v>788</v>
      </c>
      <c r="B328" t="s">
        <v>9</v>
      </c>
      <c r="C328" t="s">
        <v>5</v>
      </c>
      <c r="D328" t="s">
        <v>9</v>
      </c>
      <c r="F328">
        <v>240559</v>
      </c>
      <c r="G328">
        <v>337</v>
      </c>
      <c r="H328">
        <v>0.14000000000000001</v>
      </c>
      <c r="I328">
        <f>Table1_2[[#This Row],[Population 2022]]+F329</f>
        <v>240559</v>
      </c>
    </row>
    <row r="329" spans="1:9" x14ac:dyDescent="0.35">
      <c r="A329" s="34" t="s">
        <v>202</v>
      </c>
      <c r="B329" s="34" t="s">
        <v>789</v>
      </c>
      <c r="C329" s="34" t="s">
        <v>23</v>
      </c>
      <c r="D329" s="34" t="s">
        <v>37</v>
      </c>
      <c r="E329" s="34" t="s">
        <v>789</v>
      </c>
      <c r="F329" s="34"/>
      <c r="G329" s="34"/>
      <c r="H329" s="34"/>
      <c r="I329">
        <f>Table1_2[[#This Row],[Population 2022]]+F330</f>
        <v>126765</v>
      </c>
    </row>
    <row r="330" spans="1:9" x14ac:dyDescent="0.35">
      <c r="A330" t="s">
        <v>790</v>
      </c>
      <c r="B330" t="s">
        <v>123</v>
      </c>
      <c r="C330" t="s">
        <v>122</v>
      </c>
      <c r="D330" t="s">
        <v>123</v>
      </c>
      <c r="E330" t="s">
        <v>123</v>
      </c>
      <c r="F330">
        <v>126765</v>
      </c>
      <c r="G330">
        <v>9127</v>
      </c>
      <c r="H330">
        <v>7.2</v>
      </c>
      <c r="I330">
        <f>Table1_2[[#This Row],[Population 2022]]+F331</f>
        <v>176560</v>
      </c>
    </row>
    <row r="331" spans="1:9" x14ac:dyDescent="0.35">
      <c r="A331" t="s">
        <v>791</v>
      </c>
      <c r="B331" t="s">
        <v>792</v>
      </c>
      <c r="C331" t="s">
        <v>122</v>
      </c>
      <c r="D331" t="s">
        <v>123</v>
      </c>
      <c r="E331" t="s">
        <v>792</v>
      </c>
      <c r="F331">
        <v>49795</v>
      </c>
      <c r="G331">
        <v>3286</v>
      </c>
      <c r="H331">
        <v>6.6</v>
      </c>
      <c r="I331">
        <f>Table1_2[[#This Row],[Population 2022]]+F332</f>
        <v>83784</v>
      </c>
    </row>
    <row r="332" spans="1:9" x14ac:dyDescent="0.35">
      <c r="A332" t="s">
        <v>793</v>
      </c>
      <c r="B332" t="s">
        <v>794</v>
      </c>
      <c r="C332" t="s">
        <v>122</v>
      </c>
      <c r="D332" t="s">
        <v>123</v>
      </c>
      <c r="E332" t="s">
        <v>794</v>
      </c>
      <c r="F332">
        <v>33989</v>
      </c>
      <c r="G332">
        <v>170</v>
      </c>
      <c r="H332">
        <v>0.5</v>
      </c>
      <c r="I332">
        <f>Table1_2[[#This Row],[Population 2022]]+F333</f>
        <v>131568</v>
      </c>
    </row>
    <row r="333" spans="1:9" x14ac:dyDescent="0.35">
      <c r="A333" t="s">
        <v>795</v>
      </c>
      <c r="B333" t="s">
        <v>796</v>
      </c>
      <c r="C333" t="s">
        <v>122</v>
      </c>
      <c r="D333" t="s">
        <v>124</v>
      </c>
      <c r="E333" t="s">
        <v>796</v>
      </c>
      <c r="F333">
        <v>97579</v>
      </c>
      <c r="G333">
        <v>634</v>
      </c>
      <c r="H333">
        <v>0.65</v>
      </c>
      <c r="I333">
        <f>Table1_2[[#This Row],[Population 2022]]+F334</f>
        <v>134242</v>
      </c>
    </row>
    <row r="334" spans="1:9" x14ac:dyDescent="0.35">
      <c r="A334" t="s">
        <v>797</v>
      </c>
      <c r="B334" t="s">
        <v>798</v>
      </c>
      <c r="C334" t="s">
        <v>122</v>
      </c>
      <c r="D334" t="s">
        <v>124</v>
      </c>
      <c r="E334" t="s">
        <v>798</v>
      </c>
      <c r="F334">
        <v>36663</v>
      </c>
      <c r="G334">
        <v>37</v>
      </c>
      <c r="H334">
        <v>0.1</v>
      </c>
      <c r="I334">
        <f>Table1_2[[#This Row],[Population 2022]]+F335</f>
        <v>90007</v>
      </c>
    </row>
    <row r="335" spans="1:9" x14ac:dyDescent="0.35">
      <c r="A335" t="s">
        <v>799</v>
      </c>
      <c r="B335" t="s">
        <v>800</v>
      </c>
      <c r="C335" t="s">
        <v>122</v>
      </c>
      <c r="D335" t="s">
        <v>124</v>
      </c>
      <c r="E335" t="s">
        <v>800</v>
      </c>
      <c r="F335">
        <v>53344</v>
      </c>
      <c r="G335">
        <v>1920</v>
      </c>
      <c r="H335">
        <v>3.6</v>
      </c>
      <c r="I335">
        <f>Table1_2[[#This Row],[Population 2022]]+F336</f>
        <v>86777</v>
      </c>
    </row>
    <row r="336" spans="1:9" x14ac:dyDescent="0.35">
      <c r="A336" t="s">
        <v>801</v>
      </c>
      <c r="B336" t="s">
        <v>125</v>
      </c>
      <c r="C336" t="s">
        <v>122</v>
      </c>
      <c r="D336" t="s">
        <v>125</v>
      </c>
      <c r="E336" t="s">
        <v>125</v>
      </c>
      <c r="F336">
        <v>33433</v>
      </c>
      <c r="G336">
        <v>2106</v>
      </c>
      <c r="H336">
        <v>6.3</v>
      </c>
      <c r="I336">
        <f>Table1_2[[#This Row],[Population 2022]]+F337</f>
        <v>59236</v>
      </c>
    </row>
    <row r="337" spans="1:9" x14ac:dyDescent="0.35">
      <c r="A337" t="s">
        <v>802</v>
      </c>
      <c r="B337" t="s">
        <v>803</v>
      </c>
      <c r="C337" t="s">
        <v>122</v>
      </c>
      <c r="D337" t="s">
        <v>125</v>
      </c>
      <c r="E337" t="s">
        <v>803</v>
      </c>
      <c r="F337">
        <v>25803</v>
      </c>
      <c r="G337">
        <v>2322</v>
      </c>
      <c r="H337">
        <v>9</v>
      </c>
      <c r="I337">
        <f>Table1_2[[#This Row],[Population 2022]]+F338</f>
        <v>63448</v>
      </c>
    </row>
    <row r="338" spans="1:9" x14ac:dyDescent="0.35">
      <c r="A338" t="s">
        <v>804</v>
      </c>
      <c r="B338" t="s">
        <v>805</v>
      </c>
      <c r="C338" t="s">
        <v>122</v>
      </c>
      <c r="D338" t="s">
        <v>125</v>
      </c>
      <c r="E338" t="s">
        <v>805</v>
      </c>
      <c r="F338">
        <v>37645</v>
      </c>
      <c r="G338">
        <v>282</v>
      </c>
      <c r="H338">
        <v>0.75</v>
      </c>
      <c r="I338">
        <f>Table1_2[[#This Row],[Population 2022]]+F339</f>
        <v>87961</v>
      </c>
    </row>
    <row r="339" spans="1:9" x14ac:dyDescent="0.35">
      <c r="A339" t="s">
        <v>806</v>
      </c>
      <c r="B339" t="s">
        <v>807</v>
      </c>
      <c r="C339" t="s">
        <v>122</v>
      </c>
      <c r="D339" t="s">
        <v>126</v>
      </c>
      <c r="E339" t="s">
        <v>807</v>
      </c>
      <c r="F339">
        <v>50316</v>
      </c>
      <c r="G339">
        <v>2868</v>
      </c>
      <c r="H339">
        <v>5.7</v>
      </c>
      <c r="I339">
        <f>Table1_2[[#This Row],[Population 2022]]+F340</f>
        <v>68263</v>
      </c>
    </row>
    <row r="340" spans="1:9" x14ac:dyDescent="0.35">
      <c r="A340" t="s">
        <v>808</v>
      </c>
      <c r="B340" t="s">
        <v>809</v>
      </c>
      <c r="C340" t="s">
        <v>122</v>
      </c>
      <c r="D340" t="s">
        <v>126</v>
      </c>
      <c r="E340" t="s">
        <v>809</v>
      </c>
      <c r="F340">
        <v>17947</v>
      </c>
      <c r="G340">
        <v>1364</v>
      </c>
      <c r="H340">
        <v>7.6</v>
      </c>
      <c r="I340">
        <f>Table1_2[[#This Row],[Population 2022]]+F341</f>
        <v>36107</v>
      </c>
    </row>
    <row r="341" spans="1:9" x14ac:dyDescent="0.35">
      <c r="A341" t="s">
        <v>810</v>
      </c>
      <c r="B341" t="s">
        <v>127</v>
      </c>
      <c r="C341" t="s">
        <v>122</v>
      </c>
      <c r="D341" t="s">
        <v>127</v>
      </c>
      <c r="E341" t="s">
        <v>127</v>
      </c>
      <c r="F341">
        <v>18160</v>
      </c>
      <c r="G341">
        <v>4422</v>
      </c>
      <c r="H341">
        <v>24.35</v>
      </c>
      <c r="I341">
        <f>Table1_2[[#This Row],[Population 2022]]+F342</f>
        <v>63069</v>
      </c>
    </row>
    <row r="342" spans="1:9" x14ac:dyDescent="0.35">
      <c r="A342" t="s">
        <v>811</v>
      </c>
      <c r="B342" t="s">
        <v>812</v>
      </c>
      <c r="C342" t="s">
        <v>122</v>
      </c>
      <c r="D342" t="s">
        <v>127</v>
      </c>
      <c r="E342" t="s">
        <v>812</v>
      </c>
      <c r="F342">
        <v>44909</v>
      </c>
      <c r="G342">
        <v>11070</v>
      </c>
      <c r="H342">
        <v>24.65</v>
      </c>
      <c r="I342">
        <f>Table1_2[[#This Row],[Population 2022]]+F343</f>
        <v>142476</v>
      </c>
    </row>
    <row r="343" spans="1:9" x14ac:dyDescent="0.35">
      <c r="A343" t="s">
        <v>813</v>
      </c>
      <c r="B343" t="s">
        <v>814</v>
      </c>
      <c r="C343" t="s">
        <v>122</v>
      </c>
      <c r="D343" t="s">
        <v>127</v>
      </c>
      <c r="E343" t="s">
        <v>814</v>
      </c>
      <c r="F343">
        <v>97567</v>
      </c>
      <c r="G343">
        <v>10928</v>
      </c>
      <c r="H343">
        <v>11.2</v>
      </c>
      <c r="I343">
        <f>Table1_2[[#This Row],[Population 2022]]+F344</f>
        <v>314991</v>
      </c>
    </row>
    <row r="344" spans="1:9" x14ac:dyDescent="0.35">
      <c r="A344" t="s">
        <v>815</v>
      </c>
      <c r="B344" t="s">
        <v>816</v>
      </c>
      <c r="C344" t="s">
        <v>122</v>
      </c>
      <c r="D344" t="s">
        <v>128</v>
      </c>
      <c r="E344" t="s">
        <v>817</v>
      </c>
      <c r="F344">
        <v>217424</v>
      </c>
      <c r="G344">
        <v>0</v>
      </c>
      <c r="H344">
        <v>0</v>
      </c>
      <c r="I344">
        <f>Table1_2[[#This Row],[Population 2022]]+F345</f>
        <v>358445</v>
      </c>
    </row>
    <row r="345" spans="1:9" x14ac:dyDescent="0.35">
      <c r="A345" t="s">
        <v>818</v>
      </c>
      <c r="B345" t="s">
        <v>819</v>
      </c>
      <c r="C345" t="s">
        <v>122</v>
      </c>
      <c r="D345" t="s">
        <v>128</v>
      </c>
      <c r="E345" t="s">
        <v>820</v>
      </c>
      <c r="F345">
        <v>141021</v>
      </c>
      <c r="G345">
        <v>0</v>
      </c>
      <c r="H345">
        <v>0</v>
      </c>
      <c r="I345">
        <f>Table1_2[[#This Row],[Population 2022]]+F346</f>
        <v>349737</v>
      </c>
    </row>
    <row r="346" spans="1:9" x14ac:dyDescent="0.35">
      <c r="A346" t="s">
        <v>821</v>
      </c>
      <c r="B346" t="s">
        <v>822</v>
      </c>
      <c r="C346" t="s">
        <v>122</v>
      </c>
      <c r="D346" t="s">
        <v>128</v>
      </c>
      <c r="E346" t="s">
        <v>823</v>
      </c>
      <c r="F346">
        <v>208716</v>
      </c>
      <c r="G346">
        <v>104</v>
      </c>
      <c r="H346">
        <v>0.05</v>
      </c>
      <c r="I346">
        <f>Table1_2[[#This Row],[Population 2022]]+F347</f>
        <v>324207</v>
      </c>
    </row>
    <row r="347" spans="1:9" x14ac:dyDescent="0.35">
      <c r="A347" t="s">
        <v>824</v>
      </c>
      <c r="B347" t="s">
        <v>825</v>
      </c>
      <c r="C347" t="s">
        <v>122</v>
      </c>
      <c r="D347" t="s">
        <v>128</v>
      </c>
      <c r="E347" t="s">
        <v>826</v>
      </c>
      <c r="F347">
        <v>115491</v>
      </c>
      <c r="G347">
        <v>0</v>
      </c>
      <c r="H347">
        <v>0</v>
      </c>
      <c r="I347">
        <f>Table1_2[[#This Row],[Population 2022]]+F348</f>
        <v>132787</v>
      </c>
    </row>
    <row r="348" spans="1:9" x14ac:dyDescent="0.35">
      <c r="A348" t="s">
        <v>827</v>
      </c>
      <c r="B348" t="s">
        <v>828</v>
      </c>
      <c r="C348" t="s">
        <v>122</v>
      </c>
      <c r="D348" t="s">
        <v>128</v>
      </c>
      <c r="E348" t="s">
        <v>829</v>
      </c>
      <c r="F348">
        <v>17296</v>
      </c>
      <c r="G348">
        <v>26</v>
      </c>
      <c r="H348">
        <v>0.15</v>
      </c>
      <c r="I348">
        <f>Table1_2[[#This Row],[Population 2022]]+F349</f>
        <v>137353</v>
      </c>
    </row>
    <row r="349" spans="1:9" x14ac:dyDescent="0.35">
      <c r="A349" t="s">
        <v>830</v>
      </c>
      <c r="B349" t="s">
        <v>831</v>
      </c>
      <c r="C349" t="s">
        <v>122</v>
      </c>
      <c r="D349" t="s">
        <v>129</v>
      </c>
      <c r="E349" t="s">
        <v>831</v>
      </c>
      <c r="F349">
        <v>120057</v>
      </c>
      <c r="G349">
        <v>0</v>
      </c>
      <c r="H349">
        <v>0</v>
      </c>
      <c r="I349">
        <f>Table1_2[[#This Row],[Population 2022]]+F350</f>
        <v>207071</v>
      </c>
    </row>
    <row r="350" spans="1:9" x14ac:dyDescent="0.35">
      <c r="A350" t="s">
        <v>832</v>
      </c>
      <c r="B350" t="s">
        <v>833</v>
      </c>
      <c r="C350" t="s">
        <v>122</v>
      </c>
      <c r="D350" t="s">
        <v>129</v>
      </c>
      <c r="E350" t="s">
        <v>833</v>
      </c>
      <c r="F350">
        <v>87014</v>
      </c>
      <c r="G350">
        <v>435</v>
      </c>
      <c r="H350">
        <v>0.5</v>
      </c>
      <c r="I350">
        <f>Table1_2[[#This Row],[Population 2022]]+F351</f>
        <v>109031</v>
      </c>
    </row>
    <row r="351" spans="1:9" x14ac:dyDescent="0.35">
      <c r="A351" t="s">
        <v>834</v>
      </c>
      <c r="B351" t="s">
        <v>835</v>
      </c>
      <c r="C351" t="s">
        <v>122</v>
      </c>
      <c r="D351" t="s">
        <v>129</v>
      </c>
      <c r="E351" t="s">
        <v>835</v>
      </c>
      <c r="F351">
        <v>22017</v>
      </c>
      <c r="G351">
        <v>330</v>
      </c>
      <c r="H351">
        <v>1.5</v>
      </c>
      <c r="I351">
        <f>Table1_2[[#This Row],[Population 2022]]+F352</f>
        <v>70534</v>
      </c>
    </row>
    <row r="352" spans="1:9" x14ac:dyDescent="0.35">
      <c r="A352" t="s">
        <v>836</v>
      </c>
      <c r="B352" t="s">
        <v>837</v>
      </c>
      <c r="C352" t="s">
        <v>122</v>
      </c>
      <c r="D352" t="s">
        <v>130</v>
      </c>
      <c r="E352" t="s">
        <v>837</v>
      </c>
      <c r="F352">
        <v>48517</v>
      </c>
      <c r="G352">
        <v>9631</v>
      </c>
      <c r="H352">
        <v>19.850000000000001</v>
      </c>
      <c r="I352">
        <f>Table1_2[[#This Row],[Population 2022]]+F353</f>
        <v>152165</v>
      </c>
    </row>
    <row r="353" spans="1:9" x14ac:dyDescent="0.35">
      <c r="A353" t="s">
        <v>838</v>
      </c>
      <c r="B353" t="s">
        <v>130</v>
      </c>
      <c r="C353" t="s">
        <v>122</v>
      </c>
      <c r="D353" t="s">
        <v>130</v>
      </c>
      <c r="E353" t="s">
        <v>130</v>
      </c>
      <c r="F353">
        <v>103648</v>
      </c>
      <c r="G353">
        <v>4716</v>
      </c>
      <c r="H353">
        <v>4.55</v>
      </c>
      <c r="I353">
        <f>Table1_2[[#This Row],[Population 2022]]+F354</f>
        <v>158933</v>
      </c>
    </row>
    <row r="354" spans="1:9" x14ac:dyDescent="0.35">
      <c r="A354" t="s">
        <v>839</v>
      </c>
      <c r="B354" t="s">
        <v>840</v>
      </c>
      <c r="C354" t="s">
        <v>122</v>
      </c>
      <c r="D354" t="s">
        <v>130</v>
      </c>
      <c r="E354" t="s">
        <v>840</v>
      </c>
      <c r="F354">
        <v>55285</v>
      </c>
      <c r="G354">
        <v>10228</v>
      </c>
      <c r="H354">
        <v>18.5</v>
      </c>
      <c r="I354">
        <f>Table1_2[[#This Row],[Population 2022]]+F355</f>
        <v>66974</v>
      </c>
    </row>
    <row r="355" spans="1:9" x14ac:dyDescent="0.35">
      <c r="A355" t="s">
        <v>841</v>
      </c>
      <c r="B355" t="s">
        <v>842</v>
      </c>
      <c r="C355" t="s">
        <v>122</v>
      </c>
      <c r="D355" t="s">
        <v>131</v>
      </c>
      <c r="E355" t="s">
        <v>842</v>
      </c>
      <c r="F355">
        <v>11689</v>
      </c>
      <c r="G355">
        <v>6</v>
      </c>
      <c r="H355">
        <v>0.05</v>
      </c>
      <c r="I355">
        <f>Table1_2[[#This Row],[Population 2022]]+F356</f>
        <v>30523</v>
      </c>
    </row>
    <row r="356" spans="1:9" x14ac:dyDescent="0.35">
      <c r="A356" t="s">
        <v>843</v>
      </c>
      <c r="B356" t="s">
        <v>844</v>
      </c>
      <c r="C356" t="s">
        <v>122</v>
      </c>
      <c r="D356" t="s">
        <v>131</v>
      </c>
      <c r="E356" t="s">
        <v>844</v>
      </c>
      <c r="F356">
        <v>18834</v>
      </c>
      <c r="G356">
        <v>1469</v>
      </c>
      <c r="H356">
        <v>7.8</v>
      </c>
      <c r="I356">
        <f>Table1_2[[#This Row],[Population 2022]]+F357</f>
        <v>54894</v>
      </c>
    </row>
    <row r="357" spans="1:9" x14ac:dyDescent="0.35">
      <c r="A357" t="s">
        <v>845</v>
      </c>
      <c r="B357" t="s">
        <v>131</v>
      </c>
      <c r="C357" t="s">
        <v>122</v>
      </c>
      <c r="D357" t="s">
        <v>131</v>
      </c>
      <c r="E357" t="s">
        <v>131</v>
      </c>
      <c r="F357">
        <v>36060</v>
      </c>
      <c r="G357">
        <v>2921</v>
      </c>
      <c r="H357">
        <v>8.1</v>
      </c>
      <c r="I357">
        <f>Table1_2[[#This Row],[Population 2022]]+F358</f>
        <v>66323</v>
      </c>
    </row>
    <row r="358" spans="1:9" x14ac:dyDescent="0.35">
      <c r="A358" t="s">
        <v>846</v>
      </c>
      <c r="B358" t="s">
        <v>847</v>
      </c>
      <c r="C358" t="s">
        <v>122</v>
      </c>
      <c r="D358" t="s">
        <v>132</v>
      </c>
      <c r="E358" t="s">
        <v>847</v>
      </c>
      <c r="F358">
        <v>30263</v>
      </c>
      <c r="G358">
        <v>862</v>
      </c>
      <c r="H358">
        <v>2.85</v>
      </c>
      <c r="I358">
        <f>Table1_2[[#This Row],[Population 2022]]+F359</f>
        <v>90339</v>
      </c>
    </row>
    <row r="359" spans="1:9" x14ac:dyDescent="0.35">
      <c r="A359" t="s">
        <v>848</v>
      </c>
      <c r="B359" t="s">
        <v>132</v>
      </c>
      <c r="C359" t="s">
        <v>122</v>
      </c>
      <c r="D359" t="s">
        <v>132</v>
      </c>
      <c r="E359" t="s">
        <v>132</v>
      </c>
      <c r="F359">
        <v>60076</v>
      </c>
      <c r="G359">
        <v>1502</v>
      </c>
      <c r="H359">
        <v>2.5</v>
      </c>
      <c r="I359">
        <f>Table1_2[[#This Row],[Population 2022]]+F360</f>
        <v>82767</v>
      </c>
    </row>
    <row r="360" spans="1:9" x14ac:dyDescent="0.35">
      <c r="A360" t="s">
        <v>849</v>
      </c>
      <c r="B360" t="s">
        <v>850</v>
      </c>
      <c r="C360" t="s">
        <v>122</v>
      </c>
      <c r="D360" t="s">
        <v>132</v>
      </c>
      <c r="E360" t="s">
        <v>850</v>
      </c>
      <c r="F360">
        <v>22691</v>
      </c>
      <c r="G360">
        <v>397</v>
      </c>
      <c r="H360">
        <v>1.75</v>
      </c>
      <c r="I360">
        <f>Table1_2[[#This Row],[Population 2022]]+F361</f>
        <v>80898</v>
      </c>
    </row>
    <row r="361" spans="1:9" x14ac:dyDescent="0.35">
      <c r="A361" t="s">
        <v>851</v>
      </c>
      <c r="B361" t="s">
        <v>852</v>
      </c>
      <c r="C361" t="s">
        <v>122</v>
      </c>
      <c r="D361" t="s">
        <v>133</v>
      </c>
      <c r="E361" t="s">
        <v>852</v>
      </c>
      <c r="F361">
        <v>58207</v>
      </c>
      <c r="G361">
        <v>2503</v>
      </c>
      <c r="H361">
        <v>4.3</v>
      </c>
      <c r="I361">
        <f>Table1_2[[#This Row],[Population 2022]]+F362</f>
        <v>65294</v>
      </c>
    </row>
    <row r="362" spans="1:9" x14ac:dyDescent="0.35">
      <c r="A362" t="s">
        <v>853</v>
      </c>
      <c r="B362" t="s">
        <v>854</v>
      </c>
      <c r="C362" t="s">
        <v>122</v>
      </c>
      <c r="D362" t="s">
        <v>133</v>
      </c>
      <c r="E362" t="s">
        <v>854</v>
      </c>
      <c r="F362">
        <v>7087</v>
      </c>
      <c r="G362">
        <v>64</v>
      </c>
      <c r="H362">
        <v>0.9</v>
      </c>
      <c r="I362">
        <f>Table1_2[[#This Row],[Population 2022]]+F363</f>
        <v>123181</v>
      </c>
    </row>
    <row r="363" spans="1:9" x14ac:dyDescent="0.35">
      <c r="A363" t="s">
        <v>855</v>
      </c>
      <c r="B363" t="s">
        <v>133</v>
      </c>
      <c r="C363" t="s">
        <v>122</v>
      </c>
      <c r="D363" t="s">
        <v>133</v>
      </c>
      <c r="E363" t="s">
        <v>133</v>
      </c>
      <c r="F363">
        <v>116094</v>
      </c>
      <c r="G363">
        <v>929</v>
      </c>
      <c r="H363">
        <v>0.8</v>
      </c>
      <c r="I363">
        <f>Table1_2[[#This Row],[Population 2022]]+F364</f>
        <v>153715</v>
      </c>
    </row>
    <row r="364" spans="1:9" x14ac:dyDescent="0.35">
      <c r="A364" t="s">
        <v>856</v>
      </c>
      <c r="B364" t="s">
        <v>857</v>
      </c>
      <c r="C364" t="s">
        <v>122</v>
      </c>
      <c r="D364" t="s">
        <v>134</v>
      </c>
      <c r="E364" t="s">
        <v>857</v>
      </c>
      <c r="F364">
        <v>37621</v>
      </c>
      <c r="G364">
        <v>1937</v>
      </c>
      <c r="H364">
        <v>5.15</v>
      </c>
      <c r="I364">
        <f>Table1_2[[#This Row],[Population 2022]]+F365</f>
        <v>46719</v>
      </c>
    </row>
    <row r="365" spans="1:9" x14ac:dyDescent="0.35">
      <c r="A365" t="s">
        <v>858</v>
      </c>
      <c r="B365" t="s">
        <v>134</v>
      </c>
      <c r="C365" t="s">
        <v>122</v>
      </c>
      <c r="D365" t="s">
        <v>134</v>
      </c>
      <c r="E365" t="s">
        <v>134</v>
      </c>
      <c r="F365">
        <v>9098</v>
      </c>
      <c r="G365">
        <v>728</v>
      </c>
      <c r="H365">
        <v>8</v>
      </c>
      <c r="I365">
        <f>Table1_2[[#This Row],[Population 2022]]+F366</f>
        <v>238009</v>
      </c>
    </row>
    <row r="366" spans="1:9" x14ac:dyDescent="0.35">
      <c r="A366" t="s">
        <v>859</v>
      </c>
      <c r="B366" t="s">
        <v>135</v>
      </c>
      <c r="C366" t="s">
        <v>122</v>
      </c>
      <c r="D366" t="s">
        <v>135</v>
      </c>
      <c r="E366" t="s">
        <v>135</v>
      </c>
      <c r="F366">
        <v>228911</v>
      </c>
      <c r="G366">
        <v>11789</v>
      </c>
      <c r="H366">
        <v>5.15</v>
      </c>
      <c r="I366">
        <f>Table1_2[[#This Row],[Population 2022]]+F367</f>
        <v>332630</v>
      </c>
    </row>
    <row r="367" spans="1:9" x14ac:dyDescent="0.35">
      <c r="A367" t="s">
        <v>860</v>
      </c>
      <c r="B367" t="s">
        <v>861</v>
      </c>
      <c r="C367" t="s">
        <v>122</v>
      </c>
      <c r="D367" t="s">
        <v>135</v>
      </c>
      <c r="E367" t="s">
        <v>861</v>
      </c>
      <c r="F367">
        <v>103719</v>
      </c>
      <c r="G367">
        <v>2282</v>
      </c>
      <c r="H367">
        <v>2.2000000000000002</v>
      </c>
      <c r="I367">
        <f>Table1_2[[#This Row],[Population 2022]]+F368</f>
        <v>408306</v>
      </c>
    </row>
    <row r="368" spans="1:9" x14ac:dyDescent="0.35">
      <c r="A368" t="s">
        <v>862</v>
      </c>
      <c r="B368" t="s">
        <v>863</v>
      </c>
      <c r="C368" t="s">
        <v>136</v>
      </c>
      <c r="D368" t="s">
        <v>137</v>
      </c>
      <c r="E368" t="s">
        <v>863</v>
      </c>
      <c r="F368">
        <v>304587</v>
      </c>
      <c r="G368">
        <v>41820</v>
      </c>
      <c r="H368">
        <v>13.73</v>
      </c>
      <c r="I368">
        <f>Table1_2[[#This Row],[Population 2022]]+F369</f>
        <v>569374</v>
      </c>
    </row>
    <row r="369" spans="1:9" x14ac:dyDescent="0.35">
      <c r="A369" t="s">
        <v>864</v>
      </c>
      <c r="B369" t="s">
        <v>865</v>
      </c>
      <c r="C369" t="s">
        <v>136</v>
      </c>
      <c r="D369" t="s">
        <v>137</v>
      </c>
      <c r="E369" t="s">
        <v>865</v>
      </c>
      <c r="F369">
        <v>264787</v>
      </c>
      <c r="G369">
        <v>16020</v>
      </c>
      <c r="H369">
        <v>6.05</v>
      </c>
      <c r="I369">
        <f>Table1_2[[#This Row],[Population 2022]]+F370</f>
        <v>271081</v>
      </c>
    </row>
    <row r="370" spans="1:9" x14ac:dyDescent="0.35">
      <c r="A370" t="s">
        <v>866</v>
      </c>
      <c r="B370" t="s">
        <v>867</v>
      </c>
      <c r="C370" t="s">
        <v>136</v>
      </c>
      <c r="D370" t="s">
        <v>138</v>
      </c>
      <c r="E370" t="s">
        <v>867</v>
      </c>
      <c r="F370">
        <v>6294</v>
      </c>
      <c r="G370">
        <v>397</v>
      </c>
      <c r="H370">
        <v>6.3</v>
      </c>
      <c r="I370">
        <f>Table1_2[[#This Row],[Population 2022]]+F371</f>
        <v>98312</v>
      </c>
    </row>
    <row r="371" spans="1:9" x14ac:dyDescent="0.35">
      <c r="A371" t="s">
        <v>868</v>
      </c>
      <c r="B371" t="s">
        <v>869</v>
      </c>
      <c r="C371" t="s">
        <v>136</v>
      </c>
      <c r="D371" t="s">
        <v>138</v>
      </c>
      <c r="E371" t="s">
        <v>869</v>
      </c>
      <c r="F371">
        <v>92018</v>
      </c>
      <c r="G371">
        <v>18431</v>
      </c>
      <c r="H371">
        <v>20.03</v>
      </c>
      <c r="I371">
        <f>Table1_2[[#This Row],[Population 2022]]+F372</f>
        <v>151900</v>
      </c>
    </row>
    <row r="372" spans="1:9" x14ac:dyDescent="0.35">
      <c r="A372" t="s">
        <v>870</v>
      </c>
      <c r="B372" t="s">
        <v>871</v>
      </c>
      <c r="C372" t="s">
        <v>136</v>
      </c>
      <c r="D372" t="s">
        <v>138</v>
      </c>
      <c r="E372" t="s">
        <v>871</v>
      </c>
      <c r="F372">
        <v>59882</v>
      </c>
      <c r="G372">
        <v>1587</v>
      </c>
      <c r="H372">
        <v>2.65</v>
      </c>
      <c r="I372">
        <f>Table1_2[[#This Row],[Population 2022]]+F373</f>
        <v>147486</v>
      </c>
    </row>
    <row r="373" spans="1:9" x14ac:dyDescent="0.35">
      <c r="A373" t="s">
        <v>872</v>
      </c>
      <c r="B373" t="s">
        <v>873</v>
      </c>
      <c r="C373" t="s">
        <v>136</v>
      </c>
      <c r="D373" t="s">
        <v>139</v>
      </c>
      <c r="E373" t="s">
        <v>873</v>
      </c>
      <c r="F373">
        <v>87604</v>
      </c>
      <c r="G373">
        <v>16890</v>
      </c>
      <c r="H373">
        <v>19.28</v>
      </c>
      <c r="I373">
        <f>Table1_2[[#This Row],[Population 2022]]+F374</f>
        <v>147595</v>
      </c>
    </row>
    <row r="374" spans="1:9" x14ac:dyDescent="0.35">
      <c r="A374" t="s">
        <v>874</v>
      </c>
      <c r="B374" t="s">
        <v>875</v>
      </c>
      <c r="C374" t="s">
        <v>136</v>
      </c>
      <c r="D374" t="s">
        <v>139</v>
      </c>
      <c r="E374" t="s">
        <v>875</v>
      </c>
      <c r="F374">
        <v>59991</v>
      </c>
      <c r="G374">
        <v>15346</v>
      </c>
      <c r="H374">
        <v>25.58</v>
      </c>
      <c r="I374">
        <f>Table1_2[[#This Row],[Population 2022]]+F375</f>
        <v>89423</v>
      </c>
    </row>
    <row r="375" spans="1:9" x14ac:dyDescent="0.35">
      <c r="A375" t="s">
        <v>876</v>
      </c>
      <c r="B375" t="s">
        <v>877</v>
      </c>
      <c r="C375" t="s">
        <v>136</v>
      </c>
      <c r="D375" t="s">
        <v>141</v>
      </c>
      <c r="E375" t="s">
        <v>877</v>
      </c>
      <c r="F375">
        <v>29432</v>
      </c>
      <c r="G375">
        <v>11087</v>
      </c>
      <c r="H375">
        <v>37.67</v>
      </c>
      <c r="I375">
        <f>Table1_2[[#This Row],[Population 2022]]+F376</f>
        <v>123293</v>
      </c>
    </row>
    <row r="376" spans="1:9" x14ac:dyDescent="0.35">
      <c r="A376" t="s">
        <v>878</v>
      </c>
      <c r="B376" t="s">
        <v>879</v>
      </c>
      <c r="C376" t="s">
        <v>136</v>
      </c>
      <c r="D376" t="s">
        <v>141</v>
      </c>
      <c r="E376" t="s">
        <v>879</v>
      </c>
      <c r="F376">
        <v>93861</v>
      </c>
      <c r="G376">
        <v>16557</v>
      </c>
      <c r="H376">
        <v>17.64</v>
      </c>
      <c r="I376">
        <f>Table1_2[[#This Row],[Population 2022]]+F377</f>
        <v>109723</v>
      </c>
    </row>
    <row r="377" spans="1:9" x14ac:dyDescent="0.35">
      <c r="A377" t="s">
        <v>880</v>
      </c>
      <c r="B377" t="s">
        <v>140</v>
      </c>
      <c r="C377" t="s">
        <v>136</v>
      </c>
      <c r="D377" t="s">
        <v>140</v>
      </c>
      <c r="E377" t="s">
        <v>140</v>
      </c>
      <c r="F377">
        <v>15862</v>
      </c>
      <c r="G377">
        <v>2178</v>
      </c>
      <c r="H377">
        <v>13.73</v>
      </c>
      <c r="I377">
        <f>Table1_2[[#This Row],[Population 2022]]+F378</f>
        <v>142562</v>
      </c>
    </row>
    <row r="378" spans="1:9" x14ac:dyDescent="0.35">
      <c r="A378" t="s">
        <v>881</v>
      </c>
      <c r="B378" t="s">
        <v>882</v>
      </c>
      <c r="C378" t="s">
        <v>136</v>
      </c>
      <c r="D378" t="s">
        <v>140</v>
      </c>
      <c r="E378" t="s">
        <v>882</v>
      </c>
      <c r="F378">
        <v>126700</v>
      </c>
      <c r="G378">
        <v>57154</v>
      </c>
      <c r="H378">
        <v>45.11</v>
      </c>
      <c r="I378">
        <f>Table1_2[[#This Row],[Population 2022]]+F379</f>
        <v>170526</v>
      </c>
    </row>
    <row r="379" spans="1:9" x14ac:dyDescent="0.35">
      <c r="A379" t="s">
        <v>883</v>
      </c>
      <c r="B379" t="s">
        <v>884</v>
      </c>
      <c r="C379" t="s">
        <v>136</v>
      </c>
      <c r="D379" t="s">
        <v>140</v>
      </c>
      <c r="E379" t="s">
        <v>884</v>
      </c>
      <c r="F379">
        <v>43826</v>
      </c>
      <c r="G379">
        <v>12810</v>
      </c>
      <c r="H379">
        <v>29.23</v>
      </c>
      <c r="I379">
        <f>Table1_2[[#This Row],[Population 2022]]+F380</f>
        <v>412236</v>
      </c>
    </row>
    <row r="380" spans="1:9" x14ac:dyDescent="0.35">
      <c r="A380" t="s">
        <v>885</v>
      </c>
      <c r="B380" t="s">
        <v>886</v>
      </c>
      <c r="C380" t="s">
        <v>136</v>
      </c>
      <c r="D380" t="s">
        <v>142</v>
      </c>
      <c r="E380" t="s">
        <v>886</v>
      </c>
      <c r="F380">
        <v>368410</v>
      </c>
      <c r="G380">
        <v>12526</v>
      </c>
      <c r="H380">
        <v>3.4</v>
      </c>
      <c r="I380">
        <f>Table1_2[[#This Row],[Population 2022]]+F381</f>
        <v>411787</v>
      </c>
    </row>
    <row r="381" spans="1:9" x14ac:dyDescent="0.35">
      <c r="A381" t="s">
        <v>887</v>
      </c>
      <c r="B381" t="s">
        <v>888</v>
      </c>
      <c r="C381" t="s">
        <v>136</v>
      </c>
      <c r="D381" t="s">
        <v>143</v>
      </c>
      <c r="E381" t="s">
        <v>888</v>
      </c>
      <c r="F381">
        <v>43377</v>
      </c>
      <c r="G381">
        <v>7543</v>
      </c>
      <c r="H381">
        <v>17.39</v>
      </c>
      <c r="I381">
        <f>Table1_2[[#This Row],[Population 2022]]+F382</f>
        <v>105527</v>
      </c>
    </row>
    <row r="382" spans="1:9" x14ac:dyDescent="0.35">
      <c r="A382" t="s">
        <v>889</v>
      </c>
      <c r="B382" t="s">
        <v>890</v>
      </c>
      <c r="C382" t="s">
        <v>136</v>
      </c>
      <c r="D382" t="s">
        <v>143</v>
      </c>
      <c r="E382" t="s">
        <v>890</v>
      </c>
      <c r="F382">
        <v>62150</v>
      </c>
      <c r="G382">
        <v>5637</v>
      </c>
      <c r="H382">
        <v>9.07</v>
      </c>
      <c r="I382">
        <f>Table1_2[[#This Row],[Population 2022]]+F383</f>
        <v>128762</v>
      </c>
    </row>
    <row r="383" spans="1:9" x14ac:dyDescent="0.35">
      <c r="A383" t="s">
        <v>891</v>
      </c>
      <c r="B383" t="s">
        <v>892</v>
      </c>
      <c r="C383" t="s">
        <v>136</v>
      </c>
      <c r="D383" t="s">
        <v>144</v>
      </c>
      <c r="E383" t="s">
        <v>892</v>
      </c>
      <c r="F383">
        <v>66612</v>
      </c>
      <c r="G383">
        <v>9399</v>
      </c>
      <c r="H383">
        <v>14.11</v>
      </c>
      <c r="I383">
        <f>Table1_2[[#This Row],[Population 2022]]+F384</f>
        <v>192512</v>
      </c>
    </row>
    <row r="384" spans="1:9" x14ac:dyDescent="0.35">
      <c r="A384" t="s">
        <v>893</v>
      </c>
      <c r="B384" t="s">
        <v>894</v>
      </c>
      <c r="C384" t="s">
        <v>136</v>
      </c>
      <c r="D384" t="s">
        <v>144</v>
      </c>
      <c r="E384" t="s">
        <v>894</v>
      </c>
      <c r="F384">
        <v>125900</v>
      </c>
      <c r="G384">
        <v>19200</v>
      </c>
      <c r="H384">
        <v>15.25</v>
      </c>
      <c r="I384">
        <f>Table1_2[[#This Row],[Population 2022]]+F385</f>
        <v>162899</v>
      </c>
    </row>
    <row r="385" spans="1:9" x14ac:dyDescent="0.35">
      <c r="A385" t="s">
        <v>895</v>
      </c>
      <c r="B385" t="s">
        <v>896</v>
      </c>
      <c r="C385" t="s">
        <v>136</v>
      </c>
      <c r="D385" t="s">
        <v>145</v>
      </c>
      <c r="E385" t="s">
        <v>896</v>
      </c>
      <c r="F385">
        <v>36999</v>
      </c>
      <c r="G385">
        <v>18973</v>
      </c>
      <c r="H385">
        <v>51.28</v>
      </c>
      <c r="I385">
        <f>Table1_2[[#This Row],[Population 2022]]+F386</f>
        <v>62974</v>
      </c>
    </row>
    <row r="386" spans="1:9" x14ac:dyDescent="0.35">
      <c r="A386" t="s">
        <v>897</v>
      </c>
      <c r="B386" t="s">
        <v>898</v>
      </c>
      <c r="C386" t="s">
        <v>136</v>
      </c>
      <c r="D386" t="s">
        <v>145</v>
      </c>
      <c r="E386" t="s">
        <v>898</v>
      </c>
      <c r="F386">
        <v>25975</v>
      </c>
      <c r="G386">
        <v>9819</v>
      </c>
      <c r="H386">
        <v>37.799999999999997</v>
      </c>
      <c r="I386">
        <f>Table1_2[[#This Row],[Population 2022]]+F387</f>
        <v>71523</v>
      </c>
    </row>
    <row r="387" spans="1:9" x14ac:dyDescent="0.35">
      <c r="A387" t="s">
        <v>899</v>
      </c>
      <c r="B387" t="s">
        <v>900</v>
      </c>
      <c r="C387" t="s">
        <v>136</v>
      </c>
      <c r="D387" t="s">
        <v>145</v>
      </c>
      <c r="E387" t="s">
        <v>900</v>
      </c>
      <c r="F387">
        <v>45548</v>
      </c>
      <c r="G387">
        <v>8668</v>
      </c>
      <c r="H387">
        <v>19.03</v>
      </c>
      <c r="I387">
        <f>Table1_2[[#This Row],[Population 2022]]+F388</f>
        <v>63011</v>
      </c>
    </row>
    <row r="388" spans="1:9" x14ac:dyDescent="0.35">
      <c r="A388" t="s">
        <v>901</v>
      </c>
      <c r="B388" t="s">
        <v>902</v>
      </c>
      <c r="C388" t="s">
        <v>136</v>
      </c>
      <c r="D388" t="s">
        <v>147</v>
      </c>
      <c r="E388" t="s">
        <v>902</v>
      </c>
      <c r="F388">
        <v>17463</v>
      </c>
      <c r="G388">
        <v>5634</v>
      </c>
      <c r="H388">
        <v>32.26</v>
      </c>
      <c r="I388">
        <f>Table1_2[[#This Row],[Population 2022]]+F389</f>
        <v>33883</v>
      </c>
    </row>
    <row r="389" spans="1:9" x14ac:dyDescent="0.35">
      <c r="A389" t="s">
        <v>903</v>
      </c>
      <c r="B389" t="s">
        <v>904</v>
      </c>
      <c r="C389" t="s">
        <v>136</v>
      </c>
      <c r="D389" t="s">
        <v>147</v>
      </c>
      <c r="E389" t="s">
        <v>904</v>
      </c>
      <c r="F389">
        <v>16420</v>
      </c>
      <c r="G389">
        <v>5690</v>
      </c>
      <c r="H389">
        <v>34.65</v>
      </c>
      <c r="I389">
        <f>Table1_2[[#This Row],[Population 2022]]+F390</f>
        <v>57239</v>
      </c>
    </row>
    <row r="390" spans="1:9" x14ac:dyDescent="0.35">
      <c r="A390" t="s">
        <v>905</v>
      </c>
      <c r="B390" t="s">
        <v>906</v>
      </c>
      <c r="C390" t="s">
        <v>136</v>
      </c>
      <c r="D390" t="s">
        <v>147</v>
      </c>
      <c r="E390" t="s">
        <v>906</v>
      </c>
      <c r="F390">
        <v>40819</v>
      </c>
      <c r="G390">
        <v>11417</v>
      </c>
      <c r="H390">
        <v>27.97</v>
      </c>
      <c r="I390">
        <f>Table1_2[[#This Row],[Population 2022]]+F391</f>
        <v>119509</v>
      </c>
    </row>
    <row r="391" spans="1:9" x14ac:dyDescent="0.35">
      <c r="A391" t="s">
        <v>907</v>
      </c>
      <c r="B391" t="s">
        <v>908</v>
      </c>
      <c r="C391" t="s">
        <v>136</v>
      </c>
      <c r="D391" t="s">
        <v>147</v>
      </c>
      <c r="E391" t="s">
        <v>908</v>
      </c>
      <c r="F391">
        <v>78690</v>
      </c>
      <c r="G391">
        <v>36882</v>
      </c>
      <c r="H391">
        <v>46.87</v>
      </c>
      <c r="I391">
        <f>Table1_2[[#This Row],[Population 2022]]+F392</f>
        <v>136559</v>
      </c>
    </row>
    <row r="392" spans="1:9" x14ac:dyDescent="0.35">
      <c r="A392" t="s">
        <v>909</v>
      </c>
      <c r="B392" t="s">
        <v>146</v>
      </c>
      <c r="C392" t="s">
        <v>136</v>
      </c>
      <c r="D392" t="s">
        <v>146</v>
      </c>
      <c r="E392" t="s">
        <v>146</v>
      </c>
      <c r="F392">
        <v>57869</v>
      </c>
      <c r="G392">
        <v>6123</v>
      </c>
      <c r="H392">
        <v>10.58</v>
      </c>
      <c r="I392">
        <f>Table1_2[[#This Row],[Population 2022]]+F393</f>
        <v>88428</v>
      </c>
    </row>
    <row r="393" spans="1:9" x14ac:dyDescent="0.35">
      <c r="A393" t="s">
        <v>910</v>
      </c>
      <c r="B393" t="s">
        <v>911</v>
      </c>
      <c r="C393" t="s">
        <v>136</v>
      </c>
      <c r="D393" t="s">
        <v>146</v>
      </c>
      <c r="E393" t="s">
        <v>911</v>
      </c>
      <c r="F393">
        <v>30559</v>
      </c>
      <c r="G393">
        <v>2002</v>
      </c>
      <c r="H393">
        <v>6.55</v>
      </c>
      <c r="I393">
        <f>Table1_2[[#This Row],[Population 2022]]+F394</f>
        <v>84778</v>
      </c>
    </row>
    <row r="394" spans="1:9" x14ac:dyDescent="0.35">
      <c r="A394" t="s">
        <v>912</v>
      </c>
      <c r="B394" t="s">
        <v>913</v>
      </c>
      <c r="C394" t="s">
        <v>136</v>
      </c>
      <c r="D394" t="s">
        <v>148</v>
      </c>
      <c r="E394" t="s">
        <v>913</v>
      </c>
      <c r="F394">
        <v>54219</v>
      </c>
      <c r="G394">
        <v>4782</v>
      </c>
      <c r="H394">
        <v>8.82</v>
      </c>
      <c r="I394">
        <f>Table1_2[[#This Row],[Population 2022]]+F395</f>
        <v>188001</v>
      </c>
    </row>
    <row r="395" spans="1:9" x14ac:dyDescent="0.35">
      <c r="A395" t="s">
        <v>914</v>
      </c>
      <c r="B395" t="s">
        <v>148</v>
      </c>
      <c r="C395" t="s">
        <v>136</v>
      </c>
      <c r="D395" t="s">
        <v>148</v>
      </c>
      <c r="E395" t="s">
        <v>148</v>
      </c>
      <c r="F395">
        <v>133782</v>
      </c>
      <c r="G395">
        <v>34382</v>
      </c>
      <c r="H395">
        <v>25.7</v>
      </c>
      <c r="I395">
        <f>Table1_2[[#This Row],[Population 2022]]+F396</f>
        <v>262713</v>
      </c>
    </row>
    <row r="396" spans="1:9" x14ac:dyDescent="0.35">
      <c r="A396" t="s">
        <v>915</v>
      </c>
      <c r="B396" t="s">
        <v>916</v>
      </c>
      <c r="C396" t="s">
        <v>136</v>
      </c>
      <c r="D396" t="s">
        <v>148</v>
      </c>
      <c r="E396" t="s">
        <v>916</v>
      </c>
      <c r="F396">
        <v>128931</v>
      </c>
      <c r="G396">
        <v>29564</v>
      </c>
      <c r="H396">
        <v>22.93</v>
      </c>
      <c r="I396">
        <f>Table1_2[[#This Row],[Population 2022]]+F397</f>
        <v>180542</v>
      </c>
    </row>
    <row r="397" spans="1:9" x14ac:dyDescent="0.35">
      <c r="A397" t="s">
        <v>917</v>
      </c>
      <c r="B397" t="s">
        <v>918</v>
      </c>
      <c r="C397" t="s">
        <v>136</v>
      </c>
      <c r="D397" t="s">
        <v>149</v>
      </c>
      <c r="E397" t="s">
        <v>918</v>
      </c>
      <c r="F397">
        <v>51611</v>
      </c>
      <c r="G397">
        <v>10405</v>
      </c>
      <c r="H397">
        <v>20.16</v>
      </c>
      <c r="I397">
        <f>Table1_2[[#This Row],[Population 2022]]+F398</f>
        <v>132569</v>
      </c>
    </row>
    <row r="398" spans="1:9" x14ac:dyDescent="0.35">
      <c r="A398" t="s">
        <v>919</v>
      </c>
      <c r="B398" t="s">
        <v>920</v>
      </c>
      <c r="C398" t="s">
        <v>136</v>
      </c>
      <c r="D398" t="s">
        <v>149</v>
      </c>
      <c r="E398" t="s">
        <v>920</v>
      </c>
      <c r="F398">
        <v>80958</v>
      </c>
      <c r="G398">
        <v>3465</v>
      </c>
      <c r="H398">
        <v>4.28</v>
      </c>
      <c r="I398">
        <f>Table1_2[[#This Row],[Population 2022]]+F399</f>
        <v>149668</v>
      </c>
    </row>
    <row r="399" spans="1:9" x14ac:dyDescent="0.35">
      <c r="A399" t="s">
        <v>921</v>
      </c>
      <c r="B399" t="s">
        <v>922</v>
      </c>
      <c r="C399" t="s">
        <v>136</v>
      </c>
      <c r="D399" t="s">
        <v>149</v>
      </c>
      <c r="E399" t="s">
        <v>922</v>
      </c>
      <c r="F399">
        <v>68710</v>
      </c>
      <c r="G399">
        <v>8919</v>
      </c>
      <c r="H399">
        <v>12.98</v>
      </c>
      <c r="I399">
        <f>Table1_2[[#This Row],[Population 2022]]+F400</f>
        <v>243517</v>
      </c>
    </row>
    <row r="400" spans="1:9" x14ac:dyDescent="0.35">
      <c r="A400" t="s">
        <v>923</v>
      </c>
      <c r="B400" t="s">
        <v>924</v>
      </c>
      <c r="C400" t="s">
        <v>136</v>
      </c>
      <c r="D400" t="s">
        <v>150</v>
      </c>
      <c r="E400" t="s">
        <v>924</v>
      </c>
      <c r="F400">
        <v>174807</v>
      </c>
      <c r="G400">
        <v>14317</v>
      </c>
      <c r="H400">
        <v>8.19</v>
      </c>
      <c r="I400">
        <f>Table1_2[[#This Row],[Population 2022]]+F401</f>
        <v>260034</v>
      </c>
    </row>
    <row r="401" spans="1:9" x14ac:dyDescent="0.35">
      <c r="A401" t="s">
        <v>925</v>
      </c>
      <c r="B401" t="s">
        <v>150</v>
      </c>
      <c r="C401" t="s">
        <v>136</v>
      </c>
      <c r="D401" t="s">
        <v>150</v>
      </c>
      <c r="E401" t="s">
        <v>150</v>
      </c>
      <c r="F401">
        <v>85227</v>
      </c>
      <c r="G401">
        <v>7628</v>
      </c>
      <c r="H401">
        <v>8.9499999999999993</v>
      </c>
      <c r="I401">
        <f>Table1_2[[#This Row],[Population 2022]]+F402</f>
        <v>131709</v>
      </c>
    </row>
    <row r="402" spans="1:9" x14ac:dyDescent="0.35">
      <c r="A402" t="s">
        <v>926</v>
      </c>
      <c r="B402" t="s">
        <v>927</v>
      </c>
      <c r="C402" t="s">
        <v>136</v>
      </c>
      <c r="D402" t="s">
        <v>151</v>
      </c>
      <c r="E402" t="s">
        <v>927</v>
      </c>
      <c r="F402">
        <v>46482</v>
      </c>
      <c r="G402">
        <v>17217</v>
      </c>
      <c r="H402">
        <v>37.04</v>
      </c>
      <c r="I402">
        <f>Table1_2[[#This Row],[Population 2022]]+F403</f>
        <v>71718</v>
      </c>
    </row>
    <row r="403" spans="1:9" x14ac:dyDescent="0.35">
      <c r="A403" t="s">
        <v>928</v>
      </c>
      <c r="B403" t="s">
        <v>929</v>
      </c>
      <c r="C403" t="s">
        <v>136</v>
      </c>
      <c r="D403" t="s">
        <v>151</v>
      </c>
      <c r="E403" t="s">
        <v>929</v>
      </c>
      <c r="F403">
        <v>25236</v>
      </c>
      <c r="G403">
        <v>1845</v>
      </c>
      <c r="H403">
        <v>7.31</v>
      </c>
      <c r="I403">
        <f>Table1_2[[#This Row],[Population 2022]]+F404</f>
        <v>54086</v>
      </c>
    </row>
    <row r="404" spans="1:9" x14ac:dyDescent="0.35">
      <c r="A404" t="s">
        <v>930</v>
      </c>
      <c r="B404" t="s">
        <v>151</v>
      </c>
      <c r="C404" t="s">
        <v>136</v>
      </c>
      <c r="D404" t="s">
        <v>151</v>
      </c>
      <c r="E404" t="s">
        <v>151</v>
      </c>
      <c r="F404">
        <v>28850</v>
      </c>
      <c r="G404">
        <v>15377</v>
      </c>
      <c r="H404">
        <v>53.3</v>
      </c>
      <c r="I404">
        <f>Table1_2[[#This Row],[Population 2022]]+F405</f>
        <v>473370</v>
      </c>
    </row>
    <row r="405" spans="1:9" x14ac:dyDescent="0.35">
      <c r="A405" t="s">
        <v>931</v>
      </c>
      <c r="B405" t="s">
        <v>932</v>
      </c>
      <c r="C405" t="s">
        <v>152</v>
      </c>
      <c r="D405" s="34" t="s">
        <v>163</v>
      </c>
      <c r="E405" s="4" t="s">
        <v>932</v>
      </c>
      <c r="F405">
        <v>444520</v>
      </c>
      <c r="G405">
        <v>100728</v>
      </c>
      <c r="H405">
        <v>22.66</v>
      </c>
      <c r="I405">
        <f>Table1_2[[#This Row],[Population 2022]]+F406</f>
        <v>611276</v>
      </c>
    </row>
    <row r="406" spans="1:9" x14ac:dyDescent="0.35">
      <c r="A406" t="s">
        <v>933</v>
      </c>
      <c r="B406" t="s">
        <v>934</v>
      </c>
      <c r="C406" t="s">
        <v>152</v>
      </c>
      <c r="D406" s="34" t="s">
        <v>163</v>
      </c>
      <c r="E406" s="4" t="s">
        <v>934</v>
      </c>
      <c r="F406">
        <v>166756</v>
      </c>
      <c r="G406">
        <v>55196</v>
      </c>
      <c r="H406">
        <v>33.1</v>
      </c>
      <c r="I406">
        <f>Table1_2[[#This Row],[Population 2022]]+F407</f>
        <v>285842</v>
      </c>
    </row>
    <row r="407" spans="1:9" x14ac:dyDescent="0.35">
      <c r="A407" t="s">
        <v>935</v>
      </c>
      <c r="B407" t="s">
        <v>936</v>
      </c>
      <c r="C407" t="s">
        <v>152</v>
      </c>
      <c r="D407" s="34" t="s">
        <v>157</v>
      </c>
      <c r="E407" s="34" t="s">
        <v>936</v>
      </c>
      <c r="F407">
        <v>119086</v>
      </c>
      <c r="G407">
        <v>20864</v>
      </c>
      <c r="H407">
        <v>17.52</v>
      </c>
      <c r="I407">
        <f>Table1_2[[#This Row],[Population 2022]]+F408</f>
        <v>193311</v>
      </c>
    </row>
    <row r="408" spans="1:9" x14ac:dyDescent="0.35">
      <c r="A408" t="s">
        <v>937</v>
      </c>
      <c r="B408" t="s">
        <v>938</v>
      </c>
      <c r="C408" t="s">
        <v>152</v>
      </c>
      <c r="D408" s="34" t="s">
        <v>161</v>
      </c>
      <c r="E408" s="34" t="s">
        <v>938</v>
      </c>
      <c r="F408">
        <v>74225</v>
      </c>
      <c r="G408">
        <v>6829</v>
      </c>
      <c r="H408">
        <v>9.1999999999999993</v>
      </c>
      <c r="I408">
        <f>Table1_2[[#This Row],[Population 2022]]+F409</f>
        <v>160286</v>
      </c>
    </row>
    <row r="409" spans="1:9" x14ac:dyDescent="0.35">
      <c r="A409" t="s">
        <v>939</v>
      </c>
      <c r="B409" t="s">
        <v>940</v>
      </c>
      <c r="C409" t="s">
        <v>152</v>
      </c>
      <c r="D409" s="34" t="s">
        <v>161</v>
      </c>
      <c r="E409" s="34" t="s">
        <v>940</v>
      </c>
      <c r="F409">
        <v>86061</v>
      </c>
      <c r="G409">
        <v>32290</v>
      </c>
      <c r="H409">
        <v>37.520000000000003</v>
      </c>
      <c r="I409">
        <f>Table1_2[[#This Row],[Population 2022]]+F410</f>
        <v>196804</v>
      </c>
    </row>
    <row r="410" spans="1:9" x14ac:dyDescent="0.35">
      <c r="A410" t="s">
        <v>941</v>
      </c>
      <c r="B410" t="s">
        <v>942</v>
      </c>
      <c r="C410" t="s">
        <v>152</v>
      </c>
      <c r="D410" s="34" t="s">
        <v>162</v>
      </c>
      <c r="E410" s="34" t="s">
        <v>942</v>
      </c>
      <c r="F410">
        <v>110743</v>
      </c>
      <c r="G410">
        <v>10775</v>
      </c>
      <c r="H410">
        <v>9.73</v>
      </c>
      <c r="I410">
        <f>Table1_2[[#This Row],[Population 2022]]+F411</f>
        <v>299804</v>
      </c>
    </row>
    <row r="411" spans="1:9" x14ac:dyDescent="0.35">
      <c r="A411" t="s">
        <v>943</v>
      </c>
      <c r="B411" t="s">
        <v>944</v>
      </c>
      <c r="C411" t="s">
        <v>152</v>
      </c>
      <c r="D411" s="34" t="s">
        <v>166</v>
      </c>
      <c r="E411" s="34" t="s">
        <v>944</v>
      </c>
      <c r="F411">
        <v>189061</v>
      </c>
      <c r="G411">
        <v>39816</v>
      </c>
      <c r="H411">
        <v>21.06</v>
      </c>
      <c r="I411">
        <f>Table1_2[[#This Row],[Population 2022]]+F412</f>
        <v>261113</v>
      </c>
    </row>
    <row r="412" spans="1:9" x14ac:dyDescent="0.35">
      <c r="A412" t="s">
        <v>945</v>
      </c>
      <c r="B412" t="s">
        <v>946</v>
      </c>
      <c r="C412" t="s">
        <v>152</v>
      </c>
      <c r="D412" s="34" t="s">
        <v>173</v>
      </c>
      <c r="E412" s="34" t="s">
        <v>946</v>
      </c>
      <c r="F412">
        <v>72052</v>
      </c>
      <c r="G412">
        <v>7652</v>
      </c>
      <c r="H412">
        <v>10.62</v>
      </c>
      <c r="I412">
        <f>Table1_2[[#This Row],[Population 2022]]+F413</f>
        <v>373669</v>
      </c>
    </row>
    <row r="413" spans="1:9" x14ac:dyDescent="0.35">
      <c r="A413" t="s">
        <v>947</v>
      </c>
      <c r="B413" t="s">
        <v>153</v>
      </c>
      <c r="C413" t="s">
        <v>152</v>
      </c>
      <c r="D413" t="s">
        <v>153</v>
      </c>
      <c r="E413" s="2" t="s">
        <v>153</v>
      </c>
      <c r="F413">
        <v>301617</v>
      </c>
      <c r="G413">
        <v>72086</v>
      </c>
      <c r="H413">
        <v>23.9</v>
      </c>
      <c r="I413">
        <f>Table1_2[[#This Row],[Population 2022]]+F414</f>
        <v>462035</v>
      </c>
    </row>
    <row r="414" spans="1:9" x14ac:dyDescent="0.35">
      <c r="A414" t="s">
        <v>948</v>
      </c>
      <c r="B414" t="s">
        <v>949</v>
      </c>
      <c r="C414" t="s">
        <v>152</v>
      </c>
      <c r="D414" s="34" t="s">
        <v>157</v>
      </c>
      <c r="E414" s="2" t="s">
        <v>949</v>
      </c>
      <c r="F414">
        <v>160418</v>
      </c>
      <c r="G414">
        <v>75525</v>
      </c>
      <c r="H414">
        <v>47.08</v>
      </c>
      <c r="I414">
        <f>Table1_2[[#This Row],[Population 2022]]+F415</f>
        <v>416729</v>
      </c>
    </row>
    <row r="415" spans="1:9" x14ac:dyDescent="0.35">
      <c r="A415" t="s">
        <v>950</v>
      </c>
      <c r="B415" t="s">
        <v>951</v>
      </c>
      <c r="C415" t="s">
        <v>152</v>
      </c>
      <c r="D415" t="s">
        <v>164</v>
      </c>
      <c r="E415" s="2" t="s">
        <v>951</v>
      </c>
      <c r="F415">
        <v>256311</v>
      </c>
      <c r="G415">
        <v>60797</v>
      </c>
      <c r="H415">
        <v>23.72</v>
      </c>
      <c r="I415">
        <f>Table1_2[[#This Row],[Population 2022]]+F416</f>
        <v>453931</v>
      </c>
    </row>
    <row r="416" spans="1:9" x14ac:dyDescent="0.35">
      <c r="A416" t="s">
        <v>952</v>
      </c>
      <c r="B416" t="s">
        <v>953</v>
      </c>
      <c r="C416" t="s">
        <v>152</v>
      </c>
      <c r="D416" s="34" t="s">
        <v>166</v>
      </c>
      <c r="E416" s="2" t="s">
        <v>953</v>
      </c>
      <c r="F416">
        <v>197620</v>
      </c>
      <c r="G416">
        <v>60511</v>
      </c>
      <c r="H416">
        <v>30.62</v>
      </c>
      <c r="I416">
        <f>Table1_2[[#This Row],[Population 2022]]+F417</f>
        <v>336046</v>
      </c>
    </row>
    <row r="417" spans="1:9" x14ac:dyDescent="0.35">
      <c r="A417" t="s">
        <v>954</v>
      </c>
      <c r="B417" t="s">
        <v>955</v>
      </c>
      <c r="C417" t="s">
        <v>152</v>
      </c>
      <c r="D417" t="s">
        <v>168</v>
      </c>
      <c r="E417" s="2" t="s">
        <v>955</v>
      </c>
      <c r="F417">
        <v>138426</v>
      </c>
      <c r="G417">
        <v>77920</v>
      </c>
      <c r="H417">
        <v>56.29</v>
      </c>
      <c r="I417">
        <f>Table1_2[[#This Row],[Population 2022]]+F418</f>
        <v>247824</v>
      </c>
    </row>
    <row r="418" spans="1:9" x14ac:dyDescent="0.35">
      <c r="A418" t="s">
        <v>956</v>
      </c>
      <c r="B418" t="s">
        <v>957</v>
      </c>
      <c r="C418" t="s">
        <v>152</v>
      </c>
      <c r="D418" t="s">
        <v>153</v>
      </c>
      <c r="E418" t="s">
        <v>957</v>
      </c>
      <c r="F418">
        <v>109398</v>
      </c>
      <c r="G418">
        <v>30599</v>
      </c>
      <c r="H418">
        <v>27.97</v>
      </c>
      <c r="I418">
        <f>Table1_2[[#This Row],[Population 2022]]+F419</f>
        <v>171306</v>
      </c>
    </row>
    <row r="419" spans="1:9" x14ac:dyDescent="0.35">
      <c r="A419" t="s">
        <v>958</v>
      </c>
      <c r="B419" t="s">
        <v>959</v>
      </c>
      <c r="C419" t="s">
        <v>152</v>
      </c>
      <c r="D419" t="s">
        <v>154</v>
      </c>
      <c r="E419" t="s">
        <v>959</v>
      </c>
      <c r="F419">
        <v>61908</v>
      </c>
      <c r="G419">
        <v>9534</v>
      </c>
      <c r="H419">
        <v>15.4</v>
      </c>
      <c r="I419">
        <f>Table1_2[[#This Row],[Population 2022]]+F420</f>
        <v>103156</v>
      </c>
    </row>
    <row r="420" spans="1:9" x14ac:dyDescent="0.35">
      <c r="A420" t="s">
        <v>960</v>
      </c>
      <c r="B420" t="s">
        <v>961</v>
      </c>
      <c r="C420" t="s">
        <v>152</v>
      </c>
      <c r="D420" t="s">
        <v>154</v>
      </c>
      <c r="E420" t="s">
        <v>961</v>
      </c>
      <c r="F420">
        <v>41248</v>
      </c>
      <c r="G420">
        <v>1753</v>
      </c>
      <c r="H420">
        <v>4.25</v>
      </c>
      <c r="I420">
        <f>Table1_2[[#This Row],[Population 2022]]+F421</f>
        <v>66182</v>
      </c>
    </row>
    <row r="421" spans="1:9" x14ac:dyDescent="0.35">
      <c r="A421" t="s">
        <v>962</v>
      </c>
      <c r="B421" t="s">
        <v>963</v>
      </c>
      <c r="C421" t="s">
        <v>152</v>
      </c>
      <c r="D421" s="34" t="s">
        <v>155</v>
      </c>
      <c r="E421" t="s">
        <v>963</v>
      </c>
      <c r="F421">
        <v>24934</v>
      </c>
      <c r="G421">
        <v>9181</v>
      </c>
      <c r="H421">
        <v>36.82</v>
      </c>
      <c r="I421">
        <f>Table1_2[[#This Row],[Population 2022]]+F422</f>
        <v>131511</v>
      </c>
    </row>
    <row r="422" spans="1:9" x14ac:dyDescent="0.35">
      <c r="A422" t="s">
        <v>964</v>
      </c>
      <c r="B422" t="s">
        <v>965</v>
      </c>
      <c r="C422" t="s">
        <v>152</v>
      </c>
      <c r="D422" s="34" t="s">
        <v>155</v>
      </c>
      <c r="E422" t="s">
        <v>965</v>
      </c>
      <c r="F422">
        <v>106577</v>
      </c>
      <c r="G422">
        <v>24715</v>
      </c>
      <c r="H422">
        <v>23.19</v>
      </c>
      <c r="I422">
        <f>Table1_2[[#This Row],[Population 2022]]+F423</f>
        <v>206768</v>
      </c>
    </row>
    <row r="423" spans="1:9" x14ac:dyDescent="0.35">
      <c r="A423" t="s">
        <v>966</v>
      </c>
      <c r="B423" t="s">
        <v>967</v>
      </c>
      <c r="C423" t="s">
        <v>152</v>
      </c>
      <c r="D423" t="s">
        <v>156</v>
      </c>
      <c r="E423" t="s">
        <v>967</v>
      </c>
      <c r="F423">
        <v>100191</v>
      </c>
      <c r="G423">
        <v>26070</v>
      </c>
      <c r="H423">
        <v>26.02</v>
      </c>
      <c r="I423">
        <f>Table1_2[[#This Row],[Population 2022]]+F424</f>
        <v>255915</v>
      </c>
    </row>
    <row r="424" spans="1:9" x14ac:dyDescent="0.35">
      <c r="A424" t="s">
        <v>968</v>
      </c>
      <c r="B424" t="s">
        <v>156</v>
      </c>
      <c r="C424" t="s">
        <v>152</v>
      </c>
      <c r="D424" t="s">
        <v>156</v>
      </c>
      <c r="E424" t="s">
        <v>156</v>
      </c>
      <c r="F424">
        <v>155724</v>
      </c>
      <c r="G424">
        <v>23981</v>
      </c>
      <c r="H424">
        <v>15.4</v>
      </c>
      <c r="I424">
        <f>Table1_2[[#This Row],[Population 2022]]+F425</f>
        <v>372252</v>
      </c>
    </row>
    <row r="425" spans="1:9" x14ac:dyDescent="0.35">
      <c r="A425" t="s">
        <v>969</v>
      </c>
      <c r="B425" t="s">
        <v>970</v>
      </c>
      <c r="C425" t="s">
        <v>152</v>
      </c>
      <c r="D425" s="34" t="s">
        <v>157</v>
      </c>
      <c r="E425" t="s">
        <v>970</v>
      </c>
      <c r="F425">
        <v>216528</v>
      </c>
      <c r="G425">
        <v>29123</v>
      </c>
      <c r="H425">
        <v>13.45</v>
      </c>
      <c r="I425">
        <f>Table1_2[[#This Row],[Population 2022]]+F426</f>
        <v>393644</v>
      </c>
    </row>
    <row r="426" spans="1:9" x14ac:dyDescent="0.35">
      <c r="A426" t="s">
        <v>971</v>
      </c>
      <c r="B426" t="s">
        <v>158</v>
      </c>
      <c r="C426" t="s">
        <v>152</v>
      </c>
      <c r="D426" t="s">
        <v>158</v>
      </c>
      <c r="E426" t="s">
        <v>158</v>
      </c>
      <c r="F426">
        <v>177116</v>
      </c>
      <c r="G426">
        <v>15356</v>
      </c>
      <c r="H426">
        <v>8.67</v>
      </c>
      <c r="I426">
        <f>Table1_2[[#This Row],[Population 2022]]+F427</f>
        <v>229756</v>
      </c>
    </row>
    <row r="427" spans="1:9" x14ac:dyDescent="0.35">
      <c r="A427" t="s">
        <v>972</v>
      </c>
      <c r="B427" t="s">
        <v>973</v>
      </c>
      <c r="C427" t="s">
        <v>152</v>
      </c>
      <c r="D427" t="s">
        <v>158</v>
      </c>
      <c r="E427" t="s">
        <v>973</v>
      </c>
      <c r="F427">
        <v>52640</v>
      </c>
      <c r="G427">
        <v>3632</v>
      </c>
      <c r="H427">
        <v>6.9</v>
      </c>
      <c r="I427">
        <f>Table1_2[[#This Row],[Population 2022]]+F428</f>
        <v>79146</v>
      </c>
    </row>
    <row r="428" spans="1:9" x14ac:dyDescent="0.35">
      <c r="A428" t="s">
        <v>974</v>
      </c>
      <c r="B428" t="s">
        <v>975</v>
      </c>
      <c r="C428" t="s">
        <v>152</v>
      </c>
      <c r="D428" t="s">
        <v>159</v>
      </c>
      <c r="E428" t="s">
        <v>975</v>
      </c>
      <c r="F428">
        <v>26506</v>
      </c>
      <c r="G428">
        <v>0</v>
      </c>
      <c r="H428">
        <v>0</v>
      </c>
      <c r="I428">
        <f>Table1_2[[#This Row],[Population 2022]]+F429</f>
        <v>107645</v>
      </c>
    </row>
    <row r="429" spans="1:9" x14ac:dyDescent="0.35">
      <c r="A429" t="s">
        <v>976</v>
      </c>
      <c r="B429" t="s">
        <v>977</v>
      </c>
      <c r="C429" t="s">
        <v>152</v>
      </c>
      <c r="D429" t="s">
        <v>159</v>
      </c>
      <c r="E429" t="s">
        <v>977</v>
      </c>
      <c r="F429">
        <v>81139</v>
      </c>
      <c r="G429">
        <v>0</v>
      </c>
      <c r="H429">
        <v>0</v>
      </c>
      <c r="I429">
        <f>Table1_2[[#This Row],[Population 2022]]+F430</f>
        <v>112423</v>
      </c>
    </row>
    <row r="430" spans="1:9" x14ac:dyDescent="0.35">
      <c r="A430" t="s">
        <v>978</v>
      </c>
      <c r="B430" t="s">
        <v>979</v>
      </c>
      <c r="C430" t="s">
        <v>152</v>
      </c>
      <c r="D430" t="s">
        <v>160</v>
      </c>
      <c r="E430" t="s">
        <v>979</v>
      </c>
      <c r="F430">
        <v>31284</v>
      </c>
      <c r="G430">
        <v>12958</v>
      </c>
      <c r="H430">
        <v>41.42</v>
      </c>
      <c r="I430">
        <f>Table1_2[[#This Row],[Population 2022]]+F431</f>
        <v>70035</v>
      </c>
    </row>
    <row r="431" spans="1:9" x14ac:dyDescent="0.35">
      <c r="A431" t="s">
        <v>980</v>
      </c>
      <c r="B431" t="s">
        <v>981</v>
      </c>
      <c r="C431" t="s">
        <v>152</v>
      </c>
      <c r="D431" t="s">
        <v>160</v>
      </c>
      <c r="E431" t="s">
        <v>981</v>
      </c>
      <c r="F431">
        <v>38751</v>
      </c>
      <c r="G431">
        <v>35186</v>
      </c>
      <c r="H431">
        <v>90.8</v>
      </c>
      <c r="I431">
        <f>Table1_2[[#This Row],[Population 2022]]+F432</f>
        <v>69411</v>
      </c>
    </row>
    <row r="432" spans="1:9" x14ac:dyDescent="0.35">
      <c r="A432" t="s">
        <v>982</v>
      </c>
      <c r="B432" t="s">
        <v>983</v>
      </c>
      <c r="C432" t="s">
        <v>152</v>
      </c>
      <c r="D432" s="34" t="s">
        <v>161</v>
      </c>
      <c r="E432" t="s">
        <v>983</v>
      </c>
      <c r="F432">
        <v>30660</v>
      </c>
      <c r="G432">
        <v>7705</v>
      </c>
      <c r="H432">
        <v>25.13</v>
      </c>
      <c r="I432">
        <f>Table1_2[[#This Row],[Population 2022]]+F433</f>
        <v>58427</v>
      </c>
    </row>
    <row r="433" spans="1:9" x14ac:dyDescent="0.35">
      <c r="A433" t="s">
        <v>984</v>
      </c>
      <c r="B433" t="s">
        <v>985</v>
      </c>
      <c r="C433" t="s">
        <v>152</v>
      </c>
      <c r="D433" s="34" t="s">
        <v>161</v>
      </c>
      <c r="E433" t="s">
        <v>985</v>
      </c>
      <c r="F433">
        <v>27767</v>
      </c>
      <c r="G433">
        <v>3390</v>
      </c>
      <c r="H433">
        <v>12.21</v>
      </c>
      <c r="I433">
        <f>Table1_2[[#This Row],[Population 2022]]+F434</f>
        <v>89243</v>
      </c>
    </row>
    <row r="434" spans="1:9" x14ac:dyDescent="0.35">
      <c r="A434" t="s">
        <v>986</v>
      </c>
      <c r="B434" t="s">
        <v>987</v>
      </c>
      <c r="C434" t="s">
        <v>152</v>
      </c>
      <c r="D434" s="34" t="s">
        <v>162</v>
      </c>
      <c r="E434" t="s">
        <v>987</v>
      </c>
      <c r="F434">
        <v>61476</v>
      </c>
      <c r="G434">
        <v>2066</v>
      </c>
      <c r="H434">
        <v>3.36</v>
      </c>
      <c r="I434">
        <f>Table1_2[[#This Row],[Population 2022]]+F435</f>
        <v>160802</v>
      </c>
    </row>
    <row r="435" spans="1:9" x14ac:dyDescent="0.35">
      <c r="A435" t="s">
        <v>988</v>
      </c>
      <c r="B435" t="s">
        <v>989</v>
      </c>
      <c r="C435" t="s">
        <v>152</v>
      </c>
      <c r="D435" s="34" t="s">
        <v>163</v>
      </c>
      <c r="E435" t="s">
        <v>989</v>
      </c>
      <c r="F435">
        <v>99326</v>
      </c>
      <c r="G435">
        <v>20749</v>
      </c>
      <c r="H435">
        <v>20.89</v>
      </c>
      <c r="I435">
        <f>Table1_2[[#This Row],[Population 2022]]+F436</f>
        <v>236599</v>
      </c>
    </row>
    <row r="436" spans="1:9" x14ac:dyDescent="0.35">
      <c r="A436" t="s">
        <v>990</v>
      </c>
      <c r="B436" t="s">
        <v>991</v>
      </c>
      <c r="C436" t="s">
        <v>152</v>
      </c>
      <c r="D436" t="s">
        <v>164</v>
      </c>
      <c r="E436" t="s">
        <v>991</v>
      </c>
      <c r="F436">
        <v>137273</v>
      </c>
      <c r="G436">
        <v>19191</v>
      </c>
      <c r="H436">
        <v>13.98</v>
      </c>
      <c r="I436">
        <f>Table1_2[[#This Row],[Population 2022]]+F437</f>
        <v>220381</v>
      </c>
    </row>
    <row r="437" spans="1:9" x14ac:dyDescent="0.35">
      <c r="A437" t="s">
        <v>992</v>
      </c>
      <c r="B437" t="s">
        <v>993</v>
      </c>
      <c r="C437" t="s">
        <v>152</v>
      </c>
      <c r="D437" t="s">
        <v>164</v>
      </c>
      <c r="E437" t="s">
        <v>993</v>
      </c>
      <c r="F437">
        <v>83108</v>
      </c>
      <c r="G437">
        <v>17802</v>
      </c>
      <c r="H437">
        <v>21.42</v>
      </c>
      <c r="I437">
        <f>Table1_2[[#This Row],[Population 2022]]+F438</f>
        <v>183047</v>
      </c>
    </row>
    <row r="438" spans="1:9" x14ac:dyDescent="0.35">
      <c r="A438" t="s">
        <v>994</v>
      </c>
      <c r="B438" t="s">
        <v>995</v>
      </c>
      <c r="C438" t="s">
        <v>152</v>
      </c>
      <c r="D438" t="s">
        <v>165</v>
      </c>
      <c r="E438" t="s">
        <v>995</v>
      </c>
      <c r="F438">
        <v>99939</v>
      </c>
      <c r="G438">
        <v>8135</v>
      </c>
      <c r="H438">
        <v>8.14</v>
      </c>
      <c r="I438">
        <f>Table1_2[[#This Row],[Population 2022]]+F439</f>
        <v>146433</v>
      </c>
    </row>
    <row r="439" spans="1:9" x14ac:dyDescent="0.35">
      <c r="A439" t="s">
        <v>996</v>
      </c>
      <c r="B439" t="s">
        <v>165</v>
      </c>
      <c r="C439" t="s">
        <v>152</v>
      </c>
      <c r="D439" t="s">
        <v>165</v>
      </c>
      <c r="E439" t="s">
        <v>165</v>
      </c>
      <c r="F439">
        <v>46494</v>
      </c>
      <c r="G439">
        <v>3622</v>
      </c>
      <c r="H439">
        <v>7.79</v>
      </c>
      <c r="I439">
        <f>Table1_2[[#This Row],[Population 2022]]+F440</f>
        <v>115052</v>
      </c>
    </row>
    <row r="440" spans="1:9" x14ac:dyDescent="0.35">
      <c r="A440" t="s">
        <v>997</v>
      </c>
      <c r="B440" t="s">
        <v>998</v>
      </c>
      <c r="C440" t="s">
        <v>152</v>
      </c>
      <c r="D440" t="s">
        <v>167</v>
      </c>
      <c r="E440" t="s">
        <v>998</v>
      </c>
      <c r="F440">
        <v>68558</v>
      </c>
      <c r="G440">
        <v>13588</v>
      </c>
      <c r="H440">
        <v>19.82</v>
      </c>
      <c r="I440">
        <f>Table1_2[[#This Row],[Population 2022]]+F441</f>
        <v>181834</v>
      </c>
    </row>
    <row r="441" spans="1:9" x14ac:dyDescent="0.35">
      <c r="A441" t="s">
        <v>999</v>
      </c>
      <c r="B441" t="s">
        <v>167</v>
      </c>
      <c r="C441" t="s">
        <v>152</v>
      </c>
      <c r="D441" t="s">
        <v>167</v>
      </c>
      <c r="E441" t="s">
        <v>167</v>
      </c>
      <c r="F441">
        <v>113276</v>
      </c>
      <c r="G441">
        <v>26461</v>
      </c>
      <c r="H441">
        <v>23.36</v>
      </c>
      <c r="I441">
        <f>Table1_2[[#This Row],[Population 2022]]+F442</f>
        <v>165760</v>
      </c>
    </row>
    <row r="442" spans="1:9" x14ac:dyDescent="0.35">
      <c r="A442" t="s">
        <v>1000</v>
      </c>
      <c r="B442" t="s">
        <v>1001</v>
      </c>
      <c r="C442" t="s">
        <v>152</v>
      </c>
      <c r="D442" t="s">
        <v>168</v>
      </c>
      <c r="E442" t="s">
        <v>1001</v>
      </c>
      <c r="F442">
        <v>52484</v>
      </c>
      <c r="G442">
        <v>3343</v>
      </c>
      <c r="H442">
        <v>6.37</v>
      </c>
      <c r="I442">
        <f>Table1_2[[#This Row],[Population 2022]]+F443</f>
        <v>304317</v>
      </c>
    </row>
    <row r="443" spans="1:9" x14ac:dyDescent="0.35">
      <c r="A443" t="s">
        <v>1002</v>
      </c>
      <c r="B443" t="s">
        <v>1003</v>
      </c>
      <c r="C443" t="s">
        <v>152</v>
      </c>
      <c r="D443" t="s">
        <v>168</v>
      </c>
      <c r="E443" t="s">
        <v>1003</v>
      </c>
      <c r="F443">
        <v>251833</v>
      </c>
      <c r="G443">
        <v>35206</v>
      </c>
      <c r="H443">
        <v>13.98</v>
      </c>
      <c r="I443">
        <f>Table1_2[[#This Row],[Population 2022]]+F444</f>
        <v>298783</v>
      </c>
    </row>
    <row r="444" spans="1:9" x14ac:dyDescent="0.35">
      <c r="A444" t="s">
        <v>1004</v>
      </c>
      <c r="B444" t="s">
        <v>1005</v>
      </c>
      <c r="C444" t="s">
        <v>152</v>
      </c>
      <c r="D444" t="s">
        <v>169</v>
      </c>
      <c r="E444" t="s">
        <v>1005</v>
      </c>
      <c r="F444">
        <v>46950</v>
      </c>
      <c r="G444">
        <v>3573</v>
      </c>
      <c r="H444">
        <v>7.61</v>
      </c>
      <c r="I444">
        <f>Table1_2[[#This Row],[Population 2022]]+F445</f>
        <v>127393</v>
      </c>
    </row>
    <row r="445" spans="1:9" x14ac:dyDescent="0.35">
      <c r="A445" t="s">
        <v>1006</v>
      </c>
      <c r="B445" t="s">
        <v>1007</v>
      </c>
      <c r="C445" t="s">
        <v>152</v>
      </c>
      <c r="D445" t="s">
        <v>169</v>
      </c>
      <c r="E445" t="s">
        <v>1007</v>
      </c>
      <c r="F445">
        <v>80443</v>
      </c>
      <c r="G445">
        <v>6838</v>
      </c>
      <c r="H445">
        <v>8.5</v>
      </c>
      <c r="I445">
        <f>Table1_2[[#This Row],[Population 2022]]+F446</f>
        <v>191054</v>
      </c>
    </row>
    <row r="446" spans="1:9" x14ac:dyDescent="0.35">
      <c r="A446" t="s">
        <v>1008</v>
      </c>
      <c r="B446" t="s">
        <v>1009</v>
      </c>
      <c r="C446" t="s">
        <v>152</v>
      </c>
      <c r="D446" t="s">
        <v>170</v>
      </c>
      <c r="E446" t="s">
        <v>1009</v>
      </c>
      <c r="F446">
        <v>110611</v>
      </c>
      <c r="G446">
        <v>1958</v>
      </c>
      <c r="H446">
        <v>1.77</v>
      </c>
      <c r="I446">
        <f>Table1_2[[#This Row],[Population 2022]]+F447</f>
        <v>232914</v>
      </c>
    </row>
    <row r="447" spans="1:9" x14ac:dyDescent="0.35">
      <c r="A447" t="s">
        <v>1010</v>
      </c>
      <c r="B447" t="s">
        <v>1011</v>
      </c>
      <c r="C447" t="s">
        <v>152</v>
      </c>
      <c r="D447" t="s">
        <v>170</v>
      </c>
      <c r="E447" t="s">
        <v>1011</v>
      </c>
      <c r="F447">
        <v>122303</v>
      </c>
      <c r="G447">
        <v>428</v>
      </c>
      <c r="H447">
        <v>0.35</v>
      </c>
      <c r="I447">
        <f>Table1_2[[#This Row],[Population 2022]]+F448</f>
        <v>236251</v>
      </c>
    </row>
    <row r="448" spans="1:9" x14ac:dyDescent="0.35">
      <c r="A448" t="s">
        <v>1012</v>
      </c>
      <c r="B448" t="s">
        <v>171</v>
      </c>
      <c r="C448" t="s">
        <v>152</v>
      </c>
      <c r="D448" t="s">
        <v>171</v>
      </c>
      <c r="E448" t="s">
        <v>171</v>
      </c>
      <c r="F448">
        <v>113948</v>
      </c>
      <c r="G448">
        <v>3031</v>
      </c>
      <c r="H448">
        <v>2.66</v>
      </c>
      <c r="I448">
        <f>Table1_2[[#This Row],[Population 2022]]+F449</f>
        <v>170334</v>
      </c>
    </row>
    <row r="449" spans="1:9" x14ac:dyDescent="0.35">
      <c r="A449" t="s">
        <v>1013</v>
      </c>
      <c r="B449" t="s">
        <v>1014</v>
      </c>
      <c r="C449" t="s">
        <v>152</v>
      </c>
      <c r="D449" t="s">
        <v>171</v>
      </c>
      <c r="E449" t="s">
        <v>1014</v>
      </c>
      <c r="F449">
        <v>56386</v>
      </c>
      <c r="G449">
        <v>8385</v>
      </c>
      <c r="H449">
        <v>14.87</v>
      </c>
      <c r="I449">
        <f>Table1_2[[#This Row],[Population 2022]]+F450</f>
        <v>172483</v>
      </c>
    </row>
    <row r="450" spans="1:9" x14ac:dyDescent="0.35">
      <c r="A450" t="s">
        <v>1015</v>
      </c>
      <c r="B450" t="s">
        <v>1016</v>
      </c>
      <c r="C450" t="s">
        <v>152</v>
      </c>
      <c r="D450" t="s">
        <v>172</v>
      </c>
      <c r="E450" t="s">
        <v>1016</v>
      </c>
      <c r="F450">
        <v>116097</v>
      </c>
      <c r="G450">
        <v>2264</v>
      </c>
      <c r="H450">
        <v>1.95</v>
      </c>
      <c r="I450">
        <f>Table1_2[[#This Row],[Population 2022]]+F451</f>
        <v>201582</v>
      </c>
    </row>
    <row r="451" spans="1:9" x14ac:dyDescent="0.35">
      <c r="A451" t="s">
        <v>1017</v>
      </c>
      <c r="B451" t="s">
        <v>1018</v>
      </c>
      <c r="C451" t="s">
        <v>152</v>
      </c>
      <c r="D451" s="34" t="s">
        <v>173</v>
      </c>
      <c r="E451" t="s">
        <v>1018</v>
      </c>
      <c r="F451">
        <v>85485</v>
      </c>
      <c r="G451">
        <v>3778</v>
      </c>
      <c r="H451">
        <v>4.42</v>
      </c>
      <c r="I451">
        <f>Table1_2[[#This Row],[Population 2022]]+F452</f>
        <v>174463</v>
      </c>
    </row>
    <row r="452" spans="1:9" x14ac:dyDescent="0.35">
      <c r="A452" t="s">
        <v>1019</v>
      </c>
      <c r="B452" t="s">
        <v>1020</v>
      </c>
      <c r="C452" t="s">
        <v>152</v>
      </c>
      <c r="D452" s="34" t="s">
        <v>173</v>
      </c>
      <c r="E452" t="s">
        <v>1020</v>
      </c>
      <c r="F452">
        <v>88978</v>
      </c>
      <c r="G452">
        <v>1735</v>
      </c>
      <c r="H452">
        <v>1.95</v>
      </c>
      <c r="I452">
        <f>Table1_2[[#This Row],[Population 2022]]+F453</f>
        <v>211773</v>
      </c>
    </row>
    <row r="453" spans="1:9" x14ac:dyDescent="0.35">
      <c r="A453" t="s">
        <v>1021</v>
      </c>
      <c r="B453" t="s">
        <v>1022</v>
      </c>
      <c r="C453" t="s">
        <v>152</v>
      </c>
      <c r="D453" t="s">
        <v>174</v>
      </c>
      <c r="E453" t="s">
        <v>1022</v>
      </c>
      <c r="F453">
        <v>122795</v>
      </c>
      <c r="G453">
        <v>221</v>
      </c>
      <c r="H453">
        <v>0.18</v>
      </c>
      <c r="I453">
        <f>Table1_2[[#This Row],[Population 2022]]+F454</f>
        <v>184691</v>
      </c>
    </row>
    <row r="454" spans="1:9" x14ac:dyDescent="0.35">
      <c r="A454" t="s">
        <v>1023</v>
      </c>
      <c r="B454" t="s">
        <v>817</v>
      </c>
      <c r="C454" t="s">
        <v>152</v>
      </c>
      <c r="D454" t="s">
        <v>174</v>
      </c>
      <c r="E454" t="s">
        <v>817</v>
      </c>
      <c r="F454">
        <v>61896</v>
      </c>
      <c r="G454">
        <v>0</v>
      </c>
      <c r="H454">
        <v>0</v>
      </c>
      <c r="I454">
        <f>Table1_2[[#This Row],[Population 2022]]+F455</f>
        <v>143311</v>
      </c>
    </row>
    <row r="455" spans="1:9" x14ac:dyDescent="0.35">
      <c r="A455" t="s">
        <v>1024</v>
      </c>
      <c r="B455" t="s">
        <v>820</v>
      </c>
      <c r="C455" t="s">
        <v>152</v>
      </c>
      <c r="D455" t="s">
        <v>174</v>
      </c>
      <c r="E455" t="s">
        <v>820</v>
      </c>
      <c r="F455">
        <v>81415</v>
      </c>
      <c r="G455">
        <v>0</v>
      </c>
      <c r="H455">
        <v>0</v>
      </c>
      <c r="I455">
        <f>Table1_2[[#This Row],[Population 2022]]+F456</f>
        <v>127513</v>
      </c>
    </row>
    <row r="456" spans="1:9" x14ac:dyDescent="0.35">
      <c r="A456" t="s">
        <v>1025</v>
      </c>
      <c r="B456" t="s">
        <v>823</v>
      </c>
      <c r="C456" t="s">
        <v>152</v>
      </c>
      <c r="D456" t="s">
        <v>174</v>
      </c>
      <c r="E456" t="s">
        <v>823</v>
      </c>
      <c r="F456">
        <v>46098</v>
      </c>
      <c r="G456">
        <v>0</v>
      </c>
      <c r="H456">
        <v>0</v>
      </c>
      <c r="I456">
        <f>Table1_2[[#This Row],[Population 2022]]+F457</f>
        <v>136709</v>
      </c>
    </row>
    <row r="457" spans="1:9" x14ac:dyDescent="0.35">
      <c r="A457" t="s">
        <v>1026</v>
      </c>
      <c r="B457" t="s">
        <v>826</v>
      </c>
      <c r="C457" t="s">
        <v>152</v>
      </c>
      <c r="D457" t="s">
        <v>174</v>
      </c>
      <c r="E457" t="s">
        <v>826</v>
      </c>
      <c r="F457">
        <v>90611</v>
      </c>
      <c r="G457">
        <v>0</v>
      </c>
      <c r="H457">
        <v>0</v>
      </c>
      <c r="I457">
        <f>Table1_2[[#This Row],[Population 2022]]+F458</f>
        <v>108402</v>
      </c>
    </row>
    <row r="458" spans="1:9" x14ac:dyDescent="0.35">
      <c r="A458" t="s">
        <v>1027</v>
      </c>
      <c r="B458" t="s">
        <v>829</v>
      </c>
      <c r="C458" t="s">
        <v>152</v>
      </c>
      <c r="D458" t="s">
        <v>174</v>
      </c>
      <c r="E458" t="s">
        <v>829</v>
      </c>
      <c r="F458">
        <v>17791</v>
      </c>
      <c r="G458">
        <v>0</v>
      </c>
      <c r="H458">
        <v>0</v>
      </c>
      <c r="I458">
        <f>Table1_2[[#This Row],[Population 2022]]+F459</f>
        <v>17791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66FC-E344-46D7-B552-BDCE1805443E}">
  <dimension ref="C3:E56"/>
  <sheetViews>
    <sheetView topLeftCell="B1" workbookViewId="0">
      <selection activeCell="D17" sqref="D17"/>
    </sheetView>
  </sheetViews>
  <sheetFormatPr defaultRowHeight="14.5" x14ac:dyDescent="0.35"/>
  <cols>
    <col min="3" max="3" width="49.453125" customWidth="1"/>
    <col min="4" max="4" width="102" style="77" customWidth="1"/>
  </cols>
  <sheetData>
    <row r="3" spans="3:5" ht="15.5" x14ac:dyDescent="0.35">
      <c r="C3" s="80" t="s">
        <v>152</v>
      </c>
    </row>
    <row r="4" spans="3:5" ht="15.5" x14ac:dyDescent="0.35">
      <c r="C4" s="80"/>
    </row>
    <row r="5" spans="3:5" x14ac:dyDescent="0.35">
      <c r="C5" s="81" t="s">
        <v>1028</v>
      </c>
      <c r="D5" s="82" t="s">
        <v>1029</v>
      </c>
    </row>
    <row r="6" spans="3:5" x14ac:dyDescent="0.35">
      <c r="C6" s="76" t="s">
        <v>1030</v>
      </c>
      <c r="D6" s="78" t="s">
        <v>1031</v>
      </c>
    </row>
    <row r="7" spans="3:5" ht="31.75" customHeight="1" x14ac:dyDescent="0.35">
      <c r="C7" s="76" t="s">
        <v>1032</v>
      </c>
      <c r="D7" s="78" t="s">
        <v>1033</v>
      </c>
    </row>
    <row r="8" spans="3:5" ht="29" x14ac:dyDescent="0.35">
      <c r="C8" s="76" t="s">
        <v>1034</v>
      </c>
      <c r="D8" s="78" t="s">
        <v>1035</v>
      </c>
    </row>
    <row r="9" spans="3:5" ht="29" x14ac:dyDescent="0.35">
      <c r="C9" s="76" t="s">
        <v>1036</v>
      </c>
      <c r="D9" s="78" t="s">
        <v>1037</v>
      </c>
    </row>
    <row r="10" spans="3:5" ht="29" x14ac:dyDescent="0.35">
      <c r="C10" s="76" t="s">
        <v>1038</v>
      </c>
      <c r="D10" s="78" t="s">
        <v>1039</v>
      </c>
    </row>
    <row r="11" spans="3:5" ht="29" x14ac:dyDescent="0.35">
      <c r="C11" s="76" t="s">
        <v>1040</v>
      </c>
      <c r="D11" s="78" t="s">
        <v>1041</v>
      </c>
    </row>
    <row r="12" spans="3:5" x14ac:dyDescent="0.35">
      <c r="C12" s="76" t="s">
        <v>1042</v>
      </c>
      <c r="D12" s="78" t="s">
        <v>1043</v>
      </c>
    </row>
    <row r="13" spans="3:5" ht="43.5" x14ac:dyDescent="0.35">
      <c r="C13" s="76" t="s">
        <v>1044</v>
      </c>
      <c r="D13" s="78" t="s">
        <v>1045</v>
      </c>
    </row>
    <row r="14" spans="3:5" x14ac:dyDescent="0.35">
      <c r="C14" s="76" t="s">
        <v>1046</v>
      </c>
      <c r="D14" s="78" t="s">
        <v>1047</v>
      </c>
      <c r="E14" t="s">
        <v>1048</v>
      </c>
    </row>
    <row r="15" spans="3:5" x14ac:dyDescent="0.35">
      <c r="C15" s="79"/>
      <c r="E15" s="76" t="s">
        <v>1049</v>
      </c>
    </row>
    <row r="16" spans="3:5" x14ac:dyDescent="0.35">
      <c r="C16" s="79"/>
    </row>
    <row r="17" spans="3:5" ht="15.5" x14ac:dyDescent="0.35">
      <c r="C17" s="80" t="s">
        <v>122</v>
      </c>
    </row>
    <row r="18" spans="3:5" ht="15.5" x14ac:dyDescent="0.35">
      <c r="C18" s="80"/>
    </row>
    <row r="19" spans="3:5" x14ac:dyDescent="0.35">
      <c r="C19" s="35" t="s">
        <v>1028</v>
      </c>
      <c r="D19" s="83" t="s">
        <v>1050</v>
      </c>
    </row>
    <row r="20" spans="3:5" x14ac:dyDescent="0.35">
      <c r="C20" s="76" t="s">
        <v>1030</v>
      </c>
      <c r="D20" s="78" t="s">
        <v>1051</v>
      </c>
    </row>
    <row r="21" spans="3:5" ht="29" x14ac:dyDescent="0.35">
      <c r="C21" s="76" t="s">
        <v>1032</v>
      </c>
      <c r="D21" s="78" t="s">
        <v>1052</v>
      </c>
    </row>
    <row r="22" spans="3:5" x14ac:dyDescent="0.35">
      <c r="C22" s="76" t="s">
        <v>1034</v>
      </c>
      <c r="D22" s="78" t="s">
        <v>1053</v>
      </c>
    </row>
    <row r="23" spans="3:5" ht="29" x14ac:dyDescent="0.35">
      <c r="C23" s="76" t="s">
        <v>1036</v>
      </c>
      <c r="D23" s="78" t="s">
        <v>1054</v>
      </c>
    </row>
    <row r="24" spans="3:5" ht="29" x14ac:dyDescent="0.35">
      <c r="C24" s="76" t="s">
        <v>1038</v>
      </c>
      <c r="D24" s="78" t="s">
        <v>1055</v>
      </c>
    </row>
    <row r="25" spans="3:5" x14ac:dyDescent="0.35">
      <c r="C25" s="76" t="s">
        <v>1040</v>
      </c>
      <c r="D25" s="78" t="s">
        <v>1056</v>
      </c>
    </row>
    <row r="26" spans="3:5" x14ac:dyDescent="0.35">
      <c r="C26" s="76" t="s">
        <v>1042</v>
      </c>
      <c r="D26" s="78" t="s">
        <v>1057</v>
      </c>
    </row>
    <row r="27" spans="3:5" ht="29" x14ac:dyDescent="0.35">
      <c r="C27" s="76" t="s">
        <v>1044</v>
      </c>
      <c r="D27" s="78" t="s">
        <v>1058</v>
      </c>
    </row>
    <row r="28" spans="3:5" x14ac:dyDescent="0.35">
      <c r="C28" s="76" t="s">
        <v>1046</v>
      </c>
      <c r="D28" s="78" t="s">
        <v>1059</v>
      </c>
      <c r="E28" t="s">
        <v>1060</v>
      </c>
    </row>
    <row r="31" spans="3:5" ht="15.5" x14ac:dyDescent="0.35">
      <c r="C31" s="80" t="s">
        <v>82</v>
      </c>
    </row>
    <row r="32" spans="3:5" ht="15.5" x14ac:dyDescent="0.35">
      <c r="C32" s="80"/>
    </row>
    <row r="33" spans="3:4" x14ac:dyDescent="0.35">
      <c r="C33" s="81" t="s">
        <v>1028</v>
      </c>
      <c r="D33" s="82" t="s">
        <v>1029</v>
      </c>
    </row>
    <row r="34" spans="3:4" x14ac:dyDescent="0.35">
      <c r="C34" s="76" t="s">
        <v>1030</v>
      </c>
      <c r="D34" s="78" t="s">
        <v>1061</v>
      </c>
    </row>
    <row r="35" spans="3:4" ht="29" x14ac:dyDescent="0.35">
      <c r="C35" s="76" t="s">
        <v>1032</v>
      </c>
      <c r="D35" s="78" t="s">
        <v>1062</v>
      </c>
    </row>
    <row r="36" spans="3:4" ht="29" x14ac:dyDescent="0.35">
      <c r="C36" s="76" t="s">
        <v>1034</v>
      </c>
      <c r="D36" s="78" t="s">
        <v>1063</v>
      </c>
    </row>
    <row r="37" spans="3:4" ht="29" x14ac:dyDescent="0.35">
      <c r="C37" s="76" t="s">
        <v>1036</v>
      </c>
      <c r="D37" s="78" t="s">
        <v>1064</v>
      </c>
    </row>
    <row r="38" spans="3:4" ht="29" x14ac:dyDescent="0.35">
      <c r="C38" s="76" t="s">
        <v>1038</v>
      </c>
      <c r="D38" s="78" t="s">
        <v>1065</v>
      </c>
    </row>
    <row r="39" spans="3:4" x14ac:dyDescent="0.35">
      <c r="C39" s="76" t="s">
        <v>1040</v>
      </c>
      <c r="D39" s="78" t="s">
        <v>1066</v>
      </c>
    </row>
    <row r="40" spans="3:4" x14ac:dyDescent="0.35">
      <c r="C40" s="76" t="s">
        <v>1042</v>
      </c>
      <c r="D40" s="78" t="s">
        <v>1067</v>
      </c>
    </row>
    <row r="41" spans="3:4" ht="43.5" x14ac:dyDescent="0.35">
      <c r="C41" s="76" t="s">
        <v>1044</v>
      </c>
      <c r="D41" s="78" t="s">
        <v>1068</v>
      </c>
    </row>
    <row r="42" spans="3:4" x14ac:dyDescent="0.35">
      <c r="C42" s="76" t="s">
        <v>1046</v>
      </c>
      <c r="D42" s="78" t="s">
        <v>1069</v>
      </c>
    </row>
    <row r="45" spans="3:4" ht="15.5" x14ac:dyDescent="0.35">
      <c r="C45" s="80" t="s">
        <v>5</v>
      </c>
    </row>
    <row r="46" spans="3:4" ht="15.5" x14ac:dyDescent="0.35">
      <c r="C46" s="80"/>
    </row>
    <row r="47" spans="3:4" x14ac:dyDescent="0.35">
      <c r="C47" s="81" t="s">
        <v>1028</v>
      </c>
      <c r="D47" s="84" t="s">
        <v>1070</v>
      </c>
    </row>
    <row r="48" spans="3:4" x14ac:dyDescent="0.35">
      <c r="C48" s="76" t="s">
        <v>1030</v>
      </c>
      <c r="D48" s="78" t="s">
        <v>1071</v>
      </c>
    </row>
    <row r="49" spans="3:4" ht="29" x14ac:dyDescent="0.35">
      <c r="C49" s="76" t="s">
        <v>1032</v>
      </c>
      <c r="D49" s="78" t="s">
        <v>1072</v>
      </c>
    </row>
    <row r="50" spans="3:4" ht="29" x14ac:dyDescent="0.35">
      <c r="C50" s="76" t="s">
        <v>1034</v>
      </c>
      <c r="D50" s="78" t="s">
        <v>1073</v>
      </c>
    </row>
    <row r="51" spans="3:4" ht="29" x14ac:dyDescent="0.35">
      <c r="C51" s="76" t="s">
        <v>1036</v>
      </c>
      <c r="D51" s="78" t="s">
        <v>1074</v>
      </c>
    </row>
    <row r="52" spans="3:4" ht="29" x14ac:dyDescent="0.35">
      <c r="C52" s="76" t="s">
        <v>1038</v>
      </c>
      <c r="D52" s="78" t="s">
        <v>1075</v>
      </c>
    </row>
    <row r="53" spans="3:4" x14ac:dyDescent="0.35">
      <c r="C53" s="76" t="s">
        <v>1040</v>
      </c>
      <c r="D53" s="78" t="s">
        <v>1076</v>
      </c>
    </row>
    <row r="54" spans="3:4" x14ac:dyDescent="0.35">
      <c r="C54" s="76" t="s">
        <v>1042</v>
      </c>
      <c r="D54" s="78" t="s">
        <v>1077</v>
      </c>
    </row>
    <row r="55" spans="3:4" ht="43.5" x14ac:dyDescent="0.35">
      <c r="C55" s="76" t="s">
        <v>1044</v>
      </c>
      <c r="D55" s="78" t="s">
        <v>1078</v>
      </c>
    </row>
    <row r="56" spans="3:4" x14ac:dyDescent="0.35">
      <c r="C56" s="76" t="s">
        <v>1046</v>
      </c>
      <c r="D56" s="78" t="s">
        <v>1079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B4131-B17F-4F32-BED4-36E3E36E416A}">
  <dimension ref="B3:K21"/>
  <sheetViews>
    <sheetView workbookViewId="0">
      <selection activeCell="E11" sqref="E11"/>
    </sheetView>
  </sheetViews>
  <sheetFormatPr defaultRowHeight="14.5" x14ac:dyDescent="0.35"/>
  <cols>
    <col min="2" max="7" width="14.453125" customWidth="1"/>
    <col min="8" max="8" width="14.81640625" customWidth="1"/>
    <col min="9" max="9" width="13.81640625" customWidth="1"/>
  </cols>
  <sheetData>
    <row r="3" spans="2:11" x14ac:dyDescent="0.35">
      <c r="B3" s="29">
        <v>2022</v>
      </c>
      <c r="C3" s="30"/>
      <c r="D3" s="30"/>
      <c r="E3" s="30"/>
      <c r="F3" s="30"/>
      <c r="G3" s="30"/>
      <c r="H3" s="30"/>
      <c r="I3" s="30"/>
    </row>
    <row r="4" spans="2:11" x14ac:dyDescent="0.35">
      <c r="B4" s="30" t="s">
        <v>1080</v>
      </c>
      <c r="C4" s="29" t="s">
        <v>1081</v>
      </c>
      <c r="D4" s="29" t="s">
        <v>1082</v>
      </c>
      <c r="E4" s="29" t="s">
        <v>1083</v>
      </c>
      <c r="F4" s="29" t="s">
        <v>1084</v>
      </c>
      <c r="G4" s="29" t="s">
        <v>1085</v>
      </c>
      <c r="H4" s="29" t="s">
        <v>1086</v>
      </c>
      <c r="I4" s="29" t="s">
        <v>1087</v>
      </c>
      <c r="K4" t="s">
        <v>1088</v>
      </c>
    </row>
    <row r="5" spans="2:11" x14ac:dyDescent="0.35">
      <c r="B5" s="30" t="s">
        <v>5</v>
      </c>
      <c r="C5" s="31">
        <v>2670079</v>
      </c>
      <c r="D5" s="38">
        <v>9.3103624289007522E-2</v>
      </c>
      <c r="E5" s="32">
        <v>0.49184247599305969</v>
      </c>
      <c r="F5" s="32">
        <v>0.41505389971793283</v>
      </c>
      <c r="G5" s="33">
        <f>D5*C5</f>
        <v>248594.03203796892</v>
      </c>
      <c r="H5" s="31">
        <f>E5*C5</f>
        <v>1313258.2664570729</v>
      </c>
      <c r="I5" s="31">
        <f>F5*C5</f>
        <v>1108226.7015049583</v>
      </c>
      <c r="K5" s="75">
        <f>G5/$G$16*100</f>
        <v>7.0217567026789176</v>
      </c>
    </row>
    <row r="6" spans="2:11" x14ac:dyDescent="0.35">
      <c r="B6" s="30" t="s">
        <v>23</v>
      </c>
      <c r="C6" s="31">
        <v>1465801</v>
      </c>
      <c r="D6" s="38">
        <v>5.250015708226359E-2</v>
      </c>
      <c r="E6" s="32">
        <v>0.10610368188082642</v>
      </c>
      <c r="F6" s="32">
        <v>0.84139616103690995</v>
      </c>
      <c r="G6" s="33">
        <f t="shared" ref="G6:G16" si="0">D6*C6</f>
        <v>76954.782751339051</v>
      </c>
      <c r="H6" s="31">
        <f t="shared" ref="H6:H16" si="1">E6*C6</f>
        <v>155526.88300459724</v>
      </c>
      <c r="I6" s="31">
        <f t="shared" ref="I6:I16" si="2">F6*C6</f>
        <v>1233319.3342440636</v>
      </c>
      <c r="K6" s="75">
        <f t="shared" ref="K6:K16" si="3">G6/$G$16*100</f>
        <v>2.1736554057938271</v>
      </c>
    </row>
    <row r="7" spans="2:11" x14ac:dyDescent="0.35">
      <c r="B7" s="30" t="s">
        <v>38</v>
      </c>
      <c r="C7" s="31">
        <v>1564291</v>
      </c>
      <c r="D7" s="38">
        <v>1.5061744896236337E-2</v>
      </c>
      <c r="E7" s="32">
        <v>0.30717163392171692</v>
      </c>
      <c r="F7" s="32">
        <v>0.67776662118204667</v>
      </c>
      <c r="G7" s="33">
        <f t="shared" si="0"/>
        <v>23560.951985478438</v>
      </c>
      <c r="H7" s="31">
        <f t="shared" si="1"/>
        <v>480505.82239903649</v>
      </c>
      <c r="I7" s="31">
        <f t="shared" si="2"/>
        <v>1060224.2256154849</v>
      </c>
      <c r="K7" s="75">
        <f t="shared" si="3"/>
        <v>0.66549977555479312</v>
      </c>
    </row>
    <row r="8" spans="2:11" x14ac:dyDescent="0.35">
      <c r="B8" s="30" t="s">
        <v>53</v>
      </c>
      <c r="C8" s="31">
        <v>2235834</v>
      </c>
      <c r="D8" s="38">
        <v>0.14113516438473861</v>
      </c>
      <c r="E8" s="32">
        <v>0.3082947057860097</v>
      </c>
      <c r="F8" s="32">
        <v>0.55057012982925169</v>
      </c>
      <c r="G8" s="33">
        <f t="shared" si="0"/>
        <v>315554.79912698764</v>
      </c>
      <c r="H8" s="31">
        <f t="shared" si="1"/>
        <v>689295.78521635721</v>
      </c>
      <c r="I8" s="31">
        <f t="shared" si="2"/>
        <v>1230983.4156566551</v>
      </c>
      <c r="K8" s="75">
        <f t="shared" si="3"/>
        <v>8.9131223612560557</v>
      </c>
    </row>
    <row r="9" spans="2:11" x14ac:dyDescent="0.35">
      <c r="B9" s="30" t="s">
        <v>65</v>
      </c>
      <c r="C9" s="31">
        <v>1130319</v>
      </c>
      <c r="D9" s="38">
        <v>7.6114903161535825E-4</v>
      </c>
      <c r="E9" s="32">
        <v>0</v>
      </c>
      <c r="F9" s="32">
        <v>0.99923885096838472</v>
      </c>
      <c r="G9" s="33">
        <f t="shared" si="0"/>
        <v>860.34121226644015</v>
      </c>
      <c r="H9" s="31">
        <f t="shared" si="1"/>
        <v>0</v>
      </c>
      <c r="I9" s="31">
        <f t="shared" si="2"/>
        <v>1129458.6587877336</v>
      </c>
      <c r="K9" s="75">
        <f t="shared" si="3"/>
        <v>2.4301092927685789E-2</v>
      </c>
    </row>
    <row r="10" spans="2:11" x14ac:dyDescent="0.35">
      <c r="B10" s="30" t="s">
        <v>73</v>
      </c>
      <c r="C10" s="31">
        <v>2390668</v>
      </c>
      <c r="D10" s="38">
        <v>6.8448359454898544E-3</v>
      </c>
      <c r="E10" s="32">
        <v>2.8683381950464108E-2</v>
      </c>
      <c r="F10" s="32">
        <v>0.96447178210404616</v>
      </c>
      <c r="G10" s="33">
        <f t="shared" si="0"/>
        <v>16363.730260132339</v>
      </c>
      <c r="H10" s="31">
        <f t="shared" si="1"/>
        <v>68572.44336075212</v>
      </c>
      <c r="I10" s="31">
        <f t="shared" si="2"/>
        <v>2305731.8263791157</v>
      </c>
      <c r="K10" s="75">
        <f t="shared" si="3"/>
        <v>0.46220792869783994</v>
      </c>
    </row>
    <row r="11" spans="2:11" x14ac:dyDescent="0.35">
      <c r="B11" s="30" t="s">
        <v>82</v>
      </c>
      <c r="C11" s="31">
        <v>6490268</v>
      </c>
      <c r="D11" s="38">
        <v>0.14794012963209249</v>
      </c>
      <c r="E11" s="32">
        <v>0.36404240098634177</v>
      </c>
      <c r="F11" s="32">
        <v>0.48801746938156582</v>
      </c>
      <c r="G11" s="33">
        <f t="shared" si="0"/>
        <v>960171.08926702163</v>
      </c>
      <c r="H11" s="31">
        <f t="shared" si="1"/>
        <v>2362732.7457648222</v>
      </c>
      <c r="I11" s="31">
        <f t="shared" si="2"/>
        <v>3167364.1649681563</v>
      </c>
      <c r="K11" s="75">
        <f t="shared" si="3"/>
        <v>27.120875455085248</v>
      </c>
    </row>
    <row r="12" spans="2:11" x14ac:dyDescent="0.35">
      <c r="B12" s="30" t="s">
        <v>105</v>
      </c>
      <c r="C12" s="31">
        <v>2132769</v>
      </c>
      <c r="D12" s="38">
        <v>0.17892706032941352</v>
      </c>
      <c r="E12" s="32">
        <v>0.39963834957447941</v>
      </c>
      <c r="F12" s="32">
        <v>0.42143459009610695</v>
      </c>
      <c r="G12" s="33">
        <f t="shared" si="0"/>
        <v>381610.08753170294</v>
      </c>
      <c r="H12" s="31">
        <f t="shared" si="1"/>
        <v>852336.28318361286</v>
      </c>
      <c r="I12" s="31">
        <f t="shared" si="2"/>
        <v>898822.62928468396</v>
      </c>
      <c r="K12" s="75">
        <f t="shared" si="3"/>
        <v>10.778911979376721</v>
      </c>
    </row>
    <row r="13" spans="2:11" x14ac:dyDescent="0.35">
      <c r="B13" s="30" t="s">
        <v>122</v>
      </c>
      <c r="C13" s="31">
        <v>2600751</v>
      </c>
      <c r="D13" s="38">
        <v>3.987636581152762E-2</v>
      </c>
      <c r="E13" s="32">
        <v>0.20129144331370127</v>
      </c>
      <c r="F13" s="32">
        <v>0.75883219087477105</v>
      </c>
      <c r="G13" s="33">
        <f t="shared" si="0"/>
        <v>103708.49826069627</v>
      </c>
      <c r="H13" s="31">
        <f t="shared" si="1"/>
        <v>523508.92248955189</v>
      </c>
      <c r="I13" s="31">
        <f t="shared" si="2"/>
        <v>1973533.5792497518</v>
      </c>
      <c r="K13" s="75">
        <f t="shared" si="3"/>
        <v>2.9293375903552872</v>
      </c>
    </row>
    <row r="14" spans="2:11" x14ac:dyDescent="0.35">
      <c r="B14" s="30" t="s">
        <v>136</v>
      </c>
      <c r="C14" s="31">
        <v>3080448</v>
      </c>
      <c r="D14" s="38">
        <v>0.16755569620199101</v>
      </c>
      <c r="E14" s="32">
        <v>0.28140132289953212</v>
      </c>
      <c r="F14" s="32">
        <v>0.55104298089847692</v>
      </c>
      <c r="G14" s="33">
        <f t="shared" si="0"/>
        <v>516146.6092540308</v>
      </c>
      <c r="H14" s="31">
        <f t="shared" si="1"/>
        <v>866842.14232321794</v>
      </c>
      <c r="I14" s="31">
        <f t="shared" si="2"/>
        <v>1697459.2484227514</v>
      </c>
      <c r="K14" s="75">
        <f t="shared" si="3"/>
        <v>14.579014159684</v>
      </c>
    </row>
    <row r="15" spans="2:11" x14ac:dyDescent="0.35">
      <c r="B15" s="30" t="s">
        <v>152</v>
      </c>
      <c r="C15" s="31">
        <v>5854841</v>
      </c>
      <c r="D15" s="38">
        <v>0.17733319944849468</v>
      </c>
      <c r="E15" s="32">
        <v>0.46307803249414753</v>
      </c>
      <c r="F15" s="32">
        <v>0.35958876805735762</v>
      </c>
      <c r="G15" s="33">
        <f t="shared" si="0"/>
        <v>1038257.6867922241</v>
      </c>
      <c r="H15" s="31">
        <f t="shared" si="1"/>
        <v>2711248.2508460674</v>
      </c>
      <c r="I15" s="31">
        <f t="shared" si="2"/>
        <v>2105335.0623617079</v>
      </c>
      <c r="K15" s="75">
        <f t="shared" si="3"/>
        <v>29.326499962910258</v>
      </c>
    </row>
    <row r="16" spans="2:11" x14ac:dyDescent="0.35">
      <c r="B16" s="30" t="s">
        <v>1089</v>
      </c>
      <c r="C16" s="31">
        <v>31616069</v>
      </c>
      <c r="D16" s="38">
        <v>0.11197911998522531</v>
      </c>
      <c r="E16" s="32">
        <v>0.30700593587100683</v>
      </c>
      <c r="F16" s="32">
        <v>0.58101494414376775</v>
      </c>
      <c r="G16" s="41">
        <f t="shared" si="0"/>
        <v>3540339.5840121624</v>
      </c>
      <c r="H16" s="31">
        <f t="shared" si="1"/>
        <v>9706320.8519073278</v>
      </c>
      <c r="I16" s="31">
        <f t="shared" si="2"/>
        <v>18369408.564080507</v>
      </c>
      <c r="K16" s="75">
        <f t="shared" si="3"/>
        <v>100</v>
      </c>
    </row>
    <row r="18" spans="4:4" x14ac:dyDescent="0.35">
      <c r="D18" s="38"/>
    </row>
    <row r="19" spans="4:4" x14ac:dyDescent="0.35">
      <c r="D19" s="40" t="s">
        <v>1090</v>
      </c>
    </row>
    <row r="20" spans="4:4" x14ac:dyDescent="0.35">
      <c r="D20" s="40" t="s">
        <v>1091</v>
      </c>
    </row>
    <row r="21" spans="4:4" x14ac:dyDescent="0.35">
      <c r="D21" s="40" t="s">
        <v>1092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F7E7-A573-4F28-AF0F-6D7AB6DF78E5}">
  <dimension ref="A1:N28"/>
  <sheetViews>
    <sheetView zoomScale="73" workbookViewId="0">
      <selection activeCell="G4" sqref="G4"/>
    </sheetView>
  </sheetViews>
  <sheetFormatPr defaultRowHeight="14.5" x14ac:dyDescent="0.35"/>
  <cols>
    <col min="1" max="1" width="24.54296875" customWidth="1"/>
    <col min="2" max="2" width="10.54296875" customWidth="1"/>
    <col min="3" max="10" width="9.453125" customWidth="1"/>
    <col min="16" max="16" width="12.453125" bestFit="1" customWidth="1"/>
    <col min="17" max="21" width="9" bestFit="1" customWidth="1"/>
    <col min="22" max="22" width="12.453125" bestFit="1" customWidth="1"/>
    <col min="23" max="24" width="9" bestFit="1" customWidth="1"/>
  </cols>
  <sheetData>
    <row r="1" spans="1:14" x14ac:dyDescent="0.35">
      <c r="B1" s="91"/>
      <c r="C1" s="91"/>
      <c r="D1" s="91"/>
      <c r="E1" s="91"/>
      <c r="F1" s="91"/>
      <c r="G1" s="91"/>
      <c r="H1" s="91"/>
      <c r="I1" s="91"/>
      <c r="J1" s="91"/>
    </row>
    <row r="2" spans="1:14" x14ac:dyDescent="0.35">
      <c r="B2" s="92" t="s">
        <v>1093</v>
      </c>
      <c r="C2" s="92"/>
      <c r="D2" s="92"/>
      <c r="E2" s="92" t="s">
        <v>1094</v>
      </c>
      <c r="F2" s="92"/>
      <c r="G2" s="92"/>
      <c r="H2" s="92" t="s">
        <v>1095</v>
      </c>
      <c r="I2" s="92"/>
      <c r="J2" s="92"/>
    </row>
    <row r="3" spans="1:14" x14ac:dyDescent="0.35">
      <c r="A3" t="s">
        <v>0</v>
      </c>
      <c r="B3" s="2" t="s">
        <v>1096</v>
      </c>
      <c r="C3" s="3" t="s">
        <v>1097</v>
      </c>
      <c r="D3" s="4" t="s">
        <v>1098</v>
      </c>
      <c r="E3" s="2" t="s">
        <v>1099</v>
      </c>
      <c r="F3" s="3" t="s">
        <v>1100</v>
      </c>
      <c r="G3" s="4" t="s">
        <v>1101</v>
      </c>
      <c r="H3" s="2" t="s">
        <v>1102</v>
      </c>
      <c r="I3" s="3" t="s">
        <v>1103</v>
      </c>
      <c r="J3" s="4" t="s">
        <v>1104</v>
      </c>
      <c r="L3" t="s">
        <v>1105</v>
      </c>
    </row>
    <row r="4" spans="1:14" x14ac:dyDescent="0.35">
      <c r="A4" t="s">
        <v>5</v>
      </c>
      <c r="B4" s="28">
        <v>9.3103624289007522E-2</v>
      </c>
      <c r="C4" s="5">
        <v>0.49184247599305969</v>
      </c>
      <c r="D4" s="5">
        <v>0.41505389971793283</v>
      </c>
      <c r="E4" s="5">
        <v>0.12035047133799609</v>
      </c>
      <c r="F4" s="5">
        <v>0.51259882864545159</v>
      </c>
      <c r="G4" s="5">
        <v>0.36705070001655232</v>
      </c>
      <c r="H4" s="5">
        <v>1.3358989242923948E-2</v>
      </c>
      <c r="I4" s="5">
        <v>0.39107644063009855</v>
      </c>
      <c r="J4" s="5">
        <v>0.5955645701269775</v>
      </c>
      <c r="L4" t="s">
        <v>1093</v>
      </c>
      <c r="M4" t="s">
        <v>1094</v>
      </c>
      <c r="N4" t="s">
        <v>1095</v>
      </c>
    </row>
    <row r="5" spans="1:14" x14ac:dyDescent="0.35">
      <c r="A5" t="s">
        <v>23</v>
      </c>
      <c r="B5" s="28">
        <v>5.250015708226359E-2</v>
      </c>
      <c r="C5" s="5">
        <v>0.10610368188082642</v>
      </c>
      <c r="D5" s="5">
        <v>0.84139616103690995</v>
      </c>
      <c r="E5" s="5">
        <v>7.8476468177015826E-2</v>
      </c>
      <c r="F5" s="5">
        <v>0.16270962678851536</v>
      </c>
      <c r="G5" s="5">
        <v>0.75881390503446877</v>
      </c>
      <c r="H5" s="5">
        <v>7.1687764813453767E-3</v>
      </c>
      <c r="I5" s="5">
        <v>0</v>
      </c>
      <c r="J5" s="5">
        <v>0.9928312235186546</v>
      </c>
    </row>
    <row r="6" spans="1:14" x14ac:dyDescent="0.35">
      <c r="A6" t="s">
        <v>38</v>
      </c>
      <c r="B6" s="28">
        <v>1.5061744896236337E-2</v>
      </c>
      <c r="C6" s="5">
        <v>0.30717163392171692</v>
      </c>
      <c r="D6" s="5">
        <v>0.67776662118204667</v>
      </c>
      <c r="E6" s="5">
        <v>2.0483096556270425E-2</v>
      </c>
      <c r="F6" s="5">
        <v>0.39811835214863417</v>
      </c>
      <c r="G6" s="5">
        <v>0.58139855129509532</v>
      </c>
      <c r="H6" s="5">
        <v>2.447943076227148E-3</v>
      </c>
      <c r="I6" s="5">
        <v>7.908685974275062E-2</v>
      </c>
      <c r="J6" s="5">
        <v>0.91846519718102226</v>
      </c>
    </row>
    <row r="7" spans="1:14" x14ac:dyDescent="0.35">
      <c r="A7" t="s">
        <v>53</v>
      </c>
      <c r="B7" s="28">
        <v>0.14113516438473861</v>
      </c>
      <c r="C7" s="5">
        <v>0.3082947057860097</v>
      </c>
      <c r="D7" s="5">
        <v>0.55057012982925169</v>
      </c>
      <c r="E7" s="5">
        <v>0.18166700423561866</v>
      </c>
      <c r="F7" s="5">
        <v>0.37024308299736114</v>
      </c>
      <c r="G7" s="5">
        <v>0.44808991276702026</v>
      </c>
      <c r="H7" s="5">
        <v>0</v>
      </c>
      <c r="I7" s="5">
        <v>0.18423296346326354</v>
      </c>
      <c r="J7" s="5">
        <v>0.81576703653673632</v>
      </c>
    </row>
    <row r="8" spans="1:14" x14ac:dyDescent="0.35">
      <c r="A8" t="s">
        <v>65</v>
      </c>
      <c r="B8" s="28">
        <v>7.6114903161535825E-4</v>
      </c>
      <c r="C8" s="5">
        <v>0</v>
      </c>
      <c r="D8" s="5">
        <v>0.99923885096838472</v>
      </c>
      <c r="E8" s="5" t="e">
        <v>#N/A</v>
      </c>
      <c r="F8" s="5" t="e">
        <v>#N/A</v>
      </c>
      <c r="G8" s="6">
        <v>1</v>
      </c>
      <c r="H8" s="5">
        <v>7.1439411884550432E-4</v>
      </c>
      <c r="I8" s="5">
        <v>0</v>
      </c>
      <c r="J8" s="5">
        <v>0.99928560588115445</v>
      </c>
    </row>
    <row r="9" spans="1:14" x14ac:dyDescent="0.35">
      <c r="A9" t="s">
        <v>1106</v>
      </c>
      <c r="B9" s="28">
        <v>6.8448359454898544E-3</v>
      </c>
      <c r="C9" s="5">
        <v>2.8683381950464108E-2</v>
      </c>
      <c r="D9" s="5">
        <v>0.96447178210404616</v>
      </c>
      <c r="E9" s="5">
        <v>2.9794681629701912E-2</v>
      </c>
      <c r="F9" s="5">
        <v>0.10974164566760906</v>
      </c>
      <c r="G9" s="5">
        <v>0.86046367270268898</v>
      </c>
      <c r="H9" s="5">
        <v>0</v>
      </c>
      <c r="I9" s="5">
        <v>0</v>
      </c>
      <c r="J9" s="5">
        <v>1</v>
      </c>
    </row>
    <row r="10" spans="1:14" x14ac:dyDescent="0.35">
      <c r="A10" t="s">
        <v>82</v>
      </c>
      <c r="B10" s="28">
        <v>0.14794012963209249</v>
      </c>
      <c r="C10" s="5">
        <v>0.36404240098634177</v>
      </c>
      <c r="D10" s="5">
        <v>0.48801746938156582</v>
      </c>
      <c r="E10" s="5">
        <v>0.18146808195169961</v>
      </c>
      <c r="F10" s="5">
        <v>0.45236885187831677</v>
      </c>
      <c r="G10" s="5">
        <v>0.36616306616998373</v>
      </c>
      <c r="H10" s="5">
        <v>5.5872128519791814E-2</v>
      </c>
      <c r="I10" s="5">
        <v>0.20006858284736817</v>
      </c>
      <c r="J10" s="5">
        <v>0.74405928863283999</v>
      </c>
    </row>
    <row r="11" spans="1:14" x14ac:dyDescent="0.35">
      <c r="A11" t="s">
        <v>105</v>
      </c>
      <c r="B11" s="28">
        <v>0.17892706032941352</v>
      </c>
      <c r="C11" s="5">
        <v>0.39963834957447941</v>
      </c>
      <c r="D11" s="5">
        <v>0.42143459009610695</v>
      </c>
      <c r="E11" s="5">
        <v>0.21482184247319361</v>
      </c>
      <c r="F11" s="5">
        <v>0.40193242796656442</v>
      </c>
      <c r="G11" s="5">
        <v>0.38324572956024189</v>
      </c>
      <c r="H11" s="5">
        <v>4.592300367643605E-2</v>
      </c>
      <c r="I11" s="5">
        <v>0.35082888184611433</v>
      </c>
      <c r="J11" s="5">
        <v>0.60324811447744964</v>
      </c>
    </row>
    <row r="12" spans="1:14" x14ac:dyDescent="0.35">
      <c r="A12" t="s">
        <v>122</v>
      </c>
      <c r="B12" s="28">
        <v>3.987636581152762E-2</v>
      </c>
      <c r="C12" s="5">
        <v>0.20129144331370127</v>
      </c>
      <c r="D12" s="5">
        <v>0.75883219087477105</v>
      </c>
      <c r="E12" s="5">
        <v>8.1312201576800511E-2</v>
      </c>
      <c r="F12" s="5">
        <v>0.33448817694716904</v>
      </c>
      <c r="G12" s="5">
        <v>0.58419962147603055</v>
      </c>
      <c r="H12" s="5">
        <v>6.5577947473007469E-3</v>
      </c>
      <c r="I12" s="5">
        <v>1.7572981266035858E-2</v>
      </c>
      <c r="J12" s="5">
        <v>0.97586922398666331</v>
      </c>
    </row>
    <row r="13" spans="1:14" x14ac:dyDescent="0.35">
      <c r="A13" t="s">
        <v>136</v>
      </c>
      <c r="B13" s="28">
        <v>0.16755569620199101</v>
      </c>
      <c r="C13" s="5">
        <v>0.28140132289953212</v>
      </c>
      <c r="D13" s="5">
        <v>0.55104298089847692</v>
      </c>
      <c r="E13" s="5">
        <v>0.20285468443899599</v>
      </c>
      <c r="F13" s="5">
        <v>0.33353050446762222</v>
      </c>
      <c r="G13" s="5">
        <v>0.46361481109338171</v>
      </c>
      <c r="H13" s="5">
        <v>0</v>
      </c>
      <c r="I13" s="5">
        <v>5.1828577210403737E-2</v>
      </c>
      <c r="J13" s="5">
        <v>0.94817142278959621</v>
      </c>
    </row>
    <row r="14" spans="1:14" x14ac:dyDescent="0.35">
      <c r="A14" t="s">
        <v>152</v>
      </c>
      <c r="B14" s="28">
        <v>0.17733319944849468</v>
      </c>
      <c r="C14" s="5">
        <v>0.46307803249414753</v>
      </c>
      <c r="D14" s="5">
        <v>0.35958876805735762</v>
      </c>
      <c r="E14" s="5">
        <v>0.20399107521005388</v>
      </c>
      <c r="F14" s="5">
        <v>0.48833900842460315</v>
      </c>
      <c r="G14" s="5">
        <v>0.30766991636534302</v>
      </c>
      <c r="H14" s="5">
        <v>7.10754237468985E-2</v>
      </c>
      <c r="I14" s="5">
        <v>0.39853858011069176</v>
      </c>
      <c r="J14" s="5">
        <v>0.53038599614240967</v>
      </c>
    </row>
    <row r="15" spans="1:14" x14ac:dyDescent="0.35">
      <c r="A15" t="s">
        <v>1107</v>
      </c>
      <c r="B15" s="28">
        <v>0.11197911998522531</v>
      </c>
      <c r="C15" s="5">
        <v>0.30700593587100683</v>
      </c>
      <c r="D15" s="5">
        <v>0.58101494414376775</v>
      </c>
      <c r="E15" s="5">
        <v>0.15292373825167538</v>
      </c>
      <c r="F15" s="5">
        <v>0.39022778180537793</v>
      </c>
      <c r="G15" s="5">
        <v>0.45684847994294669</v>
      </c>
      <c r="H15" s="5">
        <v>2.6313217389435997E-2</v>
      </c>
      <c r="I15" s="5">
        <v>0.13301136816600728</v>
      </c>
      <c r="J15" s="5">
        <v>0.84067541444455673</v>
      </c>
    </row>
    <row r="17" spans="5:10" x14ac:dyDescent="0.35">
      <c r="E17" s="7"/>
      <c r="G17" s="7"/>
      <c r="H17" s="7"/>
      <c r="J17" s="7"/>
    </row>
    <row r="18" spans="5:10" x14ac:dyDescent="0.35">
      <c r="E18" s="7"/>
      <c r="G18" s="7"/>
      <c r="H18" s="7"/>
      <c r="J18" s="7"/>
    </row>
    <row r="19" spans="5:10" x14ac:dyDescent="0.35">
      <c r="E19" s="7"/>
      <c r="G19" s="7"/>
      <c r="H19" s="7"/>
      <c r="J19" s="7"/>
    </row>
    <row r="20" spans="5:10" x14ac:dyDescent="0.35">
      <c r="E20" s="7"/>
      <c r="G20" s="7"/>
      <c r="H20" s="7"/>
      <c r="J20" s="7"/>
    </row>
    <row r="21" spans="5:10" x14ac:dyDescent="0.35">
      <c r="E21" s="7"/>
      <c r="G21" s="7"/>
      <c r="H21" s="7"/>
      <c r="J21" s="7"/>
    </row>
    <row r="22" spans="5:10" x14ac:dyDescent="0.35">
      <c r="E22" s="7"/>
      <c r="G22" s="7"/>
      <c r="H22" s="7"/>
      <c r="J22" s="7"/>
    </row>
    <row r="23" spans="5:10" x14ac:dyDescent="0.35">
      <c r="E23" s="7"/>
      <c r="G23" s="7"/>
      <c r="H23" s="7"/>
      <c r="J23" s="7"/>
    </row>
    <row r="24" spans="5:10" x14ac:dyDescent="0.35">
      <c r="E24" s="7"/>
      <c r="G24" s="7"/>
      <c r="H24" s="7"/>
      <c r="J24" s="7"/>
    </row>
    <row r="25" spans="5:10" x14ac:dyDescent="0.35">
      <c r="E25" s="7"/>
      <c r="G25" s="7"/>
      <c r="H25" s="7"/>
      <c r="J25" s="7"/>
    </row>
    <row r="26" spans="5:10" x14ac:dyDescent="0.35">
      <c r="E26" s="7"/>
      <c r="G26" s="7"/>
      <c r="H26" s="7"/>
      <c r="J26" s="7"/>
    </row>
    <row r="27" spans="5:10" x14ac:dyDescent="0.35">
      <c r="E27" s="7"/>
      <c r="G27" s="7"/>
      <c r="H27" s="7"/>
      <c r="J27" s="7"/>
    </row>
    <row r="28" spans="5:10" x14ac:dyDescent="0.35">
      <c r="E28" s="7"/>
      <c r="G28" s="7"/>
      <c r="H28" s="7"/>
      <c r="J28" s="7"/>
    </row>
  </sheetData>
  <mergeCells count="6">
    <mergeCell ref="B1:D1"/>
    <mergeCell ref="E1:G1"/>
    <mergeCell ref="H1:J1"/>
    <mergeCell ref="B2:D2"/>
    <mergeCell ref="E2:G2"/>
    <mergeCell ref="H2:J2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1E7-99E4-4B0E-B9D9-0FA25FD1D25C}">
  <dimension ref="A9:FJ466"/>
  <sheetViews>
    <sheetView topLeftCell="AI1" zoomScale="70" zoomScaleNormal="70" workbookViewId="0">
      <selection activeCell="U45" sqref="U45:U53"/>
    </sheetView>
  </sheetViews>
  <sheetFormatPr defaultRowHeight="14.5" x14ac:dyDescent="0.35"/>
  <cols>
    <col min="2" max="2" width="11.453125" customWidth="1"/>
    <col min="3" max="3" width="10.54296875" customWidth="1"/>
    <col min="20" max="20" width="15.81640625" customWidth="1"/>
    <col min="21" max="21" width="12.453125" customWidth="1"/>
    <col min="22" max="22" width="35" customWidth="1"/>
    <col min="23" max="23" width="26.81640625" customWidth="1"/>
    <col min="26" max="26" width="12.453125" customWidth="1"/>
    <col min="27" max="27" width="21.453125" customWidth="1"/>
    <col min="28" max="28" width="21.1796875" customWidth="1"/>
    <col min="37" max="37" width="11.54296875" customWidth="1"/>
    <col min="84" max="84" width="12.453125" customWidth="1"/>
    <col min="116" max="116" width="12.453125" customWidth="1"/>
    <col min="149" max="149" width="22.453125" customWidth="1"/>
    <col min="150" max="150" width="21.453125" customWidth="1"/>
    <col min="151" max="151" width="21.1796875" customWidth="1"/>
    <col min="186" max="186" width="12.453125" customWidth="1"/>
  </cols>
  <sheetData>
    <row r="9" spans="1:166" x14ac:dyDescent="0.35">
      <c r="A9" t="s">
        <v>1108</v>
      </c>
      <c r="B9" s="1" t="s">
        <v>1081</v>
      </c>
      <c r="C9" s="1" t="s">
        <v>1109</v>
      </c>
      <c r="D9" s="1" t="s">
        <v>4</v>
      </c>
    </row>
    <row r="10" spans="1:166" x14ac:dyDescent="0.35">
      <c r="A10" t="s">
        <v>5</v>
      </c>
      <c r="B10" s="8">
        <v>2670079</v>
      </c>
      <c r="C10" s="8">
        <v>247547</v>
      </c>
      <c r="D10" s="9">
        <v>9.2711489060810557</v>
      </c>
      <c r="FG10" t="s">
        <v>1110</v>
      </c>
      <c r="FH10" s="10" t="s">
        <v>1108</v>
      </c>
      <c r="FI10" s="10" t="s">
        <v>1111</v>
      </c>
      <c r="FJ10" s="10" t="s">
        <v>1112</v>
      </c>
    </row>
    <row r="11" spans="1:166" x14ac:dyDescent="0.35">
      <c r="A11" t="s">
        <v>23</v>
      </c>
      <c r="B11" s="8">
        <v>1465801</v>
      </c>
      <c r="C11" s="8">
        <v>76867</v>
      </c>
      <c r="D11" s="9">
        <v>5.2440269859278308</v>
      </c>
      <c r="FH11" s="11" t="s">
        <v>529</v>
      </c>
      <c r="FI11">
        <v>31</v>
      </c>
      <c r="FJ11">
        <v>0.05</v>
      </c>
    </row>
    <row r="12" spans="1:166" x14ac:dyDescent="0.35">
      <c r="A12" t="s">
        <v>38</v>
      </c>
      <c r="B12" s="8">
        <v>1564291</v>
      </c>
      <c r="C12" s="8">
        <v>23352</v>
      </c>
      <c r="D12" s="9">
        <v>1.4928168735868199</v>
      </c>
      <c r="FH12" s="11" t="s">
        <v>601</v>
      </c>
      <c r="FI12">
        <v>7105</v>
      </c>
      <c r="FJ12">
        <v>14.54</v>
      </c>
    </row>
    <row r="13" spans="1:166" x14ac:dyDescent="0.35">
      <c r="A13" t="s">
        <v>53</v>
      </c>
      <c r="B13" s="8">
        <v>2235834</v>
      </c>
      <c r="C13" s="8">
        <v>316924</v>
      </c>
      <c r="D13" s="9">
        <v>14.174755370926464</v>
      </c>
      <c r="FH13" s="11" t="s">
        <v>302</v>
      </c>
      <c r="FI13">
        <v>6537</v>
      </c>
      <c r="FJ13">
        <v>28.38</v>
      </c>
    </row>
    <row r="14" spans="1:166" x14ac:dyDescent="0.35">
      <c r="A14" t="s">
        <v>65</v>
      </c>
      <c r="B14" s="8">
        <v>1130319</v>
      </c>
      <c r="C14" s="8">
        <v>905</v>
      </c>
      <c r="D14" s="9">
        <v>8.0065892902800001E-2</v>
      </c>
      <c r="FH14" s="11" t="s">
        <v>967</v>
      </c>
      <c r="FI14">
        <v>26070</v>
      </c>
      <c r="FJ14">
        <v>26.02</v>
      </c>
    </row>
    <row r="15" spans="1:166" x14ac:dyDescent="0.35">
      <c r="A15" t="s">
        <v>73</v>
      </c>
      <c r="B15" s="8">
        <v>2390668</v>
      </c>
      <c r="C15" s="8">
        <v>16344</v>
      </c>
      <c r="D15" s="9">
        <v>0.68365829132276001</v>
      </c>
      <c r="FH15" s="11" t="s">
        <v>153</v>
      </c>
      <c r="FI15">
        <v>72086</v>
      </c>
      <c r="FJ15">
        <v>23.9</v>
      </c>
    </row>
    <row r="16" spans="1:166" x14ac:dyDescent="0.35">
      <c r="A16" t="s">
        <v>82</v>
      </c>
      <c r="B16" s="8">
        <v>6490268</v>
      </c>
      <c r="C16" s="8">
        <v>965079</v>
      </c>
      <c r="D16" s="9">
        <v>14.869632502078497</v>
      </c>
      <c r="FH16" s="11" t="s">
        <v>590</v>
      </c>
      <c r="FI16">
        <v>35184</v>
      </c>
      <c r="FJ16">
        <v>20.04</v>
      </c>
    </row>
    <row r="17" spans="1:166" x14ac:dyDescent="0.35">
      <c r="A17" t="s">
        <v>105</v>
      </c>
      <c r="B17" s="8">
        <v>2132769</v>
      </c>
      <c r="C17" s="8">
        <v>384228</v>
      </c>
      <c r="D17" s="9">
        <v>18.015453150341177</v>
      </c>
      <c r="FH17" s="11" t="s">
        <v>443</v>
      </c>
      <c r="FI17">
        <v>6777</v>
      </c>
      <c r="FJ17">
        <v>12.37</v>
      </c>
    </row>
    <row r="18" spans="1:166" x14ac:dyDescent="0.35">
      <c r="A18" t="s">
        <v>122</v>
      </c>
      <c r="B18" s="8">
        <v>2600751</v>
      </c>
      <c r="C18" s="8">
        <v>103395</v>
      </c>
      <c r="D18" s="9">
        <v>3.9755824375343889</v>
      </c>
      <c r="FH18" s="11" t="s">
        <v>603</v>
      </c>
      <c r="FI18">
        <v>12330</v>
      </c>
      <c r="FJ18">
        <v>15.61</v>
      </c>
    </row>
    <row r="19" spans="1:166" x14ac:dyDescent="0.35">
      <c r="A19" t="s">
        <v>136</v>
      </c>
      <c r="B19" s="8">
        <v>3080448</v>
      </c>
      <c r="C19" s="8">
        <v>517691</v>
      </c>
      <c r="D19" s="9">
        <v>16.805704884484335</v>
      </c>
      <c r="FH19" s="11" t="s">
        <v>199</v>
      </c>
      <c r="FI19">
        <v>1986</v>
      </c>
      <c r="FJ19">
        <v>2.7</v>
      </c>
    </row>
    <row r="20" spans="1:166" x14ac:dyDescent="0.35">
      <c r="A20" t="s">
        <v>152</v>
      </c>
      <c r="B20" s="8">
        <v>5854841</v>
      </c>
      <c r="C20" s="8">
        <v>1036546</v>
      </c>
      <c r="D20" s="9">
        <v>17.704084534490345</v>
      </c>
      <c r="FH20" s="11" t="s">
        <v>605</v>
      </c>
      <c r="FI20">
        <v>6294</v>
      </c>
      <c r="FJ20">
        <v>7.34</v>
      </c>
    </row>
    <row r="21" spans="1:166" x14ac:dyDescent="0.35">
      <c r="B21" s="8"/>
      <c r="C21" s="8"/>
      <c r="D21" s="9"/>
      <c r="FH21" s="11" t="s">
        <v>995</v>
      </c>
      <c r="FI21">
        <v>8135</v>
      </c>
      <c r="FJ21">
        <v>8.14</v>
      </c>
    </row>
    <row r="22" spans="1:166" x14ac:dyDescent="0.35">
      <c r="FH22" s="11" t="s">
        <v>201</v>
      </c>
      <c r="FI22">
        <v>2630</v>
      </c>
      <c r="FJ22">
        <v>2.2999999999999998</v>
      </c>
    </row>
    <row r="23" spans="1:166" x14ac:dyDescent="0.35">
      <c r="FH23" s="11" t="s">
        <v>607</v>
      </c>
      <c r="FI23">
        <v>7339</v>
      </c>
      <c r="FJ23">
        <v>15.3</v>
      </c>
    </row>
    <row r="24" spans="1:166" x14ac:dyDescent="0.35">
      <c r="FH24" s="11" t="s">
        <v>402</v>
      </c>
      <c r="FI24">
        <v>41</v>
      </c>
      <c r="FJ24">
        <v>1.02</v>
      </c>
    </row>
    <row r="25" spans="1:166" x14ac:dyDescent="0.35">
      <c r="FH25" s="11" t="s">
        <v>544</v>
      </c>
      <c r="FI25">
        <v>884</v>
      </c>
      <c r="FJ25">
        <v>4.4400000000000004</v>
      </c>
    </row>
    <row r="26" spans="1:166" x14ac:dyDescent="0.35">
      <c r="FH26" s="11" t="s">
        <v>189</v>
      </c>
      <c r="FI26">
        <v>10972</v>
      </c>
      <c r="FJ26">
        <v>47.52</v>
      </c>
    </row>
    <row r="27" spans="1:166" x14ac:dyDescent="0.35">
      <c r="FH27" s="11" t="s">
        <v>509</v>
      </c>
      <c r="FI27">
        <v>982</v>
      </c>
      <c r="FJ27">
        <v>0.74</v>
      </c>
    </row>
    <row r="28" spans="1:166" x14ac:dyDescent="0.35">
      <c r="FH28" s="11" t="s">
        <v>609</v>
      </c>
      <c r="FI28">
        <v>308</v>
      </c>
      <c r="FJ28">
        <v>0.76</v>
      </c>
    </row>
    <row r="29" spans="1:166" x14ac:dyDescent="0.35">
      <c r="FH29" s="11" t="s">
        <v>123</v>
      </c>
      <c r="FI29">
        <v>9127</v>
      </c>
      <c r="FJ29">
        <v>7.2</v>
      </c>
    </row>
    <row r="30" spans="1:166" x14ac:dyDescent="0.35">
      <c r="FH30" s="11" t="s">
        <v>493</v>
      </c>
      <c r="FI30">
        <v>1479</v>
      </c>
      <c r="FJ30">
        <v>9.77</v>
      </c>
    </row>
    <row r="31" spans="1:166" x14ac:dyDescent="0.35">
      <c r="FH31" s="11" t="s">
        <v>445</v>
      </c>
      <c r="FI31">
        <v>7423</v>
      </c>
      <c r="FJ31">
        <v>15.16</v>
      </c>
    </row>
    <row r="32" spans="1:166" x14ac:dyDescent="0.35">
      <c r="FH32" s="11" t="s">
        <v>796</v>
      </c>
      <c r="FI32">
        <v>634</v>
      </c>
      <c r="FJ32">
        <v>0.65</v>
      </c>
    </row>
    <row r="33" spans="20:166" x14ac:dyDescent="0.35">
      <c r="FH33" s="11" t="s">
        <v>531</v>
      </c>
      <c r="FI33">
        <v>154</v>
      </c>
      <c r="FJ33">
        <v>1.34</v>
      </c>
    </row>
    <row r="34" spans="20:166" x14ac:dyDescent="0.35">
      <c r="FH34" s="11" t="s">
        <v>611</v>
      </c>
      <c r="FI34">
        <v>10903</v>
      </c>
      <c r="FJ34">
        <v>13.77</v>
      </c>
    </row>
    <row r="35" spans="20:166" x14ac:dyDescent="0.35">
      <c r="FH35" s="11" t="s">
        <v>998</v>
      </c>
      <c r="FI35">
        <v>13588</v>
      </c>
      <c r="FJ35">
        <v>19.82</v>
      </c>
    </row>
    <row r="36" spans="20:166" x14ac:dyDescent="0.35">
      <c r="FH36" s="11" t="s">
        <v>837</v>
      </c>
      <c r="FI36">
        <v>9631</v>
      </c>
      <c r="FJ36">
        <v>19.850000000000001</v>
      </c>
    </row>
    <row r="37" spans="20:166" x14ac:dyDescent="0.35">
      <c r="FH37" s="11" t="s">
        <v>847</v>
      </c>
      <c r="FI37">
        <v>862</v>
      </c>
      <c r="FJ37">
        <v>2.85</v>
      </c>
    </row>
    <row r="38" spans="20:166" x14ac:dyDescent="0.35">
      <c r="FH38" s="11" t="s">
        <v>431</v>
      </c>
      <c r="FI38">
        <v>20855</v>
      </c>
      <c r="FJ38">
        <v>13.95</v>
      </c>
    </row>
    <row r="39" spans="20:166" x14ac:dyDescent="0.35">
      <c r="FH39" s="11" t="s">
        <v>546</v>
      </c>
      <c r="FI39">
        <v>127</v>
      </c>
      <c r="FJ39">
        <v>1.34</v>
      </c>
    </row>
    <row r="40" spans="20:166" x14ac:dyDescent="0.35">
      <c r="FH40" s="11" t="s">
        <v>548</v>
      </c>
      <c r="FI40">
        <v>637</v>
      </c>
      <c r="FJ40">
        <v>7.73</v>
      </c>
    </row>
    <row r="41" spans="20:166" x14ac:dyDescent="0.35">
      <c r="FH41" s="11" t="s">
        <v>224</v>
      </c>
      <c r="FI41">
        <v>2672</v>
      </c>
      <c r="FJ41">
        <v>11.07</v>
      </c>
    </row>
    <row r="42" spans="20:166" x14ac:dyDescent="0.35">
      <c r="FH42" s="11" t="s">
        <v>354</v>
      </c>
      <c r="FI42">
        <v>7</v>
      </c>
      <c r="FJ42">
        <v>0.06</v>
      </c>
    </row>
    <row r="43" spans="20:166" x14ac:dyDescent="0.35">
      <c r="BA43" t="s">
        <v>53</v>
      </c>
      <c r="BB43" s="10" t="s">
        <v>1108</v>
      </c>
      <c r="BC43" s="12" t="s">
        <v>1113</v>
      </c>
      <c r="BD43" s="12" t="s">
        <v>4</v>
      </c>
      <c r="BP43" t="s">
        <v>1106</v>
      </c>
      <c r="BQ43" s="10" t="s">
        <v>1108</v>
      </c>
      <c r="BR43" s="12" t="s">
        <v>1113</v>
      </c>
      <c r="BS43" s="12" t="s">
        <v>4</v>
      </c>
      <c r="CE43" t="s">
        <v>82</v>
      </c>
      <c r="CF43" s="10" t="s">
        <v>1108</v>
      </c>
      <c r="CG43" s="12" t="s">
        <v>1113</v>
      </c>
      <c r="CH43" s="12" t="s">
        <v>4</v>
      </c>
      <c r="CU43" t="s">
        <v>105</v>
      </c>
      <c r="CV43" s="10" t="s">
        <v>1108</v>
      </c>
      <c r="CW43" s="12" t="s">
        <v>1113</v>
      </c>
      <c r="CX43" s="12" t="s">
        <v>4</v>
      </c>
      <c r="DK43" t="s">
        <v>122</v>
      </c>
      <c r="DL43" s="10" t="s">
        <v>1108</v>
      </c>
      <c r="DM43" s="12" t="s">
        <v>1113</v>
      </c>
      <c r="DN43" s="12" t="s">
        <v>4</v>
      </c>
      <c r="EA43" t="s">
        <v>136</v>
      </c>
      <c r="EB43" s="10" t="s">
        <v>1108</v>
      </c>
      <c r="EC43" s="10" t="s">
        <v>1111</v>
      </c>
      <c r="ED43" s="10" t="s">
        <v>1112</v>
      </c>
      <c r="ER43" t="s">
        <v>152</v>
      </c>
      <c r="ES43" s="10" t="s">
        <v>1108</v>
      </c>
      <c r="ET43" s="10" t="s">
        <v>1111</v>
      </c>
      <c r="EU43" s="10" t="s">
        <v>1112</v>
      </c>
      <c r="FH43" s="11" t="s">
        <v>613</v>
      </c>
      <c r="FI43">
        <v>19452</v>
      </c>
      <c r="FJ43">
        <v>13.01</v>
      </c>
    </row>
    <row r="44" spans="20:166" x14ac:dyDescent="0.35">
      <c r="T44" s="13" t="s">
        <v>5</v>
      </c>
      <c r="U44" s="10" t="s">
        <v>1108</v>
      </c>
      <c r="V44" s="10" t="s">
        <v>1113</v>
      </c>
      <c r="W44" s="10" t="s">
        <v>4</v>
      </c>
      <c r="Y44" t="s">
        <v>23</v>
      </c>
      <c r="Z44" s="10" t="s">
        <v>1108</v>
      </c>
      <c r="AA44" s="10" t="s">
        <v>1111</v>
      </c>
      <c r="AB44" s="10" t="s">
        <v>1112</v>
      </c>
      <c r="AK44" t="s">
        <v>38</v>
      </c>
      <c r="AL44" s="10" t="s">
        <v>1108</v>
      </c>
      <c r="AM44" s="12" t="s">
        <v>1113</v>
      </c>
      <c r="AN44" s="12" t="s">
        <v>4</v>
      </c>
      <c r="BB44" s="11" t="s">
        <v>443</v>
      </c>
      <c r="BC44">
        <v>6777</v>
      </c>
      <c r="BD44">
        <v>12.37</v>
      </c>
      <c r="BQ44" s="11" t="s">
        <v>529</v>
      </c>
      <c r="BR44">
        <v>31</v>
      </c>
      <c r="BS44">
        <v>0.05</v>
      </c>
      <c r="CF44" s="11" t="s">
        <v>565</v>
      </c>
      <c r="CG44">
        <v>96728</v>
      </c>
      <c r="CH44">
        <v>58.29</v>
      </c>
      <c r="CV44" s="11" t="s">
        <v>767</v>
      </c>
      <c r="CW44">
        <v>490</v>
      </c>
      <c r="CX44">
        <v>2.86</v>
      </c>
      <c r="DL44" s="11" t="s">
        <v>135</v>
      </c>
      <c r="DM44">
        <v>11789</v>
      </c>
      <c r="DN44">
        <v>5.15</v>
      </c>
      <c r="EB44" s="11" t="s">
        <v>918</v>
      </c>
      <c r="EC44">
        <v>10405</v>
      </c>
      <c r="ED44">
        <v>20.16</v>
      </c>
      <c r="ES44" s="11" t="s">
        <v>932</v>
      </c>
      <c r="ET44">
        <v>100728</v>
      </c>
      <c r="EU44">
        <v>22.66</v>
      </c>
      <c r="FH44" s="11" t="s">
        <v>562</v>
      </c>
      <c r="FI44">
        <v>588</v>
      </c>
      <c r="FJ44">
        <v>2.9</v>
      </c>
    </row>
    <row r="45" spans="20:166" x14ac:dyDescent="0.35">
      <c r="U45" s="11" t="s">
        <v>197</v>
      </c>
      <c r="V45">
        <v>24820</v>
      </c>
      <c r="W45">
        <v>34.97</v>
      </c>
      <c r="Z45" s="11" t="s">
        <v>302</v>
      </c>
      <c r="AA45">
        <v>6537</v>
      </c>
      <c r="AB45">
        <v>28.38</v>
      </c>
      <c r="AL45" s="11" t="s">
        <v>402</v>
      </c>
      <c r="AM45">
        <v>41</v>
      </c>
      <c r="AN45">
        <v>1.02</v>
      </c>
      <c r="BB45" s="11" t="s">
        <v>493</v>
      </c>
      <c r="BC45">
        <v>1479</v>
      </c>
      <c r="BD45">
        <v>9.77</v>
      </c>
      <c r="BQ45" s="11" t="s">
        <v>544</v>
      </c>
      <c r="BR45">
        <v>884</v>
      </c>
      <c r="BS45">
        <v>4.4400000000000004</v>
      </c>
      <c r="CF45" s="11" t="s">
        <v>99</v>
      </c>
      <c r="CG45">
        <v>65893</v>
      </c>
      <c r="CH45">
        <v>38.71</v>
      </c>
      <c r="CV45" s="11" t="s">
        <v>106</v>
      </c>
      <c r="CW45">
        <v>7561</v>
      </c>
      <c r="CX45">
        <v>11.96</v>
      </c>
      <c r="DL45" s="11" t="s">
        <v>812</v>
      </c>
      <c r="DM45">
        <v>11070</v>
      </c>
      <c r="DN45">
        <v>24.65</v>
      </c>
      <c r="EB45" s="11" t="s">
        <v>892</v>
      </c>
      <c r="EC45">
        <v>9399</v>
      </c>
      <c r="ED45">
        <v>14.11</v>
      </c>
      <c r="ES45" s="11" t="s">
        <v>955</v>
      </c>
      <c r="ET45">
        <v>77920</v>
      </c>
      <c r="EU45">
        <v>56.29</v>
      </c>
      <c r="FH45" s="11" t="s">
        <v>304</v>
      </c>
      <c r="FI45">
        <v>3082</v>
      </c>
      <c r="FJ45">
        <v>24.48</v>
      </c>
    </row>
    <row r="46" spans="20:166" x14ac:dyDescent="0.35">
      <c r="U46" s="11" t="s">
        <v>193</v>
      </c>
      <c r="V46">
        <v>17285</v>
      </c>
      <c r="W46">
        <v>38.61</v>
      </c>
      <c r="Z46" s="11" t="s">
        <v>312</v>
      </c>
      <c r="AA46">
        <v>5547</v>
      </c>
      <c r="AB46">
        <v>14.75</v>
      </c>
      <c r="AL46" s="11" t="s">
        <v>413</v>
      </c>
      <c r="AM46">
        <v>1115</v>
      </c>
      <c r="AN46">
        <v>1.7</v>
      </c>
      <c r="BB46" s="11" t="s">
        <v>445</v>
      </c>
      <c r="BC46">
        <v>7423</v>
      </c>
      <c r="BD46">
        <v>15.16</v>
      </c>
      <c r="BQ46" s="11" t="s">
        <v>509</v>
      </c>
      <c r="BR46">
        <v>982</v>
      </c>
      <c r="BS46">
        <v>0.74</v>
      </c>
      <c r="CF46" s="11" t="s">
        <v>592</v>
      </c>
      <c r="CG46">
        <v>58857</v>
      </c>
      <c r="CH46">
        <v>38.56</v>
      </c>
      <c r="CV46" s="11" t="s">
        <v>720</v>
      </c>
      <c r="CW46">
        <v>81</v>
      </c>
      <c r="CX46">
        <v>0.13</v>
      </c>
      <c r="DL46" s="11" t="s">
        <v>814</v>
      </c>
      <c r="DM46">
        <v>10928</v>
      </c>
      <c r="DN46">
        <v>11.2</v>
      </c>
      <c r="EB46" s="11" t="s">
        <v>140</v>
      </c>
      <c r="EC46">
        <v>2178</v>
      </c>
      <c r="ED46">
        <v>13.73</v>
      </c>
      <c r="ES46" s="11" t="s">
        <v>949</v>
      </c>
      <c r="ET46">
        <v>75525</v>
      </c>
      <c r="EU46">
        <v>47.08</v>
      </c>
      <c r="FH46" s="11" t="s">
        <v>203</v>
      </c>
    </row>
    <row r="47" spans="20:166" x14ac:dyDescent="0.35">
      <c r="U47" s="11" t="s">
        <v>181</v>
      </c>
      <c r="V47">
        <v>16455</v>
      </c>
      <c r="W47">
        <v>55.89</v>
      </c>
      <c r="Z47" s="11" t="s">
        <v>352</v>
      </c>
      <c r="AA47">
        <v>4951</v>
      </c>
      <c r="AB47">
        <v>43.9</v>
      </c>
      <c r="AL47" s="11" t="s">
        <v>39</v>
      </c>
      <c r="AM47">
        <v>28</v>
      </c>
      <c r="AN47">
        <v>0.03</v>
      </c>
      <c r="BB47" s="11" t="s">
        <v>431</v>
      </c>
      <c r="BC47">
        <v>20855</v>
      </c>
      <c r="BD47">
        <v>13.95</v>
      </c>
      <c r="BQ47" s="11" t="s">
        <v>531</v>
      </c>
      <c r="BR47">
        <v>154</v>
      </c>
      <c r="BS47">
        <v>1.34</v>
      </c>
      <c r="CF47" s="11" t="s">
        <v>597</v>
      </c>
      <c r="CG47">
        <v>46193</v>
      </c>
      <c r="CH47">
        <v>25.4</v>
      </c>
      <c r="CV47" s="11" t="s">
        <v>141</v>
      </c>
      <c r="CW47">
        <v>10661</v>
      </c>
      <c r="CX47">
        <v>19.239999999999998</v>
      </c>
      <c r="DL47" s="11" t="s">
        <v>840</v>
      </c>
      <c r="DM47">
        <v>10228</v>
      </c>
      <c r="DN47">
        <v>18.5</v>
      </c>
      <c r="EB47" s="11" t="s">
        <v>867</v>
      </c>
      <c r="EC47">
        <v>397</v>
      </c>
      <c r="ED47">
        <v>6.3</v>
      </c>
      <c r="ES47" s="11" t="s">
        <v>153</v>
      </c>
      <c r="ET47">
        <v>72086</v>
      </c>
      <c r="EU47">
        <v>23.9</v>
      </c>
      <c r="FH47" s="11" t="s">
        <v>918</v>
      </c>
      <c r="FI47">
        <v>10405</v>
      </c>
      <c r="FJ47">
        <v>20.16</v>
      </c>
    </row>
    <row r="48" spans="20:166" x14ac:dyDescent="0.35">
      <c r="U48" s="11" t="s">
        <v>183</v>
      </c>
      <c r="V48">
        <v>15097</v>
      </c>
      <c r="W48">
        <v>23.22</v>
      </c>
      <c r="Z48" s="11" t="s">
        <v>373</v>
      </c>
      <c r="AA48">
        <v>4386</v>
      </c>
      <c r="AB48">
        <v>31.68</v>
      </c>
      <c r="AL48" s="11" t="s">
        <v>40</v>
      </c>
      <c r="AM48">
        <v>44</v>
      </c>
      <c r="AN48">
        <v>0.03</v>
      </c>
      <c r="BB48" s="11" t="s">
        <v>462</v>
      </c>
      <c r="BC48">
        <v>48867</v>
      </c>
      <c r="BD48">
        <v>42.41</v>
      </c>
      <c r="BQ48" s="11" t="s">
        <v>546</v>
      </c>
      <c r="BR48">
        <v>127</v>
      </c>
      <c r="BS48">
        <v>1.34</v>
      </c>
      <c r="CF48" s="11" t="s">
        <v>570</v>
      </c>
      <c r="CG48">
        <v>42203</v>
      </c>
      <c r="CH48">
        <v>47.74</v>
      </c>
      <c r="CV48" s="11" t="s">
        <v>702</v>
      </c>
      <c r="CW48">
        <v>6044</v>
      </c>
      <c r="CX48">
        <v>5.2</v>
      </c>
      <c r="DL48" s="11" t="s">
        <v>837</v>
      </c>
      <c r="DM48">
        <v>9631</v>
      </c>
      <c r="DN48">
        <v>19.850000000000001</v>
      </c>
      <c r="EB48" s="11" t="s">
        <v>896</v>
      </c>
      <c r="EC48">
        <v>18973</v>
      </c>
      <c r="ED48">
        <v>51.28</v>
      </c>
      <c r="ES48" s="11" t="s">
        <v>951</v>
      </c>
      <c r="ET48">
        <v>60797</v>
      </c>
      <c r="EU48">
        <v>23.72</v>
      </c>
      <c r="FH48" s="11" t="s">
        <v>125</v>
      </c>
      <c r="FI48">
        <v>2106</v>
      </c>
      <c r="FJ48">
        <v>6.3</v>
      </c>
    </row>
    <row r="49" spans="21:166" x14ac:dyDescent="0.35">
      <c r="U49" s="11" t="s">
        <v>187</v>
      </c>
      <c r="V49">
        <v>14354</v>
      </c>
      <c r="W49">
        <v>27.54</v>
      </c>
      <c r="Z49" s="11" t="s">
        <v>371</v>
      </c>
      <c r="AA49">
        <v>4253</v>
      </c>
      <c r="AB49">
        <v>52.45</v>
      </c>
      <c r="AL49" s="11" t="s">
        <v>405</v>
      </c>
      <c r="AM49">
        <v>196</v>
      </c>
      <c r="AN49">
        <v>0.28999999999999998</v>
      </c>
      <c r="BB49" s="11" t="s">
        <v>479</v>
      </c>
      <c r="BC49">
        <v>11659</v>
      </c>
      <c r="BD49">
        <v>15.62</v>
      </c>
      <c r="BQ49" s="11" t="s">
        <v>548</v>
      </c>
      <c r="BR49">
        <v>637</v>
      </c>
      <c r="BS49">
        <v>7.73</v>
      </c>
      <c r="CF49" s="11" t="s">
        <v>590</v>
      </c>
      <c r="CG49">
        <v>35184</v>
      </c>
      <c r="CH49">
        <v>20.04</v>
      </c>
      <c r="CV49" s="11" t="s">
        <v>710</v>
      </c>
      <c r="CW49">
        <v>24109</v>
      </c>
      <c r="CX49">
        <v>71.89</v>
      </c>
      <c r="DL49" s="11" t="s">
        <v>1114</v>
      </c>
      <c r="DM49">
        <v>9127</v>
      </c>
      <c r="DN49">
        <v>7.2</v>
      </c>
      <c r="EB49" s="11" t="s">
        <v>873</v>
      </c>
      <c r="EC49">
        <v>16890</v>
      </c>
      <c r="ED49">
        <v>19.28</v>
      </c>
      <c r="ES49" s="11" t="s">
        <v>953</v>
      </c>
      <c r="ET49">
        <v>60511</v>
      </c>
      <c r="EU49">
        <v>30.62</v>
      </c>
      <c r="FH49" s="11" t="s">
        <v>127</v>
      </c>
      <c r="FI49">
        <v>4422</v>
      </c>
      <c r="FJ49">
        <v>24.35</v>
      </c>
    </row>
    <row r="50" spans="21:166" x14ac:dyDescent="0.35">
      <c r="U50" s="11" t="s">
        <v>189</v>
      </c>
      <c r="V50">
        <v>10972</v>
      </c>
      <c r="W50">
        <v>47.52</v>
      </c>
      <c r="Z50" s="11" t="s">
        <v>34</v>
      </c>
      <c r="AA50">
        <v>4109</v>
      </c>
      <c r="AB50">
        <v>18.41</v>
      </c>
      <c r="AL50" s="11" t="s">
        <v>41</v>
      </c>
      <c r="AM50">
        <v>2400</v>
      </c>
      <c r="AN50">
        <v>6.66</v>
      </c>
      <c r="BB50" s="11" t="s">
        <v>433</v>
      </c>
      <c r="BC50">
        <v>10496</v>
      </c>
      <c r="BD50">
        <v>62.59</v>
      </c>
      <c r="BQ50" s="11" t="s">
        <v>562</v>
      </c>
      <c r="BR50">
        <v>588</v>
      </c>
      <c r="BS50">
        <v>2.9</v>
      </c>
      <c r="CF50" s="11" t="s">
        <v>92</v>
      </c>
      <c r="CG50">
        <v>33407</v>
      </c>
      <c r="CH50">
        <v>16.37</v>
      </c>
      <c r="CV50" s="11" t="s">
        <v>704</v>
      </c>
      <c r="CW50">
        <v>11122</v>
      </c>
      <c r="CX50">
        <v>30.68</v>
      </c>
      <c r="DL50" s="11" t="s">
        <v>130</v>
      </c>
      <c r="DM50">
        <v>4716</v>
      </c>
      <c r="DN50">
        <v>4.55</v>
      </c>
      <c r="EB50" s="11" t="s">
        <v>902</v>
      </c>
      <c r="EC50">
        <v>5634</v>
      </c>
      <c r="ED50">
        <v>32.26</v>
      </c>
      <c r="ES50" s="11" t="s">
        <v>934</v>
      </c>
      <c r="ET50">
        <v>55196</v>
      </c>
      <c r="EU50">
        <v>33.1</v>
      </c>
      <c r="FH50" s="11" t="s">
        <v>356</v>
      </c>
      <c r="FI50">
        <v>0</v>
      </c>
      <c r="FJ50">
        <v>0</v>
      </c>
    </row>
    <row r="51" spans="21:166" x14ac:dyDescent="0.35">
      <c r="U51" s="11" t="s">
        <v>185</v>
      </c>
      <c r="V51">
        <v>9706</v>
      </c>
      <c r="W51">
        <v>7.83</v>
      </c>
      <c r="Z51" s="11" t="s">
        <v>320</v>
      </c>
      <c r="AA51">
        <v>4003</v>
      </c>
      <c r="AB51">
        <v>23.48</v>
      </c>
      <c r="AL51" s="11" t="s">
        <v>394</v>
      </c>
      <c r="AM51">
        <v>380</v>
      </c>
      <c r="AN51">
        <v>3.07</v>
      </c>
      <c r="BB51" s="11" t="s">
        <v>481</v>
      </c>
      <c r="BC51">
        <v>31656</v>
      </c>
      <c r="BD51">
        <v>23.25</v>
      </c>
      <c r="BQ51" s="11" t="s">
        <v>533</v>
      </c>
      <c r="BR51">
        <v>0</v>
      </c>
      <c r="BS51">
        <v>0</v>
      </c>
      <c r="CF51" s="11" t="s">
        <v>599</v>
      </c>
      <c r="CG51">
        <v>31732</v>
      </c>
      <c r="CH51">
        <v>16.68</v>
      </c>
      <c r="CV51" s="11" t="s">
        <v>757</v>
      </c>
      <c r="CW51">
        <v>47139</v>
      </c>
      <c r="CX51">
        <v>16.12</v>
      </c>
      <c r="DL51" s="11" t="s">
        <v>127</v>
      </c>
      <c r="DM51">
        <v>4422</v>
      </c>
      <c r="DN51">
        <v>24.35</v>
      </c>
      <c r="EB51" s="11" t="s">
        <v>904</v>
      </c>
      <c r="EC51">
        <v>5690</v>
      </c>
      <c r="ED51">
        <v>34.65</v>
      </c>
      <c r="ES51" s="11" t="s">
        <v>944</v>
      </c>
      <c r="ET51">
        <v>39816</v>
      </c>
      <c r="EU51">
        <v>21.06</v>
      </c>
      <c r="FH51" s="11" t="s">
        <v>413</v>
      </c>
      <c r="FI51">
        <v>1115</v>
      </c>
      <c r="FJ51">
        <v>1.7</v>
      </c>
    </row>
    <row r="52" spans="21:166" x14ac:dyDescent="0.35">
      <c r="U52" s="11" t="s">
        <v>191</v>
      </c>
      <c r="V52">
        <v>9509</v>
      </c>
      <c r="W52">
        <v>19.71</v>
      </c>
      <c r="Z52" s="11" t="s">
        <v>32</v>
      </c>
      <c r="AA52">
        <v>3996</v>
      </c>
      <c r="AB52">
        <v>23.25</v>
      </c>
      <c r="AL52" s="11" t="s">
        <v>398</v>
      </c>
      <c r="AM52">
        <v>1459</v>
      </c>
      <c r="AN52">
        <v>1.38</v>
      </c>
      <c r="BB52" s="11" t="s">
        <v>785</v>
      </c>
      <c r="BQ52" s="11" t="s">
        <v>513</v>
      </c>
      <c r="BR52">
        <v>0</v>
      </c>
      <c r="BS52">
        <v>0</v>
      </c>
      <c r="CF52" s="11" t="s">
        <v>572</v>
      </c>
      <c r="CG52">
        <v>28387</v>
      </c>
      <c r="CH52">
        <v>28.46</v>
      </c>
      <c r="CV52" s="11" t="s">
        <v>770</v>
      </c>
      <c r="CW52">
        <v>3352</v>
      </c>
      <c r="CX52">
        <v>12.61</v>
      </c>
      <c r="DL52" s="11" t="s">
        <v>792</v>
      </c>
      <c r="DM52">
        <v>3286</v>
      </c>
      <c r="DN52">
        <v>6.6</v>
      </c>
      <c r="EB52" s="11" t="s">
        <v>869</v>
      </c>
      <c r="EC52">
        <v>18431</v>
      </c>
      <c r="ED52">
        <v>20.03</v>
      </c>
      <c r="ES52" s="11" t="s">
        <v>1003</v>
      </c>
      <c r="ET52">
        <v>35206</v>
      </c>
      <c r="EU52">
        <v>13.98</v>
      </c>
      <c r="FH52" s="11" t="s">
        <v>767</v>
      </c>
      <c r="FI52">
        <v>490</v>
      </c>
      <c r="FJ52">
        <v>2.86</v>
      </c>
    </row>
    <row r="53" spans="21:166" x14ac:dyDescent="0.35">
      <c r="U53" s="11" t="s">
        <v>195</v>
      </c>
      <c r="V53">
        <v>9484</v>
      </c>
      <c r="W53">
        <v>20.92</v>
      </c>
      <c r="Z53" s="11" t="s">
        <v>314</v>
      </c>
      <c r="AA53">
        <v>3413</v>
      </c>
      <c r="AB53">
        <v>15.87</v>
      </c>
      <c r="AL53" s="11" t="s">
        <v>45</v>
      </c>
      <c r="AM53">
        <v>242</v>
      </c>
      <c r="AN53">
        <v>0.38</v>
      </c>
      <c r="BB53" s="11" t="s">
        <v>485</v>
      </c>
      <c r="BC53">
        <v>26445</v>
      </c>
      <c r="BD53">
        <v>39.43</v>
      </c>
      <c r="BQ53" s="11" t="s">
        <v>550</v>
      </c>
      <c r="BR53">
        <v>104</v>
      </c>
      <c r="BS53">
        <v>1.92</v>
      </c>
      <c r="CF53" s="11" t="s">
        <v>567</v>
      </c>
      <c r="CG53">
        <v>28186</v>
      </c>
      <c r="CH53">
        <v>22.49</v>
      </c>
      <c r="CV53" s="11" t="s">
        <v>700</v>
      </c>
      <c r="CW53">
        <v>8481</v>
      </c>
      <c r="CX53">
        <v>27.69</v>
      </c>
      <c r="DL53" s="11" t="s">
        <v>131</v>
      </c>
      <c r="DM53">
        <v>2921</v>
      </c>
      <c r="DN53">
        <v>8.1</v>
      </c>
      <c r="EB53" s="11" t="s">
        <v>888</v>
      </c>
      <c r="EC53">
        <v>7543</v>
      </c>
      <c r="ED53">
        <v>17.39</v>
      </c>
      <c r="ES53" s="11" t="s">
        <v>981</v>
      </c>
      <c r="ET53">
        <v>35186</v>
      </c>
      <c r="EU53">
        <v>90.8</v>
      </c>
      <c r="FH53" s="11" t="s">
        <v>343</v>
      </c>
      <c r="FI53">
        <v>1649</v>
      </c>
      <c r="FJ53">
        <v>1.59</v>
      </c>
    </row>
    <row r="54" spans="21:166" x14ac:dyDescent="0.35">
      <c r="U54" s="11" t="s">
        <v>205</v>
      </c>
      <c r="V54">
        <v>9444</v>
      </c>
      <c r="W54">
        <v>7.02</v>
      </c>
      <c r="Z54" s="11" t="s">
        <v>364</v>
      </c>
      <c r="AA54">
        <v>3329</v>
      </c>
      <c r="AB54">
        <v>40.42</v>
      </c>
      <c r="AL54" s="11" t="s">
        <v>46</v>
      </c>
      <c r="AM54">
        <v>1372</v>
      </c>
      <c r="AN54">
        <v>2.46</v>
      </c>
      <c r="BB54" s="11" t="s">
        <v>483</v>
      </c>
      <c r="BC54">
        <v>2634</v>
      </c>
      <c r="BD54">
        <v>6.88</v>
      </c>
      <c r="BQ54" s="11" t="s">
        <v>515</v>
      </c>
      <c r="BR54">
        <v>102</v>
      </c>
      <c r="BS54">
        <v>0.02</v>
      </c>
      <c r="CF54" s="11" t="s">
        <v>595</v>
      </c>
      <c r="CG54">
        <v>27561</v>
      </c>
      <c r="CH54">
        <v>13.46</v>
      </c>
      <c r="CV54" s="11" t="s">
        <v>742</v>
      </c>
      <c r="CW54">
        <v>41712</v>
      </c>
      <c r="CX54">
        <v>20.41</v>
      </c>
      <c r="DL54" s="11" t="s">
        <v>807</v>
      </c>
      <c r="DM54">
        <v>2868</v>
      </c>
      <c r="DN54">
        <v>5.7</v>
      </c>
      <c r="EB54" s="11" t="s">
        <v>890</v>
      </c>
      <c r="EC54">
        <v>5637</v>
      </c>
      <c r="ED54">
        <v>9.07</v>
      </c>
      <c r="ES54" s="11" t="s">
        <v>940</v>
      </c>
      <c r="ET54">
        <v>32290</v>
      </c>
      <c r="EU54">
        <v>37.520000000000003</v>
      </c>
      <c r="FH54" s="11" t="s">
        <v>358</v>
      </c>
      <c r="FI54">
        <v>1103</v>
      </c>
      <c r="FJ54">
        <v>1.77</v>
      </c>
    </row>
    <row r="55" spans="21:166" x14ac:dyDescent="0.35">
      <c r="U55" s="11" t="s">
        <v>276</v>
      </c>
      <c r="V55">
        <v>9163</v>
      </c>
      <c r="W55">
        <v>14.18</v>
      </c>
      <c r="Z55" s="11" t="s">
        <v>339</v>
      </c>
      <c r="AA55">
        <v>3182</v>
      </c>
      <c r="AB55">
        <v>22.12</v>
      </c>
      <c r="AL55" s="11" t="s">
        <v>47</v>
      </c>
      <c r="AM55">
        <v>549</v>
      </c>
      <c r="AN55">
        <v>1.76</v>
      </c>
      <c r="BB55" s="11" t="s">
        <v>56</v>
      </c>
      <c r="BC55">
        <v>0</v>
      </c>
      <c r="BD55">
        <v>0</v>
      </c>
      <c r="BQ55" s="11" t="s">
        <v>541</v>
      </c>
      <c r="BR55">
        <v>0</v>
      </c>
      <c r="BS55">
        <v>0</v>
      </c>
      <c r="CF55" s="11" t="s">
        <v>640</v>
      </c>
      <c r="CG55">
        <v>25571</v>
      </c>
      <c r="CH55">
        <v>18.82</v>
      </c>
      <c r="CV55" s="11" t="s">
        <v>722</v>
      </c>
      <c r="CW55">
        <v>1706</v>
      </c>
      <c r="CX55">
        <v>3.25</v>
      </c>
      <c r="DL55" s="11" t="s">
        <v>852</v>
      </c>
      <c r="DM55">
        <v>2503</v>
      </c>
      <c r="DN55">
        <v>4.3</v>
      </c>
      <c r="EB55" s="11" t="s">
        <v>863</v>
      </c>
      <c r="EC55">
        <v>41820</v>
      </c>
      <c r="ED55">
        <v>13.73</v>
      </c>
      <c r="ES55" s="11" t="s">
        <v>957</v>
      </c>
      <c r="ET55">
        <v>30599</v>
      </c>
      <c r="EU55">
        <v>27.97</v>
      </c>
      <c r="FH55" s="11" t="s">
        <v>892</v>
      </c>
      <c r="FI55">
        <v>9399</v>
      </c>
      <c r="FJ55">
        <v>14.11</v>
      </c>
    </row>
    <row r="56" spans="21:166" x14ac:dyDescent="0.35">
      <c r="U56" s="11" t="s">
        <v>228</v>
      </c>
      <c r="V56">
        <v>6866</v>
      </c>
      <c r="W56">
        <v>14.99</v>
      </c>
      <c r="Z56" s="11" t="s">
        <v>304</v>
      </c>
      <c r="AA56">
        <v>3082</v>
      </c>
      <c r="AB56">
        <v>24.48</v>
      </c>
      <c r="AL56" s="11" t="s">
        <v>424</v>
      </c>
      <c r="AM56">
        <v>835</v>
      </c>
      <c r="AN56">
        <v>1.1200000000000001</v>
      </c>
      <c r="BB56" s="11" t="s">
        <v>450</v>
      </c>
      <c r="BC56">
        <v>4565</v>
      </c>
      <c r="BD56">
        <v>8.74</v>
      </c>
      <c r="BQ56" s="11" t="s">
        <v>519</v>
      </c>
      <c r="BR56">
        <v>2249</v>
      </c>
      <c r="BS56">
        <v>4.0999999999999996</v>
      </c>
      <c r="CF56" s="11" t="s">
        <v>662</v>
      </c>
      <c r="CG56">
        <v>24136</v>
      </c>
      <c r="CH56">
        <v>45.44</v>
      </c>
      <c r="CV56" s="11" t="s">
        <v>712</v>
      </c>
      <c r="CW56">
        <v>6463</v>
      </c>
      <c r="CX56">
        <v>25.48</v>
      </c>
      <c r="DL56" s="11" t="s">
        <v>803</v>
      </c>
      <c r="DM56">
        <v>2322</v>
      </c>
      <c r="DN56">
        <v>9</v>
      </c>
      <c r="EB56" s="11" t="s">
        <v>906</v>
      </c>
      <c r="EC56">
        <v>11417</v>
      </c>
      <c r="ED56">
        <v>27.97</v>
      </c>
      <c r="ES56" s="11" t="s">
        <v>970</v>
      </c>
      <c r="ET56">
        <v>29123</v>
      </c>
      <c r="EU56">
        <v>13.45</v>
      </c>
      <c r="FH56" s="11" t="s">
        <v>140</v>
      </c>
      <c r="FI56">
        <v>2178</v>
      </c>
      <c r="FJ56">
        <v>13.73</v>
      </c>
    </row>
    <row r="57" spans="21:166" x14ac:dyDescent="0.35">
      <c r="U57" s="11" t="s">
        <v>240</v>
      </c>
      <c r="V57">
        <v>6292</v>
      </c>
      <c r="W57">
        <v>12.02</v>
      </c>
      <c r="Z57" s="11" t="s">
        <v>349</v>
      </c>
      <c r="AA57">
        <v>2793</v>
      </c>
      <c r="AB57">
        <v>23.25</v>
      </c>
      <c r="AL57" s="11" t="s">
        <v>48</v>
      </c>
      <c r="AM57">
        <v>1999</v>
      </c>
      <c r="AN57">
        <v>0.93</v>
      </c>
      <c r="BB57" s="11" t="s">
        <v>448</v>
      </c>
      <c r="BC57">
        <v>15909</v>
      </c>
      <c r="BD57">
        <v>24.37</v>
      </c>
      <c r="BQ57" s="11" t="s">
        <v>521</v>
      </c>
      <c r="BR57">
        <v>436</v>
      </c>
      <c r="BS57">
        <v>10.54</v>
      </c>
      <c r="CF57" s="11" t="s">
        <v>104</v>
      </c>
      <c r="CG57">
        <v>22152</v>
      </c>
      <c r="CH57">
        <v>32.9</v>
      </c>
      <c r="CV57" s="11" t="s">
        <v>706</v>
      </c>
      <c r="CW57">
        <v>17744</v>
      </c>
      <c r="CX57">
        <v>44.72</v>
      </c>
      <c r="DL57" s="11" t="s">
        <v>861</v>
      </c>
      <c r="DM57">
        <v>2282</v>
      </c>
      <c r="DN57">
        <v>2.2000000000000002</v>
      </c>
      <c r="EB57" s="11" t="s">
        <v>894</v>
      </c>
      <c r="EC57">
        <v>19200</v>
      </c>
      <c r="ED57">
        <v>15.25</v>
      </c>
      <c r="ES57" s="11" t="s">
        <v>167</v>
      </c>
      <c r="ET57">
        <v>26461</v>
      </c>
      <c r="EU57">
        <v>23.36</v>
      </c>
      <c r="FH57" s="11" t="s">
        <v>318</v>
      </c>
      <c r="FI57">
        <v>1819</v>
      </c>
      <c r="FJ57">
        <v>42.01</v>
      </c>
    </row>
    <row r="58" spans="21:166" x14ac:dyDescent="0.35">
      <c r="U58" s="11" t="s">
        <v>238</v>
      </c>
      <c r="V58">
        <v>5639</v>
      </c>
      <c r="W58">
        <v>14.31</v>
      </c>
      <c r="Z58" s="11" t="s">
        <v>328</v>
      </c>
      <c r="AA58">
        <v>2584</v>
      </c>
      <c r="AB58">
        <v>3.6</v>
      </c>
      <c r="AL58" s="11" t="s">
        <v>419</v>
      </c>
      <c r="AM58">
        <v>71</v>
      </c>
      <c r="AN58">
        <v>1.1499999999999999</v>
      </c>
      <c r="BB58" s="11" t="s">
        <v>458</v>
      </c>
      <c r="BC58">
        <v>11096</v>
      </c>
      <c r="BD58">
        <v>14.69</v>
      </c>
      <c r="BQ58" s="11" t="s">
        <v>535</v>
      </c>
      <c r="BR58">
        <v>0</v>
      </c>
      <c r="BS58">
        <v>0</v>
      </c>
      <c r="CF58" s="11" t="s">
        <v>615</v>
      </c>
      <c r="CG58">
        <v>20976</v>
      </c>
      <c r="CH58">
        <v>84</v>
      </c>
      <c r="CV58" s="11" t="s">
        <v>724</v>
      </c>
      <c r="CW58">
        <v>3541</v>
      </c>
      <c r="CX58">
        <v>11.31</v>
      </c>
      <c r="DL58" s="11" t="s">
        <v>125</v>
      </c>
      <c r="DM58">
        <v>2106</v>
      </c>
      <c r="DN58">
        <v>6.3</v>
      </c>
      <c r="EB58" s="11" t="s">
        <v>920</v>
      </c>
      <c r="EC58">
        <v>3465</v>
      </c>
      <c r="ED58">
        <v>4.28</v>
      </c>
      <c r="ES58" s="11" t="s">
        <v>967</v>
      </c>
      <c r="ET58">
        <v>26070</v>
      </c>
      <c r="EU58">
        <v>26.02</v>
      </c>
      <c r="FH58" s="11" t="s">
        <v>789</v>
      </c>
    </row>
    <row r="59" spans="21:166" x14ac:dyDescent="0.35">
      <c r="U59" s="11" t="s">
        <v>230</v>
      </c>
      <c r="V59">
        <v>5448</v>
      </c>
      <c r="W59">
        <v>19.170000000000002</v>
      </c>
      <c r="Z59" s="11" t="s">
        <v>326</v>
      </c>
      <c r="AA59">
        <v>2081</v>
      </c>
      <c r="AB59">
        <v>5.49</v>
      </c>
      <c r="AL59" s="11" t="s">
        <v>416</v>
      </c>
      <c r="AM59">
        <v>2331</v>
      </c>
      <c r="AN59">
        <v>3.97</v>
      </c>
      <c r="BB59" s="11" t="s">
        <v>471</v>
      </c>
      <c r="BC59">
        <v>1068</v>
      </c>
      <c r="BD59">
        <v>1.67</v>
      </c>
      <c r="BQ59" s="11" t="s">
        <v>537</v>
      </c>
      <c r="BR59">
        <v>20</v>
      </c>
      <c r="BS59">
        <v>0.02</v>
      </c>
      <c r="CF59" s="11" t="s">
        <v>613</v>
      </c>
      <c r="CG59">
        <v>19452</v>
      </c>
      <c r="CH59">
        <v>13.01</v>
      </c>
      <c r="CV59" s="11" t="s">
        <v>778</v>
      </c>
      <c r="CW59">
        <v>1685</v>
      </c>
      <c r="CX59">
        <v>4.03</v>
      </c>
      <c r="DL59" s="11" t="s">
        <v>857</v>
      </c>
      <c r="DM59">
        <v>1937</v>
      </c>
      <c r="DN59">
        <v>5.15</v>
      </c>
      <c r="EB59" s="11" t="s">
        <v>913</v>
      </c>
      <c r="EC59">
        <v>4782</v>
      </c>
      <c r="ED59">
        <v>8.82</v>
      </c>
      <c r="ES59" s="11" t="s">
        <v>965</v>
      </c>
      <c r="ET59">
        <v>24715</v>
      </c>
      <c r="EU59">
        <v>23.19</v>
      </c>
      <c r="FH59" s="11" t="s">
        <v>842</v>
      </c>
      <c r="FI59">
        <v>6</v>
      </c>
      <c r="FJ59">
        <v>0.05</v>
      </c>
    </row>
    <row r="60" spans="21:166" x14ac:dyDescent="0.35">
      <c r="U60" s="11" t="s">
        <v>283</v>
      </c>
      <c r="V60">
        <v>5415</v>
      </c>
      <c r="W60">
        <v>27.68</v>
      </c>
      <c r="Z60" s="11" t="s">
        <v>318</v>
      </c>
      <c r="AA60">
        <v>1819</v>
      </c>
      <c r="AB60">
        <v>42.01</v>
      </c>
      <c r="AL60" s="11" t="s">
        <v>49</v>
      </c>
      <c r="AM60">
        <v>2138</v>
      </c>
      <c r="AN60">
        <v>2.14</v>
      </c>
      <c r="BB60" s="11" t="s">
        <v>465</v>
      </c>
      <c r="BC60">
        <v>7306</v>
      </c>
      <c r="BD60">
        <v>33.67</v>
      </c>
      <c r="BQ60" s="11" t="s">
        <v>523</v>
      </c>
      <c r="BR60">
        <v>207</v>
      </c>
      <c r="BS60">
        <v>6.31</v>
      </c>
      <c r="CF60" s="11" t="s">
        <v>626</v>
      </c>
      <c r="CG60">
        <v>18548</v>
      </c>
      <c r="CH60">
        <v>25.25</v>
      </c>
      <c r="CV60" s="11" t="s">
        <v>780</v>
      </c>
      <c r="CW60">
        <v>1015</v>
      </c>
      <c r="CX60">
        <v>5.72</v>
      </c>
      <c r="DL60" s="11" t="s">
        <v>800</v>
      </c>
      <c r="DM60">
        <v>1920</v>
      </c>
      <c r="DN60">
        <v>3.6</v>
      </c>
      <c r="EB60" s="11" t="s">
        <v>877</v>
      </c>
      <c r="EC60">
        <v>11087</v>
      </c>
      <c r="ED60">
        <v>37.67</v>
      </c>
      <c r="ES60" s="11" t="s">
        <v>156</v>
      </c>
      <c r="ET60">
        <v>23981</v>
      </c>
      <c r="EU60">
        <v>15.4</v>
      </c>
      <c r="FH60" s="11" t="s">
        <v>615</v>
      </c>
      <c r="FI60">
        <v>20976</v>
      </c>
      <c r="FJ60">
        <v>84</v>
      </c>
    </row>
    <row r="61" spans="21:166" x14ac:dyDescent="0.35">
      <c r="U61" s="11" t="s">
        <v>232</v>
      </c>
      <c r="V61">
        <v>5404</v>
      </c>
      <c r="W61">
        <v>25.65</v>
      </c>
      <c r="Z61" s="11" t="s">
        <v>324</v>
      </c>
      <c r="AA61">
        <v>1686</v>
      </c>
      <c r="AB61">
        <v>3.24</v>
      </c>
      <c r="AL61" s="11" t="s">
        <v>400</v>
      </c>
      <c r="AM61">
        <v>0</v>
      </c>
      <c r="AN61">
        <v>0</v>
      </c>
      <c r="BB61" s="11" t="s">
        <v>452</v>
      </c>
      <c r="BC61">
        <v>12594</v>
      </c>
      <c r="BD61">
        <v>48.27</v>
      </c>
      <c r="BQ61" s="11" t="s">
        <v>78</v>
      </c>
      <c r="BR61">
        <v>0</v>
      </c>
      <c r="BS61">
        <v>0</v>
      </c>
      <c r="CF61" s="11" t="s">
        <v>677</v>
      </c>
      <c r="CG61">
        <v>16084</v>
      </c>
      <c r="CH61">
        <v>26.78</v>
      </c>
      <c r="CV61" s="11" t="s">
        <v>734</v>
      </c>
      <c r="CW61">
        <v>8713</v>
      </c>
      <c r="CX61">
        <v>35.36</v>
      </c>
      <c r="DL61" s="11" t="s">
        <v>132</v>
      </c>
      <c r="DM61">
        <v>1502</v>
      </c>
      <c r="DN61">
        <v>2.5</v>
      </c>
      <c r="EB61" s="11" t="s">
        <v>875</v>
      </c>
      <c r="EC61">
        <v>15346</v>
      </c>
      <c r="ED61">
        <v>25.58</v>
      </c>
      <c r="ES61" s="11" t="s">
        <v>936</v>
      </c>
      <c r="ET61">
        <v>20864</v>
      </c>
      <c r="EU61">
        <v>17.52</v>
      </c>
      <c r="FH61" s="11" t="s">
        <v>979</v>
      </c>
      <c r="FI61">
        <v>12958</v>
      </c>
      <c r="FJ61">
        <v>41.42</v>
      </c>
    </row>
    <row r="62" spans="21:166" x14ac:dyDescent="0.35">
      <c r="U62" s="11" t="s">
        <v>242</v>
      </c>
      <c r="V62">
        <v>4424</v>
      </c>
      <c r="W62">
        <v>15.12</v>
      </c>
      <c r="Z62" s="11" t="s">
        <v>343</v>
      </c>
      <c r="AA62">
        <v>1649</v>
      </c>
      <c r="AB62">
        <v>1.59</v>
      </c>
      <c r="AL62" s="11" t="s">
        <v>389</v>
      </c>
      <c r="AM62">
        <v>1043</v>
      </c>
      <c r="AN62">
        <v>3.01</v>
      </c>
      <c r="BB62" s="11" t="s">
        <v>499</v>
      </c>
      <c r="BC62">
        <v>6393</v>
      </c>
      <c r="BD62">
        <v>15.62</v>
      </c>
      <c r="BQ62" s="11" t="s">
        <v>517</v>
      </c>
      <c r="BR62">
        <v>0</v>
      </c>
      <c r="BS62">
        <v>0</v>
      </c>
      <c r="CF62" s="11" t="s">
        <v>621</v>
      </c>
      <c r="CG62">
        <v>15540</v>
      </c>
      <c r="CH62">
        <v>47.89</v>
      </c>
      <c r="CV62" s="11" t="s">
        <v>736</v>
      </c>
      <c r="CW62">
        <v>4561</v>
      </c>
      <c r="CX62">
        <v>11.05</v>
      </c>
      <c r="DL62" s="11" t="s">
        <v>844</v>
      </c>
      <c r="DM62">
        <v>1469</v>
      </c>
      <c r="DN62">
        <v>7.8</v>
      </c>
      <c r="EB62" s="11" t="s">
        <v>908</v>
      </c>
      <c r="EC62">
        <v>36882</v>
      </c>
      <c r="ED62">
        <v>46.87</v>
      </c>
      <c r="ES62" s="11" t="s">
        <v>989</v>
      </c>
      <c r="ET62">
        <v>20749</v>
      </c>
      <c r="EU62">
        <v>20.89</v>
      </c>
      <c r="FH62" s="11" t="s">
        <v>106</v>
      </c>
      <c r="FI62">
        <v>7561</v>
      </c>
      <c r="FJ62">
        <v>11.96</v>
      </c>
    </row>
    <row r="63" spans="21:166" x14ac:dyDescent="0.35">
      <c r="U63" s="11" t="s">
        <v>262</v>
      </c>
      <c r="V63">
        <v>3828</v>
      </c>
      <c r="W63">
        <v>10.94</v>
      </c>
      <c r="Z63" s="11" t="s">
        <v>306</v>
      </c>
      <c r="AA63">
        <v>1443</v>
      </c>
      <c r="AB63">
        <v>1.95</v>
      </c>
      <c r="AL63" s="11" t="s">
        <v>50</v>
      </c>
      <c r="AM63">
        <v>165</v>
      </c>
      <c r="AN63">
        <v>0.42</v>
      </c>
      <c r="BB63" s="11" t="s">
        <v>473</v>
      </c>
      <c r="BC63">
        <v>7551</v>
      </c>
      <c r="BD63">
        <v>19.53</v>
      </c>
      <c r="BQ63" s="11" t="s">
        <v>511</v>
      </c>
      <c r="BR63">
        <v>158</v>
      </c>
      <c r="BS63">
        <v>0.12</v>
      </c>
      <c r="CF63" s="11" t="s">
        <v>102</v>
      </c>
      <c r="CG63">
        <v>15169</v>
      </c>
      <c r="CH63">
        <v>16.52</v>
      </c>
      <c r="CV63" s="11" t="s">
        <v>714</v>
      </c>
      <c r="CW63">
        <v>5701</v>
      </c>
      <c r="CX63">
        <v>13.91</v>
      </c>
      <c r="DL63" s="11" t="s">
        <v>809</v>
      </c>
      <c r="DM63">
        <v>1364</v>
      </c>
      <c r="DN63">
        <v>7.6</v>
      </c>
      <c r="EB63" s="11" t="s">
        <v>879</v>
      </c>
      <c r="EC63">
        <v>16557</v>
      </c>
      <c r="ED63">
        <v>17.64</v>
      </c>
      <c r="ES63" s="11" t="s">
        <v>991</v>
      </c>
      <c r="ET63">
        <v>19191</v>
      </c>
      <c r="EU63">
        <v>13.98</v>
      </c>
      <c r="FH63" s="11" t="s">
        <v>959</v>
      </c>
      <c r="FI63">
        <v>9534</v>
      </c>
      <c r="FJ63">
        <v>15.4</v>
      </c>
    </row>
    <row r="64" spans="21:166" x14ac:dyDescent="0.35">
      <c r="U64" s="11" t="s">
        <v>272</v>
      </c>
      <c r="V64">
        <v>3407</v>
      </c>
      <c r="W64">
        <v>27.41</v>
      </c>
      <c r="Z64" s="11" t="s">
        <v>316</v>
      </c>
      <c r="AA64">
        <v>1437</v>
      </c>
      <c r="AB64">
        <v>22.12</v>
      </c>
      <c r="AL64" s="11" t="s">
        <v>396</v>
      </c>
      <c r="AM64">
        <v>219</v>
      </c>
      <c r="AN64">
        <v>1.22</v>
      </c>
      <c r="BB64" s="11" t="s">
        <v>475</v>
      </c>
      <c r="BC64">
        <v>4941</v>
      </c>
      <c r="BD64">
        <v>6.14</v>
      </c>
      <c r="BQ64" s="11" t="s">
        <v>554</v>
      </c>
      <c r="BR64">
        <v>908</v>
      </c>
      <c r="BS64">
        <v>3.05</v>
      </c>
      <c r="CF64" s="11" t="s">
        <v>642</v>
      </c>
      <c r="CG64">
        <v>15002</v>
      </c>
      <c r="CH64">
        <v>46.51</v>
      </c>
      <c r="CV64" s="11" t="s">
        <v>746</v>
      </c>
      <c r="CW64">
        <v>1344</v>
      </c>
      <c r="CX64">
        <v>16.899999999999999</v>
      </c>
      <c r="DL64" s="11" t="s">
        <v>133</v>
      </c>
      <c r="DM64">
        <v>929</v>
      </c>
      <c r="DN64">
        <v>0.8</v>
      </c>
      <c r="EB64" s="11" t="s">
        <v>146</v>
      </c>
      <c r="EC64">
        <v>6123</v>
      </c>
      <c r="ED64">
        <v>10.58</v>
      </c>
      <c r="ES64" s="11" t="s">
        <v>993</v>
      </c>
      <c r="ET64">
        <v>17802</v>
      </c>
      <c r="EU64">
        <v>21.42</v>
      </c>
      <c r="FH64" s="11" t="s">
        <v>617</v>
      </c>
      <c r="FI64">
        <v>9725</v>
      </c>
      <c r="FJ64">
        <v>48.81</v>
      </c>
    </row>
    <row r="65" spans="21:166" x14ac:dyDescent="0.35">
      <c r="U65" s="11" t="s">
        <v>248</v>
      </c>
      <c r="V65">
        <v>3401</v>
      </c>
      <c r="W65">
        <v>6.62</v>
      </c>
      <c r="Z65" s="11" t="s">
        <v>29</v>
      </c>
      <c r="AA65">
        <v>1390</v>
      </c>
      <c r="AB65">
        <v>1.36</v>
      </c>
      <c r="AL65" s="11" t="s">
        <v>427</v>
      </c>
      <c r="AM65">
        <v>262</v>
      </c>
      <c r="AN65">
        <v>0.38</v>
      </c>
      <c r="BB65" s="11" t="s">
        <v>454</v>
      </c>
      <c r="BC65">
        <v>3231</v>
      </c>
      <c r="BD65">
        <v>14.14</v>
      </c>
      <c r="BQ65" s="11" t="s">
        <v>525</v>
      </c>
      <c r="BR65">
        <v>2924</v>
      </c>
      <c r="BS65">
        <v>23.4</v>
      </c>
      <c r="CF65" s="11" t="s">
        <v>574</v>
      </c>
      <c r="CG65">
        <v>13225</v>
      </c>
      <c r="CH65">
        <v>24.17</v>
      </c>
      <c r="CV65" s="11" t="s">
        <v>748</v>
      </c>
      <c r="CW65">
        <v>25234</v>
      </c>
      <c r="CX65">
        <v>31.33</v>
      </c>
      <c r="DL65" s="11" t="s">
        <v>847</v>
      </c>
      <c r="DM65">
        <v>862</v>
      </c>
      <c r="DN65">
        <v>2.85</v>
      </c>
      <c r="EB65" s="11" t="s">
        <v>148</v>
      </c>
      <c r="EC65">
        <v>34382</v>
      </c>
      <c r="ED65">
        <v>25.7</v>
      </c>
      <c r="ES65" s="11" t="s">
        <v>158</v>
      </c>
      <c r="ET65">
        <v>15356</v>
      </c>
      <c r="EU65">
        <v>8.67</v>
      </c>
      <c r="FH65" s="11" t="s">
        <v>867</v>
      </c>
      <c r="FI65">
        <v>397</v>
      </c>
      <c r="FJ65">
        <v>6.3</v>
      </c>
    </row>
    <row r="66" spans="21:166" x14ac:dyDescent="0.35">
      <c r="U66" s="11" t="s">
        <v>226</v>
      </c>
      <c r="V66">
        <v>3343</v>
      </c>
      <c r="W66">
        <v>9.4499999999999993</v>
      </c>
      <c r="Z66" s="11" t="s">
        <v>36</v>
      </c>
      <c r="AA66">
        <v>1344</v>
      </c>
      <c r="AB66">
        <v>7.38</v>
      </c>
      <c r="AL66" s="11" t="s">
        <v>391</v>
      </c>
      <c r="AM66">
        <v>889</v>
      </c>
      <c r="AN66">
        <v>11.26</v>
      </c>
      <c r="BB66" s="11" t="s">
        <v>477</v>
      </c>
      <c r="BC66">
        <v>224</v>
      </c>
      <c r="BD66">
        <v>0.28000000000000003</v>
      </c>
      <c r="BQ66" s="11" t="s">
        <v>81</v>
      </c>
      <c r="BR66">
        <v>1272</v>
      </c>
      <c r="BS66">
        <v>6.77</v>
      </c>
      <c r="CF66" s="11" t="s">
        <v>603</v>
      </c>
      <c r="CG66">
        <v>12330</v>
      </c>
      <c r="CH66">
        <v>15.61</v>
      </c>
      <c r="CV66" s="11" t="s">
        <v>772</v>
      </c>
      <c r="CW66">
        <v>9191</v>
      </c>
      <c r="CX66">
        <v>12.09</v>
      </c>
      <c r="DL66" s="11" t="s">
        <v>134</v>
      </c>
      <c r="DM66">
        <v>728</v>
      </c>
      <c r="DN66">
        <v>8</v>
      </c>
      <c r="EB66" s="11" t="s">
        <v>898</v>
      </c>
      <c r="EC66">
        <v>9819</v>
      </c>
      <c r="ED66">
        <v>37.799999999999997</v>
      </c>
      <c r="ES66" s="11" t="s">
        <v>998</v>
      </c>
      <c r="ET66">
        <v>13588</v>
      </c>
      <c r="EU66">
        <v>19.82</v>
      </c>
      <c r="FH66" s="11" t="s">
        <v>896</v>
      </c>
      <c r="FI66">
        <v>18973</v>
      </c>
      <c r="FJ66">
        <v>51.28</v>
      </c>
    </row>
    <row r="67" spans="21:166" x14ac:dyDescent="0.35">
      <c r="U67" s="11" t="s">
        <v>209</v>
      </c>
      <c r="V67">
        <v>3336</v>
      </c>
      <c r="W67">
        <v>9.86</v>
      </c>
      <c r="Z67" s="11" t="s">
        <v>310</v>
      </c>
      <c r="AA67">
        <v>1225</v>
      </c>
      <c r="AB67">
        <v>1.83</v>
      </c>
      <c r="AL67" s="11" t="s">
        <v>387</v>
      </c>
      <c r="AM67">
        <v>579</v>
      </c>
      <c r="AN67">
        <v>3.74</v>
      </c>
      <c r="BB67" s="11" t="s">
        <v>487</v>
      </c>
      <c r="BC67">
        <v>10124</v>
      </c>
      <c r="BD67">
        <v>32.18</v>
      </c>
      <c r="BQ67" s="11" t="s">
        <v>527</v>
      </c>
      <c r="BR67">
        <v>401</v>
      </c>
      <c r="BS67">
        <v>7.92</v>
      </c>
      <c r="CF67" s="11" t="s">
        <v>628</v>
      </c>
      <c r="CG67">
        <v>12172</v>
      </c>
      <c r="CH67">
        <v>19.579999999999998</v>
      </c>
      <c r="CV67" s="11" t="s">
        <v>726</v>
      </c>
      <c r="CW67">
        <v>5957</v>
      </c>
      <c r="CX67">
        <v>25.87</v>
      </c>
      <c r="DL67" s="11" t="s">
        <v>796</v>
      </c>
      <c r="DM67">
        <v>634</v>
      </c>
      <c r="DN67">
        <v>0.65</v>
      </c>
      <c r="EB67" s="11" t="s">
        <v>900</v>
      </c>
      <c r="EC67">
        <v>8668</v>
      </c>
      <c r="ED67">
        <v>19.03</v>
      </c>
      <c r="ES67" s="11" t="s">
        <v>979</v>
      </c>
      <c r="ET67">
        <v>12958</v>
      </c>
      <c r="EU67">
        <v>41.42</v>
      </c>
      <c r="FH67" s="11" t="s">
        <v>873</v>
      </c>
      <c r="FI67">
        <v>16890</v>
      </c>
      <c r="FJ67">
        <v>19.28</v>
      </c>
    </row>
    <row r="68" spans="21:166" x14ac:dyDescent="0.35">
      <c r="U68" s="11" t="s">
        <v>278</v>
      </c>
      <c r="V68">
        <v>3297</v>
      </c>
      <c r="W68">
        <v>74.66</v>
      </c>
      <c r="Z68" s="11" t="s">
        <v>358</v>
      </c>
      <c r="AA68">
        <v>1103</v>
      </c>
      <c r="AB68">
        <v>1.77</v>
      </c>
      <c r="AL68" s="11" t="s">
        <v>422</v>
      </c>
      <c r="AM68">
        <v>34</v>
      </c>
      <c r="AN68">
        <v>0.51</v>
      </c>
      <c r="BB68" s="11" t="s">
        <v>467</v>
      </c>
      <c r="BC68">
        <v>4517</v>
      </c>
      <c r="BD68">
        <v>80.45</v>
      </c>
      <c r="BQ68" s="11" t="s">
        <v>556</v>
      </c>
      <c r="BR68">
        <v>185</v>
      </c>
      <c r="BS68">
        <v>0.43</v>
      </c>
      <c r="CF68" s="11" t="s">
        <v>687</v>
      </c>
      <c r="CG68">
        <v>11980</v>
      </c>
      <c r="CH68">
        <v>24.33</v>
      </c>
      <c r="CV68" s="11" t="s">
        <v>782</v>
      </c>
      <c r="CW68">
        <v>85</v>
      </c>
      <c r="CX68">
        <v>2.34</v>
      </c>
      <c r="DL68" s="11" t="s">
        <v>833</v>
      </c>
      <c r="DM68">
        <v>435</v>
      </c>
      <c r="DN68">
        <v>0.5</v>
      </c>
      <c r="EB68" s="11" t="s">
        <v>911</v>
      </c>
      <c r="EC68">
        <v>2002</v>
      </c>
      <c r="ED68">
        <v>6.55</v>
      </c>
      <c r="ES68" s="11" t="s">
        <v>942</v>
      </c>
      <c r="ET68">
        <v>10775</v>
      </c>
      <c r="EU68">
        <v>9.73</v>
      </c>
      <c r="FH68" s="11" t="s">
        <v>574</v>
      </c>
      <c r="FI68">
        <v>13225</v>
      </c>
      <c r="FJ68">
        <v>24.17</v>
      </c>
    </row>
    <row r="69" spans="21:166" x14ac:dyDescent="0.35">
      <c r="U69" s="11" t="s">
        <v>236</v>
      </c>
      <c r="V69">
        <v>3043</v>
      </c>
      <c r="W69">
        <v>7.83</v>
      </c>
      <c r="Z69" s="11" t="s">
        <v>35</v>
      </c>
      <c r="AA69">
        <v>980</v>
      </c>
      <c r="AB69">
        <v>7.43</v>
      </c>
      <c r="AL69" s="11" t="s">
        <v>51</v>
      </c>
      <c r="AM69">
        <v>723</v>
      </c>
      <c r="AN69">
        <v>0.7</v>
      </c>
      <c r="BB69" s="11" t="s">
        <v>495</v>
      </c>
      <c r="BC69">
        <v>546</v>
      </c>
      <c r="BD69">
        <v>4.84</v>
      </c>
      <c r="BQ69" s="11" t="s">
        <v>558</v>
      </c>
      <c r="BR69">
        <v>556</v>
      </c>
      <c r="BS69">
        <v>3.24</v>
      </c>
      <c r="CF69" s="11" t="s">
        <v>103</v>
      </c>
      <c r="CG69">
        <v>11909</v>
      </c>
      <c r="CH69">
        <v>13.62</v>
      </c>
      <c r="CV69" s="11" t="s">
        <v>759</v>
      </c>
      <c r="CW69">
        <v>1140</v>
      </c>
      <c r="CX69">
        <v>62.14</v>
      </c>
      <c r="DL69" s="11" t="s">
        <v>850</v>
      </c>
      <c r="DM69">
        <v>397</v>
      </c>
      <c r="DN69">
        <v>1.75</v>
      </c>
      <c r="EB69" s="11" t="s">
        <v>927</v>
      </c>
      <c r="EC69">
        <v>17217</v>
      </c>
      <c r="ED69">
        <v>37.04</v>
      </c>
      <c r="ES69" s="11" t="s">
        <v>959</v>
      </c>
      <c r="ET69">
        <v>9534</v>
      </c>
      <c r="EU69">
        <v>15.4</v>
      </c>
      <c r="FH69" s="11" t="s">
        <v>902</v>
      </c>
      <c r="FI69">
        <v>5634</v>
      </c>
      <c r="FJ69">
        <v>32.26</v>
      </c>
    </row>
    <row r="70" spans="21:166" x14ac:dyDescent="0.35">
      <c r="U70" s="11" t="s">
        <v>224</v>
      </c>
      <c r="V70">
        <v>2672</v>
      </c>
      <c r="W70">
        <v>11.07</v>
      </c>
      <c r="Z70" s="11" t="s">
        <v>368</v>
      </c>
      <c r="AA70">
        <v>963</v>
      </c>
      <c r="AB70">
        <v>11.21</v>
      </c>
      <c r="AL70" s="11" t="s">
        <v>429</v>
      </c>
      <c r="AM70">
        <v>999</v>
      </c>
      <c r="AN70">
        <v>1.38</v>
      </c>
      <c r="BB70" s="11" t="s">
        <v>497</v>
      </c>
      <c r="BC70">
        <v>2916</v>
      </c>
      <c r="BD70">
        <v>7.63</v>
      </c>
      <c r="BQ70" s="11" t="s">
        <v>560</v>
      </c>
      <c r="BR70">
        <v>2656</v>
      </c>
      <c r="BS70">
        <v>11.42</v>
      </c>
      <c r="CF70" s="11" t="s">
        <v>584</v>
      </c>
      <c r="CG70">
        <v>11180</v>
      </c>
      <c r="CH70">
        <v>34.729999999999997</v>
      </c>
      <c r="CV70" s="11" t="s">
        <v>732</v>
      </c>
      <c r="CW70">
        <v>16092</v>
      </c>
      <c r="CX70">
        <v>25.09</v>
      </c>
      <c r="DL70" s="11" t="s">
        <v>835</v>
      </c>
      <c r="DM70">
        <v>330</v>
      </c>
      <c r="DN70">
        <v>1.5</v>
      </c>
      <c r="EB70" s="11" t="s">
        <v>882</v>
      </c>
      <c r="EC70">
        <v>57154</v>
      </c>
      <c r="ED70">
        <v>45.11</v>
      </c>
      <c r="ES70" s="11" t="s">
        <v>963</v>
      </c>
      <c r="ET70">
        <v>9181</v>
      </c>
      <c r="EU70">
        <v>36.82</v>
      </c>
      <c r="FH70" s="11" t="s">
        <v>904</v>
      </c>
      <c r="FI70">
        <v>5690</v>
      </c>
      <c r="FJ70">
        <v>34.65</v>
      </c>
    </row>
    <row r="71" spans="21:166" x14ac:dyDescent="0.35">
      <c r="U71" s="11" t="s">
        <v>201</v>
      </c>
      <c r="V71">
        <v>2630</v>
      </c>
      <c r="W71">
        <v>2.2999999999999998</v>
      </c>
      <c r="Z71" s="11" t="s">
        <v>337</v>
      </c>
      <c r="AA71">
        <v>921</v>
      </c>
      <c r="AB71">
        <v>2.48</v>
      </c>
      <c r="AL71" s="11" t="s">
        <v>409</v>
      </c>
      <c r="AM71">
        <v>886</v>
      </c>
      <c r="AN71">
        <v>8.83</v>
      </c>
      <c r="BB71" s="11" t="s">
        <v>469</v>
      </c>
      <c r="BC71">
        <v>3247</v>
      </c>
      <c r="BD71">
        <v>11.35</v>
      </c>
      <c r="BQ71" s="11" t="s">
        <v>539</v>
      </c>
      <c r="BR71">
        <v>694</v>
      </c>
      <c r="BS71">
        <v>1.78</v>
      </c>
      <c r="CF71" s="11" t="s">
        <v>624</v>
      </c>
      <c r="CG71">
        <v>11075</v>
      </c>
      <c r="CH71">
        <v>10.25</v>
      </c>
      <c r="CV71" s="11" t="s">
        <v>752</v>
      </c>
      <c r="CW71">
        <v>1844</v>
      </c>
      <c r="CX71">
        <v>5.98</v>
      </c>
      <c r="DL71" s="11" t="s">
        <v>805</v>
      </c>
      <c r="DM71">
        <v>282</v>
      </c>
      <c r="DN71">
        <v>0.75</v>
      </c>
      <c r="EB71" s="11" t="s">
        <v>884</v>
      </c>
      <c r="EC71">
        <v>12810</v>
      </c>
      <c r="ED71">
        <v>29.23</v>
      </c>
      <c r="ES71" s="11" t="s">
        <v>1014</v>
      </c>
      <c r="ET71">
        <v>8385</v>
      </c>
      <c r="EU71">
        <v>14.87</v>
      </c>
      <c r="FH71" s="11" t="s">
        <v>1005</v>
      </c>
      <c r="FI71">
        <v>3573</v>
      </c>
      <c r="FJ71">
        <v>7.61</v>
      </c>
    </row>
    <row r="72" spans="21:166" x14ac:dyDescent="0.35">
      <c r="U72" s="11" t="s">
        <v>260</v>
      </c>
      <c r="V72">
        <v>2339</v>
      </c>
      <c r="W72">
        <v>3.78</v>
      </c>
      <c r="Z72" s="11" t="s">
        <v>377</v>
      </c>
      <c r="AA72">
        <v>793</v>
      </c>
      <c r="AB72">
        <v>1.71</v>
      </c>
      <c r="AL72" s="11" t="s">
        <v>411</v>
      </c>
      <c r="AM72">
        <v>2353</v>
      </c>
      <c r="AN72">
        <v>11.65</v>
      </c>
      <c r="BB72" s="11" t="s">
        <v>456</v>
      </c>
      <c r="BC72">
        <v>2474</v>
      </c>
      <c r="BD72">
        <v>17.3</v>
      </c>
      <c r="BQ72" s="11" t="s">
        <v>552</v>
      </c>
      <c r="BR72">
        <v>69</v>
      </c>
      <c r="BS72">
        <v>0.62</v>
      </c>
      <c r="CF72" s="11" t="s">
        <v>611</v>
      </c>
      <c r="CG72">
        <v>10903</v>
      </c>
      <c r="CH72">
        <v>13.77</v>
      </c>
      <c r="CV72" s="11" t="s">
        <v>761</v>
      </c>
      <c r="CW72">
        <v>7273</v>
      </c>
      <c r="CX72">
        <v>28.73</v>
      </c>
      <c r="DL72" s="11" t="s">
        <v>794</v>
      </c>
      <c r="DM72">
        <v>170</v>
      </c>
      <c r="DN72">
        <v>0.5</v>
      </c>
      <c r="EB72" s="11" t="s">
        <v>886</v>
      </c>
      <c r="EC72">
        <v>12526</v>
      </c>
      <c r="ED72">
        <v>3.4</v>
      </c>
      <c r="ES72" s="11" t="s">
        <v>995</v>
      </c>
      <c r="ET72">
        <v>8135</v>
      </c>
      <c r="EU72">
        <v>8.14</v>
      </c>
      <c r="FH72" s="11" t="s">
        <v>803</v>
      </c>
      <c r="FI72">
        <v>2322</v>
      </c>
      <c r="FJ72">
        <v>9</v>
      </c>
    </row>
    <row r="73" spans="21:166" x14ac:dyDescent="0.35">
      <c r="U73" s="11" t="s">
        <v>287</v>
      </c>
      <c r="V73">
        <v>2196</v>
      </c>
      <c r="W73">
        <v>23.22</v>
      </c>
      <c r="Z73" s="11" t="s">
        <v>296</v>
      </c>
      <c r="AA73">
        <v>484</v>
      </c>
      <c r="AB73">
        <v>1.89</v>
      </c>
      <c r="BB73" s="11" t="s">
        <v>435</v>
      </c>
      <c r="BC73">
        <v>3403</v>
      </c>
      <c r="BD73">
        <v>5.86</v>
      </c>
      <c r="CF73" s="11" t="s">
        <v>617</v>
      </c>
      <c r="CG73">
        <v>9725</v>
      </c>
      <c r="CH73">
        <v>48.81</v>
      </c>
      <c r="CV73" s="11" t="s">
        <v>716</v>
      </c>
      <c r="CW73">
        <v>13505</v>
      </c>
      <c r="CX73">
        <v>77.61</v>
      </c>
      <c r="DL73" s="11" t="s">
        <v>822</v>
      </c>
      <c r="DM73">
        <v>104</v>
      </c>
      <c r="DN73">
        <v>0.05</v>
      </c>
      <c r="EB73" s="11" t="s">
        <v>922</v>
      </c>
      <c r="EC73">
        <v>8919</v>
      </c>
      <c r="ED73">
        <v>12.98</v>
      </c>
      <c r="ES73" s="11" t="s">
        <v>983</v>
      </c>
      <c r="ET73">
        <v>7705</v>
      </c>
      <c r="EU73">
        <v>25.13</v>
      </c>
      <c r="FH73" s="11" t="s">
        <v>955</v>
      </c>
      <c r="FI73">
        <v>77920</v>
      </c>
      <c r="FJ73">
        <v>56.29</v>
      </c>
    </row>
    <row r="74" spans="21:166" x14ac:dyDescent="0.35">
      <c r="U74" s="11" t="s">
        <v>266</v>
      </c>
      <c r="V74">
        <v>2188</v>
      </c>
      <c r="W74">
        <v>13.37</v>
      </c>
      <c r="Z74" s="11" t="s">
        <v>322</v>
      </c>
      <c r="AA74">
        <v>427</v>
      </c>
      <c r="AB74">
        <v>0.59</v>
      </c>
      <c r="BB74" s="11" t="s">
        <v>489</v>
      </c>
      <c r="BC74">
        <v>5257</v>
      </c>
      <c r="BD74">
        <v>27.71</v>
      </c>
      <c r="CF74" s="11" t="s">
        <v>582</v>
      </c>
      <c r="CG74">
        <v>8289</v>
      </c>
      <c r="CH74">
        <v>40.39</v>
      </c>
      <c r="CV74" s="11" t="s">
        <v>708</v>
      </c>
      <c r="CW74">
        <v>17634</v>
      </c>
      <c r="CX74">
        <v>20.149999999999999</v>
      </c>
      <c r="DL74" s="11" t="s">
        <v>854</v>
      </c>
      <c r="DM74">
        <v>64</v>
      </c>
      <c r="DN74">
        <v>0.9</v>
      </c>
      <c r="EB74" s="11" t="s">
        <v>924</v>
      </c>
      <c r="EC74">
        <v>14317</v>
      </c>
      <c r="ED74">
        <v>8.19</v>
      </c>
      <c r="ES74" s="11" t="s">
        <v>946</v>
      </c>
      <c r="ET74">
        <v>7652</v>
      </c>
      <c r="EU74">
        <v>10.62</v>
      </c>
      <c r="FH74" s="11" t="s">
        <v>345</v>
      </c>
      <c r="FI74">
        <v>92</v>
      </c>
      <c r="FJ74">
        <v>0.24</v>
      </c>
    </row>
    <row r="75" spans="21:166" x14ac:dyDescent="0.35">
      <c r="U75" s="11" t="s">
        <v>244</v>
      </c>
      <c r="V75">
        <v>2018</v>
      </c>
      <c r="W75">
        <v>7.83</v>
      </c>
      <c r="Z75" s="11" t="s">
        <v>347</v>
      </c>
      <c r="AA75">
        <v>317</v>
      </c>
      <c r="AB75">
        <v>1.53</v>
      </c>
      <c r="BB75" s="11" t="s">
        <v>392</v>
      </c>
      <c r="BC75">
        <v>19778</v>
      </c>
      <c r="BD75">
        <v>47.43</v>
      </c>
      <c r="CF75" s="11" t="s">
        <v>636</v>
      </c>
      <c r="CG75">
        <v>7891</v>
      </c>
      <c r="CH75">
        <v>2.91</v>
      </c>
      <c r="CV75" s="11" t="s">
        <v>728</v>
      </c>
      <c r="CW75">
        <v>12988</v>
      </c>
      <c r="CX75">
        <v>77.22</v>
      </c>
      <c r="DL75" s="11" t="s">
        <v>798</v>
      </c>
      <c r="DM75">
        <v>37</v>
      </c>
      <c r="DN75">
        <v>0.1</v>
      </c>
      <c r="EB75" s="11" t="s">
        <v>871</v>
      </c>
      <c r="EC75">
        <v>1587</v>
      </c>
      <c r="ED75">
        <v>2.65</v>
      </c>
      <c r="ES75" s="11" t="s">
        <v>1007</v>
      </c>
      <c r="ET75">
        <v>6838</v>
      </c>
      <c r="EU75">
        <v>8.5</v>
      </c>
      <c r="FH75" s="11" t="s">
        <v>869</v>
      </c>
      <c r="FI75">
        <v>18431</v>
      </c>
      <c r="FJ75">
        <v>20.03</v>
      </c>
    </row>
    <row r="76" spans="21:166" x14ac:dyDescent="0.35">
      <c r="U76" s="11" t="s">
        <v>199</v>
      </c>
      <c r="V76">
        <v>1986</v>
      </c>
      <c r="W76">
        <v>2.7</v>
      </c>
      <c r="Z76" s="11" t="s">
        <v>335</v>
      </c>
      <c r="AA76">
        <v>216</v>
      </c>
      <c r="AB76">
        <v>0.59</v>
      </c>
      <c r="BB76" s="11" t="s">
        <v>491</v>
      </c>
      <c r="BC76">
        <v>11154</v>
      </c>
      <c r="BD76">
        <v>16.28</v>
      </c>
      <c r="CF76" s="11" t="s">
        <v>101</v>
      </c>
      <c r="CG76">
        <v>7772</v>
      </c>
      <c r="CH76">
        <v>10.56</v>
      </c>
      <c r="CV76" s="11" t="s">
        <v>718</v>
      </c>
      <c r="CW76">
        <v>6342</v>
      </c>
      <c r="CX76">
        <v>28.34</v>
      </c>
      <c r="DL76" s="11" t="s">
        <v>828</v>
      </c>
      <c r="DM76">
        <v>26</v>
      </c>
      <c r="DN76">
        <v>0.15</v>
      </c>
      <c r="EB76" s="11" t="s">
        <v>150</v>
      </c>
      <c r="EC76">
        <v>7628</v>
      </c>
      <c r="ED76">
        <v>8.9499999999999993</v>
      </c>
      <c r="ES76" s="11" t="s">
        <v>938</v>
      </c>
      <c r="ET76">
        <v>6829</v>
      </c>
      <c r="EU76">
        <v>9.1999999999999993</v>
      </c>
      <c r="FH76" s="11" t="s">
        <v>462</v>
      </c>
      <c r="FI76">
        <v>48867</v>
      </c>
      <c r="FJ76">
        <v>42.41</v>
      </c>
    </row>
    <row r="77" spans="21:166" x14ac:dyDescent="0.35">
      <c r="U77" s="11" t="s">
        <v>250</v>
      </c>
      <c r="V77">
        <v>1949</v>
      </c>
      <c r="W77">
        <v>4.7300000000000004</v>
      </c>
      <c r="Z77" s="11" t="s">
        <v>292</v>
      </c>
      <c r="AA77">
        <v>159</v>
      </c>
      <c r="AB77">
        <v>2.06</v>
      </c>
      <c r="BB77" s="11" t="s">
        <v>437</v>
      </c>
      <c r="BC77">
        <v>215</v>
      </c>
      <c r="BD77">
        <v>0.19</v>
      </c>
      <c r="CF77" s="11" t="s">
        <v>576</v>
      </c>
      <c r="CG77">
        <v>7397</v>
      </c>
      <c r="CH77">
        <v>7.5</v>
      </c>
      <c r="CV77" s="11" t="s">
        <v>744</v>
      </c>
      <c r="CW77">
        <v>13167</v>
      </c>
      <c r="CX77">
        <v>18.46</v>
      </c>
      <c r="DL77" s="11" t="s">
        <v>842</v>
      </c>
      <c r="DM77">
        <v>6</v>
      </c>
      <c r="DN77">
        <v>0.05</v>
      </c>
      <c r="EB77" s="11" t="s">
        <v>865</v>
      </c>
      <c r="EC77">
        <v>16020</v>
      </c>
      <c r="ED77">
        <v>6.05</v>
      </c>
      <c r="ES77" s="11" t="s">
        <v>1018</v>
      </c>
      <c r="ET77">
        <v>3778</v>
      </c>
      <c r="EU77">
        <v>4.42</v>
      </c>
      <c r="FH77" s="11" t="s">
        <v>226</v>
      </c>
      <c r="FI77">
        <v>3343</v>
      </c>
      <c r="FJ77">
        <v>9.4499999999999993</v>
      </c>
    </row>
    <row r="78" spans="21:166" x14ac:dyDescent="0.35">
      <c r="U78" s="11" t="s">
        <v>215</v>
      </c>
      <c r="V78">
        <v>1855</v>
      </c>
      <c r="W78">
        <v>1.35</v>
      </c>
      <c r="Z78" s="11" t="s">
        <v>300</v>
      </c>
      <c r="AA78">
        <v>98</v>
      </c>
      <c r="AB78">
        <v>0.77</v>
      </c>
      <c r="BB78" s="11" t="s">
        <v>439</v>
      </c>
      <c r="BC78">
        <v>0</v>
      </c>
      <c r="BD78">
        <v>0</v>
      </c>
      <c r="CF78" s="11" t="s">
        <v>607</v>
      </c>
      <c r="CG78">
        <v>7339</v>
      </c>
      <c r="CH78">
        <v>15.3</v>
      </c>
      <c r="CV78" s="11" t="s">
        <v>754</v>
      </c>
      <c r="CW78">
        <v>1632</v>
      </c>
      <c r="CX78">
        <v>21.32</v>
      </c>
      <c r="DL78" s="11" t="s">
        <v>831</v>
      </c>
      <c r="DM78">
        <v>0</v>
      </c>
      <c r="DN78">
        <v>0</v>
      </c>
      <c r="EB78" s="11" t="s">
        <v>929</v>
      </c>
      <c r="EC78">
        <v>1845</v>
      </c>
      <c r="ED78">
        <v>7.31</v>
      </c>
      <c r="ES78" s="11" t="s">
        <v>973</v>
      </c>
      <c r="ET78">
        <v>3632</v>
      </c>
      <c r="EU78">
        <v>6.9</v>
      </c>
      <c r="FH78" s="11" t="s">
        <v>720</v>
      </c>
      <c r="FI78">
        <v>81</v>
      </c>
      <c r="FJ78">
        <v>0.13</v>
      </c>
    </row>
    <row r="79" spans="21:166" x14ac:dyDescent="0.35">
      <c r="U79" s="11" t="s">
        <v>254</v>
      </c>
      <c r="V79">
        <v>1631</v>
      </c>
      <c r="W79">
        <v>3.24</v>
      </c>
      <c r="Z79" s="11" t="s">
        <v>345</v>
      </c>
      <c r="AA79">
        <v>92</v>
      </c>
      <c r="AB79">
        <v>0.24</v>
      </c>
      <c r="BB79" s="11" t="s">
        <v>441</v>
      </c>
      <c r="BC79">
        <v>0</v>
      </c>
      <c r="BD79">
        <v>0</v>
      </c>
      <c r="CF79" s="11" t="s">
        <v>601</v>
      </c>
      <c r="CG79">
        <v>7105</v>
      </c>
      <c r="CH79">
        <v>14.54</v>
      </c>
      <c r="CV79" s="11" t="s">
        <v>738</v>
      </c>
      <c r="CW79">
        <v>436</v>
      </c>
      <c r="CX79">
        <v>11.44</v>
      </c>
      <c r="DL79" s="11" t="s">
        <v>816</v>
      </c>
      <c r="DM79">
        <v>0</v>
      </c>
      <c r="DN79">
        <v>0</v>
      </c>
      <c r="EB79" s="11" t="s">
        <v>916</v>
      </c>
      <c r="EC79">
        <v>29564</v>
      </c>
      <c r="ED79">
        <v>22.93</v>
      </c>
      <c r="ES79" s="11" t="s">
        <v>165</v>
      </c>
      <c r="ET79">
        <v>3622</v>
      </c>
      <c r="EU79">
        <v>7.79</v>
      </c>
      <c r="FH79" s="11" t="s">
        <v>479</v>
      </c>
      <c r="FI79">
        <v>11659</v>
      </c>
      <c r="FJ79">
        <v>15.62</v>
      </c>
    </row>
    <row r="80" spans="21:166" x14ac:dyDescent="0.35">
      <c r="U80" s="11" t="s">
        <v>264</v>
      </c>
      <c r="V80">
        <v>1615</v>
      </c>
      <c r="W80">
        <v>1.49</v>
      </c>
      <c r="Z80" s="11" t="s">
        <v>341</v>
      </c>
      <c r="AA80">
        <v>31</v>
      </c>
      <c r="AB80">
        <v>0.35</v>
      </c>
      <c r="BB80" s="11" t="s">
        <v>64</v>
      </c>
      <c r="BC80">
        <v>6804</v>
      </c>
      <c r="BD80">
        <v>6.79</v>
      </c>
      <c r="CF80" s="11" t="s">
        <v>679</v>
      </c>
      <c r="CG80">
        <v>6812</v>
      </c>
      <c r="CH80">
        <v>7.8</v>
      </c>
      <c r="CV80" s="11" t="s">
        <v>118</v>
      </c>
      <c r="CW80">
        <v>2699</v>
      </c>
      <c r="CX80">
        <v>6.76</v>
      </c>
      <c r="DL80" s="11" t="s">
        <v>819</v>
      </c>
      <c r="DM80">
        <v>0</v>
      </c>
      <c r="DN80">
        <v>0</v>
      </c>
      <c r="EB80" s="11" t="s">
        <v>151</v>
      </c>
      <c r="EC80">
        <v>15377</v>
      </c>
      <c r="ED80">
        <v>53.3</v>
      </c>
      <c r="ES80" s="11" t="s">
        <v>1005</v>
      </c>
      <c r="ET80">
        <v>3573</v>
      </c>
      <c r="EU80">
        <v>7.61</v>
      </c>
      <c r="FH80" s="11" t="s">
        <v>228</v>
      </c>
      <c r="FI80">
        <v>6866</v>
      </c>
      <c r="FJ80">
        <v>14.99</v>
      </c>
    </row>
    <row r="81" spans="21:166" x14ac:dyDescent="0.35">
      <c r="U81" s="11" t="s">
        <v>213</v>
      </c>
      <c r="V81">
        <v>1376</v>
      </c>
      <c r="W81">
        <v>2.0299999999999998</v>
      </c>
      <c r="Z81" s="11" t="s">
        <v>381</v>
      </c>
      <c r="AA81">
        <v>27</v>
      </c>
      <c r="AB81">
        <v>0.24</v>
      </c>
      <c r="BB81" s="11" t="s">
        <v>460</v>
      </c>
      <c r="BC81">
        <v>3320</v>
      </c>
      <c r="BD81">
        <v>11.9</v>
      </c>
      <c r="CF81" s="11" t="s">
        <v>580</v>
      </c>
      <c r="CG81">
        <v>6754</v>
      </c>
      <c r="CH81">
        <v>5.97</v>
      </c>
      <c r="CV81" s="11" t="s">
        <v>774</v>
      </c>
      <c r="CW81">
        <v>3879</v>
      </c>
      <c r="CX81">
        <v>22.36</v>
      </c>
      <c r="DL81" s="11" t="s">
        <v>825</v>
      </c>
      <c r="DM81">
        <v>0</v>
      </c>
      <c r="DN81">
        <v>0</v>
      </c>
      <c r="ES81" s="11" t="s">
        <v>985</v>
      </c>
      <c r="ET81">
        <v>3390</v>
      </c>
      <c r="EU81">
        <v>12.21</v>
      </c>
      <c r="FH81" s="11" t="s">
        <v>205</v>
      </c>
      <c r="FI81">
        <v>9444</v>
      </c>
      <c r="FJ81">
        <v>7.02</v>
      </c>
    </row>
    <row r="82" spans="21:166" x14ac:dyDescent="0.35">
      <c r="U82" s="11" t="s">
        <v>285</v>
      </c>
      <c r="V82">
        <v>1347</v>
      </c>
      <c r="W82">
        <v>26.46</v>
      </c>
      <c r="Z82" s="11" t="s">
        <v>308</v>
      </c>
      <c r="AA82">
        <v>10</v>
      </c>
      <c r="AB82">
        <v>0.06</v>
      </c>
      <c r="CF82" s="11" t="s">
        <v>695</v>
      </c>
      <c r="CG82">
        <v>6667</v>
      </c>
      <c r="CH82">
        <v>19.12</v>
      </c>
      <c r="CV82" s="11" t="s">
        <v>763</v>
      </c>
      <c r="CW82">
        <v>8197</v>
      </c>
      <c r="CX82">
        <v>44.46</v>
      </c>
      <c r="ES82" s="11" t="s">
        <v>1001</v>
      </c>
      <c r="ET82">
        <v>3343</v>
      </c>
      <c r="EU82">
        <v>6.37</v>
      </c>
      <c r="FH82" s="11" t="s">
        <v>141</v>
      </c>
      <c r="FI82">
        <v>10661</v>
      </c>
      <c r="FJ82">
        <v>19.239999999999998</v>
      </c>
    </row>
    <row r="83" spans="21:166" x14ac:dyDescent="0.35">
      <c r="U83" s="11" t="s">
        <v>280</v>
      </c>
      <c r="V83">
        <v>1290</v>
      </c>
      <c r="W83">
        <v>7.56</v>
      </c>
      <c r="Z83" s="11" t="s">
        <v>354</v>
      </c>
      <c r="AA83">
        <v>7</v>
      </c>
      <c r="AB83">
        <v>0.06</v>
      </c>
      <c r="CF83" s="11" t="s">
        <v>685</v>
      </c>
      <c r="CG83">
        <v>6334</v>
      </c>
      <c r="CH83">
        <v>4.59</v>
      </c>
      <c r="CV83" s="11" t="s">
        <v>740</v>
      </c>
      <c r="CW83">
        <v>81</v>
      </c>
      <c r="CX83">
        <v>1.43</v>
      </c>
      <c r="ES83" s="11" t="s">
        <v>171</v>
      </c>
      <c r="ET83">
        <v>3031</v>
      </c>
      <c r="EU83">
        <v>2.66</v>
      </c>
      <c r="FH83" s="11" t="s">
        <v>335</v>
      </c>
      <c r="FI83">
        <v>216</v>
      </c>
      <c r="FJ83">
        <v>0.59</v>
      </c>
    </row>
    <row r="84" spans="21:166" x14ac:dyDescent="0.35">
      <c r="U84" s="11" t="s">
        <v>258</v>
      </c>
      <c r="V84">
        <v>1259</v>
      </c>
      <c r="W84">
        <v>2.2999999999999998</v>
      </c>
      <c r="Z84" s="11" t="s">
        <v>356</v>
      </c>
      <c r="AA84">
        <v>0</v>
      </c>
      <c r="AB84">
        <v>0</v>
      </c>
      <c r="CF84" s="11" t="s">
        <v>605</v>
      </c>
      <c r="CG84">
        <v>6294</v>
      </c>
      <c r="CH84">
        <v>7.34</v>
      </c>
      <c r="CV84" s="11" t="s">
        <v>765</v>
      </c>
      <c r="CW84">
        <v>7090</v>
      </c>
      <c r="CX84">
        <v>17.940000000000001</v>
      </c>
      <c r="ES84" s="11" t="s">
        <v>1016</v>
      </c>
      <c r="ET84">
        <v>2264</v>
      </c>
      <c r="EU84">
        <v>1.95</v>
      </c>
      <c r="FH84" s="11" t="s">
        <v>433</v>
      </c>
      <c r="FI84">
        <v>10496</v>
      </c>
      <c r="FJ84">
        <v>62.59</v>
      </c>
    </row>
    <row r="85" spans="21:166" x14ac:dyDescent="0.35">
      <c r="U85" s="11" t="s">
        <v>246</v>
      </c>
      <c r="V85">
        <v>1195</v>
      </c>
      <c r="W85">
        <v>7.29</v>
      </c>
      <c r="Z85" s="11" t="s">
        <v>290</v>
      </c>
      <c r="AA85">
        <v>0</v>
      </c>
      <c r="AB85">
        <v>0</v>
      </c>
      <c r="CF85" s="11" t="s">
        <v>578</v>
      </c>
      <c r="CG85">
        <v>6272</v>
      </c>
      <c r="CH85">
        <v>17.440000000000001</v>
      </c>
      <c r="CV85" s="11" t="s">
        <v>776</v>
      </c>
      <c r="CW85">
        <v>8532</v>
      </c>
      <c r="CX85">
        <v>20.54</v>
      </c>
      <c r="ES85" s="11" t="s">
        <v>987</v>
      </c>
      <c r="ET85">
        <v>2066</v>
      </c>
      <c r="EU85">
        <v>3.36</v>
      </c>
      <c r="FH85" s="11" t="s">
        <v>29</v>
      </c>
      <c r="FI85">
        <v>1390</v>
      </c>
      <c r="FJ85">
        <v>1.36</v>
      </c>
    </row>
    <row r="86" spans="21:166" x14ac:dyDescent="0.35">
      <c r="U86" s="11" t="s">
        <v>268</v>
      </c>
      <c r="V86">
        <v>1148</v>
      </c>
      <c r="W86">
        <v>2.56</v>
      </c>
      <c r="Z86" s="11" t="s">
        <v>375</v>
      </c>
      <c r="AA86">
        <v>0</v>
      </c>
      <c r="AB86">
        <v>0</v>
      </c>
      <c r="CF86" s="11" t="s">
        <v>588</v>
      </c>
      <c r="CG86">
        <v>6042</v>
      </c>
      <c r="CH86">
        <v>5.97</v>
      </c>
      <c r="CV86" s="11" t="s">
        <v>750</v>
      </c>
      <c r="CW86">
        <v>2698</v>
      </c>
      <c r="CX86">
        <v>23.14</v>
      </c>
      <c r="DL86" t="s">
        <v>1115</v>
      </c>
      <c r="ES86" s="11" t="s">
        <v>1009</v>
      </c>
      <c r="ET86">
        <v>1958</v>
      </c>
      <c r="EU86">
        <v>1.77</v>
      </c>
      <c r="FH86" s="11" t="s">
        <v>888</v>
      </c>
      <c r="FI86">
        <v>7543</v>
      </c>
      <c r="FJ86">
        <v>17.39</v>
      </c>
    </row>
    <row r="87" spans="21:166" x14ac:dyDescent="0.35">
      <c r="U87" s="11" t="s">
        <v>217</v>
      </c>
      <c r="V87">
        <v>1146</v>
      </c>
      <c r="W87">
        <v>1.22</v>
      </c>
      <c r="Z87" s="11" t="s">
        <v>360</v>
      </c>
      <c r="AA87">
        <v>0</v>
      </c>
      <c r="AB87">
        <v>0</v>
      </c>
      <c r="CF87" s="11" t="s">
        <v>90</v>
      </c>
      <c r="CG87">
        <v>5598</v>
      </c>
      <c r="CH87">
        <v>11.93</v>
      </c>
      <c r="CV87" s="11" t="s">
        <v>730</v>
      </c>
      <c r="CW87">
        <v>2185</v>
      </c>
      <c r="CX87">
        <v>1.69</v>
      </c>
      <c r="ES87" s="11" t="s">
        <v>961</v>
      </c>
      <c r="ET87">
        <v>1753</v>
      </c>
      <c r="EU87">
        <v>4.25</v>
      </c>
      <c r="FH87" s="11" t="s">
        <v>852</v>
      </c>
      <c r="FI87">
        <v>2503</v>
      </c>
      <c r="FJ87">
        <v>4.3</v>
      </c>
    </row>
    <row r="88" spans="21:166" x14ac:dyDescent="0.35">
      <c r="U88" s="11" t="s">
        <v>234</v>
      </c>
      <c r="V88">
        <v>1056</v>
      </c>
      <c r="W88">
        <v>12.56</v>
      </c>
      <c r="Z88" s="11" t="s">
        <v>362</v>
      </c>
      <c r="AA88">
        <v>0</v>
      </c>
      <c r="AB88">
        <v>0</v>
      </c>
      <c r="CF88" s="11" t="s">
        <v>691</v>
      </c>
      <c r="CG88">
        <v>5336</v>
      </c>
      <c r="CH88">
        <v>12.85</v>
      </c>
      <c r="CV88" s="11" t="s">
        <v>784</v>
      </c>
      <c r="CW88">
        <v>3122</v>
      </c>
      <c r="CX88">
        <v>9.23</v>
      </c>
      <c r="DL88" s="64" t="s">
        <v>1116</v>
      </c>
      <c r="DM88" s="73" t="s">
        <v>123</v>
      </c>
      <c r="DN88" s="66"/>
      <c r="DO88" s="66">
        <v>12583</v>
      </c>
      <c r="DP88" s="67">
        <v>5.9762810557162469</v>
      </c>
      <c r="ES88" s="11" t="s">
        <v>1020</v>
      </c>
      <c r="ET88">
        <v>1735</v>
      </c>
      <c r="EU88">
        <v>1.95</v>
      </c>
      <c r="FH88" s="11" t="s">
        <v>322</v>
      </c>
      <c r="FI88">
        <v>427</v>
      </c>
      <c r="FJ88">
        <v>0.59</v>
      </c>
    </row>
    <row r="89" spans="21:166" x14ac:dyDescent="0.35">
      <c r="U89" s="11" t="s">
        <v>21</v>
      </c>
      <c r="V89">
        <v>986</v>
      </c>
      <c r="W89">
        <v>2.0299999999999998</v>
      </c>
      <c r="Z89" s="11" t="s">
        <v>294</v>
      </c>
      <c r="AA89">
        <v>0</v>
      </c>
      <c r="AB89">
        <v>0</v>
      </c>
      <c r="CF89" s="11" t="s">
        <v>654</v>
      </c>
      <c r="CG89">
        <v>5025</v>
      </c>
      <c r="CH89">
        <v>22.03</v>
      </c>
      <c r="DL89" s="64" t="s">
        <v>1116</v>
      </c>
      <c r="DM89" s="68" t="s">
        <v>124</v>
      </c>
      <c r="DN89" s="69"/>
      <c r="DO89" s="69">
        <v>2591</v>
      </c>
      <c r="DP89" s="70">
        <v>1.3812331410659644</v>
      </c>
      <c r="ES89" s="11" t="s">
        <v>1011</v>
      </c>
      <c r="ET89">
        <v>428</v>
      </c>
      <c r="EU89">
        <v>0.35</v>
      </c>
      <c r="FH89" s="11" t="s">
        <v>619</v>
      </c>
      <c r="FI89">
        <v>787</v>
      </c>
      <c r="FJ89">
        <v>0.76</v>
      </c>
    </row>
    <row r="90" spans="21:166" x14ac:dyDescent="0.35">
      <c r="U90" s="11" t="s">
        <v>220</v>
      </c>
      <c r="V90">
        <v>949</v>
      </c>
      <c r="W90">
        <v>2.0299999999999998</v>
      </c>
      <c r="Z90" s="11" t="s">
        <v>331</v>
      </c>
      <c r="AA90">
        <v>0</v>
      </c>
      <c r="AB90">
        <v>0</v>
      </c>
      <c r="CF90" s="11" t="s">
        <v>660</v>
      </c>
      <c r="CG90">
        <v>4988</v>
      </c>
      <c r="CH90">
        <v>1.68</v>
      </c>
      <c r="DL90" s="64" t="s">
        <v>1116</v>
      </c>
      <c r="DM90" s="65" t="s">
        <v>125</v>
      </c>
      <c r="DN90" s="66"/>
      <c r="DO90" s="66">
        <v>4710</v>
      </c>
      <c r="DP90" s="67">
        <v>4.8616343761934742</v>
      </c>
      <c r="ES90" s="11" t="s">
        <v>1022</v>
      </c>
      <c r="ET90">
        <v>221</v>
      </c>
      <c r="EU90">
        <v>0.18</v>
      </c>
      <c r="FH90" s="11" t="s">
        <v>306</v>
      </c>
      <c r="FI90">
        <v>1443</v>
      </c>
      <c r="FJ90">
        <v>1.95</v>
      </c>
    </row>
    <row r="91" spans="21:166" x14ac:dyDescent="0.35">
      <c r="U91" s="11" t="s">
        <v>256</v>
      </c>
      <c r="V91">
        <v>933</v>
      </c>
      <c r="W91">
        <v>1.76</v>
      </c>
      <c r="Z91" s="11" t="s">
        <v>333</v>
      </c>
      <c r="AA91">
        <v>0</v>
      </c>
      <c r="AB91">
        <v>0</v>
      </c>
      <c r="CF91" s="11" t="s">
        <v>658</v>
      </c>
      <c r="CG91">
        <v>4523</v>
      </c>
      <c r="CH91">
        <v>18.510000000000002</v>
      </c>
      <c r="DL91" s="64" t="s">
        <v>1116</v>
      </c>
      <c r="DM91" s="68" t="s">
        <v>126</v>
      </c>
      <c r="DN91" s="69"/>
      <c r="DO91" s="69">
        <v>4232</v>
      </c>
      <c r="DP91" s="70">
        <v>6.1995517337356993</v>
      </c>
      <c r="ES91" s="11" t="s">
        <v>975</v>
      </c>
      <c r="ET91">
        <v>0</v>
      </c>
      <c r="EU91">
        <v>0</v>
      </c>
      <c r="FH91" s="11" t="s">
        <v>702</v>
      </c>
      <c r="FI91">
        <v>6044</v>
      </c>
      <c r="FJ91">
        <v>5.2</v>
      </c>
    </row>
    <row r="92" spans="21:166" x14ac:dyDescent="0.35">
      <c r="U92" s="11" t="s">
        <v>211</v>
      </c>
      <c r="V92">
        <v>722</v>
      </c>
      <c r="W92">
        <v>2.2999999999999998</v>
      </c>
      <c r="Z92" s="11" t="s">
        <v>379</v>
      </c>
      <c r="AA92">
        <v>0</v>
      </c>
      <c r="AB92">
        <v>0</v>
      </c>
      <c r="CF92" s="11" t="s">
        <v>646</v>
      </c>
      <c r="CG92">
        <v>4385</v>
      </c>
      <c r="CH92">
        <v>4.13</v>
      </c>
      <c r="DL92" s="64" t="s">
        <v>1116</v>
      </c>
      <c r="DM92" s="73" t="s">
        <v>127</v>
      </c>
      <c r="DN92" s="66"/>
      <c r="DO92" s="66">
        <v>26420</v>
      </c>
      <c r="DP92" s="67">
        <v>16.447122687317911</v>
      </c>
      <c r="ES92" s="11" t="s">
        <v>977</v>
      </c>
      <c r="ET92">
        <v>0</v>
      </c>
      <c r="EU92">
        <v>0</v>
      </c>
      <c r="FH92" s="11" t="s">
        <v>831</v>
      </c>
      <c r="FI92">
        <v>0</v>
      </c>
      <c r="FJ92">
        <v>0</v>
      </c>
    </row>
    <row r="93" spans="21:166" x14ac:dyDescent="0.35">
      <c r="U93" s="11" t="s">
        <v>787</v>
      </c>
      <c r="V93">
        <v>680</v>
      </c>
      <c r="W93">
        <v>4.32</v>
      </c>
      <c r="Z93" s="11" t="s">
        <v>298</v>
      </c>
      <c r="AA93">
        <v>0</v>
      </c>
      <c r="AB93">
        <v>0</v>
      </c>
      <c r="CF93" s="11" t="s">
        <v>634</v>
      </c>
      <c r="CG93">
        <v>4319</v>
      </c>
      <c r="CH93">
        <v>7.96</v>
      </c>
      <c r="DL93" s="64" t="s">
        <v>1116</v>
      </c>
      <c r="DM93" s="74" t="s">
        <v>128</v>
      </c>
      <c r="DN93" s="69"/>
      <c r="DO93" s="69">
        <v>130</v>
      </c>
      <c r="DP93" s="70">
        <v>1.8572808265756885E-2</v>
      </c>
      <c r="ES93" s="11" t="s">
        <v>817</v>
      </c>
      <c r="ET93">
        <v>0</v>
      </c>
      <c r="EU93">
        <v>0</v>
      </c>
      <c r="FH93" s="11" t="s">
        <v>970</v>
      </c>
      <c r="FI93">
        <v>29123</v>
      </c>
      <c r="FJ93">
        <v>13.45</v>
      </c>
    </row>
    <row r="94" spans="21:166" x14ac:dyDescent="0.35">
      <c r="U94" s="11" t="s">
        <v>252</v>
      </c>
      <c r="V94">
        <v>548</v>
      </c>
      <c r="W94">
        <v>2.0299999999999998</v>
      </c>
      <c r="Z94" s="11" t="s">
        <v>789</v>
      </c>
      <c r="CF94" s="11" t="s">
        <v>648</v>
      </c>
      <c r="CG94">
        <v>4314</v>
      </c>
      <c r="CH94">
        <v>7.19</v>
      </c>
      <c r="DL94" s="64" t="s">
        <v>1116</v>
      </c>
      <c r="DM94" s="73" t="s">
        <v>129</v>
      </c>
      <c r="DN94" s="66"/>
      <c r="DO94" s="66">
        <v>765</v>
      </c>
      <c r="DP94" s="67">
        <v>0.33393281184522977</v>
      </c>
      <c r="ES94" s="11" t="s">
        <v>820</v>
      </c>
      <c r="ET94">
        <v>0</v>
      </c>
      <c r="EU94">
        <v>0</v>
      </c>
      <c r="FH94" s="11" t="s">
        <v>39</v>
      </c>
      <c r="FI94">
        <v>28</v>
      </c>
      <c r="FJ94">
        <v>0.03</v>
      </c>
    </row>
    <row r="95" spans="21:166" x14ac:dyDescent="0.35">
      <c r="U95" s="11" t="s">
        <v>9</v>
      </c>
      <c r="V95">
        <v>337</v>
      </c>
      <c r="W95">
        <v>0.14000000000000001</v>
      </c>
      <c r="CF95" s="11" t="s">
        <v>666</v>
      </c>
      <c r="CG95">
        <v>4234</v>
      </c>
      <c r="CH95">
        <v>13.31</v>
      </c>
      <c r="DL95" s="64" t="s">
        <v>1116</v>
      </c>
      <c r="DM95" s="74" t="s">
        <v>130</v>
      </c>
      <c r="DN95" s="69"/>
      <c r="DO95" s="69">
        <v>24575</v>
      </c>
      <c r="DP95" s="70">
        <v>11.846228006748614</v>
      </c>
      <c r="ES95" s="11" t="s">
        <v>823</v>
      </c>
      <c r="ET95">
        <v>0</v>
      </c>
      <c r="EU95">
        <v>0</v>
      </c>
      <c r="FH95" s="11" t="s">
        <v>40</v>
      </c>
      <c r="FI95">
        <v>44</v>
      </c>
      <c r="FJ95">
        <v>0.03</v>
      </c>
    </row>
    <row r="96" spans="21:166" x14ac:dyDescent="0.35">
      <c r="U96" s="11" t="s">
        <v>274</v>
      </c>
      <c r="V96">
        <v>64</v>
      </c>
      <c r="W96">
        <v>0.14000000000000001</v>
      </c>
      <c r="CF96" s="11" t="s">
        <v>652</v>
      </c>
      <c r="CG96">
        <v>4079</v>
      </c>
      <c r="CH96">
        <v>6.58</v>
      </c>
      <c r="DL96" s="64" t="s">
        <v>1116</v>
      </c>
      <c r="DM96" s="65" t="s">
        <v>131</v>
      </c>
      <c r="DN96" s="66"/>
      <c r="DO96" s="66">
        <v>4396</v>
      </c>
      <c r="DP96" s="67">
        <v>6.6022858687653008</v>
      </c>
      <c r="ES96" s="11" t="s">
        <v>826</v>
      </c>
      <c r="ET96">
        <v>0</v>
      </c>
      <c r="EU96">
        <v>0</v>
      </c>
      <c r="FH96" s="11" t="s">
        <v>951</v>
      </c>
      <c r="FI96">
        <v>60797</v>
      </c>
      <c r="FJ96">
        <v>23.72</v>
      </c>
    </row>
    <row r="97" spans="21:166" x14ac:dyDescent="0.35">
      <c r="U97" s="11" t="s">
        <v>207</v>
      </c>
      <c r="V97">
        <v>0</v>
      </c>
      <c r="W97">
        <v>0</v>
      </c>
      <c r="CF97" s="11" t="s">
        <v>644</v>
      </c>
      <c r="CG97">
        <v>4035</v>
      </c>
      <c r="CH97">
        <v>13.31</v>
      </c>
      <c r="DL97" s="64" t="s">
        <v>1116</v>
      </c>
      <c r="DM97" s="68" t="s">
        <v>132</v>
      </c>
      <c r="DN97" s="69"/>
      <c r="DO97" s="69">
        <v>2761</v>
      </c>
      <c r="DP97" s="70">
        <v>2.4427143236308941</v>
      </c>
      <c r="ES97" s="11" t="s">
        <v>829</v>
      </c>
      <c r="ET97">
        <v>0</v>
      </c>
      <c r="EU97">
        <v>0</v>
      </c>
      <c r="FH97" s="11" t="s">
        <v>9</v>
      </c>
      <c r="FI97">
        <v>337</v>
      </c>
      <c r="FJ97">
        <v>0.14000000000000001</v>
      </c>
    </row>
    <row r="98" spans="21:166" x14ac:dyDescent="0.35">
      <c r="U98" s="11" t="s">
        <v>270</v>
      </c>
      <c r="V98">
        <v>0</v>
      </c>
      <c r="W98">
        <v>0</v>
      </c>
      <c r="CF98" s="11" t="s">
        <v>664</v>
      </c>
      <c r="CG98">
        <v>3399</v>
      </c>
      <c r="CH98">
        <v>1.07</v>
      </c>
      <c r="DL98" s="64" t="s">
        <v>1116</v>
      </c>
      <c r="DM98" s="65" t="s">
        <v>133</v>
      </c>
      <c r="DN98" s="66"/>
      <c r="DO98" s="66">
        <v>3496</v>
      </c>
      <c r="DP98" s="67">
        <v>1.9273601340772266</v>
      </c>
      <c r="ES98" t="s">
        <v>1117</v>
      </c>
      <c r="ET98" s="36">
        <f>SUM(Table814[Sum of N.Surface2022])</f>
        <v>1036546</v>
      </c>
      <c r="FH98" s="11" t="s">
        <v>710</v>
      </c>
      <c r="FI98">
        <v>24109</v>
      </c>
      <c r="FJ98">
        <v>71.89</v>
      </c>
    </row>
    <row r="99" spans="21:166" x14ac:dyDescent="0.35">
      <c r="U99" s="11" t="s">
        <v>222</v>
      </c>
      <c r="V99">
        <v>0</v>
      </c>
      <c r="W99">
        <v>0</v>
      </c>
      <c r="CF99" s="11" t="s">
        <v>656</v>
      </c>
      <c r="CG99">
        <v>3053</v>
      </c>
      <c r="CH99">
        <v>5.97</v>
      </c>
      <c r="DL99" s="64" t="s">
        <v>1116</v>
      </c>
      <c r="DM99" s="74" t="s">
        <v>134</v>
      </c>
      <c r="DN99" s="69"/>
      <c r="DO99" s="69">
        <v>2665</v>
      </c>
      <c r="DP99" s="70">
        <v>5.7043173013121002</v>
      </c>
      <c r="FH99" s="11" t="s">
        <v>349</v>
      </c>
      <c r="FI99">
        <v>2793</v>
      </c>
      <c r="FJ99">
        <v>23.25</v>
      </c>
    </row>
    <row r="100" spans="21:166" x14ac:dyDescent="0.35">
      <c r="U100" s="11" t="s">
        <v>22</v>
      </c>
      <c r="V100">
        <v>0</v>
      </c>
      <c r="W100">
        <v>0</v>
      </c>
      <c r="CF100" s="11" t="s">
        <v>681</v>
      </c>
      <c r="CG100">
        <v>3031</v>
      </c>
      <c r="CH100">
        <v>4.74</v>
      </c>
      <c r="DL100" s="64" t="s">
        <v>1116</v>
      </c>
      <c r="DM100" s="73" t="s">
        <v>135</v>
      </c>
      <c r="DN100" s="66"/>
      <c r="DO100" s="66">
        <v>14071</v>
      </c>
      <c r="DP100" s="67">
        <v>4.2302257763881794</v>
      </c>
      <c r="FH100" s="11" t="s">
        <v>576</v>
      </c>
      <c r="FI100">
        <v>7397</v>
      </c>
      <c r="FJ100">
        <v>7.5</v>
      </c>
    </row>
    <row r="101" spans="21:166" x14ac:dyDescent="0.35">
      <c r="U101" s="85" t="s">
        <v>203</v>
      </c>
      <c r="CF101" s="11" t="s">
        <v>638</v>
      </c>
      <c r="CG101">
        <v>2795</v>
      </c>
      <c r="CH101">
        <v>4.13</v>
      </c>
      <c r="DL101" s="71" t="s">
        <v>1046</v>
      </c>
      <c r="DM101" s="54" t="s">
        <v>1118</v>
      </c>
      <c r="DN101" s="72"/>
      <c r="DO101" s="55">
        <v>9127</v>
      </c>
      <c r="DP101" s="55">
        <v>7.2</v>
      </c>
      <c r="FH101" s="11" t="s">
        <v>944</v>
      </c>
      <c r="FI101">
        <v>39816</v>
      </c>
      <c r="FJ101">
        <v>21.06</v>
      </c>
    </row>
    <row r="102" spans="21:166" x14ac:dyDescent="0.35">
      <c r="U102" s="85" t="s">
        <v>218</v>
      </c>
      <c r="CF102" s="11" t="s">
        <v>88</v>
      </c>
      <c r="CG102">
        <v>2425</v>
      </c>
      <c r="CH102">
        <v>4.74</v>
      </c>
      <c r="DL102" s="71" t="s">
        <v>1046</v>
      </c>
      <c r="DM102" s="56" t="s">
        <v>1119</v>
      </c>
      <c r="DN102" s="72"/>
      <c r="DO102" s="57">
        <v>11070</v>
      </c>
      <c r="DP102" s="57">
        <v>24.65</v>
      </c>
      <c r="FH102" s="11" t="s">
        <v>578</v>
      </c>
      <c r="FI102">
        <v>6272</v>
      </c>
      <c r="FJ102">
        <v>17.440000000000001</v>
      </c>
    </row>
    <row r="103" spans="21:166" x14ac:dyDescent="0.35">
      <c r="CF103" s="11" t="s">
        <v>689</v>
      </c>
      <c r="CG103">
        <v>2322</v>
      </c>
      <c r="CH103">
        <v>3.52</v>
      </c>
      <c r="DL103" s="71" t="s">
        <v>1046</v>
      </c>
      <c r="DM103" s="54" t="s">
        <v>1120</v>
      </c>
      <c r="DN103" s="72"/>
      <c r="DO103" s="55">
        <v>330</v>
      </c>
      <c r="DP103" s="55">
        <v>1.5</v>
      </c>
      <c r="ES103" t="s">
        <v>1121</v>
      </c>
      <c r="FH103" s="11" t="s">
        <v>405</v>
      </c>
      <c r="FI103">
        <v>196</v>
      </c>
      <c r="FJ103">
        <v>0.28999999999999998</v>
      </c>
    </row>
    <row r="104" spans="21:166" x14ac:dyDescent="0.35">
      <c r="CF104" s="11" t="s">
        <v>87</v>
      </c>
      <c r="CG104">
        <v>1945</v>
      </c>
      <c r="CH104">
        <v>2.6</v>
      </c>
      <c r="DL104" s="71" t="s">
        <v>1046</v>
      </c>
      <c r="DM104" s="54" t="s">
        <v>1122</v>
      </c>
      <c r="DN104" s="72"/>
      <c r="DO104" s="55">
        <v>4716</v>
      </c>
      <c r="DP104" s="55">
        <v>4.55</v>
      </c>
      <c r="FH104" s="11" t="s">
        <v>621</v>
      </c>
      <c r="FI104">
        <v>15540</v>
      </c>
      <c r="FJ104">
        <v>47.89</v>
      </c>
    </row>
    <row r="105" spans="21:166" x14ac:dyDescent="0.35">
      <c r="CF105" s="11" t="s">
        <v>673</v>
      </c>
      <c r="CG105">
        <v>1944</v>
      </c>
      <c r="CH105">
        <v>1.99</v>
      </c>
      <c r="DL105" s="71" t="s">
        <v>1046</v>
      </c>
      <c r="DM105" s="54" t="s">
        <v>1123</v>
      </c>
      <c r="DN105" s="72"/>
      <c r="DO105" s="55">
        <v>1937</v>
      </c>
      <c r="DP105" s="55">
        <v>5.15</v>
      </c>
      <c r="ES105" s="42" t="s">
        <v>152</v>
      </c>
      <c r="ET105" s="43" t="s">
        <v>153</v>
      </c>
      <c r="EU105" s="44">
        <v>411015</v>
      </c>
      <c r="EV105" s="44">
        <v>102685</v>
      </c>
      <c r="EW105" s="45">
        <f t="shared" ref="EW105:EW126" si="0">EV105/EU105*100</f>
        <v>24.983273116552922</v>
      </c>
      <c r="FH105" s="11" t="s">
        <v>481</v>
      </c>
      <c r="FI105">
        <v>31656</v>
      </c>
      <c r="FJ105">
        <v>23.25</v>
      </c>
    </row>
    <row r="106" spans="21:166" x14ac:dyDescent="0.35">
      <c r="CF106" s="11" t="s">
        <v>675</v>
      </c>
      <c r="CG106">
        <v>1828</v>
      </c>
      <c r="CH106">
        <v>2.2999999999999998</v>
      </c>
      <c r="DL106" s="71" t="s">
        <v>1046</v>
      </c>
      <c r="DM106" s="56" t="s">
        <v>1124</v>
      </c>
      <c r="DN106" s="72"/>
      <c r="DO106" s="57">
        <v>2282</v>
      </c>
      <c r="DP106" s="57">
        <v>2.2000000000000002</v>
      </c>
      <c r="ES106" s="46" t="s">
        <v>152</v>
      </c>
      <c r="ET106" s="47" t="s">
        <v>154</v>
      </c>
      <c r="EU106" s="48">
        <v>103156</v>
      </c>
      <c r="EV106" s="48">
        <v>11287</v>
      </c>
      <c r="EW106" s="49">
        <f t="shared" si="0"/>
        <v>10.941680561479702</v>
      </c>
      <c r="FH106" s="11" t="s">
        <v>785</v>
      </c>
    </row>
    <row r="107" spans="21:166" x14ac:dyDescent="0.35">
      <c r="CF107" s="11" t="s">
        <v>669</v>
      </c>
      <c r="CG107">
        <v>1769</v>
      </c>
      <c r="CH107">
        <v>2.4500000000000002</v>
      </c>
      <c r="DL107" s="58" t="s">
        <v>1125</v>
      </c>
      <c r="DM107" s="59" t="s">
        <v>1126</v>
      </c>
      <c r="DN107" s="60"/>
      <c r="DO107" s="61">
        <v>11789</v>
      </c>
      <c r="DP107" s="61">
        <v>5.15</v>
      </c>
      <c r="ES107" s="42" t="s">
        <v>152</v>
      </c>
      <c r="ET107" s="43" t="s">
        <v>155</v>
      </c>
      <c r="EU107" s="44">
        <v>131511</v>
      </c>
      <c r="EV107" s="44">
        <v>33896</v>
      </c>
      <c r="EW107" s="45">
        <f t="shared" si="0"/>
        <v>25.774269832941734</v>
      </c>
      <c r="FH107" s="11" t="s">
        <v>230</v>
      </c>
      <c r="FI107">
        <v>5448</v>
      </c>
      <c r="FJ107">
        <v>19.170000000000002</v>
      </c>
    </row>
    <row r="108" spans="21:166" x14ac:dyDescent="0.35">
      <c r="CF108" s="11" t="s">
        <v>650</v>
      </c>
      <c r="CG108">
        <v>1699</v>
      </c>
      <c r="CH108">
        <v>0.92</v>
      </c>
      <c r="DL108" s="58" t="s">
        <v>1125</v>
      </c>
      <c r="DM108" s="59" t="s">
        <v>1127</v>
      </c>
      <c r="DN108" s="60"/>
      <c r="DO108" s="61">
        <v>10928</v>
      </c>
      <c r="DP108" s="61">
        <v>11.2</v>
      </c>
      <c r="ES108" s="46" t="s">
        <v>152</v>
      </c>
      <c r="ET108" s="47" t="s">
        <v>156</v>
      </c>
      <c r="EU108" s="48">
        <v>255915</v>
      </c>
      <c r="EV108" s="48">
        <v>50051</v>
      </c>
      <c r="EW108" s="49">
        <f t="shared" si="0"/>
        <v>19.5576656311666</v>
      </c>
      <c r="FH108" s="11" t="s">
        <v>844</v>
      </c>
      <c r="FI108">
        <v>1469</v>
      </c>
      <c r="FJ108">
        <v>7.8</v>
      </c>
    </row>
    <row r="109" spans="21:166" x14ac:dyDescent="0.35">
      <c r="CF109" s="11" t="s">
        <v>632</v>
      </c>
      <c r="CG109">
        <v>1535</v>
      </c>
      <c r="CH109">
        <v>2.14</v>
      </c>
      <c r="DL109" s="58" t="s">
        <v>1125</v>
      </c>
      <c r="DM109" s="62" t="s">
        <v>1128</v>
      </c>
      <c r="DN109" s="60"/>
      <c r="DO109" s="63">
        <v>10228</v>
      </c>
      <c r="DP109" s="63">
        <v>18.5</v>
      </c>
      <c r="ES109" s="42" t="s">
        <v>152</v>
      </c>
      <c r="ET109" s="43" t="s">
        <v>157</v>
      </c>
      <c r="EU109" s="44">
        <v>496032</v>
      </c>
      <c r="EV109" s="44">
        <v>125512</v>
      </c>
      <c r="EW109" s="45">
        <f t="shared" si="0"/>
        <v>25.303206244758403</v>
      </c>
      <c r="FH109" s="11" t="s">
        <v>890</v>
      </c>
      <c r="FI109">
        <v>5637</v>
      </c>
      <c r="FJ109">
        <v>9.07</v>
      </c>
    </row>
    <row r="110" spans="21:166" x14ac:dyDescent="0.35">
      <c r="CF110" s="11" t="s">
        <v>671</v>
      </c>
      <c r="CG110">
        <v>1511</v>
      </c>
      <c r="CH110">
        <v>8.8699999999999992</v>
      </c>
      <c r="DL110" s="58" t="s">
        <v>1125</v>
      </c>
      <c r="DM110" s="59" t="s">
        <v>1129</v>
      </c>
      <c r="DN110" s="60"/>
      <c r="DO110" s="61">
        <v>9631</v>
      </c>
      <c r="DP110" s="61">
        <v>19.850000000000001</v>
      </c>
      <c r="ES110" s="46" t="s">
        <v>152</v>
      </c>
      <c r="ET110" s="47" t="s">
        <v>158</v>
      </c>
      <c r="EU110" s="48">
        <v>229756</v>
      </c>
      <c r="EV110" s="48">
        <v>18988</v>
      </c>
      <c r="EW110" s="49">
        <f t="shared" si="0"/>
        <v>8.2644196451888092</v>
      </c>
      <c r="FH110" s="11" t="s">
        <v>485</v>
      </c>
      <c r="FI110">
        <v>26445</v>
      </c>
      <c r="FJ110">
        <v>39.43</v>
      </c>
    </row>
    <row r="111" spans="21:166" x14ac:dyDescent="0.35">
      <c r="CF111" s="11" t="s">
        <v>683</v>
      </c>
      <c r="CG111">
        <v>1464</v>
      </c>
      <c r="CH111">
        <v>1.22</v>
      </c>
      <c r="DL111" s="58" t="s">
        <v>1125</v>
      </c>
      <c r="DM111" s="62" t="s">
        <v>1130</v>
      </c>
      <c r="DN111" s="60"/>
      <c r="DO111" s="63">
        <v>4422</v>
      </c>
      <c r="DP111" s="63">
        <v>24.35</v>
      </c>
      <c r="ES111" s="42" t="s">
        <v>152</v>
      </c>
      <c r="ET111" s="43" t="s">
        <v>159</v>
      </c>
      <c r="EU111" s="44">
        <v>107645</v>
      </c>
      <c r="EV111" s="44">
        <v>0</v>
      </c>
      <c r="EW111" s="45">
        <f t="shared" si="0"/>
        <v>0</v>
      </c>
      <c r="FH111" s="11" t="s">
        <v>863</v>
      </c>
      <c r="FI111">
        <v>41820</v>
      </c>
      <c r="FJ111">
        <v>13.73</v>
      </c>
    </row>
    <row r="112" spans="21:166" x14ac:dyDescent="0.35">
      <c r="CF112" s="11" t="s">
        <v>619</v>
      </c>
      <c r="CG112">
        <v>787</v>
      </c>
      <c r="CH112">
        <v>0.76</v>
      </c>
      <c r="DM112" s="54" t="s">
        <v>1131</v>
      </c>
      <c r="ES112" s="46" t="s">
        <v>152</v>
      </c>
      <c r="ET112" s="47" t="s">
        <v>160</v>
      </c>
      <c r="EU112" s="48">
        <v>70035</v>
      </c>
      <c r="EV112" s="48">
        <v>48144</v>
      </c>
      <c r="EW112" s="49">
        <f t="shared" si="0"/>
        <v>68.742771471407153</v>
      </c>
      <c r="FH112" s="11" t="s">
        <v>314</v>
      </c>
      <c r="FI112">
        <v>3413</v>
      </c>
      <c r="FJ112">
        <v>15.87</v>
      </c>
    </row>
    <row r="113" spans="84:166" x14ac:dyDescent="0.35">
      <c r="CF113" s="11" t="s">
        <v>609</v>
      </c>
      <c r="CG113">
        <v>308</v>
      </c>
      <c r="CH113">
        <v>0.76</v>
      </c>
      <c r="ES113" s="42" t="s">
        <v>152</v>
      </c>
      <c r="ET113" s="43" t="s">
        <v>161</v>
      </c>
      <c r="EU113" s="44">
        <v>218713</v>
      </c>
      <c r="EV113" s="44">
        <v>50214</v>
      </c>
      <c r="EW113" s="45">
        <f t="shared" si="0"/>
        <v>22.958854754861395</v>
      </c>
      <c r="FH113" s="11" t="s">
        <v>483</v>
      </c>
      <c r="FI113">
        <v>2634</v>
      </c>
      <c r="FJ113">
        <v>6.88</v>
      </c>
    </row>
    <row r="114" spans="84:166" x14ac:dyDescent="0.35">
      <c r="CF114" s="11" t="s">
        <v>85</v>
      </c>
      <c r="CG114">
        <v>0</v>
      </c>
      <c r="CH114">
        <v>0</v>
      </c>
      <c r="ES114" s="46" t="s">
        <v>152</v>
      </c>
      <c r="ET114" s="47" t="s">
        <v>162</v>
      </c>
      <c r="EU114" s="48">
        <v>172219</v>
      </c>
      <c r="EV114" s="48">
        <v>12841</v>
      </c>
      <c r="EW114" s="49">
        <f t="shared" si="0"/>
        <v>7.4562040193010066</v>
      </c>
      <c r="FH114" s="11" t="s">
        <v>792</v>
      </c>
      <c r="FI114">
        <v>3286</v>
      </c>
      <c r="FJ114">
        <v>6.6</v>
      </c>
    </row>
    <row r="115" spans="84:166" x14ac:dyDescent="0.35">
      <c r="CF115" s="11" t="s">
        <v>697</v>
      </c>
      <c r="CG115">
        <v>0</v>
      </c>
      <c r="CH115">
        <v>0</v>
      </c>
      <c r="ES115" s="42" t="s">
        <v>152</v>
      </c>
      <c r="ET115" s="43" t="s">
        <v>163</v>
      </c>
      <c r="EU115" s="44">
        <v>710602</v>
      </c>
      <c r="EV115" s="44">
        <v>176673</v>
      </c>
      <c r="EW115" s="45">
        <f t="shared" si="0"/>
        <v>24.862440578551706</v>
      </c>
      <c r="FH115" s="11" t="s">
        <v>704</v>
      </c>
      <c r="FI115">
        <v>11122</v>
      </c>
      <c r="FJ115">
        <v>30.68</v>
      </c>
    </row>
    <row r="116" spans="84:166" x14ac:dyDescent="0.35">
      <c r="ES116" s="46" t="s">
        <v>152</v>
      </c>
      <c r="ET116" s="47" t="s">
        <v>164</v>
      </c>
      <c r="EU116" s="48">
        <v>476692</v>
      </c>
      <c r="EV116" s="48">
        <v>97790</v>
      </c>
      <c r="EW116" s="49">
        <f t="shared" si="0"/>
        <v>20.514294345195641</v>
      </c>
      <c r="FH116" s="11" t="s">
        <v>906</v>
      </c>
      <c r="FI116">
        <v>11417</v>
      </c>
      <c r="FJ116">
        <v>27.97</v>
      </c>
    </row>
    <row r="117" spans="84:166" x14ac:dyDescent="0.35">
      <c r="ES117" s="42" t="s">
        <v>152</v>
      </c>
      <c r="ET117" s="43" t="s">
        <v>165</v>
      </c>
      <c r="EU117" s="44">
        <v>146433</v>
      </c>
      <c r="EV117" s="44">
        <v>11757</v>
      </c>
      <c r="EW117" s="45">
        <f t="shared" si="0"/>
        <v>8.0289279055950491</v>
      </c>
      <c r="FH117" s="11" t="s">
        <v>41</v>
      </c>
      <c r="FI117">
        <v>2400</v>
      </c>
      <c r="FJ117">
        <v>6.66</v>
      </c>
    </row>
    <row r="118" spans="84:166" x14ac:dyDescent="0.35">
      <c r="ES118" s="46" t="s">
        <v>152</v>
      </c>
      <c r="ET118" s="47" t="s">
        <v>166</v>
      </c>
      <c r="EU118" s="48">
        <v>386681</v>
      </c>
      <c r="EV118" s="48">
        <v>100327</v>
      </c>
      <c r="EW118" s="49">
        <f t="shared" si="0"/>
        <v>25.945676151659896</v>
      </c>
      <c r="FH118" s="11" t="s">
        <v>894</v>
      </c>
      <c r="FI118">
        <v>19200</v>
      </c>
      <c r="FJ118">
        <v>15.25</v>
      </c>
    </row>
    <row r="119" spans="84:166" x14ac:dyDescent="0.35">
      <c r="ES119" s="42" t="s">
        <v>152</v>
      </c>
      <c r="ET119" s="43" t="s">
        <v>167</v>
      </c>
      <c r="EU119" s="44">
        <v>181834</v>
      </c>
      <c r="EV119" s="44">
        <v>40049</v>
      </c>
      <c r="EW119" s="45">
        <f t="shared" si="0"/>
        <v>22.02503382205748</v>
      </c>
      <c r="FH119" s="11" t="s">
        <v>857</v>
      </c>
      <c r="FI119">
        <v>1937</v>
      </c>
      <c r="FJ119">
        <v>5.15</v>
      </c>
    </row>
    <row r="120" spans="84:166" x14ac:dyDescent="0.35">
      <c r="ES120" s="46" t="s">
        <v>152</v>
      </c>
      <c r="ET120" s="47" t="s">
        <v>168</v>
      </c>
      <c r="EU120" s="48">
        <v>442743</v>
      </c>
      <c r="EV120" s="48">
        <v>116469</v>
      </c>
      <c r="EW120" s="49">
        <f t="shared" si="0"/>
        <v>26.306231832010894</v>
      </c>
      <c r="FH120" s="11" t="s">
        <v>156</v>
      </c>
      <c r="FI120">
        <v>23981</v>
      </c>
      <c r="FJ120">
        <v>15.4</v>
      </c>
    </row>
    <row r="121" spans="84:166" x14ac:dyDescent="0.35">
      <c r="ES121" s="42" t="s">
        <v>152</v>
      </c>
      <c r="ET121" s="43" t="s">
        <v>169</v>
      </c>
      <c r="EU121" s="44">
        <v>127393</v>
      </c>
      <c r="EV121" s="44">
        <v>10411</v>
      </c>
      <c r="EW121" s="45">
        <f t="shared" si="0"/>
        <v>8.1723485591829998</v>
      </c>
      <c r="FH121" s="11" t="s">
        <v>308</v>
      </c>
      <c r="FI121">
        <v>10</v>
      </c>
      <c r="FJ121">
        <v>0.06</v>
      </c>
    </row>
    <row r="122" spans="84:166" x14ac:dyDescent="0.35">
      <c r="ES122" s="46" t="s">
        <v>152</v>
      </c>
      <c r="ET122" s="47" t="s">
        <v>170</v>
      </c>
      <c r="EU122" s="48">
        <v>232914</v>
      </c>
      <c r="EV122" s="48">
        <v>2386</v>
      </c>
      <c r="EW122" s="49">
        <f t="shared" si="0"/>
        <v>1.0244124440780717</v>
      </c>
      <c r="FH122" s="11" t="s">
        <v>56</v>
      </c>
      <c r="FI122">
        <v>0</v>
      </c>
      <c r="FJ122">
        <v>0</v>
      </c>
    </row>
    <row r="123" spans="84:166" x14ac:dyDescent="0.35">
      <c r="ES123" s="42" t="s">
        <v>152</v>
      </c>
      <c r="ET123" s="43" t="s">
        <v>171</v>
      </c>
      <c r="EU123" s="44">
        <v>170334</v>
      </c>
      <c r="EV123" s="44">
        <v>11416</v>
      </c>
      <c r="EW123" s="45">
        <f t="shared" si="0"/>
        <v>6.7021264104641469</v>
      </c>
      <c r="FH123" s="11" t="s">
        <v>975</v>
      </c>
      <c r="FI123">
        <v>0</v>
      </c>
      <c r="FJ123">
        <v>0</v>
      </c>
    </row>
    <row r="124" spans="84:166" x14ac:dyDescent="0.35">
      <c r="ES124" s="46" t="s">
        <v>152</v>
      </c>
      <c r="ET124" s="47" t="s">
        <v>172</v>
      </c>
      <c r="EU124" s="48">
        <v>116097</v>
      </c>
      <c r="EV124" s="48">
        <v>2264</v>
      </c>
      <c r="EW124" s="49">
        <f t="shared" si="0"/>
        <v>1.9500934563339276</v>
      </c>
      <c r="FH124" s="11" t="s">
        <v>812</v>
      </c>
      <c r="FI124">
        <v>11070</v>
      </c>
      <c r="FJ124">
        <v>24.65</v>
      </c>
    </row>
    <row r="125" spans="84:166" x14ac:dyDescent="0.35">
      <c r="ES125" s="42" t="s">
        <v>152</v>
      </c>
      <c r="ET125" s="43" t="s">
        <v>173</v>
      </c>
      <c r="EU125" s="44">
        <v>246515</v>
      </c>
      <c r="EV125" s="44">
        <v>13165</v>
      </c>
      <c r="EW125" s="45">
        <f t="shared" si="0"/>
        <v>5.3404458146563094</v>
      </c>
      <c r="FH125" s="11" t="s">
        <v>130</v>
      </c>
      <c r="FI125">
        <v>4716</v>
      </c>
      <c r="FJ125">
        <v>4.55</v>
      </c>
    </row>
    <row r="126" spans="84:166" x14ac:dyDescent="0.35">
      <c r="ES126" s="50" t="s">
        <v>152</v>
      </c>
      <c r="ET126" s="51" t="s">
        <v>174</v>
      </c>
      <c r="EU126" s="52">
        <v>420606</v>
      </c>
      <c r="EV126" s="52">
        <v>221</v>
      </c>
      <c r="EW126" s="53">
        <f t="shared" si="0"/>
        <v>5.2543235236777411E-2</v>
      </c>
      <c r="FH126" s="11" t="s">
        <v>963</v>
      </c>
      <c r="FI126">
        <v>9181</v>
      </c>
      <c r="FJ126">
        <v>36.82</v>
      </c>
    </row>
    <row r="127" spans="84:166" x14ac:dyDescent="0.35">
      <c r="FH127" s="11" t="s">
        <v>450</v>
      </c>
      <c r="FI127">
        <v>4565</v>
      </c>
      <c r="FJ127">
        <v>8.74</v>
      </c>
    </row>
    <row r="128" spans="84:166" x14ac:dyDescent="0.35">
      <c r="FH128" s="11" t="s">
        <v>394</v>
      </c>
      <c r="FI128">
        <v>380</v>
      </c>
      <c r="FJ128">
        <v>3.07</v>
      </c>
    </row>
    <row r="129" spans="164:166" x14ac:dyDescent="0.35">
      <c r="FH129" s="11" t="s">
        <v>232</v>
      </c>
      <c r="FI129">
        <v>5404</v>
      </c>
      <c r="FJ129">
        <v>25.65</v>
      </c>
    </row>
    <row r="130" spans="164:166" x14ac:dyDescent="0.35">
      <c r="FH130" s="11" t="s">
        <v>592</v>
      </c>
      <c r="FI130">
        <v>58857</v>
      </c>
      <c r="FJ130">
        <v>38.56</v>
      </c>
    </row>
    <row r="131" spans="164:166" x14ac:dyDescent="0.35">
      <c r="FH131" s="11" t="s">
        <v>207</v>
      </c>
      <c r="FI131">
        <v>0</v>
      </c>
      <c r="FJ131">
        <v>0</v>
      </c>
    </row>
    <row r="132" spans="164:166" x14ac:dyDescent="0.35">
      <c r="FH132" s="11" t="s">
        <v>158</v>
      </c>
      <c r="FI132">
        <v>15356</v>
      </c>
      <c r="FJ132">
        <v>8.67</v>
      </c>
    </row>
    <row r="133" spans="164:166" x14ac:dyDescent="0.35">
      <c r="FH133" s="11" t="s">
        <v>85</v>
      </c>
      <c r="FI133">
        <v>0</v>
      </c>
      <c r="FJ133">
        <v>0</v>
      </c>
    </row>
    <row r="134" spans="164:166" x14ac:dyDescent="0.35">
      <c r="FH134" s="11" t="s">
        <v>533</v>
      </c>
      <c r="FI134">
        <v>0</v>
      </c>
      <c r="FJ134">
        <v>0</v>
      </c>
    </row>
    <row r="135" spans="164:166" x14ac:dyDescent="0.35">
      <c r="FH135" s="11" t="s">
        <v>624</v>
      </c>
      <c r="FI135">
        <v>11075</v>
      </c>
      <c r="FJ135">
        <v>10.25</v>
      </c>
    </row>
    <row r="136" spans="164:166" x14ac:dyDescent="0.35">
      <c r="FH136" s="11" t="s">
        <v>626</v>
      </c>
      <c r="FI136">
        <v>18548</v>
      </c>
      <c r="FJ136">
        <v>25.25</v>
      </c>
    </row>
    <row r="137" spans="164:166" x14ac:dyDescent="0.35">
      <c r="FH137" s="11" t="s">
        <v>234</v>
      </c>
      <c r="FI137">
        <v>1056</v>
      </c>
      <c r="FJ137">
        <v>12.56</v>
      </c>
    </row>
    <row r="138" spans="164:166" x14ac:dyDescent="0.35">
      <c r="FH138" s="11" t="s">
        <v>209</v>
      </c>
      <c r="FI138">
        <v>3336</v>
      </c>
      <c r="FJ138">
        <v>9.86</v>
      </c>
    </row>
    <row r="139" spans="164:166" x14ac:dyDescent="0.35">
      <c r="FH139" s="11" t="s">
        <v>290</v>
      </c>
      <c r="FI139">
        <v>0</v>
      </c>
      <c r="FJ139">
        <v>0</v>
      </c>
    </row>
    <row r="140" spans="164:166" x14ac:dyDescent="0.35">
      <c r="FH140" s="11" t="s">
        <v>448</v>
      </c>
      <c r="FI140">
        <v>15909</v>
      </c>
      <c r="FJ140">
        <v>24.37</v>
      </c>
    </row>
    <row r="141" spans="164:166" x14ac:dyDescent="0.35">
      <c r="FH141" s="11" t="s">
        <v>513</v>
      </c>
      <c r="FI141">
        <v>0</v>
      </c>
      <c r="FJ141">
        <v>0</v>
      </c>
    </row>
    <row r="142" spans="164:166" x14ac:dyDescent="0.35">
      <c r="FH142" s="11" t="s">
        <v>807</v>
      </c>
      <c r="FI142">
        <v>2868</v>
      </c>
      <c r="FJ142">
        <v>5.7</v>
      </c>
    </row>
    <row r="143" spans="164:166" x14ac:dyDescent="0.35">
      <c r="FH143" s="11" t="s">
        <v>375</v>
      </c>
      <c r="FI143">
        <v>0</v>
      </c>
      <c r="FJ143">
        <v>0</v>
      </c>
    </row>
    <row r="144" spans="164:166" x14ac:dyDescent="0.35">
      <c r="FH144" s="11" t="s">
        <v>809</v>
      </c>
      <c r="FI144">
        <v>1364</v>
      </c>
      <c r="FJ144">
        <v>7.6</v>
      </c>
    </row>
    <row r="145" spans="164:166" x14ac:dyDescent="0.35">
      <c r="FH145" s="11" t="s">
        <v>920</v>
      </c>
      <c r="FI145">
        <v>3465</v>
      </c>
      <c r="FJ145">
        <v>4.28</v>
      </c>
    </row>
    <row r="146" spans="164:166" x14ac:dyDescent="0.35">
      <c r="FH146" s="11" t="s">
        <v>398</v>
      </c>
      <c r="FI146">
        <v>1459</v>
      </c>
      <c r="FJ146">
        <v>1.38</v>
      </c>
    </row>
    <row r="147" spans="164:166" x14ac:dyDescent="0.35">
      <c r="FH147" s="11" t="s">
        <v>45</v>
      </c>
      <c r="FI147">
        <v>242</v>
      </c>
      <c r="FJ147">
        <v>0.38</v>
      </c>
    </row>
    <row r="148" spans="164:166" x14ac:dyDescent="0.35">
      <c r="FH148" s="11" t="s">
        <v>757</v>
      </c>
      <c r="FI148">
        <v>47139</v>
      </c>
      <c r="FJ148">
        <v>16.12</v>
      </c>
    </row>
    <row r="149" spans="164:166" x14ac:dyDescent="0.35">
      <c r="FH149" s="11" t="s">
        <v>628</v>
      </c>
      <c r="FI149">
        <v>12172</v>
      </c>
      <c r="FJ149">
        <v>19.579999999999998</v>
      </c>
    </row>
    <row r="150" spans="164:166" x14ac:dyDescent="0.35">
      <c r="FH150" s="11" t="s">
        <v>770</v>
      </c>
      <c r="FI150">
        <v>3352</v>
      </c>
      <c r="FJ150">
        <v>12.61</v>
      </c>
    </row>
    <row r="151" spans="164:166" x14ac:dyDescent="0.35">
      <c r="FH151" s="11" t="s">
        <v>580</v>
      </c>
      <c r="FI151">
        <v>6754</v>
      </c>
      <c r="FJ151">
        <v>5.97</v>
      </c>
    </row>
    <row r="152" spans="164:166" x14ac:dyDescent="0.35">
      <c r="FH152" s="11" t="s">
        <v>46</v>
      </c>
      <c r="FI152">
        <v>1372</v>
      </c>
      <c r="FJ152">
        <v>2.46</v>
      </c>
    </row>
    <row r="153" spans="164:166" x14ac:dyDescent="0.35">
      <c r="FH153" s="11" t="s">
        <v>66</v>
      </c>
      <c r="FI153">
        <v>274</v>
      </c>
      <c r="FJ153">
        <v>0.08</v>
      </c>
    </row>
    <row r="154" spans="164:166" x14ac:dyDescent="0.35">
      <c r="FH154" s="11" t="s">
        <v>67</v>
      </c>
      <c r="FI154">
        <v>165</v>
      </c>
      <c r="FJ154">
        <v>0.08</v>
      </c>
    </row>
    <row r="155" spans="164:166" x14ac:dyDescent="0.35">
      <c r="FH155" s="11" t="s">
        <v>913</v>
      </c>
      <c r="FI155">
        <v>4782</v>
      </c>
      <c r="FJ155">
        <v>8.82</v>
      </c>
    </row>
    <row r="156" spans="164:166" x14ac:dyDescent="0.35">
      <c r="FH156" s="11" t="s">
        <v>68</v>
      </c>
      <c r="FI156">
        <v>64</v>
      </c>
      <c r="FJ156">
        <v>0.08</v>
      </c>
    </row>
    <row r="157" spans="164:166" x14ac:dyDescent="0.35">
      <c r="FH157" s="11" t="s">
        <v>69</v>
      </c>
      <c r="FI157">
        <v>268</v>
      </c>
      <c r="FJ157">
        <v>0.08</v>
      </c>
    </row>
    <row r="158" spans="164:166" x14ac:dyDescent="0.35">
      <c r="FH158" s="11" t="s">
        <v>70</v>
      </c>
      <c r="FI158">
        <v>5</v>
      </c>
      <c r="FJ158">
        <v>0.08</v>
      </c>
    </row>
    <row r="159" spans="164:166" x14ac:dyDescent="0.35">
      <c r="FH159" s="11" t="s">
        <v>211</v>
      </c>
      <c r="FI159">
        <v>722</v>
      </c>
      <c r="FJ159">
        <v>2.2999999999999998</v>
      </c>
    </row>
    <row r="160" spans="164:166" x14ac:dyDescent="0.35">
      <c r="FH160" s="11" t="s">
        <v>71</v>
      </c>
      <c r="FI160">
        <v>24</v>
      </c>
      <c r="FJ160">
        <v>0.08</v>
      </c>
    </row>
    <row r="161" spans="164:166" x14ac:dyDescent="0.35">
      <c r="FH161" s="11" t="s">
        <v>877</v>
      </c>
      <c r="FI161">
        <v>11087</v>
      </c>
      <c r="FJ161">
        <v>37.67</v>
      </c>
    </row>
    <row r="162" spans="164:166" x14ac:dyDescent="0.35">
      <c r="FH162" s="11" t="s">
        <v>236</v>
      </c>
      <c r="FI162">
        <v>3043</v>
      </c>
      <c r="FJ162">
        <v>7.83</v>
      </c>
    </row>
    <row r="163" spans="164:166" x14ac:dyDescent="0.35">
      <c r="FH163" s="11" t="s">
        <v>582</v>
      </c>
      <c r="FI163">
        <v>8289</v>
      </c>
      <c r="FJ163">
        <v>40.39</v>
      </c>
    </row>
    <row r="164" spans="164:166" x14ac:dyDescent="0.35">
      <c r="FH164" s="11" t="s">
        <v>87</v>
      </c>
      <c r="FI164">
        <v>1945</v>
      </c>
      <c r="FJ164">
        <v>2.6</v>
      </c>
    </row>
    <row r="165" spans="164:166" x14ac:dyDescent="0.35">
      <c r="FH165" s="11" t="s">
        <v>949</v>
      </c>
      <c r="FI165">
        <v>75525</v>
      </c>
      <c r="FJ165">
        <v>47.08</v>
      </c>
    </row>
    <row r="166" spans="164:166" x14ac:dyDescent="0.35">
      <c r="FH166" s="11" t="s">
        <v>324</v>
      </c>
      <c r="FI166">
        <v>1686</v>
      </c>
      <c r="FJ166">
        <v>3.24</v>
      </c>
    </row>
    <row r="167" spans="164:166" x14ac:dyDescent="0.35">
      <c r="FH167" s="11" t="s">
        <v>700</v>
      </c>
      <c r="FI167">
        <v>8481</v>
      </c>
      <c r="FJ167">
        <v>27.69</v>
      </c>
    </row>
    <row r="168" spans="164:166" x14ac:dyDescent="0.35">
      <c r="FH168" s="11" t="s">
        <v>742</v>
      </c>
      <c r="FI168">
        <v>41712</v>
      </c>
      <c r="FJ168">
        <v>20.41</v>
      </c>
    </row>
    <row r="169" spans="164:166" x14ac:dyDescent="0.35">
      <c r="FH169" s="11" t="s">
        <v>88</v>
      </c>
      <c r="FI169">
        <v>2425</v>
      </c>
      <c r="FJ169">
        <v>4.74</v>
      </c>
    </row>
    <row r="170" spans="164:166" x14ac:dyDescent="0.35">
      <c r="FH170" s="11" t="s">
        <v>875</v>
      </c>
      <c r="FI170">
        <v>15346</v>
      </c>
      <c r="FJ170">
        <v>25.58</v>
      </c>
    </row>
    <row r="171" spans="164:166" x14ac:dyDescent="0.35">
      <c r="FH171" s="11" t="s">
        <v>938</v>
      </c>
      <c r="FI171">
        <v>6829</v>
      </c>
      <c r="FJ171">
        <v>9.1999999999999993</v>
      </c>
    </row>
    <row r="172" spans="164:166" x14ac:dyDescent="0.35">
      <c r="FH172" s="11" t="s">
        <v>722</v>
      </c>
      <c r="FI172">
        <v>1706</v>
      </c>
      <c r="FJ172">
        <v>3.25</v>
      </c>
    </row>
    <row r="173" spans="164:166" x14ac:dyDescent="0.35">
      <c r="FH173" s="11" t="s">
        <v>632</v>
      </c>
      <c r="FI173">
        <v>1535</v>
      </c>
      <c r="FJ173">
        <v>2.14</v>
      </c>
    </row>
    <row r="174" spans="164:166" x14ac:dyDescent="0.35">
      <c r="FH174" s="11" t="s">
        <v>634</v>
      </c>
      <c r="FI174">
        <v>4319</v>
      </c>
      <c r="FJ174">
        <v>7.96</v>
      </c>
    </row>
    <row r="175" spans="164:166" x14ac:dyDescent="0.35">
      <c r="FH175" s="11" t="s">
        <v>712</v>
      </c>
      <c r="FI175">
        <v>6463</v>
      </c>
      <c r="FJ175">
        <v>25.48</v>
      </c>
    </row>
    <row r="176" spans="164:166" x14ac:dyDescent="0.35">
      <c r="FH176" s="11" t="s">
        <v>584</v>
      </c>
      <c r="FI176">
        <v>11180</v>
      </c>
      <c r="FJ176">
        <v>34.729999999999997</v>
      </c>
    </row>
    <row r="177" spans="164:166" x14ac:dyDescent="0.35">
      <c r="FH177" s="11" t="s">
        <v>706</v>
      </c>
      <c r="FI177">
        <v>17744</v>
      </c>
      <c r="FJ177">
        <v>44.72</v>
      </c>
    </row>
    <row r="178" spans="164:166" x14ac:dyDescent="0.35">
      <c r="FH178" s="11" t="s">
        <v>724</v>
      </c>
      <c r="FI178">
        <v>3541</v>
      </c>
      <c r="FJ178">
        <v>11.31</v>
      </c>
    </row>
    <row r="179" spans="164:166" x14ac:dyDescent="0.35">
      <c r="FH179" s="11" t="s">
        <v>778</v>
      </c>
      <c r="FI179">
        <v>1685</v>
      </c>
      <c r="FJ179">
        <v>4.03</v>
      </c>
    </row>
    <row r="180" spans="164:166" x14ac:dyDescent="0.35">
      <c r="FH180" s="11" t="s">
        <v>32</v>
      </c>
      <c r="FI180">
        <v>3996</v>
      </c>
      <c r="FJ180">
        <v>23.25</v>
      </c>
    </row>
    <row r="181" spans="164:166" x14ac:dyDescent="0.35">
      <c r="FH181" s="11" t="s">
        <v>47</v>
      </c>
      <c r="FI181">
        <v>549</v>
      </c>
      <c r="FJ181">
        <v>1.76</v>
      </c>
    </row>
    <row r="182" spans="164:166" x14ac:dyDescent="0.35">
      <c r="FH182" s="11" t="s">
        <v>780</v>
      </c>
      <c r="FI182">
        <v>1015</v>
      </c>
      <c r="FJ182">
        <v>5.72</v>
      </c>
    </row>
    <row r="183" spans="164:166" x14ac:dyDescent="0.35">
      <c r="FH183" s="11" t="s">
        <v>326</v>
      </c>
      <c r="FI183">
        <v>2081</v>
      </c>
      <c r="FJ183">
        <v>5.49</v>
      </c>
    </row>
    <row r="184" spans="164:166" x14ac:dyDescent="0.35">
      <c r="FH184" s="11" t="s">
        <v>458</v>
      </c>
      <c r="FI184">
        <v>11096</v>
      </c>
      <c r="FJ184">
        <v>14.69</v>
      </c>
    </row>
    <row r="185" spans="164:166" x14ac:dyDescent="0.35">
      <c r="FH185" s="11" t="s">
        <v>364</v>
      </c>
      <c r="FI185">
        <v>3329</v>
      </c>
      <c r="FJ185">
        <v>40.42</v>
      </c>
    </row>
    <row r="186" spans="164:166" x14ac:dyDescent="0.35">
      <c r="FH186" s="11" t="s">
        <v>131</v>
      </c>
      <c r="FI186">
        <v>2921</v>
      </c>
      <c r="FJ186">
        <v>8.1</v>
      </c>
    </row>
    <row r="187" spans="164:166" x14ac:dyDescent="0.35">
      <c r="FH187" s="11" t="s">
        <v>550</v>
      </c>
      <c r="FI187">
        <v>104</v>
      </c>
      <c r="FJ187">
        <v>1.92</v>
      </c>
    </row>
    <row r="188" spans="164:166" x14ac:dyDescent="0.35">
      <c r="FH188" s="11" t="s">
        <v>515</v>
      </c>
      <c r="FI188">
        <v>102</v>
      </c>
      <c r="FJ188">
        <v>0.02</v>
      </c>
    </row>
    <row r="189" spans="164:166" x14ac:dyDescent="0.35">
      <c r="FH189" s="11" t="s">
        <v>965</v>
      </c>
      <c r="FI189">
        <v>24715</v>
      </c>
      <c r="FJ189">
        <v>23.19</v>
      </c>
    </row>
    <row r="190" spans="164:166" x14ac:dyDescent="0.35">
      <c r="FH190" s="11" t="s">
        <v>471</v>
      </c>
      <c r="FI190">
        <v>1068</v>
      </c>
      <c r="FJ190">
        <v>1.67</v>
      </c>
    </row>
    <row r="191" spans="164:166" x14ac:dyDescent="0.35">
      <c r="FH191" s="11" t="s">
        <v>238</v>
      </c>
      <c r="FI191">
        <v>5639</v>
      </c>
      <c r="FJ191">
        <v>14.31</v>
      </c>
    </row>
    <row r="192" spans="164:166" x14ac:dyDescent="0.35">
      <c r="FH192" s="11" t="s">
        <v>541</v>
      </c>
      <c r="FI192">
        <v>0</v>
      </c>
      <c r="FJ192">
        <v>0</v>
      </c>
    </row>
    <row r="193" spans="164:166" x14ac:dyDescent="0.35">
      <c r="FH193" s="11" t="s">
        <v>240</v>
      </c>
      <c r="FI193">
        <v>6292</v>
      </c>
      <c r="FJ193">
        <v>12.02</v>
      </c>
    </row>
    <row r="194" spans="164:166" x14ac:dyDescent="0.35">
      <c r="FH194" s="11" t="s">
        <v>636</v>
      </c>
      <c r="FI194">
        <v>7891</v>
      </c>
      <c r="FJ194">
        <v>2.91</v>
      </c>
    </row>
    <row r="195" spans="164:166" x14ac:dyDescent="0.35">
      <c r="FH195" s="11" t="s">
        <v>465</v>
      </c>
      <c r="FI195">
        <v>7306</v>
      </c>
      <c r="FJ195">
        <v>33.67</v>
      </c>
    </row>
    <row r="196" spans="164:166" x14ac:dyDescent="0.35">
      <c r="FH196" s="11" t="s">
        <v>360</v>
      </c>
      <c r="FI196">
        <v>0</v>
      </c>
      <c r="FJ196">
        <v>0</v>
      </c>
    </row>
    <row r="197" spans="164:166" x14ac:dyDescent="0.35">
      <c r="FH197" s="11" t="s">
        <v>292</v>
      </c>
      <c r="FI197">
        <v>159</v>
      </c>
      <c r="FJ197">
        <v>2.06</v>
      </c>
    </row>
    <row r="198" spans="164:166" x14ac:dyDescent="0.35">
      <c r="FH198" s="11" t="s">
        <v>1009</v>
      </c>
      <c r="FI198">
        <v>1958</v>
      </c>
      <c r="FJ198">
        <v>1.77</v>
      </c>
    </row>
    <row r="199" spans="164:166" x14ac:dyDescent="0.35">
      <c r="FH199" s="11" t="s">
        <v>833</v>
      </c>
      <c r="FI199">
        <v>435</v>
      </c>
      <c r="FJ199">
        <v>0.5</v>
      </c>
    </row>
    <row r="200" spans="164:166" x14ac:dyDescent="0.35">
      <c r="FH200" s="11" t="s">
        <v>942</v>
      </c>
      <c r="FI200">
        <v>10775</v>
      </c>
      <c r="FJ200">
        <v>9.73</v>
      </c>
    </row>
    <row r="201" spans="164:166" x14ac:dyDescent="0.35">
      <c r="FH201" s="11" t="s">
        <v>519</v>
      </c>
      <c r="FI201">
        <v>2249</v>
      </c>
      <c r="FJ201">
        <v>4.0999999999999996</v>
      </c>
    </row>
    <row r="202" spans="164:166" x14ac:dyDescent="0.35">
      <c r="FH202" s="11" t="s">
        <v>242</v>
      </c>
      <c r="FI202">
        <v>4424</v>
      </c>
      <c r="FJ202">
        <v>15.12</v>
      </c>
    </row>
    <row r="203" spans="164:166" x14ac:dyDescent="0.35">
      <c r="FH203" s="11" t="s">
        <v>521</v>
      </c>
      <c r="FI203">
        <v>436</v>
      </c>
      <c r="FJ203">
        <v>10.54</v>
      </c>
    </row>
    <row r="204" spans="164:166" x14ac:dyDescent="0.35">
      <c r="FH204" s="11" t="s">
        <v>734</v>
      </c>
      <c r="FI204">
        <v>8713</v>
      </c>
      <c r="FJ204">
        <v>35.36</v>
      </c>
    </row>
    <row r="205" spans="164:166" x14ac:dyDescent="0.35">
      <c r="FH205" s="11" t="s">
        <v>989</v>
      </c>
      <c r="FI205">
        <v>20749</v>
      </c>
      <c r="FJ205">
        <v>20.89</v>
      </c>
    </row>
    <row r="206" spans="164:166" x14ac:dyDescent="0.35">
      <c r="FH206" s="11" t="s">
        <v>736</v>
      </c>
      <c r="FI206">
        <v>4561</v>
      </c>
      <c r="FJ206">
        <v>11.05</v>
      </c>
    </row>
    <row r="207" spans="164:166" x14ac:dyDescent="0.35">
      <c r="FH207" s="11" t="s">
        <v>310</v>
      </c>
      <c r="FI207">
        <v>1225</v>
      </c>
      <c r="FJ207">
        <v>1.83</v>
      </c>
    </row>
    <row r="208" spans="164:166" x14ac:dyDescent="0.35">
      <c r="FH208" s="11" t="s">
        <v>565</v>
      </c>
      <c r="FI208">
        <v>96728</v>
      </c>
      <c r="FJ208">
        <v>58.29</v>
      </c>
    </row>
    <row r="209" spans="164:166" x14ac:dyDescent="0.35">
      <c r="FH209" s="11" t="s">
        <v>854</v>
      </c>
      <c r="FI209">
        <v>64</v>
      </c>
      <c r="FJ209">
        <v>0.9</v>
      </c>
    </row>
    <row r="210" spans="164:166" x14ac:dyDescent="0.35">
      <c r="FH210" s="11" t="s">
        <v>908</v>
      </c>
      <c r="FI210">
        <v>36882</v>
      </c>
      <c r="FJ210">
        <v>46.87</v>
      </c>
    </row>
    <row r="211" spans="164:166" x14ac:dyDescent="0.35">
      <c r="FH211" s="11" t="s">
        <v>535</v>
      </c>
      <c r="FI211">
        <v>0</v>
      </c>
      <c r="FJ211">
        <v>0</v>
      </c>
    </row>
    <row r="212" spans="164:166" x14ac:dyDescent="0.35">
      <c r="FH212" s="11" t="s">
        <v>452</v>
      </c>
      <c r="FI212">
        <v>12594</v>
      </c>
      <c r="FJ212">
        <v>48.27</v>
      </c>
    </row>
    <row r="213" spans="164:166" x14ac:dyDescent="0.35">
      <c r="FH213" s="11" t="s">
        <v>362</v>
      </c>
      <c r="FI213">
        <v>0</v>
      </c>
      <c r="FJ213">
        <v>0</v>
      </c>
    </row>
    <row r="214" spans="164:166" x14ac:dyDescent="0.35">
      <c r="FH214" s="11" t="s">
        <v>537</v>
      </c>
      <c r="FI214">
        <v>20</v>
      </c>
      <c r="FJ214">
        <v>0.02</v>
      </c>
    </row>
    <row r="215" spans="164:166" x14ac:dyDescent="0.35">
      <c r="FH215" s="11" t="s">
        <v>714</v>
      </c>
      <c r="FI215">
        <v>5701</v>
      </c>
      <c r="FJ215">
        <v>13.91</v>
      </c>
    </row>
    <row r="216" spans="164:166" x14ac:dyDescent="0.35">
      <c r="FH216" s="11" t="s">
        <v>879</v>
      </c>
      <c r="FI216">
        <v>16557</v>
      </c>
      <c r="FJ216">
        <v>17.64</v>
      </c>
    </row>
    <row r="217" spans="164:166" x14ac:dyDescent="0.35">
      <c r="FH217" s="11" t="s">
        <v>34</v>
      </c>
      <c r="FI217">
        <v>4109</v>
      </c>
      <c r="FJ217">
        <v>18.41</v>
      </c>
    </row>
    <row r="218" spans="164:166" x14ac:dyDescent="0.35">
      <c r="FH218" s="11" t="s">
        <v>424</v>
      </c>
      <c r="FI218">
        <v>835</v>
      </c>
      <c r="FJ218">
        <v>1.1200000000000001</v>
      </c>
    </row>
    <row r="219" spans="164:166" x14ac:dyDescent="0.35">
      <c r="FH219" s="11" t="s">
        <v>523</v>
      </c>
      <c r="FI219">
        <v>207</v>
      </c>
      <c r="FJ219">
        <v>6.31</v>
      </c>
    </row>
    <row r="220" spans="164:166" x14ac:dyDescent="0.35">
      <c r="FH220" s="11" t="s">
        <v>213</v>
      </c>
      <c r="FI220">
        <v>1376</v>
      </c>
      <c r="FJ220">
        <v>2.0299999999999998</v>
      </c>
    </row>
    <row r="221" spans="164:166" x14ac:dyDescent="0.35">
      <c r="FH221" s="11" t="s">
        <v>1022</v>
      </c>
      <c r="FI221">
        <v>221</v>
      </c>
      <c r="FJ221">
        <v>0.18</v>
      </c>
    </row>
    <row r="222" spans="164:166" x14ac:dyDescent="0.35">
      <c r="FH222" s="11" t="s">
        <v>146</v>
      </c>
      <c r="FI222">
        <v>6123</v>
      </c>
      <c r="FJ222">
        <v>10.58</v>
      </c>
    </row>
    <row r="223" spans="164:166" x14ac:dyDescent="0.35">
      <c r="FH223" s="11" t="s">
        <v>132</v>
      </c>
      <c r="FI223">
        <v>1502</v>
      </c>
      <c r="FJ223">
        <v>2.5</v>
      </c>
    </row>
    <row r="224" spans="164:166" x14ac:dyDescent="0.35">
      <c r="FH224" s="11" t="s">
        <v>78</v>
      </c>
      <c r="FI224">
        <v>0</v>
      </c>
      <c r="FJ224">
        <v>0</v>
      </c>
    </row>
    <row r="225" spans="164:166" x14ac:dyDescent="0.35">
      <c r="FH225" s="11" t="s">
        <v>746</v>
      </c>
      <c r="FI225">
        <v>1344</v>
      </c>
      <c r="FJ225">
        <v>16.899999999999999</v>
      </c>
    </row>
    <row r="226" spans="164:166" x14ac:dyDescent="0.35">
      <c r="FH226" s="11" t="s">
        <v>133</v>
      </c>
      <c r="FI226">
        <v>929</v>
      </c>
      <c r="FJ226">
        <v>0.8</v>
      </c>
    </row>
    <row r="227" spans="164:166" x14ac:dyDescent="0.35">
      <c r="FH227" s="11" t="s">
        <v>748</v>
      </c>
      <c r="FI227">
        <v>25234</v>
      </c>
      <c r="FJ227">
        <v>31.33</v>
      </c>
    </row>
    <row r="228" spans="164:166" x14ac:dyDescent="0.35">
      <c r="FH228" s="11" t="s">
        <v>35</v>
      </c>
      <c r="FI228">
        <v>980</v>
      </c>
      <c r="FJ228">
        <v>7.43</v>
      </c>
    </row>
    <row r="229" spans="164:166" x14ac:dyDescent="0.35">
      <c r="FH229" s="11" t="s">
        <v>772</v>
      </c>
      <c r="FI229">
        <v>9191</v>
      </c>
      <c r="FJ229">
        <v>12.09</v>
      </c>
    </row>
    <row r="230" spans="164:166" x14ac:dyDescent="0.35">
      <c r="FH230" s="11" t="s">
        <v>726</v>
      </c>
      <c r="FI230">
        <v>5957</v>
      </c>
      <c r="FJ230">
        <v>25.87</v>
      </c>
    </row>
    <row r="231" spans="164:166" x14ac:dyDescent="0.35">
      <c r="FH231" s="11" t="s">
        <v>48</v>
      </c>
      <c r="FI231">
        <v>1999</v>
      </c>
      <c r="FJ231">
        <v>0.93</v>
      </c>
    </row>
    <row r="232" spans="164:166" x14ac:dyDescent="0.35">
      <c r="FH232" s="11" t="s">
        <v>36</v>
      </c>
      <c r="FI232">
        <v>1344</v>
      </c>
      <c r="FJ232">
        <v>7.38</v>
      </c>
    </row>
    <row r="233" spans="164:166" x14ac:dyDescent="0.35">
      <c r="FH233" s="11" t="s">
        <v>782</v>
      </c>
      <c r="FI233">
        <v>85</v>
      </c>
      <c r="FJ233">
        <v>2.34</v>
      </c>
    </row>
    <row r="234" spans="164:166" x14ac:dyDescent="0.35">
      <c r="FH234" s="11" t="s">
        <v>638</v>
      </c>
      <c r="FI234">
        <v>2795</v>
      </c>
      <c r="FJ234">
        <v>4.13</v>
      </c>
    </row>
    <row r="235" spans="164:166" x14ac:dyDescent="0.35">
      <c r="FH235" s="11" t="s">
        <v>517</v>
      </c>
      <c r="FI235">
        <v>0</v>
      </c>
      <c r="FJ235">
        <v>0</v>
      </c>
    </row>
    <row r="236" spans="164:166" x14ac:dyDescent="0.35">
      <c r="FH236" s="11" t="s">
        <v>511</v>
      </c>
      <c r="FI236">
        <v>158</v>
      </c>
      <c r="FJ236">
        <v>0.12</v>
      </c>
    </row>
    <row r="237" spans="164:166" x14ac:dyDescent="0.35">
      <c r="FH237" s="11" t="s">
        <v>759</v>
      </c>
      <c r="FI237">
        <v>1140</v>
      </c>
      <c r="FJ237">
        <v>62.14</v>
      </c>
    </row>
    <row r="238" spans="164:166" x14ac:dyDescent="0.35">
      <c r="FH238" s="11" t="s">
        <v>499</v>
      </c>
      <c r="FI238">
        <v>6393</v>
      </c>
      <c r="FJ238">
        <v>15.62</v>
      </c>
    </row>
    <row r="239" spans="164:166" x14ac:dyDescent="0.35">
      <c r="FH239" s="11" t="s">
        <v>732</v>
      </c>
      <c r="FI239">
        <v>16092</v>
      </c>
      <c r="FJ239">
        <v>25.09</v>
      </c>
    </row>
    <row r="240" spans="164:166" x14ac:dyDescent="0.35">
      <c r="FH240" s="11" t="s">
        <v>752</v>
      </c>
      <c r="FI240">
        <v>1844</v>
      </c>
      <c r="FJ240">
        <v>5.98</v>
      </c>
    </row>
    <row r="241" spans="164:166" x14ac:dyDescent="0.35">
      <c r="FH241" s="11" t="s">
        <v>244</v>
      </c>
      <c r="FI241">
        <v>2018</v>
      </c>
      <c r="FJ241">
        <v>7.83</v>
      </c>
    </row>
    <row r="242" spans="164:166" x14ac:dyDescent="0.35">
      <c r="FH242" s="11" t="s">
        <v>371</v>
      </c>
      <c r="FI242">
        <v>4253</v>
      </c>
      <c r="FJ242">
        <v>52.45</v>
      </c>
    </row>
    <row r="243" spans="164:166" x14ac:dyDescent="0.35">
      <c r="FH243" s="11" t="s">
        <v>473</v>
      </c>
      <c r="FI243">
        <v>7551</v>
      </c>
      <c r="FJ243">
        <v>19.53</v>
      </c>
    </row>
    <row r="244" spans="164:166" x14ac:dyDescent="0.35">
      <c r="FH244" s="11" t="s">
        <v>368</v>
      </c>
      <c r="FI244">
        <v>963</v>
      </c>
      <c r="FJ244">
        <v>11.21</v>
      </c>
    </row>
    <row r="245" spans="164:166" x14ac:dyDescent="0.35">
      <c r="FH245" s="11" t="s">
        <v>419</v>
      </c>
      <c r="FI245">
        <v>71</v>
      </c>
      <c r="FJ245">
        <v>1.1499999999999999</v>
      </c>
    </row>
    <row r="246" spans="164:166" x14ac:dyDescent="0.35">
      <c r="FH246" s="11" t="s">
        <v>181</v>
      </c>
      <c r="FI246">
        <v>16455</v>
      </c>
      <c r="FJ246">
        <v>55.89</v>
      </c>
    </row>
    <row r="247" spans="164:166" x14ac:dyDescent="0.35">
      <c r="FH247" s="11" t="s">
        <v>294</v>
      </c>
      <c r="FI247">
        <v>0</v>
      </c>
      <c r="FJ247">
        <v>0</v>
      </c>
    </row>
    <row r="248" spans="164:166" x14ac:dyDescent="0.35">
      <c r="FH248" s="11" t="s">
        <v>640</v>
      </c>
      <c r="FI248">
        <v>25571</v>
      </c>
      <c r="FJ248">
        <v>18.82</v>
      </c>
    </row>
    <row r="249" spans="164:166" x14ac:dyDescent="0.35">
      <c r="FH249" s="11" t="s">
        <v>331</v>
      </c>
      <c r="FI249">
        <v>0</v>
      </c>
      <c r="FJ249">
        <v>0</v>
      </c>
    </row>
    <row r="250" spans="164:166" x14ac:dyDescent="0.35">
      <c r="FH250" s="11" t="s">
        <v>246</v>
      </c>
      <c r="FI250">
        <v>1195</v>
      </c>
      <c r="FJ250">
        <v>7.29</v>
      </c>
    </row>
    <row r="251" spans="164:166" x14ac:dyDescent="0.35">
      <c r="FH251" s="11" t="s">
        <v>1007</v>
      </c>
      <c r="FI251">
        <v>6838</v>
      </c>
      <c r="FJ251">
        <v>8.5</v>
      </c>
    </row>
    <row r="252" spans="164:166" x14ac:dyDescent="0.35">
      <c r="FH252" s="11" t="s">
        <v>90</v>
      </c>
      <c r="FI252">
        <v>5598</v>
      </c>
      <c r="FJ252">
        <v>11.93</v>
      </c>
    </row>
    <row r="253" spans="164:166" x14ac:dyDescent="0.35">
      <c r="FH253" s="11" t="s">
        <v>567</v>
      </c>
      <c r="FI253">
        <v>28186</v>
      </c>
      <c r="FJ253">
        <v>22.49</v>
      </c>
    </row>
    <row r="254" spans="164:166" x14ac:dyDescent="0.35">
      <c r="FH254" s="11" t="s">
        <v>248</v>
      </c>
      <c r="FI254">
        <v>3401</v>
      </c>
      <c r="FJ254">
        <v>6.62</v>
      </c>
    </row>
    <row r="255" spans="164:166" x14ac:dyDescent="0.35">
      <c r="FH255" s="11" t="s">
        <v>761</v>
      </c>
      <c r="FI255">
        <v>7273</v>
      </c>
      <c r="FJ255">
        <v>28.73</v>
      </c>
    </row>
    <row r="256" spans="164:166" x14ac:dyDescent="0.35">
      <c r="FH256" s="11" t="s">
        <v>1001</v>
      </c>
      <c r="FI256">
        <v>3343</v>
      </c>
      <c r="FJ256">
        <v>6.37</v>
      </c>
    </row>
    <row r="257" spans="164:166" x14ac:dyDescent="0.35">
      <c r="FH257" s="11" t="s">
        <v>250</v>
      </c>
      <c r="FI257">
        <v>1949</v>
      </c>
      <c r="FJ257">
        <v>4.7300000000000004</v>
      </c>
    </row>
    <row r="258" spans="164:166" x14ac:dyDescent="0.35">
      <c r="FH258" s="11" t="s">
        <v>252</v>
      </c>
      <c r="FI258">
        <v>548</v>
      </c>
      <c r="FJ258">
        <v>2.0299999999999998</v>
      </c>
    </row>
    <row r="259" spans="164:166" x14ac:dyDescent="0.35">
      <c r="FH259" s="11" t="s">
        <v>716</v>
      </c>
      <c r="FI259">
        <v>13505</v>
      </c>
      <c r="FJ259">
        <v>77.61</v>
      </c>
    </row>
    <row r="260" spans="164:166" x14ac:dyDescent="0.35">
      <c r="FH260" s="11" t="s">
        <v>92</v>
      </c>
      <c r="FI260">
        <v>33407</v>
      </c>
      <c r="FJ260">
        <v>16.37</v>
      </c>
    </row>
    <row r="261" spans="164:166" x14ac:dyDescent="0.35">
      <c r="FH261" s="11" t="s">
        <v>708</v>
      </c>
      <c r="FI261">
        <v>17634</v>
      </c>
      <c r="FJ261">
        <v>20.149999999999999</v>
      </c>
    </row>
    <row r="262" spans="164:166" x14ac:dyDescent="0.35">
      <c r="FH262" s="11" t="s">
        <v>728</v>
      </c>
      <c r="FI262">
        <v>12988</v>
      </c>
      <c r="FJ262">
        <v>77.22</v>
      </c>
    </row>
    <row r="263" spans="164:166" x14ac:dyDescent="0.35">
      <c r="FH263" s="11" t="s">
        <v>936</v>
      </c>
      <c r="FI263">
        <v>20864</v>
      </c>
      <c r="FJ263">
        <v>17.52</v>
      </c>
    </row>
    <row r="264" spans="164:166" x14ac:dyDescent="0.35">
      <c r="FH264" s="11" t="s">
        <v>296</v>
      </c>
      <c r="FI264">
        <v>484</v>
      </c>
      <c r="FJ264">
        <v>1.89</v>
      </c>
    </row>
    <row r="265" spans="164:166" x14ac:dyDescent="0.35">
      <c r="FH265" s="11" t="s">
        <v>475</v>
      </c>
      <c r="FI265">
        <v>4941</v>
      </c>
      <c r="FJ265">
        <v>6.14</v>
      </c>
    </row>
    <row r="266" spans="164:166" x14ac:dyDescent="0.35">
      <c r="FH266" s="11" t="s">
        <v>718</v>
      </c>
      <c r="FI266">
        <v>6342</v>
      </c>
      <c r="FJ266">
        <v>28.34</v>
      </c>
    </row>
    <row r="267" spans="164:166" x14ac:dyDescent="0.35">
      <c r="FH267" s="11" t="s">
        <v>642</v>
      </c>
      <c r="FI267">
        <v>15002</v>
      </c>
      <c r="FJ267">
        <v>46.51</v>
      </c>
    </row>
    <row r="268" spans="164:166" x14ac:dyDescent="0.35">
      <c r="FH268" s="11" t="s">
        <v>183</v>
      </c>
      <c r="FI268">
        <v>15097</v>
      </c>
      <c r="FJ268">
        <v>23.22</v>
      </c>
    </row>
    <row r="269" spans="164:166" x14ac:dyDescent="0.35">
      <c r="FH269" s="11" t="s">
        <v>254</v>
      </c>
      <c r="FI269">
        <v>1631</v>
      </c>
      <c r="FJ269">
        <v>3.24</v>
      </c>
    </row>
    <row r="270" spans="164:166" x14ac:dyDescent="0.35">
      <c r="FH270" s="11" t="s">
        <v>256</v>
      </c>
      <c r="FI270">
        <v>933</v>
      </c>
      <c r="FJ270">
        <v>1.76</v>
      </c>
    </row>
    <row r="271" spans="164:166" x14ac:dyDescent="0.35">
      <c r="FH271" s="11" t="s">
        <v>961</v>
      </c>
      <c r="FI271">
        <v>1753</v>
      </c>
      <c r="FJ271">
        <v>4.25</v>
      </c>
    </row>
    <row r="272" spans="164:166" x14ac:dyDescent="0.35">
      <c r="FH272" s="11" t="s">
        <v>258</v>
      </c>
      <c r="FI272">
        <v>1259</v>
      </c>
      <c r="FJ272">
        <v>2.2999999999999998</v>
      </c>
    </row>
    <row r="273" spans="164:166" x14ac:dyDescent="0.35">
      <c r="FH273" s="11" t="s">
        <v>932</v>
      </c>
      <c r="FI273">
        <v>100728</v>
      </c>
      <c r="FJ273">
        <v>22.66</v>
      </c>
    </row>
    <row r="274" spans="164:166" x14ac:dyDescent="0.35">
      <c r="FH274" s="11" t="s">
        <v>644</v>
      </c>
      <c r="FI274">
        <v>4035</v>
      </c>
      <c r="FJ274">
        <v>13.31</v>
      </c>
    </row>
    <row r="275" spans="164:166" x14ac:dyDescent="0.35">
      <c r="FH275" s="11" t="s">
        <v>260</v>
      </c>
      <c r="FI275">
        <v>2339</v>
      </c>
      <c r="FJ275">
        <v>3.78</v>
      </c>
    </row>
    <row r="276" spans="164:166" x14ac:dyDescent="0.35">
      <c r="FH276" s="11" t="s">
        <v>744</v>
      </c>
      <c r="FI276">
        <v>13167</v>
      </c>
      <c r="FJ276">
        <v>18.46</v>
      </c>
    </row>
    <row r="277" spans="164:166" x14ac:dyDescent="0.35">
      <c r="FH277" s="11" t="s">
        <v>262</v>
      </c>
      <c r="FI277">
        <v>3828</v>
      </c>
      <c r="FJ277">
        <v>10.94</v>
      </c>
    </row>
    <row r="278" spans="164:166" x14ac:dyDescent="0.35">
      <c r="FH278" s="11" t="s">
        <v>554</v>
      </c>
      <c r="FI278">
        <v>908</v>
      </c>
      <c r="FJ278">
        <v>3.05</v>
      </c>
    </row>
    <row r="279" spans="164:166" x14ac:dyDescent="0.35">
      <c r="FH279" s="11" t="s">
        <v>148</v>
      </c>
      <c r="FI279">
        <v>34382</v>
      </c>
      <c r="FJ279">
        <v>25.7</v>
      </c>
    </row>
    <row r="280" spans="164:166" x14ac:dyDescent="0.35">
      <c r="FH280" s="11" t="s">
        <v>264</v>
      </c>
      <c r="FI280">
        <v>1615</v>
      </c>
      <c r="FJ280">
        <v>1.49</v>
      </c>
    </row>
    <row r="281" spans="164:166" x14ac:dyDescent="0.35">
      <c r="FH281" s="11" t="s">
        <v>416</v>
      </c>
      <c r="FI281">
        <v>2331</v>
      </c>
      <c r="FJ281">
        <v>3.97</v>
      </c>
    </row>
    <row r="282" spans="164:166" x14ac:dyDescent="0.35">
      <c r="FH282" s="11" t="s">
        <v>165</v>
      </c>
      <c r="FI282">
        <v>3622</v>
      </c>
      <c r="FJ282">
        <v>7.79</v>
      </c>
    </row>
    <row r="283" spans="164:166" x14ac:dyDescent="0.35">
      <c r="FH283" s="11" t="s">
        <v>953</v>
      </c>
      <c r="FI283">
        <v>60511</v>
      </c>
      <c r="FJ283">
        <v>30.62</v>
      </c>
    </row>
    <row r="284" spans="164:166" x14ac:dyDescent="0.35">
      <c r="FH284" s="11" t="s">
        <v>595</v>
      </c>
      <c r="FI284">
        <v>27561</v>
      </c>
      <c r="FJ284">
        <v>13.46</v>
      </c>
    </row>
    <row r="285" spans="164:166" x14ac:dyDescent="0.35">
      <c r="FH285" s="11" t="s">
        <v>934</v>
      </c>
      <c r="FI285">
        <v>55196</v>
      </c>
      <c r="FJ285">
        <v>33.1</v>
      </c>
    </row>
    <row r="286" spans="164:166" x14ac:dyDescent="0.35">
      <c r="FH286" s="11" t="s">
        <v>215</v>
      </c>
      <c r="FI286">
        <v>1855</v>
      </c>
      <c r="FJ286">
        <v>1.35</v>
      </c>
    </row>
    <row r="287" spans="164:166" x14ac:dyDescent="0.35">
      <c r="FH287" s="11" t="s">
        <v>167</v>
      </c>
      <c r="FI287">
        <v>26461</v>
      </c>
      <c r="FJ287">
        <v>23.36</v>
      </c>
    </row>
    <row r="288" spans="164:166" x14ac:dyDescent="0.35">
      <c r="FH288" s="11" t="s">
        <v>1003</v>
      </c>
      <c r="FI288">
        <v>35206</v>
      </c>
      <c r="FJ288">
        <v>13.98</v>
      </c>
    </row>
    <row r="289" spans="164:166" x14ac:dyDescent="0.35">
      <c r="FH289" s="11" t="s">
        <v>49</v>
      </c>
      <c r="FI289">
        <v>2138</v>
      </c>
      <c r="FJ289">
        <v>2.14</v>
      </c>
    </row>
    <row r="290" spans="164:166" x14ac:dyDescent="0.35">
      <c r="FH290" s="11" t="s">
        <v>646</v>
      </c>
      <c r="FI290">
        <v>4385</v>
      </c>
      <c r="FJ290">
        <v>4.13</v>
      </c>
    </row>
    <row r="291" spans="164:166" x14ac:dyDescent="0.35">
      <c r="FH291" s="11" t="s">
        <v>525</v>
      </c>
      <c r="FI291">
        <v>2924</v>
      </c>
      <c r="FJ291">
        <v>23.4</v>
      </c>
    </row>
    <row r="292" spans="164:166" x14ac:dyDescent="0.35">
      <c r="FH292" s="11" t="s">
        <v>898</v>
      </c>
      <c r="FI292">
        <v>9819</v>
      </c>
      <c r="FJ292">
        <v>37.799999999999997</v>
      </c>
    </row>
    <row r="293" spans="164:166" x14ac:dyDescent="0.35">
      <c r="FH293" s="11" t="s">
        <v>754</v>
      </c>
      <c r="FI293">
        <v>1632</v>
      </c>
      <c r="FJ293">
        <v>21.32</v>
      </c>
    </row>
    <row r="294" spans="164:166" x14ac:dyDescent="0.35">
      <c r="FH294" s="11" t="s">
        <v>983</v>
      </c>
      <c r="FI294">
        <v>7705</v>
      </c>
      <c r="FJ294">
        <v>25.13</v>
      </c>
    </row>
    <row r="295" spans="164:166" x14ac:dyDescent="0.35">
      <c r="FH295" s="11" t="s">
        <v>266</v>
      </c>
      <c r="FI295">
        <v>2188</v>
      </c>
      <c r="FJ295">
        <v>13.37</v>
      </c>
    </row>
    <row r="296" spans="164:166" x14ac:dyDescent="0.35">
      <c r="FH296" s="11" t="s">
        <v>191</v>
      </c>
      <c r="FI296">
        <v>9509</v>
      </c>
      <c r="FJ296">
        <v>19.71</v>
      </c>
    </row>
    <row r="297" spans="164:166" x14ac:dyDescent="0.35">
      <c r="FH297" s="11" t="s">
        <v>648</v>
      </c>
      <c r="FI297">
        <v>4314</v>
      </c>
      <c r="FJ297">
        <v>7.19</v>
      </c>
    </row>
    <row r="298" spans="164:166" x14ac:dyDescent="0.35">
      <c r="FH298" s="11" t="s">
        <v>134</v>
      </c>
      <c r="FI298">
        <v>728</v>
      </c>
      <c r="FJ298">
        <v>8</v>
      </c>
    </row>
    <row r="299" spans="164:166" x14ac:dyDescent="0.35">
      <c r="FH299" s="11" t="s">
        <v>738</v>
      </c>
      <c r="FI299">
        <v>436</v>
      </c>
      <c r="FJ299">
        <v>11.44</v>
      </c>
    </row>
    <row r="300" spans="164:166" x14ac:dyDescent="0.35">
      <c r="FH300" s="11" t="s">
        <v>650</v>
      </c>
      <c r="FI300">
        <v>1699</v>
      </c>
      <c r="FJ300">
        <v>0.92</v>
      </c>
    </row>
    <row r="301" spans="164:166" x14ac:dyDescent="0.35">
      <c r="FH301" s="11" t="s">
        <v>652</v>
      </c>
      <c r="FI301">
        <v>4079</v>
      </c>
      <c r="FJ301">
        <v>6.58</v>
      </c>
    </row>
    <row r="302" spans="164:166" x14ac:dyDescent="0.35">
      <c r="FH302" s="11" t="s">
        <v>337</v>
      </c>
      <c r="FI302">
        <v>921</v>
      </c>
      <c r="FJ302">
        <v>2.48</v>
      </c>
    </row>
    <row r="303" spans="164:166" x14ac:dyDescent="0.35">
      <c r="FH303" s="11" t="s">
        <v>268</v>
      </c>
      <c r="FI303">
        <v>1148</v>
      </c>
      <c r="FJ303">
        <v>2.56</v>
      </c>
    </row>
    <row r="304" spans="164:166" x14ac:dyDescent="0.35">
      <c r="FH304" s="11" t="s">
        <v>654</v>
      </c>
      <c r="FI304">
        <v>5025</v>
      </c>
      <c r="FJ304">
        <v>22.03</v>
      </c>
    </row>
    <row r="305" spans="164:166" x14ac:dyDescent="0.35">
      <c r="FH305" s="11" t="s">
        <v>656</v>
      </c>
      <c r="FI305">
        <v>3053</v>
      </c>
      <c r="FJ305">
        <v>5.97</v>
      </c>
    </row>
    <row r="306" spans="164:166" x14ac:dyDescent="0.35">
      <c r="FH306" s="11" t="s">
        <v>400</v>
      </c>
      <c r="FI306">
        <v>0</v>
      </c>
      <c r="FJ306">
        <v>0</v>
      </c>
    </row>
    <row r="307" spans="164:166" x14ac:dyDescent="0.35">
      <c r="FH307" s="11" t="s">
        <v>900</v>
      </c>
      <c r="FI307">
        <v>8668</v>
      </c>
      <c r="FJ307">
        <v>19.03</v>
      </c>
    </row>
    <row r="308" spans="164:166" x14ac:dyDescent="0.35">
      <c r="FH308" s="11" t="s">
        <v>977</v>
      </c>
      <c r="FI308">
        <v>0</v>
      </c>
      <c r="FJ308">
        <v>0</v>
      </c>
    </row>
    <row r="309" spans="164:166" x14ac:dyDescent="0.35">
      <c r="FH309" s="11" t="s">
        <v>658</v>
      </c>
      <c r="FI309">
        <v>4523</v>
      </c>
      <c r="FJ309">
        <v>18.510000000000002</v>
      </c>
    </row>
    <row r="310" spans="164:166" x14ac:dyDescent="0.35">
      <c r="FH310" s="11" t="s">
        <v>217</v>
      </c>
      <c r="FI310">
        <v>1146</v>
      </c>
      <c r="FJ310">
        <v>1.22</v>
      </c>
    </row>
    <row r="311" spans="164:166" x14ac:dyDescent="0.35">
      <c r="FH311" s="11" t="s">
        <v>118</v>
      </c>
      <c r="FI311">
        <v>2699</v>
      </c>
      <c r="FJ311">
        <v>6.76</v>
      </c>
    </row>
    <row r="312" spans="164:166" x14ac:dyDescent="0.35">
      <c r="FH312" s="11" t="s">
        <v>911</v>
      </c>
      <c r="FI312">
        <v>2002</v>
      </c>
      <c r="FJ312">
        <v>6.55</v>
      </c>
    </row>
    <row r="313" spans="164:166" x14ac:dyDescent="0.35">
      <c r="FH313" s="11" t="s">
        <v>991</v>
      </c>
      <c r="FI313">
        <v>19191</v>
      </c>
      <c r="FJ313">
        <v>13.98</v>
      </c>
    </row>
    <row r="314" spans="164:166" x14ac:dyDescent="0.35">
      <c r="FH314" s="11" t="s">
        <v>660</v>
      </c>
      <c r="FI314">
        <v>4988</v>
      </c>
      <c r="FJ314">
        <v>1.68</v>
      </c>
    </row>
    <row r="315" spans="164:166" x14ac:dyDescent="0.35">
      <c r="FH315" s="11" t="s">
        <v>662</v>
      </c>
      <c r="FI315">
        <v>24136</v>
      </c>
      <c r="FJ315">
        <v>45.44</v>
      </c>
    </row>
    <row r="316" spans="164:166" x14ac:dyDescent="0.35">
      <c r="FH316" s="11" t="s">
        <v>1018</v>
      </c>
      <c r="FI316">
        <v>3778</v>
      </c>
      <c r="FJ316">
        <v>4.42</v>
      </c>
    </row>
    <row r="317" spans="164:166" x14ac:dyDescent="0.35">
      <c r="FH317" s="11" t="s">
        <v>805</v>
      </c>
      <c r="FI317">
        <v>282</v>
      </c>
      <c r="FJ317">
        <v>0.75</v>
      </c>
    </row>
    <row r="318" spans="164:166" x14ac:dyDescent="0.35">
      <c r="FH318" s="11" t="s">
        <v>774</v>
      </c>
      <c r="FI318">
        <v>3879</v>
      </c>
      <c r="FJ318">
        <v>22.36</v>
      </c>
    </row>
    <row r="319" spans="164:166" x14ac:dyDescent="0.35">
      <c r="FH319" s="11" t="s">
        <v>454</v>
      </c>
      <c r="FI319">
        <v>3231</v>
      </c>
      <c r="FJ319">
        <v>14.14</v>
      </c>
    </row>
    <row r="320" spans="164:166" x14ac:dyDescent="0.35">
      <c r="FH320" s="11" t="s">
        <v>940</v>
      </c>
      <c r="FI320">
        <v>32290</v>
      </c>
      <c r="FJ320">
        <v>37.520000000000003</v>
      </c>
    </row>
    <row r="321" spans="164:166" x14ac:dyDescent="0.35">
      <c r="FH321" s="11" t="s">
        <v>377</v>
      </c>
      <c r="FI321">
        <v>793</v>
      </c>
      <c r="FJ321">
        <v>1.71</v>
      </c>
    </row>
    <row r="322" spans="164:166" x14ac:dyDescent="0.35">
      <c r="FH322" s="11" t="s">
        <v>300</v>
      </c>
      <c r="FI322">
        <v>98</v>
      </c>
      <c r="FJ322">
        <v>0.77</v>
      </c>
    </row>
    <row r="323" spans="164:166" x14ac:dyDescent="0.35">
      <c r="FH323" s="11" t="s">
        <v>477</v>
      </c>
      <c r="FI323">
        <v>224</v>
      </c>
      <c r="FJ323">
        <v>0.28000000000000003</v>
      </c>
    </row>
    <row r="324" spans="164:166" x14ac:dyDescent="0.35">
      <c r="FH324" s="11" t="s">
        <v>487</v>
      </c>
      <c r="FI324">
        <v>10124</v>
      </c>
      <c r="FJ324">
        <v>32.18</v>
      </c>
    </row>
    <row r="325" spans="164:166" x14ac:dyDescent="0.35">
      <c r="FH325" s="11" t="s">
        <v>798</v>
      </c>
      <c r="FI325">
        <v>37</v>
      </c>
      <c r="FJ325">
        <v>0.1</v>
      </c>
    </row>
    <row r="326" spans="164:166" x14ac:dyDescent="0.35">
      <c r="FH326" s="11" t="s">
        <v>270</v>
      </c>
      <c r="FI326">
        <v>0</v>
      </c>
      <c r="FJ326">
        <v>0</v>
      </c>
    </row>
    <row r="327" spans="164:166" x14ac:dyDescent="0.35">
      <c r="FH327" s="11" t="s">
        <v>99</v>
      </c>
      <c r="FI327">
        <v>65893</v>
      </c>
      <c r="FJ327">
        <v>38.71</v>
      </c>
    </row>
    <row r="328" spans="164:166" x14ac:dyDescent="0.35">
      <c r="FH328" s="11" t="s">
        <v>664</v>
      </c>
      <c r="FI328">
        <v>3399</v>
      </c>
      <c r="FJ328">
        <v>1.07</v>
      </c>
    </row>
    <row r="329" spans="164:166" x14ac:dyDescent="0.35">
      <c r="FH329" s="11" t="s">
        <v>666</v>
      </c>
      <c r="FI329">
        <v>4234</v>
      </c>
      <c r="FJ329">
        <v>13.31</v>
      </c>
    </row>
    <row r="330" spans="164:166" x14ac:dyDescent="0.35">
      <c r="FH330" s="11" t="s">
        <v>570</v>
      </c>
      <c r="FI330">
        <v>42203</v>
      </c>
      <c r="FJ330">
        <v>47.74</v>
      </c>
    </row>
    <row r="331" spans="164:166" x14ac:dyDescent="0.35">
      <c r="FH331" s="11" t="s">
        <v>814</v>
      </c>
      <c r="FI331">
        <v>10928</v>
      </c>
      <c r="FJ331">
        <v>11.2</v>
      </c>
    </row>
    <row r="332" spans="164:166" x14ac:dyDescent="0.35">
      <c r="FH332" s="11" t="s">
        <v>927</v>
      </c>
      <c r="FI332">
        <v>17217</v>
      </c>
      <c r="FJ332">
        <v>37.04</v>
      </c>
    </row>
    <row r="333" spans="164:166" x14ac:dyDescent="0.35">
      <c r="FH333" s="11" t="s">
        <v>882</v>
      </c>
      <c r="FI333">
        <v>57154</v>
      </c>
      <c r="FJ333">
        <v>45.11</v>
      </c>
    </row>
    <row r="334" spans="164:166" x14ac:dyDescent="0.35">
      <c r="FH334" s="11" t="s">
        <v>884</v>
      </c>
      <c r="FI334">
        <v>12810</v>
      </c>
      <c r="FJ334">
        <v>29.23</v>
      </c>
    </row>
    <row r="335" spans="164:166" x14ac:dyDescent="0.35">
      <c r="FH335" s="11" t="s">
        <v>946</v>
      </c>
      <c r="FI335">
        <v>7652</v>
      </c>
      <c r="FJ335">
        <v>10.62</v>
      </c>
    </row>
    <row r="336" spans="164:166" x14ac:dyDescent="0.35">
      <c r="FH336" s="11" t="s">
        <v>101</v>
      </c>
      <c r="FI336">
        <v>7772</v>
      </c>
      <c r="FJ336">
        <v>10.56</v>
      </c>
    </row>
    <row r="337" spans="164:166" x14ac:dyDescent="0.35">
      <c r="FH337" s="11" t="s">
        <v>102</v>
      </c>
      <c r="FI337">
        <v>15169</v>
      </c>
      <c r="FJ337">
        <v>16.52</v>
      </c>
    </row>
    <row r="338" spans="164:166" x14ac:dyDescent="0.35">
      <c r="FH338" s="11" t="s">
        <v>763</v>
      </c>
      <c r="FI338">
        <v>8197</v>
      </c>
      <c r="FJ338">
        <v>44.46</v>
      </c>
    </row>
    <row r="339" spans="164:166" x14ac:dyDescent="0.35">
      <c r="FH339" s="11" t="s">
        <v>272</v>
      </c>
      <c r="FI339">
        <v>3407</v>
      </c>
      <c r="FJ339">
        <v>27.41</v>
      </c>
    </row>
    <row r="340" spans="164:166" x14ac:dyDescent="0.35">
      <c r="FH340" s="11" t="s">
        <v>740</v>
      </c>
      <c r="FI340">
        <v>81</v>
      </c>
      <c r="FJ340">
        <v>1.43</v>
      </c>
    </row>
    <row r="341" spans="164:166" x14ac:dyDescent="0.35">
      <c r="FH341" s="11" t="s">
        <v>339</v>
      </c>
      <c r="FI341">
        <v>3182</v>
      </c>
      <c r="FJ341">
        <v>22.12</v>
      </c>
    </row>
    <row r="342" spans="164:166" x14ac:dyDescent="0.35">
      <c r="FH342" s="11" t="s">
        <v>81</v>
      </c>
      <c r="FI342">
        <v>1272</v>
      </c>
      <c r="FJ342">
        <v>6.77</v>
      </c>
    </row>
    <row r="343" spans="164:166" x14ac:dyDescent="0.35">
      <c r="FH343" s="11" t="s">
        <v>1011</v>
      </c>
      <c r="FI343">
        <v>428</v>
      </c>
      <c r="FJ343">
        <v>0.35</v>
      </c>
    </row>
    <row r="344" spans="164:166" x14ac:dyDescent="0.35">
      <c r="FH344" s="11" t="s">
        <v>572</v>
      </c>
      <c r="FI344">
        <v>28387</v>
      </c>
      <c r="FJ344">
        <v>28.46</v>
      </c>
    </row>
    <row r="345" spans="164:166" x14ac:dyDescent="0.35">
      <c r="FH345" s="11" t="s">
        <v>274</v>
      </c>
      <c r="FI345">
        <v>64</v>
      </c>
      <c r="FJ345">
        <v>0.14000000000000001</v>
      </c>
    </row>
    <row r="346" spans="164:166" x14ac:dyDescent="0.35">
      <c r="FH346" s="11" t="s">
        <v>993</v>
      </c>
      <c r="FI346">
        <v>17802</v>
      </c>
      <c r="FJ346">
        <v>21.42</v>
      </c>
    </row>
    <row r="347" spans="164:166" x14ac:dyDescent="0.35">
      <c r="FH347" s="11" t="s">
        <v>597</v>
      </c>
      <c r="FI347">
        <v>46193</v>
      </c>
      <c r="FJ347">
        <v>25.4</v>
      </c>
    </row>
    <row r="348" spans="164:166" x14ac:dyDescent="0.35">
      <c r="FH348" s="11" t="s">
        <v>669</v>
      </c>
      <c r="FI348">
        <v>1769</v>
      </c>
      <c r="FJ348">
        <v>2.4500000000000002</v>
      </c>
    </row>
    <row r="349" spans="164:166" x14ac:dyDescent="0.35">
      <c r="FH349" s="11" t="s">
        <v>171</v>
      </c>
      <c r="FI349">
        <v>3031</v>
      </c>
      <c r="FJ349">
        <v>2.66</v>
      </c>
    </row>
    <row r="350" spans="164:166" x14ac:dyDescent="0.35">
      <c r="FH350" s="11" t="s">
        <v>218</v>
      </c>
    </row>
    <row r="351" spans="164:166" x14ac:dyDescent="0.35">
      <c r="FH351" s="11" t="s">
        <v>671</v>
      </c>
      <c r="FI351">
        <v>1511</v>
      </c>
      <c r="FJ351">
        <v>8.8699999999999992</v>
      </c>
    </row>
    <row r="352" spans="164:166" x14ac:dyDescent="0.35">
      <c r="FH352" s="11" t="s">
        <v>673</v>
      </c>
      <c r="FI352">
        <v>1944</v>
      </c>
      <c r="FJ352">
        <v>1.99</v>
      </c>
    </row>
    <row r="353" spans="164:166" x14ac:dyDescent="0.35">
      <c r="FH353" s="11" t="s">
        <v>675</v>
      </c>
      <c r="FI353">
        <v>1828</v>
      </c>
      <c r="FJ353">
        <v>2.2999999999999998</v>
      </c>
    </row>
    <row r="354" spans="164:166" x14ac:dyDescent="0.35">
      <c r="FH354" s="11" t="s">
        <v>765</v>
      </c>
      <c r="FI354">
        <v>7090</v>
      </c>
      <c r="FJ354">
        <v>17.940000000000001</v>
      </c>
    </row>
    <row r="355" spans="164:166" x14ac:dyDescent="0.35">
      <c r="FH355" s="11" t="s">
        <v>677</v>
      </c>
      <c r="FI355">
        <v>16084</v>
      </c>
      <c r="FJ355">
        <v>26.78</v>
      </c>
    </row>
    <row r="356" spans="164:166" x14ac:dyDescent="0.35">
      <c r="FH356" s="11" t="s">
        <v>679</v>
      </c>
      <c r="FI356">
        <v>6812</v>
      </c>
      <c r="FJ356">
        <v>7.8</v>
      </c>
    </row>
    <row r="357" spans="164:166" x14ac:dyDescent="0.35">
      <c r="FH357" s="11" t="s">
        <v>588</v>
      </c>
      <c r="FI357">
        <v>6042</v>
      </c>
      <c r="FJ357">
        <v>5.97</v>
      </c>
    </row>
    <row r="358" spans="164:166" x14ac:dyDescent="0.35">
      <c r="FH358" s="11" t="s">
        <v>193</v>
      </c>
      <c r="FI358">
        <v>17285</v>
      </c>
      <c r="FJ358">
        <v>38.61</v>
      </c>
    </row>
    <row r="359" spans="164:166" x14ac:dyDescent="0.35">
      <c r="FH359" s="11" t="s">
        <v>185</v>
      </c>
      <c r="FI359">
        <v>9706</v>
      </c>
      <c r="FJ359">
        <v>7.83</v>
      </c>
    </row>
    <row r="360" spans="164:166" x14ac:dyDescent="0.35">
      <c r="FH360" s="11" t="s">
        <v>276</v>
      </c>
      <c r="FI360">
        <v>9163</v>
      </c>
      <c r="FJ360">
        <v>14.18</v>
      </c>
    </row>
    <row r="361" spans="164:166" x14ac:dyDescent="0.35">
      <c r="FH361" s="11" t="s">
        <v>681</v>
      </c>
      <c r="FI361">
        <v>3031</v>
      </c>
      <c r="FJ361">
        <v>4.74</v>
      </c>
    </row>
    <row r="362" spans="164:166" x14ac:dyDescent="0.35">
      <c r="FH362" s="11" t="s">
        <v>987</v>
      </c>
      <c r="FI362">
        <v>2066</v>
      </c>
      <c r="FJ362">
        <v>3.36</v>
      </c>
    </row>
    <row r="363" spans="164:166" x14ac:dyDescent="0.35">
      <c r="FH363" s="11" t="s">
        <v>886</v>
      </c>
      <c r="FI363">
        <v>12526</v>
      </c>
      <c r="FJ363">
        <v>3.4</v>
      </c>
    </row>
    <row r="364" spans="164:166" x14ac:dyDescent="0.35">
      <c r="FH364" s="11" t="s">
        <v>683</v>
      </c>
      <c r="FI364">
        <v>1464</v>
      </c>
      <c r="FJ364">
        <v>1.22</v>
      </c>
    </row>
    <row r="365" spans="164:166" x14ac:dyDescent="0.35">
      <c r="FH365" s="11" t="s">
        <v>685</v>
      </c>
      <c r="FI365">
        <v>6334</v>
      </c>
      <c r="FJ365">
        <v>4.59</v>
      </c>
    </row>
    <row r="366" spans="164:166" x14ac:dyDescent="0.35">
      <c r="FH366" s="11" t="s">
        <v>957</v>
      </c>
      <c r="FI366">
        <v>30599</v>
      </c>
      <c r="FJ366">
        <v>27.97</v>
      </c>
    </row>
    <row r="367" spans="164:166" x14ac:dyDescent="0.35">
      <c r="FH367" s="11" t="s">
        <v>220</v>
      </c>
      <c r="FI367">
        <v>949</v>
      </c>
      <c r="FJ367">
        <v>2.0299999999999998</v>
      </c>
    </row>
    <row r="368" spans="164:166" x14ac:dyDescent="0.35">
      <c r="FH368" s="11" t="s">
        <v>320</v>
      </c>
      <c r="FI368">
        <v>4003</v>
      </c>
      <c r="FJ368">
        <v>23.48</v>
      </c>
    </row>
    <row r="369" spans="164:166" x14ac:dyDescent="0.35">
      <c r="FH369" s="11" t="s">
        <v>278</v>
      </c>
      <c r="FI369">
        <v>3297</v>
      </c>
      <c r="FJ369">
        <v>74.66</v>
      </c>
    </row>
    <row r="370" spans="164:166" x14ac:dyDescent="0.35">
      <c r="FH370" s="11" t="s">
        <v>599</v>
      </c>
      <c r="FI370">
        <v>31732</v>
      </c>
      <c r="FJ370">
        <v>16.68</v>
      </c>
    </row>
    <row r="371" spans="164:166" x14ac:dyDescent="0.35">
      <c r="FH371" s="11" t="s">
        <v>187</v>
      </c>
      <c r="FI371">
        <v>14354</v>
      </c>
      <c r="FJ371">
        <v>27.54</v>
      </c>
    </row>
    <row r="372" spans="164:166" x14ac:dyDescent="0.35">
      <c r="FH372" s="11" t="s">
        <v>467</v>
      </c>
      <c r="FI372">
        <v>4517</v>
      </c>
      <c r="FJ372">
        <v>80.45</v>
      </c>
    </row>
    <row r="373" spans="164:166" x14ac:dyDescent="0.35">
      <c r="FH373" s="11" t="s">
        <v>333</v>
      </c>
      <c r="FI373">
        <v>0</v>
      </c>
      <c r="FJ373">
        <v>0</v>
      </c>
    </row>
    <row r="374" spans="164:166" x14ac:dyDescent="0.35">
      <c r="FH374" s="11" t="s">
        <v>495</v>
      </c>
      <c r="FI374">
        <v>546</v>
      </c>
      <c r="FJ374">
        <v>4.84</v>
      </c>
    </row>
    <row r="375" spans="164:166" x14ac:dyDescent="0.35">
      <c r="FH375" s="11" t="s">
        <v>497</v>
      </c>
      <c r="FI375">
        <v>2916</v>
      </c>
      <c r="FJ375">
        <v>7.63</v>
      </c>
    </row>
    <row r="376" spans="164:166" x14ac:dyDescent="0.35">
      <c r="FH376" s="11" t="s">
        <v>469</v>
      </c>
      <c r="FI376">
        <v>3247</v>
      </c>
      <c r="FJ376">
        <v>11.35</v>
      </c>
    </row>
    <row r="377" spans="164:166" x14ac:dyDescent="0.35">
      <c r="FH377" s="11" t="s">
        <v>456</v>
      </c>
      <c r="FI377">
        <v>2474</v>
      </c>
      <c r="FJ377">
        <v>17.3</v>
      </c>
    </row>
    <row r="378" spans="164:166" x14ac:dyDescent="0.35">
      <c r="FH378" s="11" t="s">
        <v>135</v>
      </c>
      <c r="FI378">
        <v>11789</v>
      </c>
      <c r="FJ378">
        <v>5.15</v>
      </c>
    </row>
    <row r="379" spans="164:166" x14ac:dyDescent="0.35">
      <c r="FH379" s="11" t="s">
        <v>922</v>
      </c>
      <c r="FI379">
        <v>8919</v>
      </c>
      <c r="FJ379">
        <v>12.98</v>
      </c>
    </row>
    <row r="380" spans="164:166" x14ac:dyDescent="0.35">
      <c r="FH380" s="11" t="s">
        <v>435</v>
      </c>
      <c r="FI380">
        <v>3403</v>
      </c>
      <c r="FJ380">
        <v>5.86</v>
      </c>
    </row>
    <row r="381" spans="164:166" x14ac:dyDescent="0.35">
      <c r="FH381" s="11" t="s">
        <v>1016</v>
      </c>
      <c r="FI381">
        <v>2264</v>
      </c>
      <c r="FJ381">
        <v>1.95</v>
      </c>
    </row>
    <row r="382" spans="164:166" x14ac:dyDescent="0.35">
      <c r="FH382" s="11" t="s">
        <v>687</v>
      </c>
      <c r="FI382">
        <v>11980</v>
      </c>
      <c r="FJ382">
        <v>24.33</v>
      </c>
    </row>
    <row r="383" spans="164:166" x14ac:dyDescent="0.35">
      <c r="FH383" s="11" t="s">
        <v>776</v>
      </c>
      <c r="FI383">
        <v>8532</v>
      </c>
      <c r="FJ383">
        <v>20.54</v>
      </c>
    </row>
    <row r="384" spans="164:166" x14ac:dyDescent="0.35">
      <c r="FH384" s="11" t="s">
        <v>72</v>
      </c>
      <c r="FI384">
        <v>105</v>
      </c>
      <c r="FJ384">
        <v>0.08</v>
      </c>
    </row>
    <row r="385" spans="164:166" x14ac:dyDescent="0.35">
      <c r="FH385" s="11" t="s">
        <v>389</v>
      </c>
      <c r="FI385">
        <v>1043</v>
      </c>
      <c r="FJ385">
        <v>3.01</v>
      </c>
    </row>
    <row r="386" spans="164:166" x14ac:dyDescent="0.35">
      <c r="FH386" s="11" t="s">
        <v>794</v>
      </c>
      <c r="FI386">
        <v>170</v>
      </c>
      <c r="FJ386">
        <v>0.5</v>
      </c>
    </row>
    <row r="387" spans="164:166" x14ac:dyDescent="0.35">
      <c r="FH387" s="11" t="s">
        <v>195</v>
      </c>
      <c r="FI387">
        <v>9484</v>
      </c>
      <c r="FJ387">
        <v>20.92</v>
      </c>
    </row>
    <row r="388" spans="164:166" x14ac:dyDescent="0.35">
      <c r="FH388" s="11" t="s">
        <v>924</v>
      </c>
      <c r="FI388">
        <v>14317</v>
      </c>
      <c r="FJ388">
        <v>8.19</v>
      </c>
    </row>
    <row r="389" spans="164:166" x14ac:dyDescent="0.35">
      <c r="FH389" s="11" t="s">
        <v>352</v>
      </c>
      <c r="FI389">
        <v>4951</v>
      </c>
      <c r="FJ389">
        <v>43.9</v>
      </c>
    </row>
    <row r="390" spans="164:166" x14ac:dyDescent="0.35">
      <c r="FH390" s="11" t="s">
        <v>750</v>
      </c>
      <c r="FI390">
        <v>2698</v>
      </c>
      <c r="FJ390">
        <v>23.14</v>
      </c>
    </row>
    <row r="391" spans="164:166" x14ac:dyDescent="0.35">
      <c r="FH391" s="11" t="s">
        <v>197</v>
      </c>
      <c r="FI391">
        <v>24820</v>
      </c>
      <c r="FJ391">
        <v>34.97</v>
      </c>
    </row>
    <row r="392" spans="164:166" x14ac:dyDescent="0.35">
      <c r="FH392" s="11" t="s">
        <v>280</v>
      </c>
      <c r="FI392">
        <v>1290</v>
      </c>
      <c r="FJ392">
        <v>7.56</v>
      </c>
    </row>
    <row r="393" spans="164:166" x14ac:dyDescent="0.35">
      <c r="FH393" s="11" t="s">
        <v>316</v>
      </c>
      <c r="FI393">
        <v>1437</v>
      </c>
      <c r="FJ393">
        <v>22.12</v>
      </c>
    </row>
    <row r="394" spans="164:166" x14ac:dyDescent="0.35">
      <c r="FH394" s="11" t="s">
        <v>21</v>
      </c>
      <c r="FI394">
        <v>986</v>
      </c>
      <c r="FJ394">
        <v>2.0299999999999998</v>
      </c>
    </row>
    <row r="395" spans="164:166" x14ac:dyDescent="0.35">
      <c r="FH395" s="11" t="s">
        <v>50</v>
      </c>
      <c r="FI395">
        <v>165</v>
      </c>
      <c r="FJ395">
        <v>0.42</v>
      </c>
    </row>
    <row r="396" spans="164:166" x14ac:dyDescent="0.35">
      <c r="FH396" s="11" t="s">
        <v>527</v>
      </c>
      <c r="FI396">
        <v>401</v>
      </c>
      <c r="FJ396">
        <v>7.92</v>
      </c>
    </row>
    <row r="397" spans="164:166" x14ac:dyDescent="0.35">
      <c r="FH397" s="11" t="s">
        <v>283</v>
      </c>
      <c r="FI397">
        <v>5415</v>
      </c>
      <c r="FJ397">
        <v>27.68</v>
      </c>
    </row>
    <row r="398" spans="164:166" x14ac:dyDescent="0.35">
      <c r="FH398" s="11" t="s">
        <v>379</v>
      </c>
      <c r="FI398">
        <v>0</v>
      </c>
      <c r="FJ398">
        <v>0</v>
      </c>
    </row>
    <row r="399" spans="164:166" x14ac:dyDescent="0.35">
      <c r="FH399" s="11" t="s">
        <v>1020</v>
      </c>
      <c r="FI399">
        <v>1735</v>
      </c>
      <c r="FJ399">
        <v>1.95</v>
      </c>
    </row>
    <row r="400" spans="164:166" x14ac:dyDescent="0.35">
      <c r="FH400" s="11" t="s">
        <v>396</v>
      </c>
      <c r="FI400">
        <v>219</v>
      </c>
      <c r="FJ400">
        <v>1.22</v>
      </c>
    </row>
    <row r="401" spans="164:166" x14ac:dyDescent="0.35">
      <c r="FH401" s="11" t="s">
        <v>556</v>
      </c>
      <c r="FI401">
        <v>185</v>
      </c>
      <c r="FJ401">
        <v>0.43</v>
      </c>
    </row>
    <row r="402" spans="164:166" x14ac:dyDescent="0.35">
      <c r="FH402" s="11" t="s">
        <v>381</v>
      </c>
      <c r="FI402">
        <v>27</v>
      </c>
      <c r="FJ402">
        <v>0.24</v>
      </c>
    </row>
    <row r="403" spans="164:166" x14ac:dyDescent="0.35">
      <c r="FH403" s="11" t="s">
        <v>285</v>
      </c>
      <c r="FI403">
        <v>1347</v>
      </c>
      <c r="FJ403">
        <v>26.46</v>
      </c>
    </row>
    <row r="404" spans="164:166" x14ac:dyDescent="0.35">
      <c r="FH404" s="11" t="s">
        <v>689</v>
      </c>
      <c r="FI404">
        <v>2322</v>
      </c>
      <c r="FJ404">
        <v>3.52</v>
      </c>
    </row>
    <row r="405" spans="164:166" x14ac:dyDescent="0.35">
      <c r="FH405" s="11" t="s">
        <v>287</v>
      </c>
      <c r="FI405">
        <v>2196</v>
      </c>
      <c r="FJ405">
        <v>23.22</v>
      </c>
    </row>
    <row r="406" spans="164:166" x14ac:dyDescent="0.35">
      <c r="FH406" s="11" t="s">
        <v>222</v>
      </c>
      <c r="FI406">
        <v>0</v>
      </c>
      <c r="FJ406">
        <v>0</v>
      </c>
    </row>
    <row r="407" spans="164:166" x14ac:dyDescent="0.35">
      <c r="FH407" s="11" t="s">
        <v>22</v>
      </c>
      <c r="FI407">
        <v>0</v>
      </c>
      <c r="FJ407">
        <v>0</v>
      </c>
    </row>
    <row r="408" spans="164:166" x14ac:dyDescent="0.35">
      <c r="FH408" s="11" t="s">
        <v>427</v>
      </c>
      <c r="FI408">
        <v>262</v>
      </c>
      <c r="FJ408">
        <v>0.38</v>
      </c>
    </row>
    <row r="409" spans="164:166" x14ac:dyDescent="0.35">
      <c r="FH409" s="11" t="s">
        <v>787</v>
      </c>
      <c r="FI409">
        <v>680</v>
      </c>
      <c r="FJ409">
        <v>4.32</v>
      </c>
    </row>
    <row r="410" spans="164:166" x14ac:dyDescent="0.35">
      <c r="FH410" s="11" t="s">
        <v>691</v>
      </c>
      <c r="FI410">
        <v>5336</v>
      </c>
      <c r="FJ410">
        <v>12.85</v>
      </c>
    </row>
    <row r="411" spans="164:166" x14ac:dyDescent="0.35">
      <c r="FH411" s="11" t="s">
        <v>103</v>
      </c>
      <c r="FI411">
        <v>11909</v>
      </c>
      <c r="FJ411">
        <v>13.62</v>
      </c>
    </row>
    <row r="412" spans="164:166" x14ac:dyDescent="0.35">
      <c r="FH412" s="11" t="s">
        <v>1014</v>
      </c>
      <c r="FI412">
        <v>8385</v>
      </c>
      <c r="FJ412">
        <v>14.87</v>
      </c>
    </row>
    <row r="413" spans="164:166" x14ac:dyDescent="0.35">
      <c r="FH413" s="11" t="s">
        <v>558</v>
      </c>
      <c r="FI413">
        <v>556</v>
      </c>
      <c r="FJ413">
        <v>3.24</v>
      </c>
    </row>
    <row r="414" spans="164:166" x14ac:dyDescent="0.35">
      <c r="FH414" s="11" t="s">
        <v>104</v>
      </c>
      <c r="FI414">
        <v>22152</v>
      </c>
      <c r="FJ414">
        <v>32.9</v>
      </c>
    </row>
    <row r="415" spans="164:166" x14ac:dyDescent="0.35">
      <c r="FH415" s="11" t="s">
        <v>489</v>
      </c>
      <c r="FI415">
        <v>5257</v>
      </c>
      <c r="FJ415">
        <v>27.71</v>
      </c>
    </row>
    <row r="416" spans="164:166" x14ac:dyDescent="0.35">
      <c r="FH416" s="11" t="s">
        <v>560</v>
      </c>
      <c r="FI416">
        <v>2656</v>
      </c>
      <c r="FJ416">
        <v>11.42</v>
      </c>
    </row>
    <row r="417" spans="164:166" x14ac:dyDescent="0.35">
      <c r="FH417" s="11" t="s">
        <v>981</v>
      </c>
      <c r="FI417">
        <v>35186</v>
      </c>
      <c r="FJ417">
        <v>90.8</v>
      </c>
    </row>
    <row r="418" spans="164:166" x14ac:dyDescent="0.35">
      <c r="FH418" s="11" t="s">
        <v>730</v>
      </c>
      <c r="FI418">
        <v>2185</v>
      </c>
      <c r="FJ418">
        <v>1.69</v>
      </c>
    </row>
    <row r="419" spans="164:166" x14ac:dyDescent="0.35">
      <c r="FH419" s="11" t="s">
        <v>695</v>
      </c>
      <c r="FI419">
        <v>6667</v>
      </c>
      <c r="FJ419">
        <v>19.12</v>
      </c>
    </row>
    <row r="420" spans="164:166" x14ac:dyDescent="0.35">
      <c r="FH420" s="11" t="s">
        <v>835</v>
      </c>
      <c r="FI420">
        <v>330</v>
      </c>
      <c r="FJ420">
        <v>1.5</v>
      </c>
    </row>
    <row r="421" spans="164:166" x14ac:dyDescent="0.35">
      <c r="FH421" s="11" t="s">
        <v>392</v>
      </c>
      <c r="FI421">
        <v>19778</v>
      </c>
      <c r="FJ421">
        <v>47.43</v>
      </c>
    </row>
    <row r="422" spans="164:166" x14ac:dyDescent="0.35">
      <c r="FH422" s="11" t="s">
        <v>391</v>
      </c>
      <c r="FI422">
        <v>889</v>
      </c>
      <c r="FJ422">
        <v>11.26</v>
      </c>
    </row>
    <row r="423" spans="164:166" x14ac:dyDescent="0.35">
      <c r="FH423" s="11" t="s">
        <v>800</v>
      </c>
      <c r="FI423">
        <v>1920</v>
      </c>
      <c r="FJ423">
        <v>3.6</v>
      </c>
    </row>
    <row r="424" spans="164:166" x14ac:dyDescent="0.35">
      <c r="FH424" s="11" t="s">
        <v>973</v>
      </c>
      <c r="FI424">
        <v>3632</v>
      </c>
      <c r="FJ424">
        <v>6.9</v>
      </c>
    </row>
    <row r="425" spans="164:166" x14ac:dyDescent="0.35">
      <c r="FH425" s="11" t="s">
        <v>871</v>
      </c>
      <c r="FI425">
        <v>1587</v>
      </c>
      <c r="FJ425">
        <v>2.65</v>
      </c>
    </row>
    <row r="426" spans="164:166" x14ac:dyDescent="0.35">
      <c r="FH426" s="11" t="s">
        <v>850</v>
      </c>
      <c r="FI426">
        <v>397</v>
      </c>
      <c r="FJ426">
        <v>1.75</v>
      </c>
    </row>
    <row r="427" spans="164:166" x14ac:dyDescent="0.35">
      <c r="FH427" s="11" t="s">
        <v>491</v>
      </c>
      <c r="FI427">
        <v>11154</v>
      </c>
      <c r="FJ427">
        <v>16.28</v>
      </c>
    </row>
    <row r="428" spans="164:166" x14ac:dyDescent="0.35">
      <c r="FH428" s="11" t="s">
        <v>985</v>
      </c>
      <c r="FI428">
        <v>3390</v>
      </c>
      <c r="FJ428">
        <v>12.21</v>
      </c>
    </row>
    <row r="429" spans="164:166" x14ac:dyDescent="0.35">
      <c r="FH429" s="11" t="s">
        <v>312</v>
      </c>
      <c r="FI429">
        <v>5547</v>
      </c>
      <c r="FJ429">
        <v>14.75</v>
      </c>
    </row>
    <row r="430" spans="164:166" x14ac:dyDescent="0.35">
      <c r="FH430" s="11" t="s">
        <v>861</v>
      </c>
      <c r="FI430">
        <v>2282</v>
      </c>
      <c r="FJ430">
        <v>2.2000000000000002</v>
      </c>
    </row>
    <row r="431" spans="164:166" x14ac:dyDescent="0.35">
      <c r="FH431" s="11" t="s">
        <v>387</v>
      </c>
      <c r="FI431">
        <v>579</v>
      </c>
      <c r="FJ431">
        <v>3.74</v>
      </c>
    </row>
    <row r="432" spans="164:166" x14ac:dyDescent="0.35">
      <c r="FH432" s="11" t="s">
        <v>150</v>
      </c>
      <c r="FI432">
        <v>7628</v>
      </c>
      <c r="FJ432">
        <v>8.9499999999999993</v>
      </c>
    </row>
    <row r="433" spans="164:166" x14ac:dyDescent="0.35">
      <c r="FH433" s="11" t="s">
        <v>865</v>
      </c>
      <c r="FI433">
        <v>16020</v>
      </c>
      <c r="FJ433">
        <v>6.05</v>
      </c>
    </row>
    <row r="434" spans="164:166" x14ac:dyDescent="0.35">
      <c r="FH434" s="11" t="s">
        <v>784</v>
      </c>
      <c r="FI434">
        <v>3122</v>
      </c>
      <c r="FJ434">
        <v>9.23</v>
      </c>
    </row>
    <row r="435" spans="164:166" x14ac:dyDescent="0.35">
      <c r="FH435" s="11" t="s">
        <v>817</v>
      </c>
      <c r="FI435">
        <v>0</v>
      </c>
      <c r="FJ435">
        <v>0</v>
      </c>
    </row>
    <row r="436" spans="164:166" x14ac:dyDescent="0.35">
      <c r="FH436" s="11" t="s">
        <v>820</v>
      </c>
      <c r="FI436">
        <v>0</v>
      </c>
      <c r="FJ436">
        <v>0</v>
      </c>
    </row>
    <row r="437" spans="164:166" x14ac:dyDescent="0.35">
      <c r="FH437" s="11" t="s">
        <v>823</v>
      </c>
      <c r="FI437">
        <v>0</v>
      </c>
      <c r="FJ437">
        <v>0</v>
      </c>
    </row>
    <row r="438" spans="164:166" x14ac:dyDescent="0.35">
      <c r="FH438" s="11" t="s">
        <v>826</v>
      </c>
      <c r="FI438">
        <v>0</v>
      </c>
      <c r="FJ438">
        <v>0</v>
      </c>
    </row>
    <row r="439" spans="164:166" x14ac:dyDescent="0.35">
      <c r="FH439" s="11" t="s">
        <v>829</v>
      </c>
      <c r="FI439">
        <v>0</v>
      </c>
      <c r="FJ439">
        <v>0</v>
      </c>
    </row>
    <row r="440" spans="164:166" x14ac:dyDescent="0.35">
      <c r="FH440" s="11" t="s">
        <v>697</v>
      </c>
      <c r="FI440">
        <v>0</v>
      </c>
      <c r="FJ440">
        <v>0</v>
      </c>
    </row>
    <row r="441" spans="164:166" x14ac:dyDescent="0.35">
      <c r="FH441" s="11" t="s">
        <v>437</v>
      </c>
      <c r="FI441">
        <v>215</v>
      </c>
      <c r="FJ441">
        <v>0.19</v>
      </c>
    </row>
    <row r="442" spans="164:166" x14ac:dyDescent="0.35">
      <c r="FH442" s="11" t="s">
        <v>439</v>
      </c>
      <c r="FI442">
        <v>0</v>
      </c>
      <c r="FJ442">
        <v>0</v>
      </c>
    </row>
    <row r="443" spans="164:166" x14ac:dyDescent="0.35">
      <c r="FH443" s="11" t="s">
        <v>441</v>
      </c>
      <c r="FI443">
        <v>0</v>
      </c>
      <c r="FJ443">
        <v>0</v>
      </c>
    </row>
    <row r="444" spans="164:166" x14ac:dyDescent="0.35">
      <c r="FH444" s="11" t="s">
        <v>816</v>
      </c>
      <c r="FI444">
        <v>0</v>
      </c>
      <c r="FJ444">
        <v>0</v>
      </c>
    </row>
    <row r="445" spans="164:166" x14ac:dyDescent="0.35">
      <c r="FH445" s="11" t="s">
        <v>819</v>
      </c>
      <c r="FI445">
        <v>0</v>
      </c>
      <c r="FJ445">
        <v>0</v>
      </c>
    </row>
    <row r="446" spans="164:166" x14ac:dyDescent="0.35">
      <c r="FH446" s="11" t="s">
        <v>822</v>
      </c>
      <c r="FI446">
        <v>104</v>
      </c>
      <c r="FJ446">
        <v>0.05</v>
      </c>
    </row>
    <row r="447" spans="164:166" x14ac:dyDescent="0.35">
      <c r="FH447" s="11" t="s">
        <v>825</v>
      </c>
      <c r="FI447">
        <v>0</v>
      </c>
      <c r="FJ447">
        <v>0</v>
      </c>
    </row>
    <row r="448" spans="164:166" x14ac:dyDescent="0.35">
      <c r="FH448" s="11" t="s">
        <v>828</v>
      </c>
      <c r="FI448">
        <v>26</v>
      </c>
      <c r="FJ448">
        <v>0.15</v>
      </c>
    </row>
    <row r="449" spans="164:166" x14ac:dyDescent="0.35">
      <c r="FH449" s="11" t="s">
        <v>422</v>
      </c>
      <c r="FI449">
        <v>34</v>
      </c>
      <c r="FJ449">
        <v>0.51</v>
      </c>
    </row>
    <row r="450" spans="164:166" x14ac:dyDescent="0.35">
      <c r="FH450" s="11" t="s">
        <v>64</v>
      </c>
      <c r="FI450">
        <v>6804</v>
      </c>
      <c r="FJ450">
        <v>6.79</v>
      </c>
    </row>
    <row r="451" spans="164:166" x14ac:dyDescent="0.35">
      <c r="FH451" s="11" t="s">
        <v>341</v>
      </c>
      <c r="FI451">
        <v>31</v>
      </c>
      <c r="FJ451">
        <v>0.35</v>
      </c>
    </row>
    <row r="452" spans="164:166" x14ac:dyDescent="0.35">
      <c r="FH452" s="11" t="s">
        <v>298</v>
      </c>
      <c r="FI452">
        <v>0</v>
      </c>
      <c r="FJ452">
        <v>0</v>
      </c>
    </row>
    <row r="453" spans="164:166" x14ac:dyDescent="0.35">
      <c r="FH453" s="11" t="s">
        <v>51</v>
      </c>
      <c r="FI453">
        <v>723</v>
      </c>
      <c r="FJ453">
        <v>0.7</v>
      </c>
    </row>
    <row r="454" spans="164:166" x14ac:dyDescent="0.35">
      <c r="FH454" s="11" t="s">
        <v>840</v>
      </c>
      <c r="FI454">
        <v>10228</v>
      </c>
      <c r="FJ454">
        <v>18.5</v>
      </c>
    </row>
    <row r="455" spans="164:166" x14ac:dyDescent="0.35">
      <c r="FH455" s="11" t="s">
        <v>328</v>
      </c>
      <c r="FI455">
        <v>2584</v>
      </c>
      <c r="FJ455">
        <v>3.6</v>
      </c>
    </row>
    <row r="456" spans="164:166" x14ac:dyDescent="0.35">
      <c r="FH456" s="11" t="s">
        <v>539</v>
      </c>
      <c r="FI456">
        <v>694</v>
      </c>
      <c r="FJ456">
        <v>1.78</v>
      </c>
    </row>
    <row r="457" spans="164:166" x14ac:dyDescent="0.35">
      <c r="FH457" s="11" t="s">
        <v>929</v>
      </c>
      <c r="FI457">
        <v>1845</v>
      </c>
      <c r="FJ457">
        <v>7.31</v>
      </c>
    </row>
    <row r="458" spans="164:166" x14ac:dyDescent="0.35">
      <c r="FH458" s="11" t="s">
        <v>429</v>
      </c>
      <c r="FI458">
        <v>999</v>
      </c>
      <c r="FJ458">
        <v>1.38</v>
      </c>
    </row>
    <row r="459" spans="164:166" x14ac:dyDescent="0.35">
      <c r="FH459" s="11" t="s">
        <v>460</v>
      </c>
      <c r="FI459">
        <v>3320</v>
      </c>
      <c r="FJ459">
        <v>11.9</v>
      </c>
    </row>
    <row r="460" spans="164:166" x14ac:dyDescent="0.35">
      <c r="FH460" s="11" t="s">
        <v>409</v>
      </c>
      <c r="FI460">
        <v>886</v>
      </c>
      <c r="FJ460">
        <v>8.83</v>
      </c>
    </row>
    <row r="461" spans="164:166" x14ac:dyDescent="0.35">
      <c r="FH461" s="11" t="s">
        <v>411</v>
      </c>
      <c r="FI461">
        <v>2353</v>
      </c>
      <c r="FJ461">
        <v>11.65</v>
      </c>
    </row>
    <row r="462" spans="164:166" x14ac:dyDescent="0.35">
      <c r="FH462" s="11" t="s">
        <v>552</v>
      </c>
      <c r="FI462">
        <v>69</v>
      </c>
      <c r="FJ462">
        <v>0.62</v>
      </c>
    </row>
    <row r="463" spans="164:166" x14ac:dyDescent="0.35">
      <c r="FH463" s="11" t="s">
        <v>916</v>
      </c>
      <c r="FI463">
        <v>29564</v>
      </c>
      <c r="FJ463">
        <v>22.93</v>
      </c>
    </row>
    <row r="464" spans="164:166" x14ac:dyDescent="0.35">
      <c r="FH464" s="11" t="s">
        <v>347</v>
      </c>
      <c r="FI464">
        <v>317</v>
      </c>
      <c r="FJ464">
        <v>1.53</v>
      </c>
    </row>
    <row r="465" spans="164:166" x14ac:dyDescent="0.35">
      <c r="FH465" s="11" t="s">
        <v>373</v>
      </c>
      <c r="FI465">
        <v>4386</v>
      </c>
      <c r="FJ465">
        <v>31.68</v>
      </c>
    </row>
    <row r="466" spans="164:166" x14ac:dyDescent="0.35">
      <c r="FH466" s="11" t="s">
        <v>151</v>
      </c>
      <c r="FI466">
        <v>15377</v>
      </c>
      <c r="FJ466">
        <v>53.3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C35F-9029-485F-8560-D044374A68B4}">
  <dimension ref="A9:FJ466"/>
  <sheetViews>
    <sheetView topLeftCell="A7" zoomScale="73" zoomScaleNormal="73" workbookViewId="0">
      <selection activeCell="C5" sqref="C5"/>
    </sheetView>
  </sheetViews>
  <sheetFormatPr defaultRowHeight="14.5" x14ac:dyDescent="0.35"/>
  <cols>
    <col min="2" max="2" width="11.453125" customWidth="1"/>
    <col min="3" max="3" width="10.54296875" customWidth="1"/>
    <col min="20" max="20" width="15.81640625" customWidth="1"/>
    <col min="21" max="21" width="12.453125" customWidth="1"/>
    <col min="22" max="22" width="35" customWidth="1"/>
    <col min="23" max="23" width="26.81640625" customWidth="1"/>
    <col min="26" max="26" width="12.453125" customWidth="1"/>
    <col min="27" max="27" width="21.453125" customWidth="1"/>
    <col min="28" max="28" width="21.1796875" customWidth="1"/>
    <col min="37" max="37" width="11.54296875" customWidth="1"/>
    <col min="149" max="149" width="12.453125" customWidth="1"/>
    <col min="150" max="150" width="21.453125" customWidth="1"/>
    <col min="151" max="151" width="21.1796875" customWidth="1"/>
    <col min="186" max="186" width="12.453125" customWidth="1"/>
  </cols>
  <sheetData>
    <row r="9" spans="1:166" x14ac:dyDescent="0.35">
      <c r="A9" t="s">
        <v>1108</v>
      </c>
      <c r="B9" s="1" t="s">
        <v>1081</v>
      </c>
      <c r="C9" s="1" t="s">
        <v>1109</v>
      </c>
      <c r="D9" s="1" t="s">
        <v>4</v>
      </c>
    </row>
    <row r="10" spans="1:166" x14ac:dyDescent="0.35">
      <c r="A10" t="s">
        <v>5</v>
      </c>
      <c r="B10" s="8">
        <v>2670079</v>
      </c>
      <c r="C10" s="8">
        <v>247547</v>
      </c>
      <c r="D10" s="9">
        <v>9.2711489060810557</v>
      </c>
      <c r="FG10" t="s">
        <v>1110</v>
      </c>
      <c r="FH10" s="10" t="s">
        <v>1108</v>
      </c>
      <c r="FI10" s="10" t="s">
        <v>1111</v>
      </c>
      <c r="FJ10" s="10" t="s">
        <v>1112</v>
      </c>
    </row>
    <row r="11" spans="1:166" x14ac:dyDescent="0.35">
      <c r="A11" t="s">
        <v>23</v>
      </c>
      <c r="B11" s="8">
        <v>1465801</v>
      </c>
      <c r="C11" s="8">
        <v>76867</v>
      </c>
      <c r="D11" s="9">
        <v>5.2440269859278308</v>
      </c>
      <c r="FH11" s="11" t="s">
        <v>529</v>
      </c>
      <c r="FI11">
        <v>31</v>
      </c>
      <c r="FJ11">
        <v>0.05</v>
      </c>
    </row>
    <row r="12" spans="1:166" x14ac:dyDescent="0.35">
      <c r="A12" t="s">
        <v>38</v>
      </c>
      <c r="B12" s="8">
        <v>1564291</v>
      </c>
      <c r="C12" s="8">
        <v>23352</v>
      </c>
      <c r="D12" s="9">
        <v>1.4928168735868199</v>
      </c>
      <c r="FH12" s="11" t="s">
        <v>601</v>
      </c>
      <c r="FI12">
        <v>7105</v>
      </c>
      <c r="FJ12">
        <v>14.54</v>
      </c>
    </row>
    <row r="13" spans="1:166" x14ac:dyDescent="0.35">
      <c r="A13" t="s">
        <v>53</v>
      </c>
      <c r="B13" s="8">
        <v>2235834</v>
      </c>
      <c r="C13" s="8">
        <v>316924</v>
      </c>
      <c r="D13" s="9">
        <v>14.174755370926464</v>
      </c>
      <c r="FH13" s="11" t="s">
        <v>302</v>
      </c>
      <c r="FI13">
        <v>6537</v>
      </c>
      <c r="FJ13">
        <v>28.38</v>
      </c>
    </row>
    <row r="14" spans="1:166" x14ac:dyDescent="0.35">
      <c r="A14" t="s">
        <v>65</v>
      </c>
      <c r="B14" s="8">
        <v>1130319</v>
      </c>
      <c r="C14" s="8">
        <v>905</v>
      </c>
      <c r="D14" s="9">
        <v>8.0065892902800001E-2</v>
      </c>
      <c r="FH14" s="11" t="s">
        <v>967</v>
      </c>
      <c r="FI14">
        <v>26070</v>
      </c>
      <c r="FJ14">
        <v>26.02</v>
      </c>
    </row>
    <row r="15" spans="1:166" x14ac:dyDescent="0.35">
      <c r="A15" t="s">
        <v>73</v>
      </c>
      <c r="B15" s="8">
        <v>2390668</v>
      </c>
      <c r="C15" s="8">
        <v>16344</v>
      </c>
      <c r="D15" s="9">
        <v>0.68365829132276001</v>
      </c>
      <c r="FH15" s="11" t="s">
        <v>153</v>
      </c>
      <c r="FI15">
        <v>72086</v>
      </c>
      <c r="FJ15">
        <v>23.9</v>
      </c>
    </row>
    <row r="16" spans="1:166" x14ac:dyDescent="0.35">
      <c r="A16" t="s">
        <v>82</v>
      </c>
      <c r="B16" s="8">
        <v>6490268</v>
      </c>
      <c r="C16" s="8">
        <v>965079</v>
      </c>
      <c r="D16" s="9">
        <v>14.869632502078497</v>
      </c>
      <c r="FH16" s="11" t="s">
        <v>590</v>
      </c>
      <c r="FI16">
        <v>35184</v>
      </c>
      <c r="FJ16">
        <v>20.04</v>
      </c>
    </row>
    <row r="17" spans="1:166" x14ac:dyDescent="0.35">
      <c r="A17" t="s">
        <v>105</v>
      </c>
      <c r="B17" s="8">
        <v>2132769</v>
      </c>
      <c r="C17" s="8">
        <v>384228</v>
      </c>
      <c r="D17" s="9">
        <v>18.015453150341177</v>
      </c>
      <c r="FH17" s="11" t="s">
        <v>443</v>
      </c>
      <c r="FI17">
        <v>6777</v>
      </c>
      <c r="FJ17">
        <v>12.37</v>
      </c>
    </row>
    <row r="18" spans="1:166" x14ac:dyDescent="0.35">
      <c r="A18" t="s">
        <v>122</v>
      </c>
      <c r="B18" s="8">
        <v>2600751</v>
      </c>
      <c r="C18" s="8">
        <v>103395</v>
      </c>
      <c r="D18" s="9">
        <v>3.9755824375343889</v>
      </c>
      <c r="FH18" s="11" t="s">
        <v>603</v>
      </c>
      <c r="FI18">
        <v>12330</v>
      </c>
      <c r="FJ18">
        <v>15.61</v>
      </c>
    </row>
    <row r="19" spans="1:166" x14ac:dyDescent="0.35">
      <c r="A19" t="s">
        <v>136</v>
      </c>
      <c r="B19" s="8">
        <v>3080448</v>
      </c>
      <c r="C19" s="8">
        <v>517691</v>
      </c>
      <c r="D19" s="9">
        <v>16.805704884484335</v>
      </c>
      <c r="FH19" s="11" t="s">
        <v>199</v>
      </c>
      <c r="FI19">
        <v>1986</v>
      </c>
      <c r="FJ19">
        <v>2.7</v>
      </c>
    </row>
    <row r="20" spans="1:166" x14ac:dyDescent="0.35">
      <c r="A20" t="s">
        <v>152</v>
      </c>
      <c r="B20" s="8">
        <v>5854841</v>
      </c>
      <c r="C20" s="8">
        <v>1036546</v>
      </c>
      <c r="D20" s="9">
        <v>17.704084534490345</v>
      </c>
      <c r="FH20" s="11" t="s">
        <v>605</v>
      </c>
      <c r="FI20">
        <v>6294</v>
      </c>
      <c r="FJ20">
        <v>7.34</v>
      </c>
    </row>
    <row r="21" spans="1:166" x14ac:dyDescent="0.35">
      <c r="B21" s="8"/>
      <c r="C21" s="8"/>
      <c r="D21" s="9"/>
      <c r="FH21" s="11" t="s">
        <v>995</v>
      </c>
      <c r="FI21">
        <v>8135</v>
      </c>
      <c r="FJ21">
        <v>8.14</v>
      </c>
    </row>
    <row r="22" spans="1:166" x14ac:dyDescent="0.35">
      <c r="FH22" s="11" t="s">
        <v>201</v>
      </c>
      <c r="FI22">
        <v>2630</v>
      </c>
      <c r="FJ22">
        <v>2.2999999999999998</v>
      </c>
    </row>
    <row r="23" spans="1:166" x14ac:dyDescent="0.35">
      <c r="FH23" s="11" t="s">
        <v>607</v>
      </c>
      <c r="FI23">
        <v>7339</v>
      </c>
      <c r="FJ23">
        <v>15.3</v>
      </c>
    </row>
    <row r="24" spans="1:166" x14ac:dyDescent="0.35">
      <c r="FH24" s="11" t="s">
        <v>402</v>
      </c>
      <c r="FI24">
        <v>41</v>
      </c>
      <c r="FJ24">
        <v>1.02</v>
      </c>
    </row>
    <row r="25" spans="1:166" x14ac:dyDescent="0.35">
      <c r="FH25" s="11" t="s">
        <v>544</v>
      </c>
      <c r="FI25">
        <v>884</v>
      </c>
      <c r="FJ25">
        <v>4.4400000000000004</v>
      </c>
    </row>
    <row r="26" spans="1:166" x14ac:dyDescent="0.35">
      <c r="FH26" s="11" t="s">
        <v>189</v>
      </c>
      <c r="FI26">
        <v>10972</v>
      </c>
      <c r="FJ26">
        <v>47.52</v>
      </c>
    </row>
    <row r="27" spans="1:166" x14ac:dyDescent="0.35">
      <c r="FH27" s="11" t="s">
        <v>509</v>
      </c>
      <c r="FI27">
        <v>982</v>
      </c>
      <c r="FJ27">
        <v>0.74</v>
      </c>
    </row>
    <row r="28" spans="1:166" x14ac:dyDescent="0.35">
      <c r="FH28" s="11" t="s">
        <v>609</v>
      </c>
      <c r="FI28">
        <v>308</v>
      </c>
      <c r="FJ28">
        <v>0.76</v>
      </c>
    </row>
    <row r="29" spans="1:166" x14ac:dyDescent="0.35">
      <c r="FH29" s="11" t="s">
        <v>123</v>
      </c>
      <c r="FI29">
        <v>9127</v>
      </c>
      <c r="FJ29">
        <v>7.2</v>
      </c>
    </row>
    <row r="30" spans="1:166" x14ac:dyDescent="0.35">
      <c r="FH30" s="11" t="s">
        <v>493</v>
      </c>
      <c r="FI30">
        <v>1479</v>
      </c>
      <c r="FJ30">
        <v>9.77</v>
      </c>
    </row>
    <row r="31" spans="1:166" x14ac:dyDescent="0.35">
      <c r="FH31" s="11" t="s">
        <v>445</v>
      </c>
      <c r="FI31">
        <v>7423</v>
      </c>
      <c r="FJ31">
        <v>15.16</v>
      </c>
    </row>
    <row r="32" spans="1:166" x14ac:dyDescent="0.35">
      <c r="FH32" s="11" t="s">
        <v>796</v>
      </c>
      <c r="FI32">
        <v>634</v>
      </c>
      <c r="FJ32">
        <v>0.65</v>
      </c>
    </row>
    <row r="33" spans="20:166" x14ac:dyDescent="0.35">
      <c r="FH33" s="11" t="s">
        <v>531</v>
      </c>
      <c r="FI33">
        <v>154</v>
      </c>
      <c r="FJ33">
        <v>1.34</v>
      </c>
    </row>
    <row r="34" spans="20:166" x14ac:dyDescent="0.35">
      <c r="FH34" s="11" t="s">
        <v>611</v>
      </c>
      <c r="FI34">
        <v>10903</v>
      </c>
      <c r="FJ34">
        <v>13.77</v>
      </c>
    </row>
    <row r="35" spans="20:166" x14ac:dyDescent="0.35">
      <c r="FH35" s="11" t="s">
        <v>998</v>
      </c>
      <c r="FI35">
        <v>13588</v>
      </c>
      <c r="FJ35">
        <v>19.82</v>
      </c>
    </row>
    <row r="36" spans="20:166" x14ac:dyDescent="0.35">
      <c r="FH36" s="11" t="s">
        <v>837</v>
      </c>
      <c r="FI36">
        <v>9631</v>
      </c>
      <c r="FJ36">
        <v>19.850000000000001</v>
      </c>
    </row>
    <row r="37" spans="20:166" x14ac:dyDescent="0.35">
      <c r="FH37" s="11" t="s">
        <v>847</v>
      </c>
      <c r="FI37">
        <v>862</v>
      </c>
      <c r="FJ37">
        <v>2.85</v>
      </c>
    </row>
    <row r="38" spans="20:166" x14ac:dyDescent="0.35">
      <c r="FH38" s="11" t="s">
        <v>431</v>
      </c>
      <c r="FI38">
        <v>20855</v>
      </c>
      <c r="FJ38">
        <v>13.95</v>
      </c>
    </row>
    <row r="39" spans="20:166" x14ac:dyDescent="0.35">
      <c r="FH39" s="11" t="s">
        <v>546</v>
      </c>
      <c r="FI39">
        <v>127</v>
      </c>
      <c r="FJ39">
        <v>1.34</v>
      </c>
    </row>
    <row r="40" spans="20:166" x14ac:dyDescent="0.35">
      <c r="FH40" s="11" t="s">
        <v>548</v>
      </c>
      <c r="FI40">
        <v>637</v>
      </c>
      <c r="FJ40">
        <v>7.73</v>
      </c>
    </row>
    <row r="41" spans="20:166" x14ac:dyDescent="0.35">
      <c r="FH41" s="11" t="s">
        <v>224</v>
      </c>
      <c r="FI41">
        <v>2672</v>
      </c>
      <c r="FJ41">
        <v>11.07</v>
      </c>
    </row>
    <row r="42" spans="20:166" x14ac:dyDescent="0.35">
      <c r="FH42" s="11" t="s">
        <v>354</v>
      </c>
      <c r="FI42">
        <v>7</v>
      </c>
      <c r="FJ42">
        <v>0.06</v>
      </c>
    </row>
    <row r="43" spans="20:166" x14ac:dyDescent="0.35">
      <c r="BA43" t="s">
        <v>53</v>
      </c>
      <c r="BB43" s="10" t="s">
        <v>1108</v>
      </c>
      <c r="BC43" s="12" t="s">
        <v>1113</v>
      </c>
      <c r="BD43" s="12" t="s">
        <v>4</v>
      </c>
      <c r="BP43" t="s">
        <v>1106</v>
      </c>
      <c r="BQ43" s="10" t="s">
        <v>1108</v>
      </c>
      <c r="BR43" s="12" t="s">
        <v>1113</v>
      </c>
      <c r="BS43" s="12" t="s">
        <v>4</v>
      </c>
      <c r="CE43" t="s">
        <v>82</v>
      </c>
      <c r="CF43" s="10" t="s">
        <v>1108</v>
      </c>
      <c r="CG43" s="12" t="s">
        <v>1113</v>
      </c>
      <c r="CH43" s="12" t="s">
        <v>4</v>
      </c>
      <c r="CU43" t="s">
        <v>105</v>
      </c>
      <c r="CV43" s="10" t="s">
        <v>1108</v>
      </c>
      <c r="CW43" s="12" t="s">
        <v>1113</v>
      </c>
      <c r="CX43" s="12" t="s">
        <v>4</v>
      </c>
      <c r="DK43" t="s">
        <v>122</v>
      </c>
      <c r="DL43" s="10" t="s">
        <v>1108</v>
      </c>
      <c r="DM43" s="12" t="s">
        <v>1113</v>
      </c>
      <c r="DN43" s="12" t="s">
        <v>4</v>
      </c>
      <c r="EA43" t="s">
        <v>136</v>
      </c>
      <c r="EB43" s="10" t="s">
        <v>1108</v>
      </c>
      <c r="EC43" s="10" t="s">
        <v>1111</v>
      </c>
      <c r="ED43" s="10" t="s">
        <v>1112</v>
      </c>
      <c r="ER43" t="s">
        <v>152</v>
      </c>
      <c r="ES43" s="10" t="s">
        <v>1108</v>
      </c>
      <c r="ET43" s="10" t="s">
        <v>1111</v>
      </c>
      <c r="EU43" s="10" t="s">
        <v>1112</v>
      </c>
      <c r="FH43" s="11" t="s">
        <v>613</v>
      </c>
      <c r="FI43">
        <v>19452</v>
      </c>
      <c r="FJ43">
        <v>13.01</v>
      </c>
    </row>
    <row r="44" spans="20:166" x14ac:dyDescent="0.35">
      <c r="T44" s="13" t="s">
        <v>5</v>
      </c>
      <c r="U44" s="10" t="s">
        <v>1108</v>
      </c>
      <c r="V44" s="10" t="s">
        <v>1113</v>
      </c>
      <c r="W44" s="10" t="s">
        <v>4</v>
      </c>
      <c r="Y44" t="s">
        <v>23</v>
      </c>
      <c r="Z44" s="10" t="s">
        <v>1108</v>
      </c>
      <c r="AA44" s="10" t="s">
        <v>1111</v>
      </c>
      <c r="AB44" s="10" t="s">
        <v>1112</v>
      </c>
      <c r="AK44" t="s">
        <v>38</v>
      </c>
      <c r="AL44" s="10" t="s">
        <v>1108</v>
      </c>
      <c r="AM44" s="12" t="s">
        <v>1113</v>
      </c>
      <c r="AN44" s="12" t="s">
        <v>4</v>
      </c>
      <c r="BB44" s="11" t="s">
        <v>443</v>
      </c>
      <c r="BC44">
        <v>6777</v>
      </c>
      <c r="BD44">
        <v>12.37</v>
      </c>
      <c r="BQ44" s="11" t="s">
        <v>529</v>
      </c>
      <c r="BR44">
        <v>31</v>
      </c>
      <c r="BS44">
        <v>0.05</v>
      </c>
      <c r="CF44" s="11" t="s">
        <v>601</v>
      </c>
      <c r="CG44">
        <v>7105</v>
      </c>
      <c r="CH44">
        <v>14.54</v>
      </c>
      <c r="CV44" s="11" t="s">
        <v>767</v>
      </c>
      <c r="CW44">
        <v>490</v>
      </c>
      <c r="CX44">
        <v>2.86</v>
      </c>
      <c r="DL44" s="11" t="s">
        <v>123</v>
      </c>
      <c r="DM44">
        <v>9127</v>
      </c>
      <c r="DN44">
        <v>7.2</v>
      </c>
      <c r="EB44" s="11" t="s">
        <v>918</v>
      </c>
      <c r="EC44">
        <v>10405</v>
      </c>
      <c r="ED44">
        <v>20.16</v>
      </c>
      <c r="ES44" s="11" t="s">
        <v>932</v>
      </c>
      <c r="ET44">
        <v>100728</v>
      </c>
      <c r="EU44">
        <v>22.66</v>
      </c>
      <c r="FH44" s="11" t="s">
        <v>562</v>
      </c>
      <c r="FI44">
        <v>588</v>
      </c>
      <c r="FJ44">
        <v>2.9</v>
      </c>
    </row>
    <row r="45" spans="20:166" x14ac:dyDescent="0.35">
      <c r="U45" s="11" t="s">
        <v>197</v>
      </c>
      <c r="V45">
        <v>24820</v>
      </c>
      <c r="W45">
        <v>34.97</v>
      </c>
      <c r="Z45" s="11" t="s">
        <v>302</v>
      </c>
      <c r="AA45">
        <v>6537</v>
      </c>
      <c r="AB45">
        <v>28.38</v>
      </c>
      <c r="AL45" s="11" t="s">
        <v>402</v>
      </c>
      <c r="AM45">
        <v>41</v>
      </c>
      <c r="AN45">
        <v>1.02</v>
      </c>
      <c r="BB45" s="11" t="s">
        <v>493</v>
      </c>
      <c r="BC45">
        <v>1479</v>
      </c>
      <c r="BD45">
        <v>9.77</v>
      </c>
      <c r="BQ45" s="11" t="s">
        <v>544</v>
      </c>
      <c r="BR45">
        <v>884</v>
      </c>
      <c r="BS45">
        <v>4.4400000000000004</v>
      </c>
      <c r="CF45" s="11" t="s">
        <v>590</v>
      </c>
      <c r="CG45">
        <v>35184</v>
      </c>
      <c r="CH45">
        <v>20.04</v>
      </c>
      <c r="CV45" s="11" t="s">
        <v>106</v>
      </c>
      <c r="CW45">
        <v>7561</v>
      </c>
      <c r="CX45">
        <v>11.96</v>
      </c>
      <c r="DL45" s="11" t="s">
        <v>796</v>
      </c>
      <c r="DM45">
        <v>634</v>
      </c>
      <c r="DN45">
        <v>0.65</v>
      </c>
      <c r="EB45" s="11" t="s">
        <v>892</v>
      </c>
      <c r="EC45">
        <v>9399</v>
      </c>
      <c r="ED45">
        <v>14.11</v>
      </c>
      <c r="ES45" s="11" t="s">
        <v>955</v>
      </c>
      <c r="ET45">
        <v>77920</v>
      </c>
      <c r="EU45">
        <v>56.29</v>
      </c>
      <c r="FH45" s="11" t="s">
        <v>304</v>
      </c>
      <c r="FI45">
        <v>3082</v>
      </c>
      <c r="FJ45">
        <v>24.48</v>
      </c>
    </row>
    <row r="46" spans="20:166" x14ac:dyDescent="0.35">
      <c r="U46" s="11" t="s">
        <v>193</v>
      </c>
      <c r="V46">
        <v>17285</v>
      </c>
      <c r="W46">
        <v>38.61</v>
      </c>
      <c r="Z46" s="11" t="s">
        <v>312</v>
      </c>
      <c r="AA46">
        <v>5547</v>
      </c>
      <c r="AB46">
        <v>14.75</v>
      </c>
      <c r="AL46" s="11" t="s">
        <v>413</v>
      </c>
      <c r="AM46">
        <v>1115</v>
      </c>
      <c r="AN46">
        <v>1.7</v>
      </c>
      <c r="BB46" s="11" t="s">
        <v>445</v>
      </c>
      <c r="BC46">
        <v>7423</v>
      </c>
      <c r="BD46">
        <v>15.16</v>
      </c>
      <c r="BQ46" s="11" t="s">
        <v>509</v>
      </c>
      <c r="BR46">
        <v>982</v>
      </c>
      <c r="BS46">
        <v>0.74</v>
      </c>
      <c r="CF46" s="11" t="s">
        <v>603</v>
      </c>
      <c r="CG46">
        <v>12330</v>
      </c>
      <c r="CH46">
        <v>15.61</v>
      </c>
      <c r="CV46" s="11" t="s">
        <v>720</v>
      </c>
      <c r="CW46">
        <v>81</v>
      </c>
      <c r="CX46">
        <v>0.13</v>
      </c>
      <c r="DL46" s="11" t="s">
        <v>837</v>
      </c>
      <c r="DM46">
        <v>9631</v>
      </c>
      <c r="DN46">
        <v>19.850000000000001</v>
      </c>
      <c r="EB46" s="11" t="s">
        <v>140</v>
      </c>
      <c r="EC46">
        <v>2178</v>
      </c>
      <c r="ED46">
        <v>13.73</v>
      </c>
      <c r="ES46" s="11" t="s">
        <v>949</v>
      </c>
      <c r="ET46">
        <v>75525</v>
      </c>
      <c r="EU46">
        <v>47.08</v>
      </c>
      <c r="FH46" s="11" t="s">
        <v>203</v>
      </c>
    </row>
    <row r="47" spans="20:166" x14ac:dyDescent="0.35">
      <c r="U47" s="11" t="s">
        <v>181</v>
      </c>
      <c r="V47">
        <v>16455</v>
      </c>
      <c r="W47">
        <v>55.89</v>
      </c>
      <c r="Z47" s="11" t="s">
        <v>352</v>
      </c>
      <c r="AA47">
        <v>4951</v>
      </c>
      <c r="AB47">
        <v>43.9</v>
      </c>
      <c r="AL47" s="11" t="s">
        <v>39</v>
      </c>
      <c r="AM47">
        <v>28</v>
      </c>
      <c r="AN47">
        <v>0.03</v>
      </c>
      <c r="BB47" s="11" t="s">
        <v>431</v>
      </c>
      <c r="BC47">
        <v>20855</v>
      </c>
      <c r="BD47">
        <v>13.95</v>
      </c>
      <c r="BQ47" s="11" t="s">
        <v>531</v>
      </c>
      <c r="BR47">
        <v>154</v>
      </c>
      <c r="BS47">
        <v>1.34</v>
      </c>
      <c r="CF47" s="11" t="s">
        <v>605</v>
      </c>
      <c r="CG47">
        <v>6294</v>
      </c>
      <c r="CH47">
        <v>7.34</v>
      </c>
      <c r="CV47" s="11" t="s">
        <v>141</v>
      </c>
      <c r="CW47">
        <v>10661</v>
      </c>
      <c r="CX47">
        <v>19.239999999999998</v>
      </c>
      <c r="DL47" s="11" t="s">
        <v>847</v>
      </c>
      <c r="DM47">
        <v>862</v>
      </c>
      <c r="DN47">
        <v>2.85</v>
      </c>
      <c r="EB47" s="11" t="s">
        <v>867</v>
      </c>
      <c r="EC47">
        <v>397</v>
      </c>
      <c r="ED47">
        <v>6.3</v>
      </c>
      <c r="ES47" s="11" t="s">
        <v>153</v>
      </c>
      <c r="ET47">
        <v>72086</v>
      </c>
      <c r="EU47">
        <v>23.9</v>
      </c>
      <c r="FH47" s="11" t="s">
        <v>918</v>
      </c>
      <c r="FI47">
        <v>10405</v>
      </c>
      <c r="FJ47">
        <v>20.16</v>
      </c>
    </row>
    <row r="48" spans="20:166" x14ac:dyDescent="0.35">
      <c r="U48" s="11" t="s">
        <v>183</v>
      </c>
      <c r="V48">
        <v>15097</v>
      </c>
      <c r="W48">
        <v>23.22</v>
      </c>
      <c r="Z48" s="11" t="s">
        <v>373</v>
      </c>
      <c r="AA48">
        <v>4386</v>
      </c>
      <c r="AB48">
        <v>31.68</v>
      </c>
      <c r="AL48" s="11" t="s">
        <v>40</v>
      </c>
      <c r="AM48">
        <v>44</v>
      </c>
      <c r="AN48">
        <v>0.03</v>
      </c>
      <c r="BB48" s="11" t="s">
        <v>462</v>
      </c>
      <c r="BC48">
        <v>48867</v>
      </c>
      <c r="BD48">
        <v>42.41</v>
      </c>
      <c r="BQ48" s="11" t="s">
        <v>546</v>
      </c>
      <c r="BR48">
        <v>127</v>
      </c>
      <c r="BS48">
        <v>1.34</v>
      </c>
      <c r="CF48" s="11" t="s">
        <v>607</v>
      </c>
      <c r="CG48">
        <v>7339</v>
      </c>
      <c r="CH48">
        <v>15.3</v>
      </c>
      <c r="CV48" s="11" t="s">
        <v>702</v>
      </c>
      <c r="CW48">
        <v>6044</v>
      </c>
      <c r="CX48">
        <v>5.2</v>
      </c>
      <c r="DL48" s="11" t="s">
        <v>125</v>
      </c>
      <c r="DM48">
        <v>2106</v>
      </c>
      <c r="DN48">
        <v>6.3</v>
      </c>
      <c r="EB48" s="11" t="s">
        <v>896</v>
      </c>
      <c r="EC48">
        <v>18973</v>
      </c>
      <c r="ED48">
        <v>51.28</v>
      </c>
      <c r="ES48" s="11" t="s">
        <v>951</v>
      </c>
      <c r="ET48">
        <v>60797</v>
      </c>
      <c r="EU48">
        <v>23.72</v>
      </c>
      <c r="FH48" s="11" t="s">
        <v>125</v>
      </c>
      <c r="FI48">
        <v>2106</v>
      </c>
      <c r="FJ48">
        <v>6.3</v>
      </c>
    </row>
    <row r="49" spans="21:166" x14ac:dyDescent="0.35">
      <c r="U49" s="11" t="s">
        <v>187</v>
      </c>
      <c r="V49">
        <v>14354</v>
      </c>
      <c r="W49">
        <v>27.54</v>
      </c>
      <c r="Z49" s="11" t="s">
        <v>371</v>
      </c>
      <c r="AA49">
        <v>4253</v>
      </c>
      <c r="AB49">
        <v>52.45</v>
      </c>
      <c r="AL49" s="11" t="s">
        <v>405</v>
      </c>
      <c r="AM49">
        <v>196</v>
      </c>
      <c r="AN49">
        <v>0.28999999999999998</v>
      </c>
      <c r="BB49" s="11" t="s">
        <v>479</v>
      </c>
      <c r="BC49">
        <v>11659</v>
      </c>
      <c r="BD49">
        <v>15.62</v>
      </c>
      <c r="BQ49" s="11" t="s">
        <v>548</v>
      </c>
      <c r="BR49">
        <v>637</v>
      </c>
      <c r="BS49">
        <v>7.73</v>
      </c>
      <c r="CF49" s="11" t="s">
        <v>609</v>
      </c>
      <c r="CG49">
        <v>308</v>
      </c>
      <c r="CH49">
        <v>0.76</v>
      </c>
      <c r="CV49" s="11" t="s">
        <v>710</v>
      </c>
      <c r="CW49">
        <v>24109</v>
      </c>
      <c r="CX49">
        <v>71.89</v>
      </c>
      <c r="DL49" s="11" t="s">
        <v>127</v>
      </c>
      <c r="DM49">
        <v>4422</v>
      </c>
      <c r="DN49">
        <v>24.35</v>
      </c>
      <c r="EB49" s="11" t="s">
        <v>873</v>
      </c>
      <c r="EC49">
        <v>16890</v>
      </c>
      <c r="ED49">
        <v>19.28</v>
      </c>
      <c r="ES49" s="11" t="s">
        <v>953</v>
      </c>
      <c r="ET49">
        <v>60511</v>
      </c>
      <c r="EU49">
        <v>30.62</v>
      </c>
      <c r="FH49" s="11" t="s">
        <v>127</v>
      </c>
      <c r="FI49">
        <v>4422</v>
      </c>
      <c r="FJ49">
        <v>24.35</v>
      </c>
    </row>
    <row r="50" spans="21:166" x14ac:dyDescent="0.35">
      <c r="U50" s="11" t="s">
        <v>189</v>
      </c>
      <c r="V50">
        <v>10972</v>
      </c>
      <c r="W50">
        <v>47.52</v>
      </c>
      <c r="Z50" s="11" t="s">
        <v>34</v>
      </c>
      <c r="AA50">
        <v>4109</v>
      </c>
      <c r="AB50">
        <v>18.41</v>
      </c>
      <c r="AL50" s="11" t="s">
        <v>41</v>
      </c>
      <c r="AM50">
        <v>2400</v>
      </c>
      <c r="AN50">
        <v>6.66</v>
      </c>
      <c r="BB50" s="11" t="s">
        <v>433</v>
      </c>
      <c r="BC50">
        <v>10496</v>
      </c>
      <c r="BD50">
        <v>62.59</v>
      </c>
      <c r="BQ50" s="11" t="s">
        <v>562</v>
      </c>
      <c r="BR50">
        <v>588</v>
      </c>
      <c r="BS50">
        <v>2.9</v>
      </c>
      <c r="CF50" s="11" t="s">
        <v>611</v>
      </c>
      <c r="CG50">
        <v>10903</v>
      </c>
      <c r="CH50">
        <v>13.77</v>
      </c>
      <c r="CV50" s="11" t="s">
        <v>704</v>
      </c>
      <c r="CW50">
        <v>11122</v>
      </c>
      <c r="CX50">
        <v>30.68</v>
      </c>
      <c r="DL50" s="11" t="s">
        <v>842</v>
      </c>
      <c r="DM50">
        <v>6</v>
      </c>
      <c r="DN50">
        <v>0.05</v>
      </c>
      <c r="EB50" s="11" t="s">
        <v>902</v>
      </c>
      <c r="EC50">
        <v>5634</v>
      </c>
      <c r="ED50">
        <v>32.26</v>
      </c>
      <c r="ES50" s="11" t="s">
        <v>934</v>
      </c>
      <c r="ET50">
        <v>55196</v>
      </c>
      <c r="EU50">
        <v>33.1</v>
      </c>
      <c r="FH50" s="11" t="s">
        <v>356</v>
      </c>
      <c r="FI50">
        <v>0</v>
      </c>
      <c r="FJ50">
        <v>0</v>
      </c>
    </row>
    <row r="51" spans="21:166" x14ac:dyDescent="0.35">
      <c r="U51" s="11" t="s">
        <v>185</v>
      </c>
      <c r="V51">
        <v>9706</v>
      </c>
      <c r="W51">
        <v>7.83</v>
      </c>
      <c r="Z51" s="11" t="s">
        <v>320</v>
      </c>
      <c r="AA51">
        <v>4003</v>
      </c>
      <c r="AB51">
        <v>23.48</v>
      </c>
      <c r="AL51" s="11" t="s">
        <v>394</v>
      </c>
      <c r="AM51">
        <v>380</v>
      </c>
      <c r="AN51">
        <v>3.07</v>
      </c>
      <c r="BB51" s="11" t="s">
        <v>481</v>
      </c>
      <c r="BC51">
        <v>31656</v>
      </c>
      <c r="BD51">
        <v>23.25</v>
      </c>
      <c r="BQ51" s="11" t="s">
        <v>533</v>
      </c>
      <c r="BR51">
        <v>0</v>
      </c>
      <c r="BS51">
        <v>0</v>
      </c>
      <c r="CF51" s="11" t="s">
        <v>613</v>
      </c>
      <c r="CG51">
        <v>19452</v>
      </c>
      <c r="CH51">
        <v>13.01</v>
      </c>
      <c r="CV51" s="11" t="s">
        <v>757</v>
      </c>
      <c r="CW51">
        <v>47139</v>
      </c>
      <c r="CX51">
        <v>16.12</v>
      </c>
      <c r="DL51" s="11" t="s">
        <v>803</v>
      </c>
      <c r="DM51">
        <v>2322</v>
      </c>
      <c r="DN51">
        <v>9</v>
      </c>
      <c r="EB51" s="11" t="s">
        <v>904</v>
      </c>
      <c r="EC51">
        <v>5690</v>
      </c>
      <c r="ED51">
        <v>34.65</v>
      </c>
      <c r="ES51" s="11" t="s">
        <v>944</v>
      </c>
      <c r="ET51">
        <v>39816</v>
      </c>
      <c r="EU51">
        <v>21.06</v>
      </c>
      <c r="FH51" s="11" t="s">
        <v>413</v>
      </c>
      <c r="FI51">
        <v>1115</v>
      </c>
      <c r="FJ51">
        <v>1.7</v>
      </c>
    </row>
    <row r="52" spans="21:166" x14ac:dyDescent="0.35">
      <c r="U52" s="11" t="s">
        <v>191</v>
      </c>
      <c r="V52">
        <v>9509</v>
      </c>
      <c r="W52">
        <v>19.71</v>
      </c>
      <c r="Z52" s="11" t="s">
        <v>32</v>
      </c>
      <c r="AA52">
        <v>3996</v>
      </c>
      <c r="AB52">
        <v>23.25</v>
      </c>
      <c r="AL52" s="11" t="s">
        <v>398</v>
      </c>
      <c r="AM52">
        <v>1459</v>
      </c>
      <c r="AN52">
        <v>1.38</v>
      </c>
      <c r="BB52" s="11" t="s">
        <v>785</v>
      </c>
      <c r="BQ52" s="11" t="s">
        <v>513</v>
      </c>
      <c r="BR52">
        <v>0</v>
      </c>
      <c r="BS52">
        <v>0</v>
      </c>
      <c r="CF52" s="11" t="s">
        <v>615</v>
      </c>
      <c r="CG52">
        <v>20976</v>
      </c>
      <c r="CH52">
        <v>84</v>
      </c>
      <c r="CV52" s="11" t="s">
        <v>770</v>
      </c>
      <c r="CW52">
        <v>3352</v>
      </c>
      <c r="CX52">
        <v>12.61</v>
      </c>
      <c r="DL52" s="11" t="s">
        <v>852</v>
      </c>
      <c r="DM52">
        <v>2503</v>
      </c>
      <c r="DN52">
        <v>4.3</v>
      </c>
      <c r="EB52" s="11" t="s">
        <v>869</v>
      </c>
      <c r="EC52">
        <v>18431</v>
      </c>
      <c r="ED52">
        <v>20.03</v>
      </c>
      <c r="ES52" s="11" t="s">
        <v>1003</v>
      </c>
      <c r="ET52">
        <v>35206</v>
      </c>
      <c r="EU52">
        <v>13.98</v>
      </c>
      <c r="FH52" s="11" t="s">
        <v>767</v>
      </c>
      <c r="FI52">
        <v>490</v>
      </c>
      <c r="FJ52">
        <v>2.86</v>
      </c>
    </row>
    <row r="53" spans="21:166" x14ac:dyDescent="0.35">
      <c r="U53" s="11" t="s">
        <v>195</v>
      </c>
      <c r="V53">
        <v>9484</v>
      </c>
      <c r="W53">
        <v>20.92</v>
      </c>
      <c r="Z53" s="11" t="s">
        <v>314</v>
      </c>
      <c r="AA53">
        <v>3413</v>
      </c>
      <c r="AB53">
        <v>15.87</v>
      </c>
      <c r="AL53" s="11" t="s">
        <v>45</v>
      </c>
      <c r="AM53">
        <v>242</v>
      </c>
      <c r="AN53">
        <v>0.38</v>
      </c>
      <c r="BB53" s="11" t="s">
        <v>485</v>
      </c>
      <c r="BC53">
        <v>26445</v>
      </c>
      <c r="BD53">
        <v>39.43</v>
      </c>
      <c r="BQ53" s="11" t="s">
        <v>550</v>
      </c>
      <c r="BR53">
        <v>104</v>
      </c>
      <c r="BS53">
        <v>1.92</v>
      </c>
      <c r="CF53" s="11" t="s">
        <v>617</v>
      </c>
      <c r="CG53">
        <v>9725</v>
      </c>
      <c r="CH53">
        <v>48.81</v>
      </c>
      <c r="CV53" s="11" t="s">
        <v>700</v>
      </c>
      <c r="CW53">
        <v>8481</v>
      </c>
      <c r="CX53">
        <v>27.69</v>
      </c>
      <c r="DL53" s="11" t="s">
        <v>831</v>
      </c>
      <c r="DM53">
        <v>0</v>
      </c>
      <c r="DN53">
        <v>0</v>
      </c>
      <c r="EB53" s="11" t="s">
        <v>888</v>
      </c>
      <c r="EC53">
        <v>7543</v>
      </c>
      <c r="ED53">
        <v>17.39</v>
      </c>
      <c r="ES53" s="11" t="s">
        <v>981</v>
      </c>
      <c r="ET53">
        <v>35186</v>
      </c>
      <c r="EU53">
        <v>90.8</v>
      </c>
      <c r="FH53" s="11" t="s">
        <v>343</v>
      </c>
      <c r="FI53">
        <v>1649</v>
      </c>
      <c r="FJ53">
        <v>1.59</v>
      </c>
    </row>
    <row r="54" spans="21:166" x14ac:dyDescent="0.35">
      <c r="U54" s="11" t="s">
        <v>205</v>
      </c>
      <c r="V54">
        <v>9444</v>
      </c>
      <c r="W54">
        <v>7.02</v>
      </c>
      <c r="Z54" s="11" t="s">
        <v>364</v>
      </c>
      <c r="AA54">
        <v>3329</v>
      </c>
      <c r="AB54">
        <v>40.42</v>
      </c>
      <c r="AL54" s="11" t="s">
        <v>46</v>
      </c>
      <c r="AM54">
        <v>1372</v>
      </c>
      <c r="AN54">
        <v>2.46</v>
      </c>
      <c r="BB54" s="11" t="s">
        <v>483</v>
      </c>
      <c r="BC54">
        <v>2634</v>
      </c>
      <c r="BD54">
        <v>6.88</v>
      </c>
      <c r="BQ54" s="11" t="s">
        <v>515</v>
      </c>
      <c r="BR54">
        <v>102</v>
      </c>
      <c r="BS54">
        <v>0.02</v>
      </c>
      <c r="CF54" s="11" t="s">
        <v>574</v>
      </c>
      <c r="CG54">
        <v>13225</v>
      </c>
      <c r="CH54">
        <v>24.17</v>
      </c>
      <c r="CV54" s="11" t="s">
        <v>742</v>
      </c>
      <c r="CW54">
        <v>41712</v>
      </c>
      <c r="CX54">
        <v>20.41</v>
      </c>
      <c r="DL54" s="11" t="s">
        <v>844</v>
      </c>
      <c r="DM54">
        <v>1469</v>
      </c>
      <c r="DN54">
        <v>7.8</v>
      </c>
      <c r="EB54" s="11" t="s">
        <v>890</v>
      </c>
      <c r="EC54">
        <v>5637</v>
      </c>
      <c r="ED54">
        <v>9.07</v>
      </c>
      <c r="ES54" s="11" t="s">
        <v>940</v>
      </c>
      <c r="ET54">
        <v>32290</v>
      </c>
      <c r="EU54">
        <v>37.520000000000003</v>
      </c>
      <c r="FH54" s="11" t="s">
        <v>358</v>
      </c>
      <c r="FI54">
        <v>1103</v>
      </c>
      <c r="FJ54">
        <v>1.77</v>
      </c>
    </row>
    <row r="55" spans="21:166" x14ac:dyDescent="0.35">
      <c r="U55" s="11" t="s">
        <v>276</v>
      </c>
      <c r="V55">
        <v>9163</v>
      </c>
      <c r="W55">
        <v>14.18</v>
      </c>
      <c r="Z55" s="11" t="s">
        <v>339</v>
      </c>
      <c r="AA55">
        <v>3182</v>
      </c>
      <c r="AB55">
        <v>22.12</v>
      </c>
      <c r="AL55" s="11" t="s">
        <v>47</v>
      </c>
      <c r="AM55">
        <v>549</v>
      </c>
      <c r="AN55">
        <v>1.76</v>
      </c>
      <c r="BB55" s="11" t="s">
        <v>56</v>
      </c>
      <c r="BC55">
        <v>0</v>
      </c>
      <c r="BD55">
        <v>0</v>
      </c>
      <c r="BQ55" s="11" t="s">
        <v>541</v>
      </c>
      <c r="BR55">
        <v>0</v>
      </c>
      <c r="BS55">
        <v>0</v>
      </c>
      <c r="CF55" s="11" t="s">
        <v>619</v>
      </c>
      <c r="CG55">
        <v>787</v>
      </c>
      <c r="CH55">
        <v>0.76</v>
      </c>
      <c r="CV55" s="11" t="s">
        <v>722</v>
      </c>
      <c r="CW55">
        <v>1706</v>
      </c>
      <c r="CX55">
        <v>3.25</v>
      </c>
      <c r="DL55" s="11" t="s">
        <v>792</v>
      </c>
      <c r="DM55">
        <v>3286</v>
      </c>
      <c r="DN55">
        <v>6.6</v>
      </c>
      <c r="EB55" s="11" t="s">
        <v>863</v>
      </c>
      <c r="EC55">
        <v>41820</v>
      </c>
      <c r="ED55">
        <v>13.73</v>
      </c>
      <c r="ES55" s="11" t="s">
        <v>957</v>
      </c>
      <c r="ET55">
        <v>30599</v>
      </c>
      <c r="EU55">
        <v>27.97</v>
      </c>
      <c r="FH55" s="11" t="s">
        <v>892</v>
      </c>
      <c r="FI55">
        <v>9399</v>
      </c>
      <c r="FJ55">
        <v>14.11</v>
      </c>
    </row>
    <row r="56" spans="21:166" x14ac:dyDescent="0.35">
      <c r="U56" s="11" t="s">
        <v>228</v>
      </c>
      <c r="V56">
        <v>6866</v>
      </c>
      <c r="W56">
        <v>14.99</v>
      </c>
      <c r="Z56" s="11" t="s">
        <v>304</v>
      </c>
      <c r="AA56">
        <v>3082</v>
      </c>
      <c r="AB56">
        <v>24.48</v>
      </c>
      <c r="AL56" s="11" t="s">
        <v>424</v>
      </c>
      <c r="AM56">
        <v>835</v>
      </c>
      <c r="AN56">
        <v>1.1200000000000001</v>
      </c>
      <c r="BB56" s="11" t="s">
        <v>450</v>
      </c>
      <c r="BC56">
        <v>4565</v>
      </c>
      <c r="BD56">
        <v>8.74</v>
      </c>
      <c r="BQ56" s="11" t="s">
        <v>519</v>
      </c>
      <c r="BR56">
        <v>2249</v>
      </c>
      <c r="BS56">
        <v>4.0999999999999996</v>
      </c>
      <c r="CF56" s="11" t="s">
        <v>576</v>
      </c>
      <c r="CG56">
        <v>7397</v>
      </c>
      <c r="CH56">
        <v>7.5</v>
      </c>
      <c r="CV56" s="11" t="s">
        <v>712</v>
      </c>
      <c r="CW56">
        <v>6463</v>
      </c>
      <c r="CX56">
        <v>25.48</v>
      </c>
      <c r="DL56" s="11" t="s">
        <v>857</v>
      </c>
      <c r="DM56">
        <v>1937</v>
      </c>
      <c r="DN56">
        <v>5.15</v>
      </c>
      <c r="EB56" s="11" t="s">
        <v>906</v>
      </c>
      <c r="EC56">
        <v>11417</v>
      </c>
      <c r="ED56">
        <v>27.97</v>
      </c>
      <c r="ES56" s="11" t="s">
        <v>970</v>
      </c>
      <c r="ET56">
        <v>29123</v>
      </c>
      <c r="EU56">
        <v>13.45</v>
      </c>
      <c r="FH56" s="11" t="s">
        <v>140</v>
      </c>
      <c r="FI56">
        <v>2178</v>
      </c>
      <c r="FJ56">
        <v>13.73</v>
      </c>
    </row>
    <row r="57" spans="21:166" x14ac:dyDescent="0.35">
      <c r="U57" s="11" t="s">
        <v>240</v>
      </c>
      <c r="V57">
        <v>6292</v>
      </c>
      <c r="W57">
        <v>12.02</v>
      </c>
      <c r="Z57" s="11" t="s">
        <v>349</v>
      </c>
      <c r="AA57">
        <v>2793</v>
      </c>
      <c r="AB57">
        <v>23.25</v>
      </c>
      <c r="AL57" s="11" t="s">
        <v>48</v>
      </c>
      <c r="AM57">
        <v>1999</v>
      </c>
      <c r="AN57">
        <v>0.93</v>
      </c>
      <c r="BB57" s="11" t="s">
        <v>448</v>
      </c>
      <c r="BC57">
        <v>15909</v>
      </c>
      <c r="BD57">
        <v>24.37</v>
      </c>
      <c r="BQ57" s="11" t="s">
        <v>521</v>
      </c>
      <c r="BR57">
        <v>436</v>
      </c>
      <c r="BS57">
        <v>10.54</v>
      </c>
      <c r="CF57" s="11" t="s">
        <v>578</v>
      </c>
      <c r="CG57">
        <v>6272</v>
      </c>
      <c r="CH57">
        <v>17.440000000000001</v>
      </c>
      <c r="CV57" s="11" t="s">
        <v>706</v>
      </c>
      <c r="CW57">
        <v>17744</v>
      </c>
      <c r="CX57">
        <v>44.72</v>
      </c>
      <c r="DL57" s="11" t="s">
        <v>812</v>
      </c>
      <c r="DM57">
        <v>11070</v>
      </c>
      <c r="DN57">
        <v>24.65</v>
      </c>
      <c r="EB57" s="11" t="s">
        <v>894</v>
      </c>
      <c r="EC57">
        <v>19200</v>
      </c>
      <c r="ED57">
        <v>15.25</v>
      </c>
      <c r="ES57" s="11" t="s">
        <v>167</v>
      </c>
      <c r="ET57">
        <v>26461</v>
      </c>
      <c r="EU57">
        <v>23.36</v>
      </c>
      <c r="FH57" s="11" t="s">
        <v>318</v>
      </c>
      <c r="FI57">
        <v>1819</v>
      </c>
      <c r="FJ57">
        <v>42.01</v>
      </c>
    </row>
    <row r="58" spans="21:166" x14ac:dyDescent="0.35">
      <c r="U58" s="11" t="s">
        <v>238</v>
      </c>
      <c r="V58">
        <v>5639</v>
      </c>
      <c r="W58">
        <v>14.31</v>
      </c>
      <c r="Z58" s="11" t="s">
        <v>328</v>
      </c>
      <c r="AA58">
        <v>2584</v>
      </c>
      <c r="AB58">
        <v>3.6</v>
      </c>
      <c r="AL58" s="11" t="s">
        <v>419</v>
      </c>
      <c r="AM58">
        <v>71</v>
      </c>
      <c r="AN58">
        <v>1.1499999999999999</v>
      </c>
      <c r="BB58" s="11" t="s">
        <v>458</v>
      </c>
      <c r="BC58">
        <v>11096</v>
      </c>
      <c r="BD58">
        <v>14.69</v>
      </c>
      <c r="BQ58" s="11" t="s">
        <v>535</v>
      </c>
      <c r="BR58">
        <v>0</v>
      </c>
      <c r="BS58">
        <v>0</v>
      </c>
      <c r="CF58" s="11" t="s">
        <v>621</v>
      </c>
      <c r="CG58">
        <v>15540</v>
      </c>
      <c r="CH58">
        <v>47.89</v>
      </c>
      <c r="CV58" s="11" t="s">
        <v>724</v>
      </c>
      <c r="CW58">
        <v>3541</v>
      </c>
      <c r="CX58">
        <v>11.31</v>
      </c>
      <c r="DL58" s="11" t="s">
        <v>130</v>
      </c>
      <c r="DM58">
        <v>4716</v>
      </c>
      <c r="DN58">
        <v>4.55</v>
      </c>
      <c r="EB58" s="11" t="s">
        <v>920</v>
      </c>
      <c r="EC58">
        <v>3465</v>
      </c>
      <c r="ED58">
        <v>4.28</v>
      </c>
      <c r="ES58" s="11" t="s">
        <v>967</v>
      </c>
      <c r="ET58">
        <v>26070</v>
      </c>
      <c r="EU58">
        <v>26.02</v>
      </c>
      <c r="FH58" s="11" t="s">
        <v>789</v>
      </c>
    </row>
    <row r="59" spans="21:166" x14ac:dyDescent="0.35">
      <c r="U59" s="11" t="s">
        <v>230</v>
      </c>
      <c r="V59">
        <v>5448</v>
      </c>
      <c r="W59">
        <v>19.170000000000002</v>
      </c>
      <c r="Z59" s="11" t="s">
        <v>326</v>
      </c>
      <c r="AA59">
        <v>2081</v>
      </c>
      <c r="AB59">
        <v>5.49</v>
      </c>
      <c r="AL59" s="11" t="s">
        <v>416</v>
      </c>
      <c r="AM59">
        <v>2331</v>
      </c>
      <c r="AN59">
        <v>3.97</v>
      </c>
      <c r="BB59" s="11" t="s">
        <v>471</v>
      </c>
      <c r="BC59">
        <v>1068</v>
      </c>
      <c r="BD59">
        <v>1.67</v>
      </c>
      <c r="BQ59" s="11" t="s">
        <v>537</v>
      </c>
      <c r="BR59">
        <v>20</v>
      </c>
      <c r="BS59">
        <v>0.02</v>
      </c>
      <c r="CF59" s="11" t="s">
        <v>592</v>
      </c>
      <c r="CG59">
        <v>58857</v>
      </c>
      <c r="CH59">
        <v>38.56</v>
      </c>
      <c r="CV59" s="11" t="s">
        <v>778</v>
      </c>
      <c r="CW59">
        <v>1685</v>
      </c>
      <c r="CX59">
        <v>4.03</v>
      </c>
      <c r="DL59" s="11" t="s">
        <v>807</v>
      </c>
      <c r="DM59">
        <v>2868</v>
      </c>
      <c r="DN59">
        <v>5.7</v>
      </c>
      <c r="EB59" s="11" t="s">
        <v>913</v>
      </c>
      <c r="EC59">
        <v>4782</v>
      </c>
      <c r="ED59">
        <v>8.82</v>
      </c>
      <c r="ES59" s="11" t="s">
        <v>965</v>
      </c>
      <c r="ET59">
        <v>24715</v>
      </c>
      <c r="EU59">
        <v>23.19</v>
      </c>
      <c r="FH59" s="11" t="s">
        <v>842</v>
      </c>
      <c r="FI59">
        <v>6</v>
      </c>
      <c r="FJ59">
        <v>0.05</v>
      </c>
    </row>
    <row r="60" spans="21:166" x14ac:dyDescent="0.35">
      <c r="U60" s="11" t="s">
        <v>283</v>
      </c>
      <c r="V60">
        <v>5415</v>
      </c>
      <c r="W60">
        <v>27.68</v>
      </c>
      <c r="Z60" s="11" t="s">
        <v>318</v>
      </c>
      <c r="AA60">
        <v>1819</v>
      </c>
      <c r="AB60">
        <v>42.01</v>
      </c>
      <c r="AL60" s="11" t="s">
        <v>49</v>
      </c>
      <c r="AM60">
        <v>2138</v>
      </c>
      <c r="AN60">
        <v>2.14</v>
      </c>
      <c r="BB60" s="11" t="s">
        <v>465</v>
      </c>
      <c r="BC60">
        <v>7306</v>
      </c>
      <c r="BD60">
        <v>33.67</v>
      </c>
      <c r="BQ60" s="11" t="s">
        <v>523</v>
      </c>
      <c r="BR60">
        <v>207</v>
      </c>
      <c r="BS60">
        <v>6.31</v>
      </c>
      <c r="CF60" s="11" t="s">
        <v>85</v>
      </c>
      <c r="CG60">
        <v>0</v>
      </c>
      <c r="CH60">
        <v>0</v>
      </c>
      <c r="CV60" s="11" t="s">
        <v>780</v>
      </c>
      <c r="CW60">
        <v>1015</v>
      </c>
      <c r="CX60">
        <v>5.72</v>
      </c>
      <c r="DL60" s="11" t="s">
        <v>809</v>
      </c>
      <c r="DM60">
        <v>1364</v>
      </c>
      <c r="DN60">
        <v>7.6</v>
      </c>
      <c r="EB60" s="11" t="s">
        <v>877</v>
      </c>
      <c r="EC60">
        <v>11087</v>
      </c>
      <c r="ED60">
        <v>37.67</v>
      </c>
      <c r="ES60" s="11" t="s">
        <v>156</v>
      </c>
      <c r="ET60">
        <v>23981</v>
      </c>
      <c r="EU60">
        <v>15.4</v>
      </c>
      <c r="FH60" s="11" t="s">
        <v>615</v>
      </c>
      <c r="FI60">
        <v>20976</v>
      </c>
      <c r="FJ60">
        <v>84</v>
      </c>
    </row>
    <row r="61" spans="21:166" x14ac:dyDescent="0.35">
      <c r="U61" s="11" t="s">
        <v>232</v>
      </c>
      <c r="V61">
        <v>5404</v>
      </c>
      <c r="W61">
        <v>25.65</v>
      </c>
      <c r="Z61" s="11" t="s">
        <v>324</v>
      </c>
      <c r="AA61">
        <v>1686</v>
      </c>
      <c r="AB61">
        <v>3.24</v>
      </c>
      <c r="AL61" s="11" t="s">
        <v>400</v>
      </c>
      <c r="AM61">
        <v>0</v>
      </c>
      <c r="AN61">
        <v>0</v>
      </c>
      <c r="BB61" s="11" t="s">
        <v>452</v>
      </c>
      <c r="BC61">
        <v>12594</v>
      </c>
      <c r="BD61">
        <v>48.27</v>
      </c>
      <c r="BQ61" s="11" t="s">
        <v>78</v>
      </c>
      <c r="BR61">
        <v>0</v>
      </c>
      <c r="BS61">
        <v>0</v>
      </c>
      <c r="CF61" s="11" t="s">
        <v>624</v>
      </c>
      <c r="CG61">
        <v>11075</v>
      </c>
      <c r="CH61">
        <v>10.25</v>
      </c>
      <c r="CV61" s="11" t="s">
        <v>734</v>
      </c>
      <c r="CW61">
        <v>8713</v>
      </c>
      <c r="CX61">
        <v>35.36</v>
      </c>
      <c r="DL61" s="11" t="s">
        <v>131</v>
      </c>
      <c r="DM61">
        <v>2921</v>
      </c>
      <c r="DN61">
        <v>8.1</v>
      </c>
      <c r="EB61" s="11" t="s">
        <v>875</v>
      </c>
      <c r="EC61">
        <v>15346</v>
      </c>
      <c r="ED61">
        <v>25.58</v>
      </c>
      <c r="ES61" s="11" t="s">
        <v>936</v>
      </c>
      <c r="ET61">
        <v>20864</v>
      </c>
      <c r="EU61">
        <v>17.52</v>
      </c>
      <c r="FH61" s="11" t="s">
        <v>979</v>
      </c>
      <c r="FI61">
        <v>12958</v>
      </c>
      <c r="FJ61">
        <v>41.42</v>
      </c>
    </row>
    <row r="62" spans="21:166" x14ac:dyDescent="0.35">
      <c r="U62" s="11" t="s">
        <v>242</v>
      </c>
      <c r="V62">
        <v>4424</v>
      </c>
      <c r="W62">
        <v>15.12</v>
      </c>
      <c r="Z62" s="11" t="s">
        <v>343</v>
      </c>
      <c r="AA62">
        <v>1649</v>
      </c>
      <c r="AB62">
        <v>1.59</v>
      </c>
      <c r="AL62" s="11" t="s">
        <v>389</v>
      </c>
      <c r="AM62">
        <v>1043</v>
      </c>
      <c r="AN62">
        <v>3.01</v>
      </c>
      <c r="BB62" s="11" t="s">
        <v>499</v>
      </c>
      <c r="BC62">
        <v>6393</v>
      </c>
      <c r="BD62">
        <v>15.62</v>
      </c>
      <c r="BQ62" s="11" t="s">
        <v>517</v>
      </c>
      <c r="BR62">
        <v>0</v>
      </c>
      <c r="BS62">
        <v>0</v>
      </c>
      <c r="CF62" s="11" t="s">
        <v>626</v>
      </c>
      <c r="CG62">
        <v>18548</v>
      </c>
      <c r="CH62">
        <v>25.25</v>
      </c>
      <c r="CV62" s="11" t="s">
        <v>736</v>
      </c>
      <c r="CW62">
        <v>4561</v>
      </c>
      <c r="CX62">
        <v>11.05</v>
      </c>
      <c r="DL62" s="11" t="s">
        <v>833</v>
      </c>
      <c r="DM62">
        <v>435</v>
      </c>
      <c r="DN62">
        <v>0.5</v>
      </c>
      <c r="EB62" s="11" t="s">
        <v>908</v>
      </c>
      <c r="EC62">
        <v>36882</v>
      </c>
      <c r="ED62">
        <v>46.87</v>
      </c>
      <c r="ES62" s="11" t="s">
        <v>989</v>
      </c>
      <c r="ET62">
        <v>20749</v>
      </c>
      <c r="EU62">
        <v>20.89</v>
      </c>
      <c r="FH62" s="11" t="s">
        <v>106</v>
      </c>
      <c r="FI62">
        <v>7561</v>
      </c>
      <c r="FJ62">
        <v>11.96</v>
      </c>
    </row>
    <row r="63" spans="21:166" x14ac:dyDescent="0.35">
      <c r="U63" s="11" t="s">
        <v>262</v>
      </c>
      <c r="V63">
        <v>3828</v>
      </c>
      <c r="W63">
        <v>10.94</v>
      </c>
      <c r="Z63" s="11" t="s">
        <v>306</v>
      </c>
      <c r="AA63">
        <v>1443</v>
      </c>
      <c r="AB63">
        <v>1.95</v>
      </c>
      <c r="AL63" s="11" t="s">
        <v>50</v>
      </c>
      <c r="AM63">
        <v>165</v>
      </c>
      <c r="AN63">
        <v>0.42</v>
      </c>
      <c r="BB63" s="11" t="s">
        <v>473</v>
      </c>
      <c r="BC63">
        <v>7551</v>
      </c>
      <c r="BD63">
        <v>19.53</v>
      </c>
      <c r="BQ63" s="11" t="s">
        <v>511</v>
      </c>
      <c r="BR63">
        <v>158</v>
      </c>
      <c r="BS63">
        <v>0.12</v>
      </c>
      <c r="CF63" s="11" t="s">
        <v>628</v>
      </c>
      <c r="CG63">
        <v>12172</v>
      </c>
      <c r="CH63">
        <v>19.579999999999998</v>
      </c>
      <c r="CV63" s="11" t="s">
        <v>714</v>
      </c>
      <c r="CW63">
        <v>5701</v>
      </c>
      <c r="CX63">
        <v>13.91</v>
      </c>
      <c r="DL63" s="11" t="s">
        <v>854</v>
      </c>
      <c r="DM63">
        <v>64</v>
      </c>
      <c r="DN63">
        <v>0.9</v>
      </c>
      <c r="EB63" s="11" t="s">
        <v>879</v>
      </c>
      <c r="EC63">
        <v>16557</v>
      </c>
      <c r="ED63">
        <v>17.64</v>
      </c>
      <c r="ES63" s="11" t="s">
        <v>991</v>
      </c>
      <c r="ET63">
        <v>19191</v>
      </c>
      <c r="EU63">
        <v>13.98</v>
      </c>
      <c r="FH63" s="11" t="s">
        <v>959</v>
      </c>
      <c r="FI63">
        <v>9534</v>
      </c>
      <c r="FJ63">
        <v>15.4</v>
      </c>
    </row>
    <row r="64" spans="21:166" x14ac:dyDescent="0.35">
      <c r="U64" s="11" t="s">
        <v>272</v>
      </c>
      <c r="V64">
        <v>3407</v>
      </c>
      <c r="W64">
        <v>27.41</v>
      </c>
      <c r="Z64" s="11" t="s">
        <v>316</v>
      </c>
      <c r="AA64">
        <v>1437</v>
      </c>
      <c r="AB64">
        <v>22.12</v>
      </c>
      <c r="AL64" s="11" t="s">
        <v>396</v>
      </c>
      <c r="AM64">
        <v>219</v>
      </c>
      <c r="AN64">
        <v>1.22</v>
      </c>
      <c r="BB64" s="11" t="s">
        <v>475</v>
      </c>
      <c r="BC64">
        <v>4941</v>
      </c>
      <c r="BD64">
        <v>6.14</v>
      </c>
      <c r="BQ64" s="11" t="s">
        <v>554</v>
      </c>
      <c r="BR64">
        <v>908</v>
      </c>
      <c r="BS64">
        <v>3.05</v>
      </c>
      <c r="CF64" s="11" t="s">
        <v>580</v>
      </c>
      <c r="CG64">
        <v>6754</v>
      </c>
      <c r="CH64">
        <v>5.97</v>
      </c>
      <c r="CV64" s="11" t="s">
        <v>746</v>
      </c>
      <c r="CW64">
        <v>1344</v>
      </c>
      <c r="CX64">
        <v>16.899999999999999</v>
      </c>
      <c r="DL64" s="11" t="s">
        <v>132</v>
      </c>
      <c r="DM64">
        <v>1502</v>
      </c>
      <c r="DN64">
        <v>2.5</v>
      </c>
      <c r="EB64" s="11" t="s">
        <v>146</v>
      </c>
      <c r="EC64">
        <v>6123</v>
      </c>
      <c r="ED64">
        <v>10.58</v>
      </c>
      <c r="ES64" s="11" t="s">
        <v>993</v>
      </c>
      <c r="ET64">
        <v>17802</v>
      </c>
      <c r="EU64">
        <v>21.42</v>
      </c>
      <c r="FH64" s="11" t="s">
        <v>617</v>
      </c>
      <c r="FI64">
        <v>9725</v>
      </c>
      <c r="FJ64">
        <v>48.81</v>
      </c>
    </row>
    <row r="65" spans="21:166" x14ac:dyDescent="0.35">
      <c r="U65" s="11" t="s">
        <v>248</v>
      </c>
      <c r="V65">
        <v>3401</v>
      </c>
      <c r="W65">
        <v>6.62</v>
      </c>
      <c r="Z65" s="11" t="s">
        <v>29</v>
      </c>
      <c r="AA65">
        <v>1390</v>
      </c>
      <c r="AB65">
        <v>1.36</v>
      </c>
      <c r="AL65" s="11" t="s">
        <v>427</v>
      </c>
      <c r="AM65">
        <v>262</v>
      </c>
      <c r="AN65">
        <v>0.38</v>
      </c>
      <c r="BB65" s="11" t="s">
        <v>454</v>
      </c>
      <c r="BC65">
        <v>3231</v>
      </c>
      <c r="BD65">
        <v>14.14</v>
      </c>
      <c r="BQ65" s="11" t="s">
        <v>525</v>
      </c>
      <c r="BR65">
        <v>2924</v>
      </c>
      <c r="BS65">
        <v>23.4</v>
      </c>
      <c r="CF65" s="11" t="s">
        <v>582</v>
      </c>
      <c r="CG65">
        <v>8289</v>
      </c>
      <c r="CH65">
        <v>40.39</v>
      </c>
      <c r="CV65" s="11" t="s">
        <v>748</v>
      </c>
      <c r="CW65">
        <v>25234</v>
      </c>
      <c r="CX65">
        <v>31.33</v>
      </c>
      <c r="DL65" s="11" t="s">
        <v>133</v>
      </c>
      <c r="DM65">
        <v>929</v>
      </c>
      <c r="DN65">
        <v>0.8</v>
      </c>
      <c r="EB65" s="11" t="s">
        <v>148</v>
      </c>
      <c r="EC65">
        <v>34382</v>
      </c>
      <c r="ED65">
        <v>25.7</v>
      </c>
      <c r="ES65" s="11" t="s">
        <v>158</v>
      </c>
      <c r="ET65">
        <v>15356</v>
      </c>
      <c r="EU65">
        <v>8.67</v>
      </c>
      <c r="FH65" s="11" t="s">
        <v>867</v>
      </c>
      <c r="FI65">
        <v>397</v>
      </c>
      <c r="FJ65">
        <v>6.3</v>
      </c>
    </row>
    <row r="66" spans="21:166" x14ac:dyDescent="0.35">
      <c r="U66" s="11" t="s">
        <v>226</v>
      </c>
      <c r="V66">
        <v>3343</v>
      </c>
      <c r="W66">
        <v>9.4499999999999993</v>
      </c>
      <c r="Z66" s="11" t="s">
        <v>36</v>
      </c>
      <c r="AA66">
        <v>1344</v>
      </c>
      <c r="AB66">
        <v>7.38</v>
      </c>
      <c r="AL66" s="11" t="s">
        <v>391</v>
      </c>
      <c r="AM66">
        <v>889</v>
      </c>
      <c r="AN66">
        <v>11.26</v>
      </c>
      <c r="BB66" s="11" t="s">
        <v>477</v>
      </c>
      <c r="BC66">
        <v>224</v>
      </c>
      <c r="BD66">
        <v>0.28000000000000003</v>
      </c>
      <c r="BQ66" s="11" t="s">
        <v>81</v>
      </c>
      <c r="BR66">
        <v>1272</v>
      </c>
      <c r="BS66">
        <v>6.77</v>
      </c>
      <c r="CF66" s="11" t="s">
        <v>87</v>
      </c>
      <c r="CG66">
        <v>1945</v>
      </c>
      <c r="CH66">
        <v>2.6</v>
      </c>
      <c r="CV66" s="11" t="s">
        <v>772</v>
      </c>
      <c r="CW66">
        <v>9191</v>
      </c>
      <c r="CX66">
        <v>12.09</v>
      </c>
      <c r="DL66" s="11" t="s">
        <v>134</v>
      </c>
      <c r="DM66">
        <v>728</v>
      </c>
      <c r="DN66">
        <v>8</v>
      </c>
      <c r="EB66" s="11" t="s">
        <v>898</v>
      </c>
      <c r="EC66">
        <v>9819</v>
      </c>
      <c r="ED66">
        <v>37.799999999999997</v>
      </c>
      <c r="ES66" s="11" t="s">
        <v>998</v>
      </c>
      <c r="ET66">
        <v>13588</v>
      </c>
      <c r="EU66">
        <v>19.82</v>
      </c>
      <c r="FH66" s="11" t="s">
        <v>896</v>
      </c>
      <c r="FI66">
        <v>18973</v>
      </c>
      <c r="FJ66">
        <v>51.28</v>
      </c>
    </row>
    <row r="67" spans="21:166" x14ac:dyDescent="0.35">
      <c r="U67" s="11" t="s">
        <v>209</v>
      </c>
      <c r="V67">
        <v>3336</v>
      </c>
      <c r="W67">
        <v>9.86</v>
      </c>
      <c r="Z67" s="11" t="s">
        <v>310</v>
      </c>
      <c r="AA67">
        <v>1225</v>
      </c>
      <c r="AB67">
        <v>1.83</v>
      </c>
      <c r="AL67" s="11" t="s">
        <v>387</v>
      </c>
      <c r="AM67">
        <v>579</v>
      </c>
      <c r="AN67">
        <v>3.74</v>
      </c>
      <c r="BB67" s="11" t="s">
        <v>487</v>
      </c>
      <c r="BC67">
        <v>10124</v>
      </c>
      <c r="BD67">
        <v>32.18</v>
      </c>
      <c r="BQ67" s="11" t="s">
        <v>527</v>
      </c>
      <c r="BR67">
        <v>401</v>
      </c>
      <c r="BS67">
        <v>7.92</v>
      </c>
      <c r="CF67" s="11" t="s">
        <v>88</v>
      </c>
      <c r="CG67">
        <v>2425</v>
      </c>
      <c r="CH67">
        <v>4.74</v>
      </c>
      <c r="CV67" s="11" t="s">
        <v>726</v>
      </c>
      <c r="CW67">
        <v>5957</v>
      </c>
      <c r="CX67">
        <v>25.87</v>
      </c>
      <c r="DL67" s="11" t="s">
        <v>805</v>
      </c>
      <c r="DM67">
        <v>282</v>
      </c>
      <c r="DN67">
        <v>0.75</v>
      </c>
      <c r="EB67" s="11" t="s">
        <v>900</v>
      </c>
      <c r="EC67">
        <v>8668</v>
      </c>
      <c r="ED67">
        <v>19.03</v>
      </c>
      <c r="ES67" s="11" t="s">
        <v>979</v>
      </c>
      <c r="ET67">
        <v>12958</v>
      </c>
      <c r="EU67">
        <v>41.42</v>
      </c>
      <c r="FH67" s="11" t="s">
        <v>873</v>
      </c>
      <c r="FI67">
        <v>16890</v>
      </c>
      <c r="FJ67">
        <v>19.28</v>
      </c>
    </row>
    <row r="68" spans="21:166" x14ac:dyDescent="0.35">
      <c r="U68" s="11" t="s">
        <v>278</v>
      </c>
      <c r="V68">
        <v>3297</v>
      </c>
      <c r="W68">
        <v>74.66</v>
      </c>
      <c r="Z68" s="11" t="s">
        <v>358</v>
      </c>
      <c r="AA68">
        <v>1103</v>
      </c>
      <c r="AB68">
        <v>1.77</v>
      </c>
      <c r="AL68" s="11" t="s">
        <v>422</v>
      </c>
      <c r="AM68">
        <v>34</v>
      </c>
      <c r="AN68">
        <v>0.51</v>
      </c>
      <c r="BB68" s="11" t="s">
        <v>467</v>
      </c>
      <c r="BC68">
        <v>4517</v>
      </c>
      <c r="BD68">
        <v>80.45</v>
      </c>
      <c r="BQ68" s="11" t="s">
        <v>556</v>
      </c>
      <c r="BR68">
        <v>185</v>
      </c>
      <c r="BS68">
        <v>0.43</v>
      </c>
      <c r="CF68" s="11" t="s">
        <v>632</v>
      </c>
      <c r="CG68">
        <v>1535</v>
      </c>
      <c r="CH68">
        <v>2.14</v>
      </c>
      <c r="CV68" s="11" t="s">
        <v>782</v>
      </c>
      <c r="CW68">
        <v>85</v>
      </c>
      <c r="CX68">
        <v>2.34</v>
      </c>
      <c r="DL68" s="11" t="s">
        <v>798</v>
      </c>
      <c r="DM68">
        <v>37</v>
      </c>
      <c r="DN68">
        <v>0.1</v>
      </c>
      <c r="EB68" s="11" t="s">
        <v>911</v>
      </c>
      <c r="EC68">
        <v>2002</v>
      </c>
      <c r="ED68">
        <v>6.55</v>
      </c>
      <c r="ES68" s="11" t="s">
        <v>942</v>
      </c>
      <c r="ET68">
        <v>10775</v>
      </c>
      <c r="EU68">
        <v>9.73</v>
      </c>
      <c r="FH68" s="11" t="s">
        <v>574</v>
      </c>
      <c r="FI68">
        <v>13225</v>
      </c>
      <c r="FJ68">
        <v>24.17</v>
      </c>
    </row>
    <row r="69" spans="21:166" x14ac:dyDescent="0.35">
      <c r="U69" s="11" t="s">
        <v>236</v>
      </c>
      <c r="V69">
        <v>3043</v>
      </c>
      <c r="W69">
        <v>7.83</v>
      </c>
      <c r="Z69" s="11" t="s">
        <v>35</v>
      </c>
      <c r="AA69">
        <v>980</v>
      </c>
      <c r="AB69">
        <v>7.43</v>
      </c>
      <c r="AL69" s="11" t="s">
        <v>51</v>
      </c>
      <c r="AM69">
        <v>723</v>
      </c>
      <c r="AN69">
        <v>0.7</v>
      </c>
      <c r="BB69" s="11" t="s">
        <v>495</v>
      </c>
      <c r="BC69">
        <v>546</v>
      </c>
      <c r="BD69">
        <v>4.84</v>
      </c>
      <c r="BQ69" s="11" t="s">
        <v>558</v>
      </c>
      <c r="BR69">
        <v>556</v>
      </c>
      <c r="BS69">
        <v>3.24</v>
      </c>
      <c r="CF69" s="11" t="s">
        <v>634</v>
      </c>
      <c r="CG69">
        <v>4319</v>
      </c>
      <c r="CH69">
        <v>7.96</v>
      </c>
      <c r="CV69" s="11" t="s">
        <v>759</v>
      </c>
      <c r="CW69">
        <v>1140</v>
      </c>
      <c r="CX69">
        <v>62.14</v>
      </c>
      <c r="DL69" s="11" t="s">
        <v>814</v>
      </c>
      <c r="DM69">
        <v>10928</v>
      </c>
      <c r="DN69">
        <v>11.2</v>
      </c>
      <c r="EB69" s="11" t="s">
        <v>927</v>
      </c>
      <c r="EC69">
        <v>17217</v>
      </c>
      <c r="ED69">
        <v>37.04</v>
      </c>
      <c r="ES69" s="11" t="s">
        <v>959</v>
      </c>
      <c r="ET69">
        <v>9534</v>
      </c>
      <c r="EU69">
        <v>15.4</v>
      </c>
      <c r="FH69" s="11" t="s">
        <v>902</v>
      </c>
      <c r="FI69">
        <v>5634</v>
      </c>
      <c r="FJ69">
        <v>32.26</v>
      </c>
    </row>
    <row r="70" spans="21:166" x14ac:dyDescent="0.35">
      <c r="U70" s="11" t="s">
        <v>224</v>
      </c>
      <c r="V70">
        <v>2672</v>
      </c>
      <c r="W70">
        <v>11.07</v>
      </c>
      <c r="Z70" s="11" t="s">
        <v>368</v>
      </c>
      <c r="AA70">
        <v>963</v>
      </c>
      <c r="AB70">
        <v>11.21</v>
      </c>
      <c r="AL70" s="11" t="s">
        <v>429</v>
      </c>
      <c r="AM70">
        <v>999</v>
      </c>
      <c r="AN70">
        <v>1.38</v>
      </c>
      <c r="BB70" s="11" t="s">
        <v>497</v>
      </c>
      <c r="BC70">
        <v>2916</v>
      </c>
      <c r="BD70">
        <v>7.63</v>
      </c>
      <c r="BQ70" s="11" t="s">
        <v>560</v>
      </c>
      <c r="BR70">
        <v>2656</v>
      </c>
      <c r="BS70">
        <v>11.42</v>
      </c>
      <c r="CF70" s="11" t="s">
        <v>584</v>
      </c>
      <c r="CG70">
        <v>11180</v>
      </c>
      <c r="CH70">
        <v>34.729999999999997</v>
      </c>
      <c r="CV70" s="11" t="s">
        <v>732</v>
      </c>
      <c r="CW70">
        <v>16092</v>
      </c>
      <c r="CX70">
        <v>25.09</v>
      </c>
      <c r="DL70" s="11" t="s">
        <v>135</v>
      </c>
      <c r="DM70">
        <v>11789</v>
      </c>
      <c r="DN70">
        <v>5.15</v>
      </c>
      <c r="EB70" s="11" t="s">
        <v>882</v>
      </c>
      <c r="EC70">
        <v>57154</v>
      </c>
      <c r="ED70">
        <v>45.11</v>
      </c>
      <c r="ES70" s="11" t="s">
        <v>963</v>
      </c>
      <c r="ET70">
        <v>9181</v>
      </c>
      <c r="EU70">
        <v>36.82</v>
      </c>
      <c r="FH70" s="11" t="s">
        <v>904</v>
      </c>
      <c r="FI70">
        <v>5690</v>
      </c>
      <c r="FJ70">
        <v>34.65</v>
      </c>
    </row>
    <row r="71" spans="21:166" x14ac:dyDescent="0.35">
      <c r="U71" s="11" t="s">
        <v>201</v>
      </c>
      <c r="V71">
        <v>2630</v>
      </c>
      <c r="W71">
        <v>2.2999999999999998</v>
      </c>
      <c r="Z71" s="11" t="s">
        <v>337</v>
      </c>
      <c r="AA71">
        <v>921</v>
      </c>
      <c r="AB71">
        <v>2.48</v>
      </c>
      <c r="AL71" s="11" t="s">
        <v>409</v>
      </c>
      <c r="AM71">
        <v>886</v>
      </c>
      <c r="AN71">
        <v>8.83</v>
      </c>
      <c r="BB71" s="11" t="s">
        <v>469</v>
      </c>
      <c r="BC71">
        <v>3247</v>
      </c>
      <c r="BD71">
        <v>11.35</v>
      </c>
      <c r="BQ71" s="11" t="s">
        <v>539</v>
      </c>
      <c r="BR71">
        <v>694</v>
      </c>
      <c r="BS71">
        <v>1.78</v>
      </c>
      <c r="CF71" s="11" t="s">
        <v>636</v>
      </c>
      <c r="CG71">
        <v>7891</v>
      </c>
      <c r="CH71">
        <v>2.91</v>
      </c>
      <c r="CV71" s="11" t="s">
        <v>752</v>
      </c>
      <c r="CW71">
        <v>1844</v>
      </c>
      <c r="CX71">
        <v>5.98</v>
      </c>
      <c r="DL71" s="11" t="s">
        <v>794</v>
      </c>
      <c r="DM71">
        <v>170</v>
      </c>
      <c r="DN71">
        <v>0.5</v>
      </c>
      <c r="EB71" s="11" t="s">
        <v>884</v>
      </c>
      <c r="EC71">
        <v>12810</v>
      </c>
      <c r="ED71">
        <v>29.23</v>
      </c>
      <c r="ES71" s="11" t="s">
        <v>1014</v>
      </c>
      <c r="ET71">
        <v>8385</v>
      </c>
      <c r="EU71">
        <v>14.87</v>
      </c>
      <c r="FH71" s="11" t="s">
        <v>1005</v>
      </c>
      <c r="FI71">
        <v>3573</v>
      </c>
      <c r="FJ71">
        <v>7.61</v>
      </c>
    </row>
    <row r="72" spans="21:166" x14ac:dyDescent="0.35">
      <c r="U72" s="11" t="s">
        <v>260</v>
      </c>
      <c r="V72">
        <v>2339</v>
      </c>
      <c r="W72">
        <v>3.78</v>
      </c>
      <c r="Z72" s="11" t="s">
        <v>377</v>
      </c>
      <c r="AA72">
        <v>793</v>
      </c>
      <c r="AB72">
        <v>1.71</v>
      </c>
      <c r="AL72" s="11" t="s">
        <v>411</v>
      </c>
      <c r="AM72">
        <v>2353</v>
      </c>
      <c r="AN72">
        <v>11.65</v>
      </c>
      <c r="BB72" s="11" t="s">
        <v>456</v>
      </c>
      <c r="BC72">
        <v>2474</v>
      </c>
      <c r="BD72">
        <v>17.3</v>
      </c>
      <c r="BQ72" s="11" t="s">
        <v>552</v>
      </c>
      <c r="BR72">
        <v>69</v>
      </c>
      <c r="BS72">
        <v>0.62</v>
      </c>
      <c r="CF72" s="11" t="s">
        <v>565</v>
      </c>
      <c r="CG72">
        <v>96728</v>
      </c>
      <c r="CH72">
        <v>58.29</v>
      </c>
      <c r="CV72" s="11" t="s">
        <v>761</v>
      </c>
      <c r="CW72">
        <v>7273</v>
      </c>
      <c r="CX72">
        <v>28.73</v>
      </c>
      <c r="DL72" s="11" t="s">
        <v>835</v>
      </c>
      <c r="DM72">
        <v>330</v>
      </c>
      <c r="DN72">
        <v>1.5</v>
      </c>
      <c r="EB72" s="11" t="s">
        <v>886</v>
      </c>
      <c r="EC72">
        <v>12526</v>
      </c>
      <c r="ED72">
        <v>3.4</v>
      </c>
      <c r="ES72" s="11" t="s">
        <v>995</v>
      </c>
      <c r="ET72">
        <v>8135</v>
      </c>
      <c r="EU72">
        <v>8.14</v>
      </c>
      <c r="FH72" s="11" t="s">
        <v>803</v>
      </c>
      <c r="FI72">
        <v>2322</v>
      </c>
      <c r="FJ72">
        <v>9</v>
      </c>
    </row>
    <row r="73" spans="21:166" x14ac:dyDescent="0.35">
      <c r="U73" s="11" t="s">
        <v>287</v>
      </c>
      <c r="V73">
        <v>2196</v>
      </c>
      <c r="W73">
        <v>23.22</v>
      </c>
      <c r="Z73" s="11" t="s">
        <v>296</v>
      </c>
      <c r="AA73">
        <v>484</v>
      </c>
      <c r="AB73">
        <v>1.89</v>
      </c>
      <c r="BB73" s="11" t="s">
        <v>435</v>
      </c>
      <c r="BC73">
        <v>3403</v>
      </c>
      <c r="BD73">
        <v>5.86</v>
      </c>
      <c r="CF73" s="11" t="s">
        <v>638</v>
      </c>
      <c r="CG73">
        <v>2795</v>
      </c>
      <c r="CH73">
        <v>4.13</v>
      </c>
      <c r="CV73" s="11" t="s">
        <v>716</v>
      </c>
      <c r="CW73">
        <v>13505</v>
      </c>
      <c r="CX73">
        <v>77.61</v>
      </c>
      <c r="DL73" s="11" t="s">
        <v>800</v>
      </c>
      <c r="DM73">
        <v>1920</v>
      </c>
      <c r="DN73">
        <v>3.6</v>
      </c>
      <c r="EB73" s="11" t="s">
        <v>922</v>
      </c>
      <c r="EC73">
        <v>8919</v>
      </c>
      <c r="ED73">
        <v>12.98</v>
      </c>
      <c r="ES73" s="11" t="s">
        <v>983</v>
      </c>
      <c r="ET73">
        <v>7705</v>
      </c>
      <c r="EU73">
        <v>25.13</v>
      </c>
      <c r="FH73" s="11" t="s">
        <v>955</v>
      </c>
      <c r="FI73">
        <v>77920</v>
      </c>
      <c r="FJ73">
        <v>56.29</v>
      </c>
    </row>
    <row r="74" spans="21:166" x14ac:dyDescent="0.35">
      <c r="U74" s="11" t="s">
        <v>266</v>
      </c>
      <c r="V74">
        <v>2188</v>
      </c>
      <c r="W74">
        <v>13.37</v>
      </c>
      <c r="Z74" s="11" t="s">
        <v>322</v>
      </c>
      <c r="AA74">
        <v>427</v>
      </c>
      <c r="AB74">
        <v>0.59</v>
      </c>
      <c r="BB74" s="11" t="s">
        <v>489</v>
      </c>
      <c r="BC74">
        <v>5257</v>
      </c>
      <c r="BD74">
        <v>27.71</v>
      </c>
      <c r="CF74" s="11" t="s">
        <v>640</v>
      </c>
      <c r="CG74">
        <v>25571</v>
      </c>
      <c r="CH74">
        <v>18.82</v>
      </c>
      <c r="CV74" s="11" t="s">
        <v>708</v>
      </c>
      <c r="CW74">
        <v>17634</v>
      </c>
      <c r="CX74">
        <v>20.149999999999999</v>
      </c>
      <c r="DL74" s="11" t="s">
        <v>850</v>
      </c>
      <c r="DM74">
        <v>397</v>
      </c>
      <c r="DN74">
        <v>1.75</v>
      </c>
      <c r="EB74" s="11" t="s">
        <v>924</v>
      </c>
      <c r="EC74">
        <v>14317</v>
      </c>
      <c r="ED74">
        <v>8.19</v>
      </c>
      <c r="ES74" s="11" t="s">
        <v>946</v>
      </c>
      <c r="ET74">
        <v>7652</v>
      </c>
      <c r="EU74">
        <v>10.62</v>
      </c>
      <c r="FH74" s="11" t="s">
        <v>345</v>
      </c>
      <c r="FI74">
        <v>92</v>
      </c>
      <c r="FJ74">
        <v>0.24</v>
      </c>
    </row>
    <row r="75" spans="21:166" x14ac:dyDescent="0.35">
      <c r="U75" s="11" t="s">
        <v>244</v>
      </c>
      <c r="V75">
        <v>2018</v>
      </c>
      <c r="W75">
        <v>7.83</v>
      </c>
      <c r="Z75" s="11" t="s">
        <v>347</v>
      </c>
      <c r="AA75">
        <v>317</v>
      </c>
      <c r="AB75">
        <v>1.53</v>
      </c>
      <c r="BB75" s="11" t="s">
        <v>392</v>
      </c>
      <c r="BC75">
        <v>19778</v>
      </c>
      <c r="BD75">
        <v>47.43</v>
      </c>
      <c r="CF75" s="11" t="s">
        <v>90</v>
      </c>
      <c r="CG75">
        <v>5598</v>
      </c>
      <c r="CH75">
        <v>11.93</v>
      </c>
      <c r="CV75" s="11" t="s">
        <v>728</v>
      </c>
      <c r="CW75">
        <v>12988</v>
      </c>
      <c r="CX75">
        <v>77.22</v>
      </c>
      <c r="DL75" s="11" t="s">
        <v>861</v>
      </c>
      <c r="DM75">
        <v>2282</v>
      </c>
      <c r="DN75">
        <v>2.2000000000000002</v>
      </c>
      <c r="EB75" s="11" t="s">
        <v>871</v>
      </c>
      <c r="EC75">
        <v>1587</v>
      </c>
      <c r="ED75">
        <v>2.65</v>
      </c>
      <c r="ES75" s="11" t="s">
        <v>1007</v>
      </c>
      <c r="ET75">
        <v>6838</v>
      </c>
      <c r="EU75">
        <v>8.5</v>
      </c>
      <c r="FH75" s="11" t="s">
        <v>869</v>
      </c>
      <c r="FI75">
        <v>18431</v>
      </c>
      <c r="FJ75">
        <v>20.03</v>
      </c>
    </row>
    <row r="76" spans="21:166" x14ac:dyDescent="0.35">
      <c r="U76" s="11" t="s">
        <v>199</v>
      </c>
      <c r="V76">
        <v>1986</v>
      </c>
      <c r="W76">
        <v>2.7</v>
      </c>
      <c r="Z76" s="11" t="s">
        <v>335</v>
      </c>
      <c r="AA76">
        <v>216</v>
      </c>
      <c r="AB76">
        <v>0.59</v>
      </c>
      <c r="BB76" s="11" t="s">
        <v>491</v>
      </c>
      <c r="BC76">
        <v>11154</v>
      </c>
      <c r="BD76">
        <v>16.28</v>
      </c>
      <c r="CF76" s="11" t="s">
        <v>567</v>
      </c>
      <c r="CG76">
        <v>28186</v>
      </c>
      <c r="CH76">
        <v>22.49</v>
      </c>
      <c r="CV76" s="11" t="s">
        <v>718</v>
      </c>
      <c r="CW76">
        <v>6342</v>
      </c>
      <c r="CX76">
        <v>28.34</v>
      </c>
      <c r="DL76" s="11" t="s">
        <v>816</v>
      </c>
      <c r="DM76">
        <v>0</v>
      </c>
      <c r="DN76">
        <v>0</v>
      </c>
      <c r="EB76" s="11" t="s">
        <v>150</v>
      </c>
      <c r="EC76">
        <v>7628</v>
      </c>
      <c r="ED76">
        <v>8.9499999999999993</v>
      </c>
      <c r="ES76" s="11" t="s">
        <v>938</v>
      </c>
      <c r="ET76">
        <v>6829</v>
      </c>
      <c r="EU76">
        <v>9.1999999999999993</v>
      </c>
      <c r="FH76" s="11" t="s">
        <v>462</v>
      </c>
      <c r="FI76">
        <v>48867</v>
      </c>
      <c r="FJ76">
        <v>42.41</v>
      </c>
    </row>
    <row r="77" spans="21:166" x14ac:dyDescent="0.35">
      <c r="U77" s="11" t="s">
        <v>250</v>
      </c>
      <c r="V77">
        <v>1949</v>
      </c>
      <c r="W77">
        <v>4.7300000000000004</v>
      </c>
      <c r="Z77" s="11" t="s">
        <v>292</v>
      </c>
      <c r="AA77">
        <v>159</v>
      </c>
      <c r="AB77">
        <v>2.06</v>
      </c>
      <c r="BB77" s="11" t="s">
        <v>437</v>
      </c>
      <c r="BC77">
        <v>215</v>
      </c>
      <c r="BD77">
        <v>0.19</v>
      </c>
      <c r="CF77" s="11" t="s">
        <v>92</v>
      </c>
      <c r="CG77">
        <v>33407</v>
      </c>
      <c r="CH77">
        <v>16.37</v>
      </c>
      <c r="CV77" s="11" t="s">
        <v>744</v>
      </c>
      <c r="CW77">
        <v>13167</v>
      </c>
      <c r="CX77">
        <v>18.46</v>
      </c>
      <c r="DL77" s="11" t="s">
        <v>819</v>
      </c>
      <c r="DM77">
        <v>0</v>
      </c>
      <c r="DN77">
        <v>0</v>
      </c>
      <c r="EB77" s="11" t="s">
        <v>865</v>
      </c>
      <c r="EC77">
        <v>16020</v>
      </c>
      <c r="ED77">
        <v>6.05</v>
      </c>
      <c r="ES77" s="11" t="s">
        <v>1018</v>
      </c>
      <c r="ET77">
        <v>3778</v>
      </c>
      <c r="EU77">
        <v>4.42</v>
      </c>
      <c r="FH77" s="11" t="s">
        <v>226</v>
      </c>
      <c r="FI77">
        <v>3343</v>
      </c>
      <c r="FJ77">
        <v>9.4499999999999993</v>
      </c>
    </row>
    <row r="78" spans="21:166" x14ac:dyDescent="0.35">
      <c r="U78" s="11" t="s">
        <v>215</v>
      </c>
      <c r="V78">
        <v>1855</v>
      </c>
      <c r="W78">
        <v>1.35</v>
      </c>
      <c r="Z78" s="11" t="s">
        <v>300</v>
      </c>
      <c r="AA78">
        <v>98</v>
      </c>
      <c r="AB78">
        <v>0.77</v>
      </c>
      <c r="BB78" s="11" t="s">
        <v>439</v>
      </c>
      <c r="BC78">
        <v>0</v>
      </c>
      <c r="BD78">
        <v>0</v>
      </c>
      <c r="CF78" s="11" t="s">
        <v>642</v>
      </c>
      <c r="CG78">
        <v>15002</v>
      </c>
      <c r="CH78">
        <v>46.51</v>
      </c>
      <c r="CV78" s="11" t="s">
        <v>754</v>
      </c>
      <c r="CW78">
        <v>1632</v>
      </c>
      <c r="CX78">
        <v>21.32</v>
      </c>
      <c r="DL78" s="11" t="s">
        <v>822</v>
      </c>
      <c r="DM78">
        <v>104</v>
      </c>
      <c r="DN78">
        <v>0.05</v>
      </c>
      <c r="EB78" s="11" t="s">
        <v>929</v>
      </c>
      <c r="EC78">
        <v>1845</v>
      </c>
      <c r="ED78">
        <v>7.31</v>
      </c>
      <c r="ES78" s="11" t="s">
        <v>973</v>
      </c>
      <c r="ET78">
        <v>3632</v>
      </c>
      <c r="EU78">
        <v>6.9</v>
      </c>
      <c r="FH78" s="11" t="s">
        <v>720</v>
      </c>
      <c r="FI78">
        <v>81</v>
      </c>
      <c r="FJ78">
        <v>0.13</v>
      </c>
    </row>
    <row r="79" spans="21:166" x14ac:dyDescent="0.35">
      <c r="U79" s="11" t="s">
        <v>254</v>
      </c>
      <c r="V79">
        <v>1631</v>
      </c>
      <c r="W79">
        <v>3.24</v>
      </c>
      <c r="Z79" s="11" t="s">
        <v>345</v>
      </c>
      <c r="AA79">
        <v>92</v>
      </c>
      <c r="AB79">
        <v>0.24</v>
      </c>
      <c r="BB79" s="11" t="s">
        <v>441</v>
      </c>
      <c r="BC79">
        <v>0</v>
      </c>
      <c r="BD79">
        <v>0</v>
      </c>
      <c r="CF79" s="11" t="s">
        <v>644</v>
      </c>
      <c r="CG79">
        <v>4035</v>
      </c>
      <c r="CH79">
        <v>13.31</v>
      </c>
      <c r="CV79" s="11" t="s">
        <v>738</v>
      </c>
      <c r="CW79">
        <v>436</v>
      </c>
      <c r="CX79">
        <v>11.44</v>
      </c>
      <c r="DL79" s="11" t="s">
        <v>825</v>
      </c>
      <c r="DM79">
        <v>0</v>
      </c>
      <c r="DN79">
        <v>0</v>
      </c>
      <c r="EB79" s="11" t="s">
        <v>916</v>
      </c>
      <c r="EC79">
        <v>29564</v>
      </c>
      <c r="ED79">
        <v>22.93</v>
      </c>
      <c r="ES79" s="11" t="s">
        <v>165</v>
      </c>
      <c r="ET79">
        <v>3622</v>
      </c>
      <c r="EU79">
        <v>7.79</v>
      </c>
      <c r="FH79" s="11" t="s">
        <v>479</v>
      </c>
      <c r="FI79">
        <v>11659</v>
      </c>
      <c r="FJ79">
        <v>15.62</v>
      </c>
    </row>
    <row r="80" spans="21:166" x14ac:dyDescent="0.35">
      <c r="U80" s="11" t="s">
        <v>264</v>
      </c>
      <c r="V80">
        <v>1615</v>
      </c>
      <c r="W80">
        <v>1.49</v>
      </c>
      <c r="Z80" s="11" t="s">
        <v>341</v>
      </c>
      <c r="AA80">
        <v>31</v>
      </c>
      <c r="AB80">
        <v>0.35</v>
      </c>
      <c r="BB80" s="11" t="s">
        <v>64</v>
      </c>
      <c r="BC80">
        <v>6804</v>
      </c>
      <c r="BD80">
        <v>6.79</v>
      </c>
      <c r="CF80" s="11" t="s">
        <v>595</v>
      </c>
      <c r="CG80">
        <v>27561</v>
      </c>
      <c r="CH80">
        <v>13.46</v>
      </c>
      <c r="CV80" s="11" t="s">
        <v>118</v>
      </c>
      <c r="CW80">
        <v>2699</v>
      </c>
      <c r="CX80">
        <v>6.76</v>
      </c>
      <c r="DL80" s="11" t="s">
        <v>828</v>
      </c>
      <c r="DM80">
        <v>26</v>
      </c>
      <c r="DN80">
        <v>0.15</v>
      </c>
      <c r="EB80" s="11" t="s">
        <v>151</v>
      </c>
      <c r="EC80">
        <v>15377</v>
      </c>
      <c r="ED80">
        <v>53.3</v>
      </c>
      <c r="ES80" s="11" t="s">
        <v>1005</v>
      </c>
      <c r="ET80">
        <v>3573</v>
      </c>
      <c r="EU80">
        <v>7.61</v>
      </c>
      <c r="FH80" s="11" t="s">
        <v>228</v>
      </c>
      <c r="FI80">
        <v>6866</v>
      </c>
      <c r="FJ80">
        <v>14.99</v>
      </c>
    </row>
    <row r="81" spans="21:166" x14ac:dyDescent="0.35">
      <c r="U81" s="11" t="s">
        <v>213</v>
      </c>
      <c r="V81">
        <v>1376</v>
      </c>
      <c r="W81">
        <v>2.0299999999999998</v>
      </c>
      <c r="Z81" s="11" t="s">
        <v>381</v>
      </c>
      <c r="AA81">
        <v>27</v>
      </c>
      <c r="AB81">
        <v>0.24</v>
      </c>
      <c r="BB81" s="11" t="s">
        <v>460</v>
      </c>
      <c r="BC81">
        <v>3320</v>
      </c>
      <c r="BD81">
        <v>11.9</v>
      </c>
      <c r="CF81" s="11" t="s">
        <v>646</v>
      </c>
      <c r="CG81">
        <v>4385</v>
      </c>
      <c r="CH81">
        <v>4.13</v>
      </c>
      <c r="CV81" s="11" t="s">
        <v>774</v>
      </c>
      <c r="CW81">
        <v>3879</v>
      </c>
      <c r="CX81">
        <v>22.36</v>
      </c>
      <c r="DL81" s="11" t="s">
        <v>840</v>
      </c>
      <c r="DM81">
        <v>10228</v>
      </c>
      <c r="DN81">
        <v>18.5</v>
      </c>
      <c r="ES81" s="11" t="s">
        <v>985</v>
      </c>
      <c r="ET81">
        <v>3390</v>
      </c>
      <c r="EU81">
        <v>12.21</v>
      </c>
      <c r="FH81" s="11" t="s">
        <v>205</v>
      </c>
      <c r="FI81">
        <v>9444</v>
      </c>
      <c r="FJ81">
        <v>7.02</v>
      </c>
    </row>
    <row r="82" spans="21:166" x14ac:dyDescent="0.35">
      <c r="U82" s="11" t="s">
        <v>285</v>
      </c>
      <c r="V82">
        <v>1347</v>
      </c>
      <c r="W82">
        <v>26.46</v>
      </c>
      <c r="Z82" s="11" t="s">
        <v>308</v>
      </c>
      <c r="AA82">
        <v>10</v>
      </c>
      <c r="AB82">
        <v>0.06</v>
      </c>
      <c r="CF82" s="11" t="s">
        <v>648</v>
      </c>
      <c r="CG82">
        <v>4314</v>
      </c>
      <c r="CH82">
        <v>7.19</v>
      </c>
      <c r="CV82" s="11" t="s">
        <v>763</v>
      </c>
      <c r="CW82">
        <v>8197</v>
      </c>
      <c r="CX82">
        <v>44.46</v>
      </c>
      <c r="ES82" s="11" t="s">
        <v>1001</v>
      </c>
      <c r="ET82">
        <v>3343</v>
      </c>
      <c r="EU82">
        <v>6.37</v>
      </c>
      <c r="FH82" s="11" t="s">
        <v>141</v>
      </c>
      <c r="FI82">
        <v>10661</v>
      </c>
      <c r="FJ82">
        <v>19.239999999999998</v>
      </c>
    </row>
    <row r="83" spans="21:166" x14ac:dyDescent="0.35">
      <c r="U83" s="11" t="s">
        <v>280</v>
      </c>
      <c r="V83">
        <v>1290</v>
      </c>
      <c r="W83">
        <v>7.56</v>
      </c>
      <c r="Z83" s="11" t="s">
        <v>354</v>
      </c>
      <c r="AA83">
        <v>7</v>
      </c>
      <c r="AB83">
        <v>0.06</v>
      </c>
      <c r="CF83" s="11" t="s">
        <v>650</v>
      </c>
      <c r="CG83">
        <v>1699</v>
      </c>
      <c r="CH83">
        <v>0.92</v>
      </c>
      <c r="CV83" s="11" t="s">
        <v>740</v>
      </c>
      <c r="CW83">
        <v>81</v>
      </c>
      <c r="CX83">
        <v>1.43</v>
      </c>
      <c r="ES83" s="11" t="s">
        <v>171</v>
      </c>
      <c r="ET83">
        <v>3031</v>
      </c>
      <c r="EU83">
        <v>2.66</v>
      </c>
      <c r="FH83" s="11" t="s">
        <v>335</v>
      </c>
      <c r="FI83">
        <v>216</v>
      </c>
      <c r="FJ83">
        <v>0.59</v>
      </c>
    </row>
    <row r="84" spans="21:166" x14ac:dyDescent="0.35">
      <c r="U84" s="11" t="s">
        <v>258</v>
      </c>
      <c r="V84">
        <v>1259</v>
      </c>
      <c r="W84">
        <v>2.2999999999999998</v>
      </c>
      <c r="Z84" s="11" t="s">
        <v>356</v>
      </c>
      <c r="AA84">
        <v>0</v>
      </c>
      <c r="AB84">
        <v>0</v>
      </c>
      <c r="CF84" s="11" t="s">
        <v>652</v>
      </c>
      <c r="CG84">
        <v>4079</v>
      </c>
      <c r="CH84">
        <v>6.58</v>
      </c>
      <c r="CV84" s="11" t="s">
        <v>765</v>
      </c>
      <c r="CW84">
        <v>7090</v>
      </c>
      <c r="CX84">
        <v>17.940000000000001</v>
      </c>
      <c r="ES84" s="11" t="s">
        <v>1016</v>
      </c>
      <c r="ET84">
        <v>2264</v>
      </c>
      <c r="EU84">
        <v>1.95</v>
      </c>
      <c r="FH84" s="11" t="s">
        <v>433</v>
      </c>
      <c r="FI84">
        <v>10496</v>
      </c>
      <c r="FJ84">
        <v>62.59</v>
      </c>
    </row>
    <row r="85" spans="21:166" x14ac:dyDescent="0.35">
      <c r="U85" s="11" t="s">
        <v>246</v>
      </c>
      <c r="V85">
        <v>1195</v>
      </c>
      <c r="W85">
        <v>7.29</v>
      </c>
      <c r="Z85" s="11" t="s">
        <v>290</v>
      </c>
      <c r="AA85">
        <v>0</v>
      </c>
      <c r="AB85">
        <v>0</v>
      </c>
      <c r="CF85" s="11" t="s">
        <v>654</v>
      </c>
      <c r="CG85">
        <v>5025</v>
      </c>
      <c r="CH85">
        <v>22.03</v>
      </c>
      <c r="CV85" s="11" t="s">
        <v>776</v>
      </c>
      <c r="CW85">
        <v>8532</v>
      </c>
      <c r="CX85">
        <v>20.54</v>
      </c>
      <c r="ES85" s="11" t="s">
        <v>987</v>
      </c>
      <c r="ET85">
        <v>2066</v>
      </c>
      <c r="EU85">
        <v>3.36</v>
      </c>
      <c r="FH85" s="11" t="s">
        <v>29</v>
      </c>
      <c r="FI85">
        <v>1390</v>
      </c>
      <c r="FJ85">
        <v>1.36</v>
      </c>
    </row>
    <row r="86" spans="21:166" x14ac:dyDescent="0.35">
      <c r="U86" s="11" t="s">
        <v>268</v>
      </c>
      <c r="V86">
        <v>1148</v>
      </c>
      <c r="W86">
        <v>2.56</v>
      </c>
      <c r="Z86" s="11" t="s">
        <v>375</v>
      </c>
      <c r="AA86">
        <v>0</v>
      </c>
      <c r="AB86">
        <v>0</v>
      </c>
      <c r="CF86" s="11" t="s">
        <v>656</v>
      </c>
      <c r="CG86">
        <v>3053</v>
      </c>
      <c r="CH86">
        <v>5.97</v>
      </c>
      <c r="CV86" s="11" t="s">
        <v>750</v>
      </c>
      <c r="CW86">
        <v>2698</v>
      </c>
      <c r="CX86">
        <v>23.14</v>
      </c>
      <c r="ES86" s="11" t="s">
        <v>1009</v>
      </c>
      <c r="ET86">
        <v>1958</v>
      </c>
      <c r="EU86">
        <v>1.77</v>
      </c>
      <c r="FH86" s="11" t="s">
        <v>888</v>
      </c>
      <c r="FI86">
        <v>7543</v>
      </c>
      <c r="FJ86">
        <v>17.39</v>
      </c>
    </row>
    <row r="87" spans="21:166" x14ac:dyDescent="0.35">
      <c r="U87" s="11" t="s">
        <v>217</v>
      </c>
      <c r="V87">
        <v>1146</v>
      </c>
      <c r="W87">
        <v>1.22</v>
      </c>
      <c r="Z87" s="11" t="s">
        <v>360</v>
      </c>
      <c r="AA87">
        <v>0</v>
      </c>
      <c r="AB87">
        <v>0</v>
      </c>
      <c r="CF87" s="11" t="s">
        <v>658</v>
      </c>
      <c r="CG87">
        <v>4523</v>
      </c>
      <c r="CH87">
        <v>18.510000000000002</v>
      </c>
      <c r="CV87" s="11" t="s">
        <v>730</v>
      </c>
      <c r="CW87">
        <v>2185</v>
      </c>
      <c r="CX87">
        <v>1.69</v>
      </c>
      <c r="ES87" s="11" t="s">
        <v>961</v>
      </c>
      <c r="ET87">
        <v>1753</v>
      </c>
      <c r="EU87">
        <v>4.25</v>
      </c>
      <c r="FH87" s="11" t="s">
        <v>852</v>
      </c>
      <c r="FI87">
        <v>2503</v>
      </c>
      <c r="FJ87">
        <v>4.3</v>
      </c>
    </row>
    <row r="88" spans="21:166" x14ac:dyDescent="0.35">
      <c r="U88" s="11" t="s">
        <v>234</v>
      </c>
      <c r="V88">
        <v>1056</v>
      </c>
      <c r="W88">
        <v>12.56</v>
      </c>
      <c r="Z88" s="11" t="s">
        <v>362</v>
      </c>
      <c r="AA88">
        <v>0</v>
      </c>
      <c r="AB88">
        <v>0</v>
      </c>
      <c r="CF88" s="11" t="s">
        <v>660</v>
      </c>
      <c r="CG88">
        <v>4988</v>
      </c>
      <c r="CH88">
        <v>1.68</v>
      </c>
      <c r="CV88" s="11" t="s">
        <v>784</v>
      </c>
      <c r="CW88">
        <v>3122</v>
      </c>
      <c r="CX88">
        <v>9.23</v>
      </c>
      <c r="ES88" s="11" t="s">
        <v>1020</v>
      </c>
      <c r="ET88">
        <v>1735</v>
      </c>
      <c r="EU88">
        <v>1.95</v>
      </c>
      <c r="FH88" s="11" t="s">
        <v>322</v>
      </c>
      <c r="FI88">
        <v>427</v>
      </c>
      <c r="FJ88">
        <v>0.59</v>
      </c>
    </row>
    <row r="89" spans="21:166" x14ac:dyDescent="0.35">
      <c r="U89" s="11" t="s">
        <v>21</v>
      </c>
      <c r="V89">
        <v>986</v>
      </c>
      <c r="W89">
        <v>2.0299999999999998</v>
      </c>
      <c r="Z89" s="11" t="s">
        <v>294</v>
      </c>
      <c r="AA89">
        <v>0</v>
      </c>
      <c r="AB89">
        <v>0</v>
      </c>
      <c r="CF89" s="11" t="s">
        <v>662</v>
      </c>
      <c r="CG89">
        <v>24136</v>
      </c>
      <c r="CH89">
        <v>45.44</v>
      </c>
      <c r="ES89" s="11" t="s">
        <v>1011</v>
      </c>
      <c r="ET89">
        <v>428</v>
      </c>
      <c r="EU89">
        <v>0.35</v>
      </c>
      <c r="FH89" s="11" t="s">
        <v>619</v>
      </c>
      <c r="FI89">
        <v>787</v>
      </c>
      <c r="FJ89">
        <v>0.76</v>
      </c>
    </row>
    <row r="90" spans="21:166" x14ac:dyDescent="0.35">
      <c r="U90" s="11" t="s">
        <v>220</v>
      </c>
      <c r="V90">
        <v>949</v>
      </c>
      <c r="W90">
        <v>2.0299999999999998</v>
      </c>
      <c r="Z90" s="11" t="s">
        <v>331</v>
      </c>
      <c r="AA90">
        <v>0</v>
      </c>
      <c r="AB90">
        <v>0</v>
      </c>
      <c r="CF90" s="11" t="s">
        <v>99</v>
      </c>
      <c r="CG90">
        <v>65893</v>
      </c>
      <c r="CH90">
        <v>38.71</v>
      </c>
      <c r="ES90" s="11" t="s">
        <v>1022</v>
      </c>
      <c r="ET90">
        <v>221</v>
      </c>
      <c r="EU90">
        <v>0.18</v>
      </c>
      <c r="FH90" s="11" t="s">
        <v>306</v>
      </c>
      <c r="FI90">
        <v>1443</v>
      </c>
      <c r="FJ90">
        <v>1.95</v>
      </c>
    </row>
    <row r="91" spans="21:166" x14ac:dyDescent="0.35">
      <c r="U91" s="11" t="s">
        <v>256</v>
      </c>
      <c r="V91">
        <v>933</v>
      </c>
      <c r="W91">
        <v>1.76</v>
      </c>
      <c r="Z91" s="11" t="s">
        <v>333</v>
      </c>
      <c r="AA91">
        <v>0</v>
      </c>
      <c r="AB91">
        <v>0</v>
      </c>
      <c r="CF91" s="11" t="s">
        <v>664</v>
      </c>
      <c r="CG91">
        <v>3399</v>
      </c>
      <c r="CH91">
        <v>1.07</v>
      </c>
      <c r="ES91" s="11" t="s">
        <v>975</v>
      </c>
      <c r="ET91">
        <v>0</v>
      </c>
      <c r="EU91">
        <v>0</v>
      </c>
      <c r="FH91" s="11" t="s">
        <v>702</v>
      </c>
      <c r="FI91">
        <v>6044</v>
      </c>
      <c r="FJ91">
        <v>5.2</v>
      </c>
    </row>
    <row r="92" spans="21:166" x14ac:dyDescent="0.35">
      <c r="U92" s="11" t="s">
        <v>211</v>
      </c>
      <c r="V92">
        <v>722</v>
      </c>
      <c r="W92">
        <v>2.2999999999999998</v>
      </c>
      <c r="Z92" s="11" t="s">
        <v>379</v>
      </c>
      <c r="AA92">
        <v>0</v>
      </c>
      <c r="AB92">
        <v>0</v>
      </c>
      <c r="CF92" s="11" t="s">
        <v>666</v>
      </c>
      <c r="CG92">
        <v>4234</v>
      </c>
      <c r="CH92">
        <v>13.31</v>
      </c>
      <c r="ES92" s="11" t="s">
        <v>977</v>
      </c>
      <c r="ET92">
        <v>0</v>
      </c>
      <c r="EU92">
        <v>0</v>
      </c>
      <c r="FH92" s="11" t="s">
        <v>831</v>
      </c>
      <c r="FI92">
        <v>0</v>
      </c>
      <c r="FJ92">
        <v>0</v>
      </c>
    </row>
    <row r="93" spans="21:166" x14ac:dyDescent="0.35">
      <c r="U93" s="11" t="s">
        <v>787</v>
      </c>
      <c r="V93">
        <v>680</v>
      </c>
      <c r="W93">
        <v>4.32</v>
      </c>
      <c r="Z93" s="11" t="s">
        <v>298</v>
      </c>
      <c r="AA93">
        <v>0</v>
      </c>
      <c r="AB93">
        <v>0</v>
      </c>
      <c r="CF93" s="11" t="s">
        <v>570</v>
      </c>
      <c r="CG93">
        <v>42203</v>
      </c>
      <c r="CH93">
        <v>47.74</v>
      </c>
      <c r="ES93" s="11" t="s">
        <v>817</v>
      </c>
      <c r="ET93">
        <v>0</v>
      </c>
      <c r="EU93">
        <v>0</v>
      </c>
      <c r="FH93" s="11" t="s">
        <v>970</v>
      </c>
      <c r="FI93">
        <v>29123</v>
      </c>
      <c r="FJ93">
        <v>13.45</v>
      </c>
    </row>
    <row r="94" spans="21:166" x14ac:dyDescent="0.35">
      <c r="U94" s="11" t="s">
        <v>252</v>
      </c>
      <c r="V94">
        <v>548</v>
      </c>
      <c r="W94">
        <v>2.0299999999999998</v>
      </c>
      <c r="Z94" s="11" t="s">
        <v>789</v>
      </c>
      <c r="CF94" s="11" t="s">
        <v>101</v>
      </c>
      <c r="CG94">
        <v>7772</v>
      </c>
      <c r="CH94">
        <v>10.56</v>
      </c>
      <c r="ES94" s="11" t="s">
        <v>820</v>
      </c>
      <c r="ET94">
        <v>0</v>
      </c>
      <c r="EU94">
        <v>0</v>
      </c>
      <c r="FH94" s="11" t="s">
        <v>39</v>
      </c>
      <c r="FI94">
        <v>28</v>
      </c>
      <c r="FJ94">
        <v>0.03</v>
      </c>
    </row>
    <row r="95" spans="21:166" x14ac:dyDescent="0.35">
      <c r="U95" s="11" t="s">
        <v>9</v>
      </c>
      <c r="V95">
        <v>337</v>
      </c>
      <c r="W95">
        <v>0.14000000000000001</v>
      </c>
      <c r="CF95" s="11" t="s">
        <v>102</v>
      </c>
      <c r="CG95">
        <v>15169</v>
      </c>
      <c r="CH95">
        <v>16.52</v>
      </c>
      <c r="ES95" s="11" t="s">
        <v>823</v>
      </c>
      <c r="ET95">
        <v>0</v>
      </c>
      <c r="EU95">
        <v>0</v>
      </c>
      <c r="FH95" s="11" t="s">
        <v>40</v>
      </c>
      <c r="FI95">
        <v>44</v>
      </c>
      <c r="FJ95">
        <v>0.03</v>
      </c>
    </row>
    <row r="96" spans="21:166" x14ac:dyDescent="0.35">
      <c r="U96" s="11" t="s">
        <v>274</v>
      </c>
      <c r="V96">
        <v>64</v>
      </c>
      <c r="W96">
        <v>0.14000000000000001</v>
      </c>
      <c r="CF96" s="11" t="s">
        <v>572</v>
      </c>
      <c r="CG96">
        <v>28387</v>
      </c>
      <c r="CH96">
        <v>28.46</v>
      </c>
      <c r="ES96" s="11" t="s">
        <v>826</v>
      </c>
      <c r="ET96">
        <v>0</v>
      </c>
      <c r="EU96">
        <v>0</v>
      </c>
      <c r="FH96" s="11" t="s">
        <v>951</v>
      </c>
      <c r="FI96">
        <v>60797</v>
      </c>
      <c r="FJ96">
        <v>23.72</v>
      </c>
    </row>
    <row r="97" spans="21:166" x14ac:dyDescent="0.35">
      <c r="U97" s="11" t="s">
        <v>207</v>
      </c>
      <c r="V97">
        <v>0</v>
      </c>
      <c r="W97">
        <v>0</v>
      </c>
      <c r="CF97" s="11" t="s">
        <v>597</v>
      </c>
      <c r="CG97">
        <v>46193</v>
      </c>
      <c r="CH97">
        <v>25.4</v>
      </c>
      <c r="ES97" s="11" t="s">
        <v>829</v>
      </c>
      <c r="ET97">
        <v>0</v>
      </c>
      <c r="EU97">
        <v>0</v>
      </c>
      <c r="FH97" s="11" t="s">
        <v>9</v>
      </c>
      <c r="FI97">
        <v>337</v>
      </c>
      <c r="FJ97">
        <v>0.14000000000000001</v>
      </c>
    </row>
    <row r="98" spans="21:166" x14ac:dyDescent="0.35">
      <c r="U98" s="11" t="s">
        <v>270</v>
      </c>
      <c r="V98">
        <v>0</v>
      </c>
      <c r="W98">
        <v>0</v>
      </c>
      <c r="CF98" s="11" t="s">
        <v>669</v>
      </c>
      <c r="CG98">
        <v>1769</v>
      </c>
      <c r="CH98">
        <v>2.4500000000000002</v>
      </c>
      <c r="ES98" t="s">
        <v>1117</v>
      </c>
      <c r="ET98" s="36">
        <f>SUM(Table8[Sum of N.Surface2022])</f>
        <v>1036546</v>
      </c>
      <c r="FH98" s="11" t="s">
        <v>710</v>
      </c>
      <c r="FI98">
        <v>24109</v>
      </c>
      <c r="FJ98">
        <v>71.89</v>
      </c>
    </row>
    <row r="99" spans="21:166" x14ac:dyDescent="0.35">
      <c r="U99" s="11" t="s">
        <v>222</v>
      </c>
      <c r="V99">
        <v>0</v>
      </c>
      <c r="W99">
        <v>0</v>
      </c>
      <c r="CF99" s="11" t="s">
        <v>671</v>
      </c>
      <c r="CG99">
        <v>1511</v>
      </c>
      <c r="CH99">
        <v>8.8699999999999992</v>
      </c>
      <c r="FH99" s="11" t="s">
        <v>349</v>
      </c>
      <c r="FI99">
        <v>2793</v>
      </c>
      <c r="FJ99">
        <v>23.25</v>
      </c>
    </row>
    <row r="100" spans="21:166" x14ac:dyDescent="0.35">
      <c r="U100" s="11" t="s">
        <v>22</v>
      </c>
      <c r="V100">
        <v>0</v>
      </c>
      <c r="W100">
        <v>0</v>
      </c>
      <c r="CF100" s="11" t="s">
        <v>673</v>
      </c>
      <c r="CG100">
        <v>1944</v>
      </c>
      <c r="CH100">
        <v>1.99</v>
      </c>
      <c r="FH100" s="11" t="s">
        <v>576</v>
      </c>
      <c r="FI100">
        <v>7397</v>
      </c>
      <c r="FJ100">
        <v>7.5</v>
      </c>
    </row>
    <row r="101" spans="21:166" x14ac:dyDescent="0.35">
      <c r="U101" s="11" t="s">
        <v>203</v>
      </c>
      <c r="CF101" s="11" t="s">
        <v>675</v>
      </c>
      <c r="CG101">
        <v>1828</v>
      </c>
      <c r="CH101">
        <v>2.2999999999999998</v>
      </c>
      <c r="FH101" s="11" t="s">
        <v>944</v>
      </c>
      <c r="FI101">
        <v>39816</v>
      </c>
      <c r="FJ101">
        <v>21.06</v>
      </c>
    </row>
    <row r="102" spans="21:166" x14ac:dyDescent="0.35">
      <c r="U102" s="11" t="s">
        <v>218</v>
      </c>
      <c r="CF102" s="11" t="s">
        <v>677</v>
      </c>
      <c r="CG102">
        <v>16084</v>
      </c>
      <c r="CH102">
        <v>26.78</v>
      </c>
      <c r="FH102" s="11" t="s">
        <v>578</v>
      </c>
      <c r="FI102">
        <v>6272</v>
      </c>
      <c r="FJ102">
        <v>17.440000000000001</v>
      </c>
    </row>
    <row r="103" spans="21:166" x14ac:dyDescent="0.35">
      <c r="CF103" s="11" t="s">
        <v>679</v>
      </c>
      <c r="CG103">
        <v>6812</v>
      </c>
      <c r="CH103">
        <v>7.8</v>
      </c>
      <c r="FH103" s="11" t="s">
        <v>405</v>
      </c>
      <c r="FI103">
        <v>196</v>
      </c>
      <c r="FJ103">
        <v>0.28999999999999998</v>
      </c>
    </row>
    <row r="104" spans="21:166" x14ac:dyDescent="0.35">
      <c r="CF104" s="11" t="s">
        <v>588</v>
      </c>
      <c r="CG104">
        <v>6042</v>
      </c>
      <c r="CH104">
        <v>5.97</v>
      </c>
      <c r="FH104" s="11" t="s">
        <v>621</v>
      </c>
      <c r="FI104">
        <v>15540</v>
      </c>
      <c r="FJ104">
        <v>47.89</v>
      </c>
    </row>
    <row r="105" spans="21:166" x14ac:dyDescent="0.35">
      <c r="CF105" s="11" t="s">
        <v>681</v>
      </c>
      <c r="CG105">
        <v>3031</v>
      </c>
      <c r="CH105">
        <v>4.74</v>
      </c>
      <c r="FH105" s="11" t="s">
        <v>481</v>
      </c>
      <c r="FI105">
        <v>31656</v>
      </c>
      <c r="FJ105">
        <v>23.25</v>
      </c>
    </row>
    <row r="106" spans="21:166" x14ac:dyDescent="0.35">
      <c r="CF106" s="11" t="s">
        <v>683</v>
      </c>
      <c r="CG106">
        <v>1464</v>
      </c>
      <c r="CH106">
        <v>1.22</v>
      </c>
      <c r="FH106" s="11" t="s">
        <v>785</v>
      </c>
    </row>
    <row r="107" spans="21:166" x14ac:dyDescent="0.35">
      <c r="CF107" s="11" t="s">
        <v>685</v>
      </c>
      <c r="CG107">
        <v>6334</v>
      </c>
      <c r="CH107">
        <v>4.59</v>
      </c>
      <c r="FH107" s="11" t="s">
        <v>230</v>
      </c>
      <c r="FI107">
        <v>5448</v>
      </c>
      <c r="FJ107">
        <v>19.170000000000002</v>
      </c>
    </row>
    <row r="108" spans="21:166" x14ac:dyDescent="0.35">
      <c r="CF108" s="11" t="s">
        <v>599</v>
      </c>
      <c r="CG108">
        <v>31732</v>
      </c>
      <c r="CH108">
        <v>16.68</v>
      </c>
      <c r="FH108" s="11" t="s">
        <v>844</v>
      </c>
      <c r="FI108">
        <v>1469</v>
      </c>
      <c r="FJ108">
        <v>7.8</v>
      </c>
    </row>
    <row r="109" spans="21:166" x14ac:dyDescent="0.35">
      <c r="CF109" s="11" t="s">
        <v>687</v>
      </c>
      <c r="CG109">
        <v>11980</v>
      </c>
      <c r="CH109">
        <v>24.33</v>
      </c>
      <c r="FH109" s="11" t="s">
        <v>890</v>
      </c>
      <c r="FI109">
        <v>5637</v>
      </c>
      <c r="FJ109">
        <v>9.07</v>
      </c>
    </row>
    <row r="110" spans="21:166" x14ac:dyDescent="0.35">
      <c r="CF110" s="11" t="s">
        <v>689</v>
      </c>
      <c r="CG110">
        <v>2322</v>
      </c>
      <c r="CH110">
        <v>3.52</v>
      </c>
      <c r="FH110" s="11" t="s">
        <v>485</v>
      </c>
      <c r="FI110">
        <v>26445</v>
      </c>
      <c r="FJ110">
        <v>39.43</v>
      </c>
    </row>
    <row r="111" spans="21:166" x14ac:dyDescent="0.35">
      <c r="CF111" s="11" t="s">
        <v>691</v>
      </c>
      <c r="CG111">
        <v>5336</v>
      </c>
      <c r="CH111">
        <v>12.85</v>
      </c>
      <c r="FH111" s="11" t="s">
        <v>863</v>
      </c>
      <c r="FI111">
        <v>41820</v>
      </c>
      <c r="FJ111">
        <v>13.73</v>
      </c>
    </row>
    <row r="112" spans="21:166" x14ac:dyDescent="0.35">
      <c r="CF112" s="11" t="s">
        <v>103</v>
      </c>
      <c r="CG112">
        <v>11909</v>
      </c>
      <c r="CH112">
        <v>13.62</v>
      </c>
      <c r="FH112" s="11" t="s">
        <v>314</v>
      </c>
      <c r="FI112">
        <v>3413</v>
      </c>
      <c r="FJ112">
        <v>15.87</v>
      </c>
    </row>
    <row r="113" spans="84:166" x14ac:dyDescent="0.35">
      <c r="CF113" s="11" t="s">
        <v>104</v>
      </c>
      <c r="CG113">
        <v>22152</v>
      </c>
      <c r="CH113">
        <v>32.9</v>
      </c>
      <c r="FH113" s="11" t="s">
        <v>483</v>
      </c>
      <c r="FI113">
        <v>2634</v>
      </c>
      <c r="FJ113">
        <v>6.88</v>
      </c>
    </row>
    <row r="114" spans="84:166" x14ac:dyDescent="0.35">
      <c r="CF114" s="11" t="s">
        <v>695</v>
      </c>
      <c r="CG114">
        <v>6667</v>
      </c>
      <c r="CH114">
        <v>19.12</v>
      </c>
      <c r="FH114" s="11" t="s">
        <v>792</v>
      </c>
      <c r="FI114">
        <v>3286</v>
      </c>
      <c r="FJ114">
        <v>6.6</v>
      </c>
    </row>
    <row r="115" spans="84:166" x14ac:dyDescent="0.35">
      <c r="CF115" s="11" t="s">
        <v>697</v>
      </c>
      <c r="CG115">
        <v>0</v>
      </c>
      <c r="CH115">
        <v>0</v>
      </c>
      <c r="FH115" s="11" t="s">
        <v>704</v>
      </c>
      <c r="FI115">
        <v>11122</v>
      </c>
      <c r="FJ115">
        <v>30.68</v>
      </c>
    </row>
    <row r="116" spans="84:166" x14ac:dyDescent="0.35">
      <c r="FH116" s="11" t="s">
        <v>906</v>
      </c>
      <c r="FI116">
        <v>11417</v>
      </c>
      <c r="FJ116">
        <v>27.97</v>
      </c>
    </row>
    <row r="117" spans="84:166" x14ac:dyDescent="0.35">
      <c r="FH117" s="11" t="s">
        <v>41</v>
      </c>
      <c r="FI117">
        <v>2400</v>
      </c>
      <c r="FJ117">
        <v>6.66</v>
      </c>
    </row>
    <row r="118" spans="84:166" x14ac:dyDescent="0.35">
      <c r="FH118" s="11" t="s">
        <v>894</v>
      </c>
      <c r="FI118">
        <v>19200</v>
      </c>
      <c r="FJ118">
        <v>15.25</v>
      </c>
    </row>
    <row r="119" spans="84:166" x14ac:dyDescent="0.35">
      <c r="FH119" s="11" t="s">
        <v>857</v>
      </c>
      <c r="FI119">
        <v>1937</v>
      </c>
      <c r="FJ119">
        <v>5.15</v>
      </c>
    </row>
    <row r="120" spans="84:166" x14ac:dyDescent="0.35">
      <c r="FH120" s="11" t="s">
        <v>156</v>
      </c>
      <c r="FI120">
        <v>23981</v>
      </c>
      <c r="FJ120">
        <v>15.4</v>
      </c>
    </row>
    <row r="121" spans="84:166" x14ac:dyDescent="0.35">
      <c r="FH121" s="11" t="s">
        <v>308</v>
      </c>
      <c r="FI121">
        <v>10</v>
      </c>
      <c r="FJ121">
        <v>0.06</v>
      </c>
    </row>
    <row r="122" spans="84:166" x14ac:dyDescent="0.35">
      <c r="FH122" s="11" t="s">
        <v>56</v>
      </c>
      <c r="FI122">
        <v>0</v>
      </c>
      <c r="FJ122">
        <v>0</v>
      </c>
    </row>
    <row r="123" spans="84:166" x14ac:dyDescent="0.35">
      <c r="FH123" s="11" t="s">
        <v>975</v>
      </c>
      <c r="FI123">
        <v>0</v>
      </c>
      <c r="FJ123">
        <v>0</v>
      </c>
    </row>
    <row r="124" spans="84:166" x14ac:dyDescent="0.35">
      <c r="FH124" s="11" t="s">
        <v>812</v>
      </c>
      <c r="FI124">
        <v>11070</v>
      </c>
      <c r="FJ124">
        <v>24.65</v>
      </c>
    </row>
    <row r="125" spans="84:166" x14ac:dyDescent="0.35">
      <c r="FH125" s="11" t="s">
        <v>130</v>
      </c>
      <c r="FI125">
        <v>4716</v>
      </c>
      <c r="FJ125">
        <v>4.55</v>
      </c>
    </row>
    <row r="126" spans="84:166" x14ac:dyDescent="0.35">
      <c r="FH126" s="11" t="s">
        <v>963</v>
      </c>
      <c r="FI126">
        <v>9181</v>
      </c>
      <c r="FJ126">
        <v>36.82</v>
      </c>
    </row>
    <row r="127" spans="84:166" x14ac:dyDescent="0.35">
      <c r="FH127" s="11" t="s">
        <v>450</v>
      </c>
      <c r="FI127">
        <v>4565</v>
      </c>
      <c r="FJ127">
        <v>8.74</v>
      </c>
    </row>
    <row r="128" spans="84:166" x14ac:dyDescent="0.35">
      <c r="FH128" s="11" t="s">
        <v>394</v>
      </c>
      <c r="FI128">
        <v>380</v>
      </c>
      <c r="FJ128">
        <v>3.07</v>
      </c>
    </row>
    <row r="129" spans="164:166" x14ac:dyDescent="0.35">
      <c r="FH129" s="11" t="s">
        <v>232</v>
      </c>
      <c r="FI129">
        <v>5404</v>
      </c>
      <c r="FJ129">
        <v>25.65</v>
      </c>
    </row>
    <row r="130" spans="164:166" x14ac:dyDescent="0.35">
      <c r="FH130" s="11" t="s">
        <v>592</v>
      </c>
      <c r="FI130">
        <v>58857</v>
      </c>
      <c r="FJ130">
        <v>38.56</v>
      </c>
    </row>
    <row r="131" spans="164:166" x14ac:dyDescent="0.35">
      <c r="FH131" s="11" t="s">
        <v>207</v>
      </c>
      <c r="FI131">
        <v>0</v>
      </c>
      <c r="FJ131">
        <v>0</v>
      </c>
    </row>
    <row r="132" spans="164:166" x14ac:dyDescent="0.35">
      <c r="FH132" s="11" t="s">
        <v>158</v>
      </c>
      <c r="FI132">
        <v>15356</v>
      </c>
      <c r="FJ132">
        <v>8.67</v>
      </c>
    </row>
    <row r="133" spans="164:166" x14ac:dyDescent="0.35">
      <c r="FH133" s="11" t="s">
        <v>85</v>
      </c>
      <c r="FI133">
        <v>0</v>
      </c>
      <c r="FJ133">
        <v>0</v>
      </c>
    </row>
    <row r="134" spans="164:166" x14ac:dyDescent="0.35">
      <c r="FH134" s="11" t="s">
        <v>533</v>
      </c>
      <c r="FI134">
        <v>0</v>
      </c>
      <c r="FJ134">
        <v>0</v>
      </c>
    </row>
    <row r="135" spans="164:166" x14ac:dyDescent="0.35">
      <c r="FH135" s="11" t="s">
        <v>624</v>
      </c>
      <c r="FI135">
        <v>11075</v>
      </c>
      <c r="FJ135">
        <v>10.25</v>
      </c>
    </row>
    <row r="136" spans="164:166" x14ac:dyDescent="0.35">
      <c r="FH136" s="11" t="s">
        <v>626</v>
      </c>
      <c r="FI136">
        <v>18548</v>
      </c>
      <c r="FJ136">
        <v>25.25</v>
      </c>
    </row>
    <row r="137" spans="164:166" x14ac:dyDescent="0.35">
      <c r="FH137" s="11" t="s">
        <v>234</v>
      </c>
      <c r="FI137">
        <v>1056</v>
      </c>
      <c r="FJ137">
        <v>12.56</v>
      </c>
    </row>
    <row r="138" spans="164:166" x14ac:dyDescent="0.35">
      <c r="FH138" s="11" t="s">
        <v>209</v>
      </c>
      <c r="FI138">
        <v>3336</v>
      </c>
      <c r="FJ138">
        <v>9.86</v>
      </c>
    </row>
    <row r="139" spans="164:166" x14ac:dyDescent="0.35">
      <c r="FH139" s="11" t="s">
        <v>290</v>
      </c>
      <c r="FI139">
        <v>0</v>
      </c>
      <c r="FJ139">
        <v>0</v>
      </c>
    </row>
    <row r="140" spans="164:166" x14ac:dyDescent="0.35">
      <c r="FH140" s="11" t="s">
        <v>448</v>
      </c>
      <c r="FI140">
        <v>15909</v>
      </c>
      <c r="FJ140">
        <v>24.37</v>
      </c>
    </row>
    <row r="141" spans="164:166" x14ac:dyDescent="0.35">
      <c r="FH141" s="11" t="s">
        <v>513</v>
      </c>
      <c r="FI141">
        <v>0</v>
      </c>
      <c r="FJ141">
        <v>0</v>
      </c>
    </row>
    <row r="142" spans="164:166" x14ac:dyDescent="0.35">
      <c r="FH142" s="11" t="s">
        <v>807</v>
      </c>
      <c r="FI142">
        <v>2868</v>
      </c>
      <c r="FJ142">
        <v>5.7</v>
      </c>
    </row>
    <row r="143" spans="164:166" x14ac:dyDescent="0.35">
      <c r="FH143" s="11" t="s">
        <v>375</v>
      </c>
      <c r="FI143">
        <v>0</v>
      </c>
      <c r="FJ143">
        <v>0</v>
      </c>
    </row>
    <row r="144" spans="164:166" x14ac:dyDescent="0.35">
      <c r="FH144" s="11" t="s">
        <v>809</v>
      </c>
      <c r="FI144">
        <v>1364</v>
      </c>
      <c r="FJ144">
        <v>7.6</v>
      </c>
    </row>
    <row r="145" spans="164:166" x14ac:dyDescent="0.35">
      <c r="FH145" s="11" t="s">
        <v>920</v>
      </c>
      <c r="FI145">
        <v>3465</v>
      </c>
      <c r="FJ145">
        <v>4.28</v>
      </c>
    </row>
    <row r="146" spans="164:166" x14ac:dyDescent="0.35">
      <c r="FH146" s="11" t="s">
        <v>398</v>
      </c>
      <c r="FI146">
        <v>1459</v>
      </c>
      <c r="FJ146">
        <v>1.38</v>
      </c>
    </row>
    <row r="147" spans="164:166" x14ac:dyDescent="0.35">
      <c r="FH147" s="11" t="s">
        <v>45</v>
      </c>
      <c r="FI147">
        <v>242</v>
      </c>
      <c r="FJ147">
        <v>0.38</v>
      </c>
    </row>
    <row r="148" spans="164:166" x14ac:dyDescent="0.35">
      <c r="FH148" s="11" t="s">
        <v>757</v>
      </c>
      <c r="FI148">
        <v>47139</v>
      </c>
      <c r="FJ148">
        <v>16.12</v>
      </c>
    </row>
    <row r="149" spans="164:166" x14ac:dyDescent="0.35">
      <c r="FH149" s="11" t="s">
        <v>628</v>
      </c>
      <c r="FI149">
        <v>12172</v>
      </c>
      <c r="FJ149">
        <v>19.579999999999998</v>
      </c>
    </row>
    <row r="150" spans="164:166" x14ac:dyDescent="0.35">
      <c r="FH150" s="11" t="s">
        <v>770</v>
      </c>
      <c r="FI150">
        <v>3352</v>
      </c>
      <c r="FJ150">
        <v>12.61</v>
      </c>
    </row>
    <row r="151" spans="164:166" x14ac:dyDescent="0.35">
      <c r="FH151" s="11" t="s">
        <v>580</v>
      </c>
      <c r="FI151">
        <v>6754</v>
      </c>
      <c r="FJ151">
        <v>5.97</v>
      </c>
    </row>
    <row r="152" spans="164:166" x14ac:dyDescent="0.35">
      <c r="FH152" s="11" t="s">
        <v>46</v>
      </c>
      <c r="FI152">
        <v>1372</v>
      </c>
      <c r="FJ152">
        <v>2.46</v>
      </c>
    </row>
    <row r="153" spans="164:166" x14ac:dyDescent="0.35">
      <c r="FH153" s="11" t="s">
        <v>66</v>
      </c>
      <c r="FI153">
        <v>274</v>
      </c>
      <c r="FJ153">
        <v>0.08</v>
      </c>
    </row>
    <row r="154" spans="164:166" x14ac:dyDescent="0.35">
      <c r="FH154" s="11" t="s">
        <v>67</v>
      </c>
      <c r="FI154">
        <v>165</v>
      </c>
      <c r="FJ154">
        <v>0.08</v>
      </c>
    </row>
    <row r="155" spans="164:166" x14ac:dyDescent="0.35">
      <c r="FH155" s="11" t="s">
        <v>913</v>
      </c>
      <c r="FI155">
        <v>4782</v>
      </c>
      <c r="FJ155">
        <v>8.82</v>
      </c>
    </row>
    <row r="156" spans="164:166" x14ac:dyDescent="0.35">
      <c r="FH156" s="11" t="s">
        <v>68</v>
      </c>
      <c r="FI156">
        <v>64</v>
      </c>
      <c r="FJ156">
        <v>0.08</v>
      </c>
    </row>
    <row r="157" spans="164:166" x14ac:dyDescent="0.35">
      <c r="FH157" s="11" t="s">
        <v>69</v>
      </c>
      <c r="FI157">
        <v>268</v>
      </c>
      <c r="FJ157">
        <v>0.08</v>
      </c>
    </row>
    <row r="158" spans="164:166" x14ac:dyDescent="0.35">
      <c r="FH158" s="11" t="s">
        <v>70</v>
      </c>
      <c r="FI158">
        <v>5</v>
      </c>
      <c r="FJ158">
        <v>0.08</v>
      </c>
    </row>
    <row r="159" spans="164:166" x14ac:dyDescent="0.35">
      <c r="FH159" s="11" t="s">
        <v>211</v>
      </c>
      <c r="FI159">
        <v>722</v>
      </c>
      <c r="FJ159">
        <v>2.2999999999999998</v>
      </c>
    </row>
    <row r="160" spans="164:166" x14ac:dyDescent="0.35">
      <c r="FH160" s="11" t="s">
        <v>71</v>
      </c>
      <c r="FI160">
        <v>24</v>
      </c>
      <c r="FJ160">
        <v>0.08</v>
      </c>
    </row>
    <row r="161" spans="164:166" x14ac:dyDescent="0.35">
      <c r="FH161" s="11" t="s">
        <v>877</v>
      </c>
      <c r="FI161">
        <v>11087</v>
      </c>
      <c r="FJ161">
        <v>37.67</v>
      </c>
    </row>
    <row r="162" spans="164:166" x14ac:dyDescent="0.35">
      <c r="FH162" s="11" t="s">
        <v>236</v>
      </c>
      <c r="FI162">
        <v>3043</v>
      </c>
      <c r="FJ162">
        <v>7.83</v>
      </c>
    </row>
    <row r="163" spans="164:166" x14ac:dyDescent="0.35">
      <c r="FH163" s="11" t="s">
        <v>582</v>
      </c>
      <c r="FI163">
        <v>8289</v>
      </c>
      <c r="FJ163">
        <v>40.39</v>
      </c>
    </row>
    <row r="164" spans="164:166" x14ac:dyDescent="0.35">
      <c r="FH164" s="11" t="s">
        <v>87</v>
      </c>
      <c r="FI164">
        <v>1945</v>
      </c>
      <c r="FJ164">
        <v>2.6</v>
      </c>
    </row>
    <row r="165" spans="164:166" x14ac:dyDescent="0.35">
      <c r="FH165" s="11" t="s">
        <v>949</v>
      </c>
      <c r="FI165">
        <v>75525</v>
      </c>
      <c r="FJ165">
        <v>47.08</v>
      </c>
    </row>
    <row r="166" spans="164:166" x14ac:dyDescent="0.35">
      <c r="FH166" s="11" t="s">
        <v>324</v>
      </c>
      <c r="FI166">
        <v>1686</v>
      </c>
      <c r="FJ166">
        <v>3.24</v>
      </c>
    </row>
    <row r="167" spans="164:166" x14ac:dyDescent="0.35">
      <c r="FH167" s="11" t="s">
        <v>700</v>
      </c>
      <c r="FI167">
        <v>8481</v>
      </c>
      <c r="FJ167">
        <v>27.69</v>
      </c>
    </row>
    <row r="168" spans="164:166" x14ac:dyDescent="0.35">
      <c r="FH168" s="11" t="s">
        <v>742</v>
      </c>
      <c r="FI168">
        <v>41712</v>
      </c>
      <c r="FJ168">
        <v>20.41</v>
      </c>
    </row>
    <row r="169" spans="164:166" x14ac:dyDescent="0.35">
      <c r="FH169" s="11" t="s">
        <v>88</v>
      </c>
      <c r="FI169">
        <v>2425</v>
      </c>
      <c r="FJ169">
        <v>4.74</v>
      </c>
    </row>
    <row r="170" spans="164:166" x14ac:dyDescent="0.35">
      <c r="FH170" s="11" t="s">
        <v>875</v>
      </c>
      <c r="FI170">
        <v>15346</v>
      </c>
      <c r="FJ170">
        <v>25.58</v>
      </c>
    </row>
    <row r="171" spans="164:166" x14ac:dyDescent="0.35">
      <c r="FH171" s="11" t="s">
        <v>938</v>
      </c>
      <c r="FI171">
        <v>6829</v>
      </c>
      <c r="FJ171">
        <v>9.1999999999999993</v>
      </c>
    </row>
    <row r="172" spans="164:166" x14ac:dyDescent="0.35">
      <c r="FH172" s="11" t="s">
        <v>722</v>
      </c>
      <c r="FI172">
        <v>1706</v>
      </c>
      <c r="FJ172">
        <v>3.25</v>
      </c>
    </row>
    <row r="173" spans="164:166" x14ac:dyDescent="0.35">
      <c r="FH173" s="11" t="s">
        <v>632</v>
      </c>
      <c r="FI173">
        <v>1535</v>
      </c>
      <c r="FJ173">
        <v>2.14</v>
      </c>
    </row>
    <row r="174" spans="164:166" x14ac:dyDescent="0.35">
      <c r="FH174" s="11" t="s">
        <v>634</v>
      </c>
      <c r="FI174">
        <v>4319</v>
      </c>
      <c r="FJ174">
        <v>7.96</v>
      </c>
    </row>
    <row r="175" spans="164:166" x14ac:dyDescent="0.35">
      <c r="FH175" s="11" t="s">
        <v>712</v>
      </c>
      <c r="FI175">
        <v>6463</v>
      </c>
      <c r="FJ175">
        <v>25.48</v>
      </c>
    </row>
    <row r="176" spans="164:166" x14ac:dyDescent="0.35">
      <c r="FH176" s="11" t="s">
        <v>584</v>
      </c>
      <c r="FI176">
        <v>11180</v>
      </c>
      <c r="FJ176">
        <v>34.729999999999997</v>
      </c>
    </row>
    <row r="177" spans="164:166" x14ac:dyDescent="0.35">
      <c r="FH177" s="11" t="s">
        <v>706</v>
      </c>
      <c r="FI177">
        <v>17744</v>
      </c>
      <c r="FJ177">
        <v>44.72</v>
      </c>
    </row>
    <row r="178" spans="164:166" x14ac:dyDescent="0.35">
      <c r="FH178" s="11" t="s">
        <v>724</v>
      </c>
      <c r="FI178">
        <v>3541</v>
      </c>
      <c r="FJ178">
        <v>11.31</v>
      </c>
    </row>
    <row r="179" spans="164:166" x14ac:dyDescent="0.35">
      <c r="FH179" s="11" t="s">
        <v>778</v>
      </c>
      <c r="FI179">
        <v>1685</v>
      </c>
      <c r="FJ179">
        <v>4.03</v>
      </c>
    </row>
    <row r="180" spans="164:166" x14ac:dyDescent="0.35">
      <c r="FH180" s="11" t="s">
        <v>32</v>
      </c>
      <c r="FI180">
        <v>3996</v>
      </c>
      <c r="FJ180">
        <v>23.25</v>
      </c>
    </row>
    <row r="181" spans="164:166" x14ac:dyDescent="0.35">
      <c r="FH181" s="11" t="s">
        <v>47</v>
      </c>
      <c r="FI181">
        <v>549</v>
      </c>
      <c r="FJ181">
        <v>1.76</v>
      </c>
    </row>
    <row r="182" spans="164:166" x14ac:dyDescent="0.35">
      <c r="FH182" s="11" t="s">
        <v>780</v>
      </c>
      <c r="FI182">
        <v>1015</v>
      </c>
      <c r="FJ182">
        <v>5.72</v>
      </c>
    </row>
    <row r="183" spans="164:166" x14ac:dyDescent="0.35">
      <c r="FH183" s="11" t="s">
        <v>326</v>
      </c>
      <c r="FI183">
        <v>2081</v>
      </c>
      <c r="FJ183">
        <v>5.49</v>
      </c>
    </row>
    <row r="184" spans="164:166" x14ac:dyDescent="0.35">
      <c r="FH184" s="11" t="s">
        <v>458</v>
      </c>
      <c r="FI184">
        <v>11096</v>
      </c>
      <c r="FJ184">
        <v>14.69</v>
      </c>
    </row>
    <row r="185" spans="164:166" x14ac:dyDescent="0.35">
      <c r="FH185" s="11" t="s">
        <v>364</v>
      </c>
      <c r="FI185">
        <v>3329</v>
      </c>
      <c r="FJ185">
        <v>40.42</v>
      </c>
    </row>
    <row r="186" spans="164:166" x14ac:dyDescent="0.35">
      <c r="FH186" s="11" t="s">
        <v>131</v>
      </c>
      <c r="FI186">
        <v>2921</v>
      </c>
      <c r="FJ186">
        <v>8.1</v>
      </c>
    </row>
    <row r="187" spans="164:166" x14ac:dyDescent="0.35">
      <c r="FH187" s="11" t="s">
        <v>550</v>
      </c>
      <c r="FI187">
        <v>104</v>
      </c>
      <c r="FJ187">
        <v>1.92</v>
      </c>
    </row>
    <row r="188" spans="164:166" x14ac:dyDescent="0.35">
      <c r="FH188" s="11" t="s">
        <v>515</v>
      </c>
      <c r="FI188">
        <v>102</v>
      </c>
      <c r="FJ188">
        <v>0.02</v>
      </c>
    </row>
    <row r="189" spans="164:166" x14ac:dyDescent="0.35">
      <c r="FH189" s="11" t="s">
        <v>965</v>
      </c>
      <c r="FI189">
        <v>24715</v>
      </c>
      <c r="FJ189">
        <v>23.19</v>
      </c>
    </row>
    <row r="190" spans="164:166" x14ac:dyDescent="0.35">
      <c r="FH190" s="11" t="s">
        <v>471</v>
      </c>
      <c r="FI190">
        <v>1068</v>
      </c>
      <c r="FJ190">
        <v>1.67</v>
      </c>
    </row>
    <row r="191" spans="164:166" x14ac:dyDescent="0.35">
      <c r="FH191" s="11" t="s">
        <v>238</v>
      </c>
      <c r="FI191">
        <v>5639</v>
      </c>
      <c r="FJ191">
        <v>14.31</v>
      </c>
    </row>
    <row r="192" spans="164:166" x14ac:dyDescent="0.35">
      <c r="FH192" s="11" t="s">
        <v>541</v>
      </c>
      <c r="FI192">
        <v>0</v>
      </c>
      <c r="FJ192">
        <v>0</v>
      </c>
    </row>
    <row r="193" spans="164:166" x14ac:dyDescent="0.35">
      <c r="FH193" s="11" t="s">
        <v>240</v>
      </c>
      <c r="FI193">
        <v>6292</v>
      </c>
      <c r="FJ193">
        <v>12.02</v>
      </c>
    </row>
    <row r="194" spans="164:166" x14ac:dyDescent="0.35">
      <c r="FH194" s="11" t="s">
        <v>636</v>
      </c>
      <c r="FI194">
        <v>7891</v>
      </c>
      <c r="FJ194">
        <v>2.91</v>
      </c>
    </row>
    <row r="195" spans="164:166" x14ac:dyDescent="0.35">
      <c r="FH195" s="11" t="s">
        <v>465</v>
      </c>
      <c r="FI195">
        <v>7306</v>
      </c>
      <c r="FJ195">
        <v>33.67</v>
      </c>
    </row>
    <row r="196" spans="164:166" x14ac:dyDescent="0.35">
      <c r="FH196" s="11" t="s">
        <v>360</v>
      </c>
      <c r="FI196">
        <v>0</v>
      </c>
      <c r="FJ196">
        <v>0</v>
      </c>
    </row>
    <row r="197" spans="164:166" x14ac:dyDescent="0.35">
      <c r="FH197" s="11" t="s">
        <v>292</v>
      </c>
      <c r="FI197">
        <v>159</v>
      </c>
      <c r="FJ197">
        <v>2.06</v>
      </c>
    </row>
    <row r="198" spans="164:166" x14ac:dyDescent="0.35">
      <c r="FH198" s="11" t="s">
        <v>1009</v>
      </c>
      <c r="FI198">
        <v>1958</v>
      </c>
      <c r="FJ198">
        <v>1.77</v>
      </c>
    </row>
    <row r="199" spans="164:166" x14ac:dyDescent="0.35">
      <c r="FH199" s="11" t="s">
        <v>833</v>
      </c>
      <c r="FI199">
        <v>435</v>
      </c>
      <c r="FJ199">
        <v>0.5</v>
      </c>
    </row>
    <row r="200" spans="164:166" x14ac:dyDescent="0.35">
      <c r="FH200" s="11" t="s">
        <v>942</v>
      </c>
      <c r="FI200">
        <v>10775</v>
      </c>
      <c r="FJ200">
        <v>9.73</v>
      </c>
    </row>
    <row r="201" spans="164:166" x14ac:dyDescent="0.35">
      <c r="FH201" s="11" t="s">
        <v>519</v>
      </c>
      <c r="FI201">
        <v>2249</v>
      </c>
      <c r="FJ201">
        <v>4.0999999999999996</v>
      </c>
    </row>
    <row r="202" spans="164:166" x14ac:dyDescent="0.35">
      <c r="FH202" s="11" t="s">
        <v>242</v>
      </c>
      <c r="FI202">
        <v>4424</v>
      </c>
      <c r="FJ202">
        <v>15.12</v>
      </c>
    </row>
    <row r="203" spans="164:166" x14ac:dyDescent="0.35">
      <c r="FH203" s="11" t="s">
        <v>521</v>
      </c>
      <c r="FI203">
        <v>436</v>
      </c>
      <c r="FJ203">
        <v>10.54</v>
      </c>
    </row>
    <row r="204" spans="164:166" x14ac:dyDescent="0.35">
      <c r="FH204" s="11" t="s">
        <v>734</v>
      </c>
      <c r="FI204">
        <v>8713</v>
      </c>
      <c r="FJ204">
        <v>35.36</v>
      </c>
    </row>
    <row r="205" spans="164:166" x14ac:dyDescent="0.35">
      <c r="FH205" s="11" t="s">
        <v>989</v>
      </c>
      <c r="FI205">
        <v>20749</v>
      </c>
      <c r="FJ205">
        <v>20.89</v>
      </c>
    </row>
    <row r="206" spans="164:166" x14ac:dyDescent="0.35">
      <c r="FH206" s="11" t="s">
        <v>736</v>
      </c>
      <c r="FI206">
        <v>4561</v>
      </c>
      <c r="FJ206">
        <v>11.05</v>
      </c>
    </row>
    <row r="207" spans="164:166" x14ac:dyDescent="0.35">
      <c r="FH207" s="11" t="s">
        <v>310</v>
      </c>
      <c r="FI207">
        <v>1225</v>
      </c>
      <c r="FJ207">
        <v>1.83</v>
      </c>
    </row>
    <row r="208" spans="164:166" x14ac:dyDescent="0.35">
      <c r="FH208" s="11" t="s">
        <v>565</v>
      </c>
      <c r="FI208">
        <v>96728</v>
      </c>
      <c r="FJ208">
        <v>58.29</v>
      </c>
    </row>
    <row r="209" spans="164:166" x14ac:dyDescent="0.35">
      <c r="FH209" s="11" t="s">
        <v>854</v>
      </c>
      <c r="FI209">
        <v>64</v>
      </c>
      <c r="FJ209">
        <v>0.9</v>
      </c>
    </row>
    <row r="210" spans="164:166" x14ac:dyDescent="0.35">
      <c r="FH210" s="11" t="s">
        <v>908</v>
      </c>
      <c r="FI210">
        <v>36882</v>
      </c>
      <c r="FJ210">
        <v>46.87</v>
      </c>
    </row>
    <row r="211" spans="164:166" x14ac:dyDescent="0.35">
      <c r="FH211" s="11" t="s">
        <v>535</v>
      </c>
      <c r="FI211">
        <v>0</v>
      </c>
      <c r="FJ211">
        <v>0</v>
      </c>
    </row>
    <row r="212" spans="164:166" x14ac:dyDescent="0.35">
      <c r="FH212" s="11" t="s">
        <v>452</v>
      </c>
      <c r="FI212">
        <v>12594</v>
      </c>
      <c r="FJ212">
        <v>48.27</v>
      </c>
    </row>
    <row r="213" spans="164:166" x14ac:dyDescent="0.35">
      <c r="FH213" s="11" t="s">
        <v>362</v>
      </c>
      <c r="FI213">
        <v>0</v>
      </c>
      <c r="FJ213">
        <v>0</v>
      </c>
    </row>
    <row r="214" spans="164:166" x14ac:dyDescent="0.35">
      <c r="FH214" s="11" t="s">
        <v>537</v>
      </c>
      <c r="FI214">
        <v>20</v>
      </c>
      <c r="FJ214">
        <v>0.02</v>
      </c>
    </row>
    <row r="215" spans="164:166" x14ac:dyDescent="0.35">
      <c r="FH215" s="11" t="s">
        <v>714</v>
      </c>
      <c r="FI215">
        <v>5701</v>
      </c>
      <c r="FJ215">
        <v>13.91</v>
      </c>
    </row>
    <row r="216" spans="164:166" x14ac:dyDescent="0.35">
      <c r="FH216" s="11" t="s">
        <v>879</v>
      </c>
      <c r="FI216">
        <v>16557</v>
      </c>
      <c r="FJ216">
        <v>17.64</v>
      </c>
    </row>
    <row r="217" spans="164:166" x14ac:dyDescent="0.35">
      <c r="FH217" s="11" t="s">
        <v>34</v>
      </c>
      <c r="FI217">
        <v>4109</v>
      </c>
      <c r="FJ217">
        <v>18.41</v>
      </c>
    </row>
    <row r="218" spans="164:166" x14ac:dyDescent="0.35">
      <c r="FH218" s="11" t="s">
        <v>424</v>
      </c>
      <c r="FI218">
        <v>835</v>
      </c>
      <c r="FJ218">
        <v>1.1200000000000001</v>
      </c>
    </row>
    <row r="219" spans="164:166" x14ac:dyDescent="0.35">
      <c r="FH219" s="11" t="s">
        <v>523</v>
      </c>
      <c r="FI219">
        <v>207</v>
      </c>
      <c r="FJ219">
        <v>6.31</v>
      </c>
    </row>
    <row r="220" spans="164:166" x14ac:dyDescent="0.35">
      <c r="FH220" s="11" t="s">
        <v>213</v>
      </c>
      <c r="FI220">
        <v>1376</v>
      </c>
      <c r="FJ220">
        <v>2.0299999999999998</v>
      </c>
    </row>
    <row r="221" spans="164:166" x14ac:dyDescent="0.35">
      <c r="FH221" s="11" t="s">
        <v>1022</v>
      </c>
      <c r="FI221">
        <v>221</v>
      </c>
      <c r="FJ221">
        <v>0.18</v>
      </c>
    </row>
    <row r="222" spans="164:166" x14ac:dyDescent="0.35">
      <c r="FH222" s="11" t="s">
        <v>146</v>
      </c>
      <c r="FI222">
        <v>6123</v>
      </c>
      <c r="FJ222">
        <v>10.58</v>
      </c>
    </row>
    <row r="223" spans="164:166" x14ac:dyDescent="0.35">
      <c r="FH223" s="11" t="s">
        <v>132</v>
      </c>
      <c r="FI223">
        <v>1502</v>
      </c>
      <c r="FJ223">
        <v>2.5</v>
      </c>
    </row>
    <row r="224" spans="164:166" x14ac:dyDescent="0.35">
      <c r="FH224" s="11" t="s">
        <v>78</v>
      </c>
      <c r="FI224">
        <v>0</v>
      </c>
      <c r="FJ224">
        <v>0</v>
      </c>
    </row>
    <row r="225" spans="164:166" x14ac:dyDescent="0.35">
      <c r="FH225" s="11" t="s">
        <v>746</v>
      </c>
      <c r="FI225">
        <v>1344</v>
      </c>
      <c r="FJ225">
        <v>16.899999999999999</v>
      </c>
    </row>
    <row r="226" spans="164:166" x14ac:dyDescent="0.35">
      <c r="FH226" s="11" t="s">
        <v>133</v>
      </c>
      <c r="FI226">
        <v>929</v>
      </c>
      <c r="FJ226">
        <v>0.8</v>
      </c>
    </row>
    <row r="227" spans="164:166" x14ac:dyDescent="0.35">
      <c r="FH227" s="11" t="s">
        <v>748</v>
      </c>
      <c r="FI227">
        <v>25234</v>
      </c>
      <c r="FJ227">
        <v>31.33</v>
      </c>
    </row>
    <row r="228" spans="164:166" x14ac:dyDescent="0.35">
      <c r="FH228" s="11" t="s">
        <v>35</v>
      </c>
      <c r="FI228">
        <v>980</v>
      </c>
      <c r="FJ228">
        <v>7.43</v>
      </c>
    </row>
    <row r="229" spans="164:166" x14ac:dyDescent="0.35">
      <c r="FH229" s="11" t="s">
        <v>772</v>
      </c>
      <c r="FI229">
        <v>9191</v>
      </c>
      <c r="FJ229">
        <v>12.09</v>
      </c>
    </row>
    <row r="230" spans="164:166" x14ac:dyDescent="0.35">
      <c r="FH230" s="11" t="s">
        <v>726</v>
      </c>
      <c r="FI230">
        <v>5957</v>
      </c>
      <c r="FJ230">
        <v>25.87</v>
      </c>
    </row>
    <row r="231" spans="164:166" x14ac:dyDescent="0.35">
      <c r="FH231" s="11" t="s">
        <v>48</v>
      </c>
      <c r="FI231">
        <v>1999</v>
      </c>
      <c r="FJ231">
        <v>0.93</v>
      </c>
    </row>
    <row r="232" spans="164:166" x14ac:dyDescent="0.35">
      <c r="FH232" s="11" t="s">
        <v>36</v>
      </c>
      <c r="FI232">
        <v>1344</v>
      </c>
      <c r="FJ232">
        <v>7.38</v>
      </c>
    </row>
    <row r="233" spans="164:166" x14ac:dyDescent="0.35">
      <c r="FH233" s="11" t="s">
        <v>782</v>
      </c>
      <c r="FI233">
        <v>85</v>
      </c>
      <c r="FJ233">
        <v>2.34</v>
      </c>
    </row>
    <row r="234" spans="164:166" x14ac:dyDescent="0.35">
      <c r="FH234" s="11" t="s">
        <v>638</v>
      </c>
      <c r="FI234">
        <v>2795</v>
      </c>
      <c r="FJ234">
        <v>4.13</v>
      </c>
    </row>
    <row r="235" spans="164:166" x14ac:dyDescent="0.35">
      <c r="FH235" s="11" t="s">
        <v>517</v>
      </c>
      <c r="FI235">
        <v>0</v>
      </c>
      <c r="FJ235">
        <v>0</v>
      </c>
    </row>
    <row r="236" spans="164:166" x14ac:dyDescent="0.35">
      <c r="FH236" s="11" t="s">
        <v>511</v>
      </c>
      <c r="FI236">
        <v>158</v>
      </c>
      <c r="FJ236">
        <v>0.12</v>
      </c>
    </row>
    <row r="237" spans="164:166" x14ac:dyDescent="0.35">
      <c r="FH237" s="11" t="s">
        <v>759</v>
      </c>
      <c r="FI237">
        <v>1140</v>
      </c>
      <c r="FJ237">
        <v>62.14</v>
      </c>
    </row>
    <row r="238" spans="164:166" x14ac:dyDescent="0.35">
      <c r="FH238" s="11" t="s">
        <v>499</v>
      </c>
      <c r="FI238">
        <v>6393</v>
      </c>
      <c r="FJ238">
        <v>15.62</v>
      </c>
    </row>
    <row r="239" spans="164:166" x14ac:dyDescent="0.35">
      <c r="FH239" s="11" t="s">
        <v>732</v>
      </c>
      <c r="FI239">
        <v>16092</v>
      </c>
      <c r="FJ239">
        <v>25.09</v>
      </c>
    </row>
    <row r="240" spans="164:166" x14ac:dyDescent="0.35">
      <c r="FH240" s="11" t="s">
        <v>752</v>
      </c>
      <c r="FI240">
        <v>1844</v>
      </c>
      <c r="FJ240">
        <v>5.98</v>
      </c>
    </row>
    <row r="241" spans="164:166" x14ac:dyDescent="0.35">
      <c r="FH241" s="11" t="s">
        <v>244</v>
      </c>
      <c r="FI241">
        <v>2018</v>
      </c>
      <c r="FJ241">
        <v>7.83</v>
      </c>
    </row>
    <row r="242" spans="164:166" x14ac:dyDescent="0.35">
      <c r="FH242" s="11" t="s">
        <v>371</v>
      </c>
      <c r="FI242">
        <v>4253</v>
      </c>
      <c r="FJ242">
        <v>52.45</v>
      </c>
    </row>
    <row r="243" spans="164:166" x14ac:dyDescent="0.35">
      <c r="FH243" s="11" t="s">
        <v>473</v>
      </c>
      <c r="FI243">
        <v>7551</v>
      </c>
      <c r="FJ243">
        <v>19.53</v>
      </c>
    </row>
    <row r="244" spans="164:166" x14ac:dyDescent="0.35">
      <c r="FH244" s="11" t="s">
        <v>368</v>
      </c>
      <c r="FI244">
        <v>963</v>
      </c>
      <c r="FJ244">
        <v>11.21</v>
      </c>
    </row>
    <row r="245" spans="164:166" x14ac:dyDescent="0.35">
      <c r="FH245" s="11" t="s">
        <v>419</v>
      </c>
      <c r="FI245">
        <v>71</v>
      </c>
      <c r="FJ245">
        <v>1.1499999999999999</v>
      </c>
    </row>
    <row r="246" spans="164:166" x14ac:dyDescent="0.35">
      <c r="FH246" s="11" t="s">
        <v>181</v>
      </c>
      <c r="FI246">
        <v>16455</v>
      </c>
      <c r="FJ246">
        <v>55.89</v>
      </c>
    </row>
    <row r="247" spans="164:166" x14ac:dyDescent="0.35">
      <c r="FH247" s="11" t="s">
        <v>294</v>
      </c>
      <c r="FI247">
        <v>0</v>
      </c>
      <c r="FJ247">
        <v>0</v>
      </c>
    </row>
    <row r="248" spans="164:166" x14ac:dyDescent="0.35">
      <c r="FH248" s="11" t="s">
        <v>640</v>
      </c>
      <c r="FI248">
        <v>25571</v>
      </c>
      <c r="FJ248">
        <v>18.82</v>
      </c>
    </row>
    <row r="249" spans="164:166" x14ac:dyDescent="0.35">
      <c r="FH249" s="11" t="s">
        <v>331</v>
      </c>
      <c r="FI249">
        <v>0</v>
      </c>
      <c r="FJ249">
        <v>0</v>
      </c>
    </row>
    <row r="250" spans="164:166" x14ac:dyDescent="0.35">
      <c r="FH250" s="11" t="s">
        <v>246</v>
      </c>
      <c r="FI250">
        <v>1195</v>
      </c>
      <c r="FJ250">
        <v>7.29</v>
      </c>
    </row>
    <row r="251" spans="164:166" x14ac:dyDescent="0.35">
      <c r="FH251" s="11" t="s">
        <v>1007</v>
      </c>
      <c r="FI251">
        <v>6838</v>
      </c>
      <c r="FJ251">
        <v>8.5</v>
      </c>
    </row>
    <row r="252" spans="164:166" x14ac:dyDescent="0.35">
      <c r="FH252" s="11" t="s">
        <v>90</v>
      </c>
      <c r="FI252">
        <v>5598</v>
      </c>
      <c r="FJ252">
        <v>11.93</v>
      </c>
    </row>
    <row r="253" spans="164:166" x14ac:dyDescent="0.35">
      <c r="FH253" s="11" t="s">
        <v>567</v>
      </c>
      <c r="FI253">
        <v>28186</v>
      </c>
      <c r="FJ253">
        <v>22.49</v>
      </c>
    </row>
    <row r="254" spans="164:166" x14ac:dyDescent="0.35">
      <c r="FH254" s="11" t="s">
        <v>248</v>
      </c>
      <c r="FI254">
        <v>3401</v>
      </c>
      <c r="FJ254">
        <v>6.62</v>
      </c>
    </row>
    <row r="255" spans="164:166" x14ac:dyDescent="0.35">
      <c r="FH255" s="11" t="s">
        <v>761</v>
      </c>
      <c r="FI255">
        <v>7273</v>
      </c>
      <c r="FJ255">
        <v>28.73</v>
      </c>
    </row>
    <row r="256" spans="164:166" x14ac:dyDescent="0.35">
      <c r="FH256" s="11" t="s">
        <v>1001</v>
      </c>
      <c r="FI256">
        <v>3343</v>
      </c>
      <c r="FJ256">
        <v>6.37</v>
      </c>
    </row>
    <row r="257" spans="164:166" x14ac:dyDescent="0.35">
      <c r="FH257" s="11" t="s">
        <v>250</v>
      </c>
      <c r="FI257">
        <v>1949</v>
      </c>
      <c r="FJ257">
        <v>4.7300000000000004</v>
      </c>
    </row>
    <row r="258" spans="164:166" x14ac:dyDescent="0.35">
      <c r="FH258" s="11" t="s">
        <v>252</v>
      </c>
      <c r="FI258">
        <v>548</v>
      </c>
      <c r="FJ258">
        <v>2.0299999999999998</v>
      </c>
    </row>
    <row r="259" spans="164:166" x14ac:dyDescent="0.35">
      <c r="FH259" s="11" t="s">
        <v>716</v>
      </c>
      <c r="FI259">
        <v>13505</v>
      </c>
      <c r="FJ259">
        <v>77.61</v>
      </c>
    </row>
    <row r="260" spans="164:166" x14ac:dyDescent="0.35">
      <c r="FH260" s="11" t="s">
        <v>92</v>
      </c>
      <c r="FI260">
        <v>33407</v>
      </c>
      <c r="FJ260">
        <v>16.37</v>
      </c>
    </row>
    <row r="261" spans="164:166" x14ac:dyDescent="0.35">
      <c r="FH261" s="11" t="s">
        <v>708</v>
      </c>
      <c r="FI261">
        <v>17634</v>
      </c>
      <c r="FJ261">
        <v>20.149999999999999</v>
      </c>
    </row>
    <row r="262" spans="164:166" x14ac:dyDescent="0.35">
      <c r="FH262" s="11" t="s">
        <v>728</v>
      </c>
      <c r="FI262">
        <v>12988</v>
      </c>
      <c r="FJ262">
        <v>77.22</v>
      </c>
    </row>
    <row r="263" spans="164:166" x14ac:dyDescent="0.35">
      <c r="FH263" s="11" t="s">
        <v>936</v>
      </c>
      <c r="FI263">
        <v>20864</v>
      </c>
      <c r="FJ263">
        <v>17.52</v>
      </c>
    </row>
    <row r="264" spans="164:166" x14ac:dyDescent="0.35">
      <c r="FH264" s="11" t="s">
        <v>296</v>
      </c>
      <c r="FI264">
        <v>484</v>
      </c>
      <c r="FJ264">
        <v>1.89</v>
      </c>
    </row>
    <row r="265" spans="164:166" x14ac:dyDescent="0.35">
      <c r="FH265" s="11" t="s">
        <v>475</v>
      </c>
      <c r="FI265">
        <v>4941</v>
      </c>
      <c r="FJ265">
        <v>6.14</v>
      </c>
    </row>
    <row r="266" spans="164:166" x14ac:dyDescent="0.35">
      <c r="FH266" s="11" t="s">
        <v>718</v>
      </c>
      <c r="FI266">
        <v>6342</v>
      </c>
      <c r="FJ266">
        <v>28.34</v>
      </c>
    </row>
    <row r="267" spans="164:166" x14ac:dyDescent="0.35">
      <c r="FH267" s="11" t="s">
        <v>642</v>
      </c>
      <c r="FI267">
        <v>15002</v>
      </c>
      <c r="FJ267">
        <v>46.51</v>
      </c>
    </row>
    <row r="268" spans="164:166" x14ac:dyDescent="0.35">
      <c r="FH268" s="11" t="s">
        <v>183</v>
      </c>
      <c r="FI268">
        <v>15097</v>
      </c>
      <c r="FJ268">
        <v>23.22</v>
      </c>
    </row>
    <row r="269" spans="164:166" x14ac:dyDescent="0.35">
      <c r="FH269" s="11" t="s">
        <v>254</v>
      </c>
      <c r="FI269">
        <v>1631</v>
      </c>
      <c r="FJ269">
        <v>3.24</v>
      </c>
    </row>
    <row r="270" spans="164:166" x14ac:dyDescent="0.35">
      <c r="FH270" s="11" t="s">
        <v>256</v>
      </c>
      <c r="FI270">
        <v>933</v>
      </c>
      <c r="FJ270">
        <v>1.76</v>
      </c>
    </row>
    <row r="271" spans="164:166" x14ac:dyDescent="0.35">
      <c r="FH271" s="11" t="s">
        <v>961</v>
      </c>
      <c r="FI271">
        <v>1753</v>
      </c>
      <c r="FJ271">
        <v>4.25</v>
      </c>
    </row>
    <row r="272" spans="164:166" x14ac:dyDescent="0.35">
      <c r="FH272" s="11" t="s">
        <v>258</v>
      </c>
      <c r="FI272">
        <v>1259</v>
      </c>
      <c r="FJ272">
        <v>2.2999999999999998</v>
      </c>
    </row>
    <row r="273" spans="164:166" x14ac:dyDescent="0.35">
      <c r="FH273" s="11" t="s">
        <v>932</v>
      </c>
      <c r="FI273">
        <v>100728</v>
      </c>
      <c r="FJ273">
        <v>22.66</v>
      </c>
    </row>
    <row r="274" spans="164:166" x14ac:dyDescent="0.35">
      <c r="FH274" s="11" t="s">
        <v>644</v>
      </c>
      <c r="FI274">
        <v>4035</v>
      </c>
      <c r="FJ274">
        <v>13.31</v>
      </c>
    </row>
    <row r="275" spans="164:166" x14ac:dyDescent="0.35">
      <c r="FH275" s="11" t="s">
        <v>260</v>
      </c>
      <c r="FI275">
        <v>2339</v>
      </c>
      <c r="FJ275">
        <v>3.78</v>
      </c>
    </row>
    <row r="276" spans="164:166" x14ac:dyDescent="0.35">
      <c r="FH276" s="11" t="s">
        <v>744</v>
      </c>
      <c r="FI276">
        <v>13167</v>
      </c>
      <c r="FJ276">
        <v>18.46</v>
      </c>
    </row>
    <row r="277" spans="164:166" x14ac:dyDescent="0.35">
      <c r="FH277" s="11" t="s">
        <v>262</v>
      </c>
      <c r="FI277">
        <v>3828</v>
      </c>
      <c r="FJ277">
        <v>10.94</v>
      </c>
    </row>
    <row r="278" spans="164:166" x14ac:dyDescent="0.35">
      <c r="FH278" s="11" t="s">
        <v>554</v>
      </c>
      <c r="FI278">
        <v>908</v>
      </c>
      <c r="FJ278">
        <v>3.05</v>
      </c>
    </row>
    <row r="279" spans="164:166" x14ac:dyDescent="0.35">
      <c r="FH279" s="11" t="s">
        <v>148</v>
      </c>
      <c r="FI279">
        <v>34382</v>
      </c>
      <c r="FJ279">
        <v>25.7</v>
      </c>
    </row>
    <row r="280" spans="164:166" x14ac:dyDescent="0.35">
      <c r="FH280" s="11" t="s">
        <v>264</v>
      </c>
      <c r="FI280">
        <v>1615</v>
      </c>
      <c r="FJ280">
        <v>1.49</v>
      </c>
    </row>
    <row r="281" spans="164:166" x14ac:dyDescent="0.35">
      <c r="FH281" s="11" t="s">
        <v>416</v>
      </c>
      <c r="FI281">
        <v>2331</v>
      </c>
      <c r="FJ281">
        <v>3.97</v>
      </c>
    </row>
    <row r="282" spans="164:166" x14ac:dyDescent="0.35">
      <c r="FH282" s="11" t="s">
        <v>165</v>
      </c>
      <c r="FI282">
        <v>3622</v>
      </c>
      <c r="FJ282">
        <v>7.79</v>
      </c>
    </row>
    <row r="283" spans="164:166" x14ac:dyDescent="0.35">
      <c r="FH283" s="11" t="s">
        <v>953</v>
      </c>
      <c r="FI283">
        <v>60511</v>
      </c>
      <c r="FJ283">
        <v>30.62</v>
      </c>
    </row>
    <row r="284" spans="164:166" x14ac:dyDescent="0.35">
      <c r="FH284" s="11" t="s">
        <v>595</v>
      </c>
      <c r="FI284">
        <v>27561</v>
      </c>
      <c r="FJ284">
        <v>13.46</v>
      </c>
    </row>
    <row r="285" spans="164:166" x14ac:dyDescent="0.35">
      <c r="FH285" s="11" t="s">
        <v>934</v>
      </c>
      <c r="FI285">
        <v>55196</v>
      </c>
      <c r="FJ285">
        <v>33.1</v>
      </c>
    </row>
    <row r="286" spans="164:166" x14ac:dyDescent="0.35">
      <c r="FH286" s="11" t="s">
        <v>215</v>
      </c>
      <c r="FI286">
        <v>1855</v>
      </c>
      <c r="FJ286">
        <v>1.35</v>
      </c>
    </row>
    <row r="287" spans="164:166" x14ac:dyDescent="0.35">
      <c r="FH287" s="11" t="s">
        <v>167</v>
      </c>
      <c r="FI287">
        <v>26461</v>
      </c>
      <c r="FJ287">
        <v>23.36</v>
      </c>
    </row>
    <row r="288" spans="164:166" x14ac:dyDescent="0.35">
      <c r="FH288" s="11" t="s">
        <v>1003</v>
      </c>
      <c r="FI288">
        <v>35206</v>
      </c>
      <c r="FJ288">
        <v>13.98</v>
      </c>
    </row>
    <row r="289" spans="164:166" x14ac:dyDescent="0.35">
      <c r="FH289" s="11" t="s">
        <v>49</v>
      </c>
      <c r="FI289">
        <v>2138</v>
      </c>
      <c r="FJ289">
        <v>2.14</v>
      </c>
    </row>
    <row r="290" spans="164:166" x14ac:dyDescent="0.35">
      <c r="FH290" s="11" t="s">
        <v>646</v>
      </c>
      <c r="FI290">
        <v>4385</v>
      </c>
      <c r="FJ290">
        <v>4.13</v>
      </c>
    </row>
    <row r="291" spans="164:166" x14ac:dyDescent="0.35">
      <c r="FH291" s="11" t="s">
        <v>525</v>
      </c>
      <c r="FI291">
        <v>2924</v>
      </c>
      <c r="FJ291">
        <v>23.4</v>
      </c>
    </row>
    <row r="292" spans="164:166" x14ac:dyDescent="0.35">
      <c r="FH292" s="11" t="s">
        <v>898</v>
      </c>
      <c r="FI292">
        <v>9819</v>
      </c>
      <c r="FJ292">
        <v>37.799999999999997</v>
      </c>
    </row>
    <row r="293" spans="164:166" x14ac:dyDescent="0.35">
      <c r="FH293" s="11" t="s">
        <v>754</v>
      </c>
      <c r="FI293">
        <v>1632</v>
      </c>
      <c r="FJ293">
        <v>21.32</v>
      </c>
    </row>
    <row r="294" spans="164:166" x14ac:dyDescent="0.35">
      <c r="FH294" s="11" t="s">
        <v>983</v>
      </c>
      <c r="FI294">
        <v>7705</v>
      </c>
      <c r="FJ294">
        <v>25.13</v>
      </c>
    </row>
    <row r="295" spans="164:166" x14ac:dyDescent="0.35">
      <c r="FH295" s="11" t="s">
        <v>266</v>
      </c>
      <c r="FI295">
        <v>2188</v>
      </c>
      <c r="FJ295">
        <v>13.37</v>
      </c>
    </row>
    <row r="296" spans="164:166" x14ac:dyDescent="0.35">
      <c r="FH296" s="11" t="s">
        <v>191</v>
      </c>
      <c r="FI296">
        <v>9509</v>
      </c>
      <c r="FJ296">
        <v>19.71</v>
      </c>
    </row>
    <row r="297" spans="164:166" x14ac:dyDescent="0.35">
      <c r="FH297" s="11" t="s">
        <v>648</v>
      </c>
      <c r="FI297">
        <v>4314</v>
      </c>
      <c r="FJ297">
        <v>7.19</v>
      </c>
    </row>
    <row r="298" spans="164:166" x14ac:dyDescent="0.35">
      <c r="FH298" s="11" t="s">
        <v>134</v>
      </c>
      <c r="FI298">
        <v>728</v>
      </c>
      <c r="FJ298">
        <v>8</v>
      </c>
    </row>
    <row r="299" spans="164:166" x14ac:dyDescent="0.35">
      <c r="FH299" s="11" t="s">
        <v>738</v>
      </c>
      <c r="FI299">
        <v>436</v>
      </c>
      <c r="FJ299">
        <v>11.44</v>
      </c>
    </row>
    <row r="300" spans="164:166" x14ac:dyDescent="0.35">
      <c r="FH300" s="11" t="s">
        <v>650</v>
      </c>
      <c r="FI300">
        <v>1699</v>
      </c>
      <c r="FJ300">
        <v>0.92</v>
      </c>
    </row>
    <row r="301" spans="164:166" x14ac:dyDescent="0.35">
      <c r="FH301" s="11" t="s">
        <v>652</v>
      </c>
      <c r="FI301">
        <v>4079</v>
      </c>
      <c r="FJ301">
        <v>6.58</v>
      </c>
    </row>
    <row r="302" spans="164:166" x14ac:dyDescent="0.35">
      <c r="FH302" s="11" t="s">
        <v>337</v>
      </c>
      <c r="FI302">
        <v>921</v>
      </c>
      <c r="FJ302">
        <v>2.48</v>
      </c>
    </row>
    <row r="303" spans="164:166" x14ac:dyDescent="0.35">
      <c r="FH303" s="11" t="s">
        <v>268</v>
      </c>
      <c r="FI303">
        <v>1148</v>
      </c>
      <c r="FJ303">
        <v>2.56</v>
      </c>
    </row>
    <row r="304" spans="164:166" x14ac:dyDescent="0.35">
      <c r="FH304" s="11" t="s">
        <v>654</v>
      </c>
      <c r="FI304">
        <v>5025</v>
      </c>
      <c r="FJ304">
        <v>22.03</v>
      </c>
    </row>
    <row r="305" spans="164:166" x14ac:dyDescent="0.35">
      <c r="FH305" s="11" t="s">
        <v>656</v>
      </c>
      <c r="FI305">
        <v>3053</v>
      </c>
      <c r="FJ305">
        <v>5.97</v>
      </c>
    </row>
    <row r="306" spans="164:166" x14ac:dyDescent="0.35">
      <c r="FH306" s="11" t="s">
        <v>400</v>
      </c>
      <c r="FI306">
        <v>0</v>
      </c>
      <c r="FJ306">
        <v>0</v>
      </c>
    </row>
    <row r="307" spans="164:166" x14ac:dyDescent="0.35">
      <c r="FH307" s="11" t="s">
        <v>900</v>
      </c>
      <c r="FI307">
        <v>8668</v>
      </c>
      <c r="FJ307">
        <v>19.03</v>
      </c>
    </row>
    <row r="308" spans="164:166" x14ac:dyDescent="0.35">
      <c r="FH308" s="11" t="s">
        <v>977</v>
      </c>
      <c r="FI308">
        <v>0</v>
      </c>
      <c r="FJ308">
        <v>0</v>
      </c>
    </row>
    <row r="309" spans="164:166" x14ac:dyDescent="0.35">
      <c r="FH309" s="11" t="s">
        <v>658</v>
      </c>
      <c r="FI309">
        <v>4523</v>
      </c>
      <c r="FJ309">
        <v>18.510000000000002</v>
      </c>
    </row>
    <row r="310" spans="164:166" x14ac:dyDescent="0.35">
      <c r="FH310" s="11" t="s">
        <v>217</v>
      </c>
      <c r="FI310">
        <v>1146</v>
      </c>
      <c r="FJ310">
        <v>1.22</v>
      </c>
    </row>
    <row r="311" spans="164:166" x14ac:dyDescent="0.35">
      <c r="FH311" s="11" t="s">
        <v>118</v>
      </c>
      <c r="FI311">
        <v>2699</v>
      </c>
      <c r="FJ311">
        <v>6.76</v>
      </c>
    </row>
    <row r="312" spans="164:166" x14ac:dyDescent="0.35">
      <c r="FH312" s="11" t="s">
        <v>911</v>
      </c>
      <c r="FI312">
        <v>2002</v>
      </c>
      <c r="FJ312">
        <v>6.55</v>
      </c>
    </row>
    <row r="313" spans="164:166" x14ac:dyDescent="0.35">
      <c r="FH313" s="11" t="s">
        <v>991</v>
      </c>
      <c r="FI313">
        <v>19191</v>
      </c>
      <c r="FJ313">
        <v>13.98</v>
      </c>
    </row>
    <row r="314" spans="164:166" x14ac:dyDescent="0.35">
      <c r="FH314" s="11" t="s">
        <v>660</v>
      </c>
      <c r="FI314">
        <v>4988</v>
      </c>
      <c r="FJ314">
        <v>1.68</v>
      </c>
    </row>
    <row r="315" spans="164:166" x14ac:dyDescent="0.35">
      <c r="FH315" s="11" t="s">
        <v>662</v>
      </c>
      <c r="FI315">
        <v>24136</v>
      </c>
      <c r="FJ315">
        <v>45.44</v>
      </c>
    </row>
    <row r="316" spans="164:166" x14ac:dyDescent="0.35">
      <c r="FH316" s="11" t="s">
        <v>1018</v>
      </c>
      <c r="FI316">
        <v>3778</v>
      </c>
      <c r="FJ316">
        <v>4.42</v>
      </c>
    </row>
    <row r="317" spans="164:166" x14ac:dyDescent="0.35">
      <c r="FH317" s="11" t="s">
        <v>805</v>
      </c>
      <c r="FI317">
        <v>282</v>
      </c>
      <c r="FJ317">
        <v>0.75</v>
      </c>
    </row>
    <row r="318" spans="164:166" x14ac:dyDescent="0.35">
      <c r="FH318" s="11" t="s">
        <v>774</v>
      </c>
      <c r="FI318">
        <v>3879</v>
      </c>
      <c r="FJ318">
        <v>22.36</v>
      </c>
    </row>
    <row r="319" spans="164:166" x14ac:dyDescent="0.35">
      <c r="FH319" s="11" t="s">
        <v>454</v>
      </c>
      <c r="FI319">
        <v>3231</v>
      </c>
      <c r="FJ319">
        <v>14.14</v>
      </c>
    </row>
    <row r="320" spans="164:166" x14ac:dyDescent="0.35">
      <c r="FH320" s="11" t="s">
        <v>940</v>
      </c>
      <c r="FI320">
        <v>32290</v>
      </c>
      <c r="FJ320">
        <v>37.520000000000003</v>
      </c>
    </row>
    <row r="321" spans="164:166" x14ac:dyDescent="0.35">
      <c r="FH321" s="11" t="s">
        <v>377</v>
      </c>
      <c r="FI321">
        <v>793</v>
      </c>
      <c r="FJ321">
        <v>1.71</v>
      </c>
    </row>
    <row r="322" spans="164:166" x14ac:dyDescent="0.35">
      <c r="FH322" s="11" t="s">
        <v>300</v>
      </c>
      <c r="FI322">
        <v>98</v>
      </c>
      <c r="FJ322">
        <v>0.77</v>
      </c>
    </row>
    <row r="323" spans="164:166" x14ac:dyDescent="0.35">
      <c r="FH323" s="11" t="s">
        <v>477</v>
      </c>
      <c r="FI323">
        <v>224</v>
      </c>
      <c r="FJ323">
        <v>0.28000000000000003</v>
      </c>
    </row>
    <row r="324" spans="164:166" x14ac:dyDescent="0.35">
      <c r="FH324" s="11" t="s">
        <v>487</v>
      </c>
      <c r="FI324">
        <v>10124</v>
      </c>
      <c r="FJ324">
        <v>32.18</v>
      </c>
    </row>
    <row r="325" spans="164:166" x14ac:dyDescent="0.35">
      <c r="FH325" s="11" t="s">
        <v>798</v>
      </c>
      <c r="FI325">
        <v>37</v>
      </c>
      <c r="FJ325">
        <v>0.1</v>
      </c>
    </row>
    <row r="326" spans="164:166" x14ac:dyDescent="0.35">
      <c r="FH326" s="11" t="s">
        <v>270</v>
      </c>
      <c r="FI326">
        <v>0</v>
      </c>
      <c r="FJ326">
        <v>0</v>
      </c>
    </row>
    <row r="327" spans="164:166" x14ac:dyDescent="0.35">
      <c r="FH327" s="11" t="s">
        <v>99</v>
      </c>
      <c r="FI327">
        <v>65893</v>
      </c>
      <c r="FJ327">
        <v>38.71</v>
      </c>
    </row>
    <row r="328" spans="164:166" x14ac:dyDescent="0.35">
      <c r="FH328" s="11" t="s">
        <v>664</v>
      </c>
      <c r="FI328">
        <v>3399</v>
      </c>
      <c r="FJ328">
        <v>1.07</v>
      </c>
    </row>
    <row r="329" spans="164:166" x14ac:dyDescent="0.35">
      <c r="FH329" s="11" t="s">
        <v>666</v>
      </c>
      <c r="FI329">
        <v>4234</v>
      </c>
      <c r="FJ329">
        <v>13.31</v>
      </c>
    </row>
    <row r="330" spans="164:166" x14ac:dyDescent="0.35">
      <c r="FH330" s="11" t="s">
        <v>570</v>
      </c>
      <c r="FI330">
        <v>42203</v>
      </c>
      <c r="FJ330">
        <v>47.74</v>
      </c>
    </row>
    <row r="331" spans="164:166" x14ac:dyDescent="0.35">
      <c r="FH331" s="11" t="s">
        <v>814</v>
      </c>
      <c r="FI331">
        <v>10928</v>
      </c>
      <c r="FJ331">
        <v>11.2</v>
      </c>
    </row>
    <row r="332" spans="164:166" x14ac:dyDescent="0.35">
      <c r="FH332" s="11" t="s">
        <v>927</v>
      </c>
      <c r="FI332">
        <v>17217</v>
      </c>
      <c r="FJ332">
        <v>37.04</v>
      </c>
    </row>
    <row r="333" spans="164:166" x14ac:dyDescent="0.35">
      <c r="FH333" s="11" t="s">
        <v>882</v>
      </c>
      <c r="FI333">
        <v>57154</v>
      </c>
      <c r="FJ333">
        <v>45.11</v>
      </c>
    </row>
    <row r="334" spans="164:166" x14ac:dyDescent="0.35">
      <c r="FH334" s="11" t="s">
        <v>884</v>
      </c>
      <c r="FI334">
        <v>12810</v>
      </c>
      <c r="FJ334">
        <v>29.23</v>
      </c>
    </row>
    <row r="335" spans="164:166" x14ac:dyDescent="0.35">
      <c r="FH335" s="11" t="s">
        <v>946</v>
      </c>
      <c r="FI335">
        <v>7652</v>
      </c>
      <c r="FJ335">
        <v>10.62</v>
      </c>
    </row>
    <row r="336" spans="164:166" x14ac:dyDescent="0.35">
      <c r="FH336" s="11" t="s">
        <v>101</v>
      </c>
      <c r="FI336">
        <v>7772</v>
      </c>
      <c r="FJ336">
        <v>10.56</v>
      </c>
    </row>
    <row r="337" spans="164:166" x14ac:dyDescent="0.35">
      <c r="FH337" s="11" t="s">
        <v>102</v>
      </c>
      <c r="FI337">
        <v>15169</v>
      </c>
      <c r="FJ337">
        <v>16.52</v>
      </c>
    </row>
    <row r="338" spans="164:166" x14ac:dyDescent="0.35">
      <c r="FH338" s="11" t="s">
        <v>763</v>
      </c>
      <c r="FI338">
        <v>8197</v>
      </c>
      <c r="FJ338">
        <v>44.46</v>
      </c>
    </row>
    <row r="339" spans="164:166" x14ac:dyDescent="0.35">
      <c r="FH339" s="11" t="s">
        <v>272</v>
      </c>
      <c r="FI339">
        <v>3407</v>
      </c>
      <c r="FJ339">
        <v>27.41</v>
      </c>
    </row>
    <row r="340" spans="164:166" x14ac:dyDescent="0.35">
      <c r="FH340" s="11" t="s">
        <v>740</v>
      </c>
      <c r="FI340">
        <v>81</v>
      </c>
      <c r="FJ340">
        <v>1.43</v>
      </c>
    </row>
    <row r="341" spans="164:166" x14ac:dyDescent="0.35">
      <c r="FH341" s="11" t="s">
        <v>339</v>
      </c>
      <c r="FI341">
        <v>3182</v>
      </c>
      <c r="FJ341">
        <v>22.12</v>
      </c>
    </row>
    <row r="342" spans="164:166" x14ac:dyDescent="0.35">
      <c r="FH342" s="11" t="s">
        <v>81</v>
      </c>
      <c r="FI342">
        <v>1272</v>
      </c>
      <c r="FJ342">
        <v>6.77</v>
      </c>
    </row>
    <row r="343" spans="164:166" x14ac:dyDescent="0.35">
      <c r="FH343" s="11" t="s">
        <v>1011</v>
      </c>
      <c r="FI343">
        <v>428</v>
      </c>
      <c r="FJ343">
        <v>0.35</v>
      </c>
    </row>
    <row r="344" spans="164:166" x14ac:dyDescent="0.35">
      <c r="FH344" s="11" t="s">
        <v>572</v>
      </c>
      <c r="FI344">
        <v>28387</v>
      </c>
      <c r="FJ344">
        <v>28.46</v>
      </c>
    </row>
    <row r="345" spans="164:166" x14ac:dyDescent="0.35">
      <c r="FH345" s="11" t="s">
        <v>274</v>
      </c>
      <c r="FI345">
        <v>64</v>
      </c>
      <c r="FJ345">
        <v>0.14000000000000001</v>
      </c>
    </row>
    <row r="346" spans="164:166" x14ac:dyDescent="0.35">
      <c r="FH346" s="11" t="s">
        <v>993</v>
      </c>
      <c r="FI346">
        <v>17802</v>
      </c>
      <c r="FJ346">
        <v>21.42</v>
      </c>
    </row>
    <row r="347" spans="164:166" x14ac:dyDescent="0.35">
      <c r="FH347" s="11" t="s">
        <v>597</v>
      </c>
      <c r="FI347">
        <v>46193</v>
      </c>
      <c r="FJ347">
        <v>25.4</v>
      </c>
    </row>
    <row r="348" spans="164:166" x14ac:dyDescent="0.35">
      <c r="FH348" s="11" t="s">
        <v>669</v>
      </c>
      <c r="FI348">
        <v>1769</v>
      </c>
      <c r="FJ348">
        <v>2.4500000000000002</v>
      </c>
    </row>
    <row r="349" spans="164:166" x14ac:dyDescent="0.35">
      <c r="FH349" s="11" t="s">
        <v>171</v>
      </c>
      <c r="FI349">
        <v>3031</v>
      </c>
      <c r="FJ349">
        <v>2.66</v>
      </c>
    </row>
    <row r="350" spans="164:166" x14ac:dyDescent="0.35">
      <c r="FH350" s="11" t="s">
        <v>218</v>
      </c>
    </row>
    <row r="351" spans="164:166" x14ac:dyDescent="0.35">
      <c r="FH351" s="11" t="s">
        <v>671</v>
      </c>
      <c r="FI351">
        <v>1511</v>
      </c>
      <c r="FJ351">
        <v>8.8699999999999992</v>
      </c>
    </row>
    <row r="352" spans="164:166" x14ac:dyDescent="0.35">
      <c r="FH352" s="11" t="s">
        <v>673</v>
      </c>
      <c r="FI352">
        <v>1944</v>
      </c>
      <c r="FJ352">
        <v>1.99</v>
      </c>
    </row>
    <row r="353" spans="164:166" x14ac:dyDescent="0.35">
      <c r="FH353" s="11" t="s">
        <v>675</v>
      </c>
      <c r="FI353">
        <v>1828</v>
      </c>
      <c r="FJ353">
        <v>2.2999999999999998</v>
      </c>
    </row>
    <row r="354" spans="164:166" x14ac:dyDescent="0.35">
      <c r="FH354" s="11" t="s">
        <v>765</v>
      </c>
      <c r="FI354">
        <v>7090</v>
      </c>
      <c r="FJ354">
        <v>17.940000000000001</v>
      </c>
    </row>
    <row r="355" spans="164:166" x14ac:dyDescent="0.35">
      <c r="FH355" s="11" t="s">
        <v>677</v>
      </c>
      <c r="FI355">
        <v>16084</v>
      </c>
      <c r="FJ355">
        <v>26.78</v>
      </c>
    </row>
    <row r="356" spans="164:166" x14ac:dyDescent="0.35">
      <c r="FH356" s="11" t="s">
        <v>679</v>
      </c>
      <c r="FI356">
        <v>6812</v>
      </c>
      <c r="FJ356">
        <v>7.8</v>
      </c>
    </row>
    <row r="357" spans="164:166" x14ac:dyDescent="0.35">
      <c r="FH357" s="11" t="s">
        <v>588</v>
      </c>
      <c r="FI357">
        <v>6042</v>
      </c>
      <c r="FJ357">
        <v>5.97</v>
      </c>
    </row>
    <row r="358" spans="164:166" x14ac:dyDescent="0.35">
      <c r="FH358" s="11" t="s">
        <v>193</v>
      </c>
      <c r="FI358">
        <v>17285</v>
      </c>
      <c r="FJ358">
        <v>38.61</v>
      </c>
    </row>
    <row r="359" spans="164:166" x14ac:dyDescent="0.35">
      <c r="FH359" s="11" t="s">
        <v>185</v>
      </c>
      <c r="FI359">
        <v>9706</v>
      </c>
      <c r="FJ359">
        <v>7.83</v>
      </c>
    </row>
    <row r="360" spans="164:166" x14ac:dyDescent="0.35">
      <c r="FH360" s="11" t="s">
        <v>276</v>
      </c>
      <c r="FI360">
        <v>9163</v>
      </c>
      <c r="FJ360">
        <v>14.18</v>
      </c>
    </row>
    <row r="361" spans="164:166" x14ac:dyDescent="0.35">
      <c r="FH361" s="11" t="s">
        <v>681</v>
      </c>
      <c r="FI361">
        <v>3031</v>
      </c>
      <c r="FJ361">
        <v>4.74</v>
      </c>
    </row>
    <row r="362" spans="164:166" x14ac:dyDescent="0.35">
      <c r="FH362" s="11" t="s">
        <v>987</v>
      </c>
      <c r="FI362">
        <v>2066</v>
      </c>
      <c r="FJ362">
        <v>3.36</v>
      </c>
    </row>
    <row r="363" spans="164:166" x14ac:dyDescent="0.35">
      <c r="FH363" s="11" t="s">
        <v>886</v>
      </c>
      <c r="FI363">
        <v>12526</v>
      </c>
      <c r="FJ363">
        <v>3.4</v>
      </c>
    </row>
    <row r="364" spans="164:166" x14ac:dyDescent="0.35">
      <c r="FH364" s="11" t="s">
        <v>683</v>
      </c>
      <c r="FI364">
        <v>1464</v>
      </c>
      <c r="FJ364">
        <v>1.22</v>
      </c>
    </row>
    <row r="365" spans="164:166" x14ac:dyDescent="0.35">
      <c r="FH365" s="11" t="s">
        <v>685</v>
      </c>
      <c r="FI365">
        <v>6334</v>
      </c>
      <c r="FJ365">
        <v>4.59</v>
      </c>
    </row>
    <row r="366" spans="164:166" x14ac:dyDescent="0.35">
      <c r="FH366" s="11" t="s">
        <v>957</v>
      </c>
      <c r="FI366">
        <v>30599</v>
      </c>
      <c r="FJ366">
        <v>27.97</v>
      </c>
    </row>
    <row r="367" spans="164:166" x14ac:dyDescent="0.35">
      <c r="FH367" s="11" t="s">
        <v>220</v>
      </c>
      <c r="FI367">
        <v>949</v>
      </c>
      <c r="FJ367">
        <v>2.0299999999999998</v>
      </c>
    </row>
    <row r="368" spans="164:166" x14ac:dyDescent="0.35">
      <c r="FH368" s="11" t="s">
        <v>320</v>
      </c>
      <c r="FI368">
        <v>4003</v>
      </c>
      <c r="FJ368">
        <v>23.48</v>
      </c>
    </row>
    <row r="369" spans="164:166" x14ac:dyDescent="0.35">
      <c r="FH369" s="11" t="s">
        <v>278</v>
      </c>
      <c r="FI369">
        <v>3297</v>
      </c>
      <c r="FJ369">
        <v>74.66</v>
      </c>
    </row>
    <row r="370" spans="164:166" x14ac:dyDescent="0.35">
      <c r="FH370" s="11" t="s">
        <v>599</v>
      </c>
      <c r="FI370">
        <v>31732</v>
      </c>
      <c r="FJ370">
        <v>16.68</v>
      </c>
    </row>
    <row r="371" spans="164:166" x14ac:dyDescent="0.35">
      <c r="FH371" s="11" t="s">
        <v>187</v>
      </c>
      <c r="FI371">
        <v>14354</v>
      </c>
      <c r="FJ371">
        <v>27.54</v>
      </c>
    </row>
    <row r="372" spans="164:166" x14ac:dyDescent="0.35">
      <c r="FH372" s="11" t="s">
        <v>467</v>
      </c>
      <c r="FI372">
        <v>4517</v>
      </c>
      <c r="FJ372">
        <v>80.45</v>
      </c>
    </row>
    <row r="373" spans="164:166" x14ac:dyDescent="0.35">
      <c r="FH373" s="11" t="s">
        <v>333</v>
      </c>
      <c r="FI373">
        <v>0</v>
      </c>
      <c r="FJ373">
        <v>0</v>
      </c>
    </row>
    <row r="374" spans="164:166" x14ac:dyDescent="0.35">
      <c r="FH374" s="11" t="s">
        <v>495</v>
      </c>
      <c r="FI374">
        <v>546</v>
      </c>
      <c r="FJ374">
        <v>4.84</v>
      </c>
    </row>
    <row r="375" spans="164:166" x14ac:dyDescent="0.35">
      <c r="FH375" s="11" t="s">
        <v>497</v>
      </c>
      <c r="FI375">
        <v>2916</v>
      </c>
      <c r="FJ375">
        <v>7.63</v>
      </c>
    </row>
    <row r="376" spans="164:166" x14ac:dyDescent="0.35">
      <c r="FH376" s="11" t="s">
        <v>469</v>
      </c>
      <c r="FI376">
        <v>3247</v>
      </c>
      <c r="FJ376">
        <v>11.35</v>
      </c>
    </row>
    <row r="377" spans="164:166" x14ac:dyDescent="0.35">
      <c r="FH377" s="11" t="s">
        <v>456</v>
      </c>
      <c r="FI377">
        <v>2474</v>
      </c>
      <c r="FJ377">
        <v>17.3</v>
      </c>
    </row>
    <row r="378" spans="164:166" x14ac:dyDescent="0.35">
      <c r="FH378" s="11" t="s">
        <v>135</v>
      </c>
      <c r="FI378">
        <v>11789</v>
      </c>
      <c r="FJ378">
        <v>5.15</v>
      </c>
    </row>
    <row r="379" spans="164:166" x14ac:dyDescent="0.35">
      <c r="FH379" s="11" t="s">
        <v>922</v>
      </c>
      <c r="FI379">
        <v>8919</v>
      </c>
      <c r="FJ379">
        <v>12.98</v>
      </c>
    </row>
    <row r="380" spans="164:166" x14ac:dyDescent="0.35">
      <c r="FH380" s="11" t="s">
        <v>435</v>
      </c>
      <c r="FI380">
        <v>3403</v>
      </c>
      <c r="FJ380">
        <v>5.86</v>
      </c>
    </row>
    <row r="381" spans="164:166" x14ac:dyDescent="0.35">
      <c r="FH381" s="11" t="s">
        <v>1016</v>
      </c>
      <c r="FI381">
        <v>2264</v>
      </c>
      <c r="FJ381">
        <v>1.95</v>
      </c>
    </row>
    <row r="382" spans="164:166" x14ac:dyDescent="0.35">
      <c r="FH382" s="11" t="s">
        <v>687</v>
      </c>
      <c r="FI382">
        <v>11980</v>
      </c>
      <c r="FJ382">
        <v>24.33</v>
      </c>
    </row>
    <row r="383" spans="164:166" x14ac:dyDescent="0.35">
      <c r="FH383" s="11" t="s">
        <v>776</v>
      </c>
      <c r="FI383">
        <v>8532</v>
      </c>
      <c r="FJ383">
        <v>20.54</v>
      </c>
    </row>
    <row r="384" spans="164:166" x14ac:dyDescent="0.35">
      <c r="FH384" s="11" t="s">
        <v>72</v>
      </c>
      <c r="FI384">
        <v>105</v>
      </c>
      <c r="FJ384">
        <v>0.08</v>
      </c>
    </row>
    <row r="385" spans="164:166" x14ac:dyDescent="0.35">
      <c r="FH385" s="11" t="s">
        <v>389</v>
      </c>
      <c r="FI385">
        <v>1043</v>
      </c>
      <c r="FJ385">
        <v>3.01</v>
      </c>
    </row>
    <row r="386" spans="164:166" x14ac:dyDescent="0.35">
      <c r="FH386" s="11" t="s">
        <v>794</v>
      </c>
      <c r="FI386">
        <v>170</v>
      </c>
      <c r="FJ386">
        <v>0.5</v>
      </c>
    </row>
    <row r="387" spans="164:166" x14ac:dyDescent="0.35">
      <c r="FH387" s="11" t="s">
        <v>195</v>
      </c>
      <c r="FI387">
        <v>9484</v>
      </c>
      <c r="FJ387">
        <v>20.92</v>
      </c>
    </row>
    <row r="388" spans="164:166" x14ac:dyDescent="0.35">
      <c r="FH388" s="11" t="s">
        <v>924</v>
      </c>
      <c r="FI388">
        <v>14317</v>
      </c>
      <c r="FJ388">
        <v>8.19</v>
      </c>
    </row>
    <row r="389" spans="164:166" x14ac:dyDescent="0.35">
      <c r="FH389" s="11" t="s">
        <v>352</v>
      </c>
      <c r="FI389">
        <v>4951</v>
      </c>
      <c r="FJ389">
        <v>43.9</v>
      </c>
    </row>
    <row r="390" spans="164:166" x14ac:dyDescent="0.35">
      <c r="FH390" s="11" t="s">
        <v>750</v>
      </c>
      <c r="FI390">
        <v>2698</v>
      </c>
      <c r="FJ390">
        <v>23.14</v>
      </c>
    </row>
    <row r="391" spans="164:166" x14ac:dyDescent="0.35">
      <c r="FH391" s="11" t="s">
        <v>197</v>
      </c>
      <c r="FI391">
        <v>24820</v>
      </c>
      <c r="FJ391">
        <v>34.97</v>
      </c>
    </row>
    <row r="392" spans="164:166" x14ac:dyDescent="0.35">
      <c r="FH392" s="11" t="s">
        <v>280</v>
      </c>
      <c r="FI392">
        <v>1290</v>
      </c>
      <c r="FJ392">
        <v>7.56</v>
      </c>
    </row>
    <row r="393" spans="164:166" x14ac:dyDescent="0.35">
      <c r="FH393" s="11" t="s">
        <v>316</v>
      </c>
      <c r="FI393">
        <v>1437</v>
      </c>
      <c r="FJ393">
        <v>22.12</v>
      </c>
    </row>
    <row r="394" spans="164:166" x14ac:dyDescent="0.35">
      <c r="FH394" s="11" t="s">
        <v>21</v>
      </c>
      <c r="FI394">
        <v>986</v>
      </c>
      <c r="FJ394">
        <v>2.0299999999999998</v>
      </c>
    </row>
    <row r="395" spans="164:166" x14ac:dyDescent="0.35">
      <c r="FH395" s="11" t="s">
        <v>50</v>
      </c>
      <c r="FI395">
        <v>165</v>
      </c>
      <c r="FJ395">
        <v>0.42</v>
      </c>
    </row>
    <row r="396" spans="164:166" x14ac:dyDescent="0.35">
      <c r="FH396" s="11" t="s">
        <v>527</v>
      </c>
      <c r="FI396">
        <v>401</v>
      </c>
      <c r="FJ396">
        <v>7.92</v>
      </c>
    </row>
    <row r="397" spans="164:166" x14ac:dyDescent="0.35">
      <c r="FH397" s="11" t="s">
        <v>283</v>
      </c>
      <c r="FI397">
        <v>5415</v>
      </c>
      <c r="FJ397">
        <v>27.68</v>
      </c>
    </row>
    <row r="398" spans="164:166" x14ac:dyDescent="0.35">
      <c r="FH398" s="11" t="s">
        <v>379</v>
      </c>
      <c r="FI398">
        <v>0</v>
      </c>
      <c r="FJ398">
        <v>0</v>
      </c>
    </row>
    <row r="399" spans="164:166" x14ac:dyDescent="0.35">
      <c r="FH399" s="11" t="s">
        <v>1020</v>
      </c>
      <c r="FI399">
        <v>1735</v>
      </c>
      <c r="FJ399">
        <v>1.95</v>
      </c>
    </row>
    <row r="400" spans="164:166" x14ac:dyDescent="0.35">
      <c r="FH400" s="11" t="s">
        <v>396</v>
      </c>
      <c r="FI400">
        <v>219</v>
      </c>
      <c r="FJ400">
        <v>1.22</v>
      </c>
    </row>
    <row r="401" spans="164:166" x14ac:dyDescent="0.35">
      <c r="FH401" s="11" t="s">
        <v>556</v>
      </c>
      <c r="FI401">
        <v>185</v>
      </c>
      <c r="FJ401">
        <v>0.43</v>
      </c>
    </row>
    <row r="402" spans="164:166" x14ac:dyDescent="0.35">
      <c r="FH402" s="11" t="s">
        <v>381</v>
      </c>
      <c r="FI402">
        <v>27</v>
      </c>
      <c r="FJ402">
        <v>0.24</v>
      </c>
    </row>
    <row r="403" spans="164:166" x14ac:dyDescent="0.35">
      <c r="FH403" s="11" t="s">
        <v>285</v>
      </c>
      <c r="FI403">
        <v>1347</v>
      </c>
      <c r="FJ403">
        <v>26.46</v>
      </c>
    </row>
    <row r="404" spans="164:166" x14ac:dyDescent="0.35">
      <c r="FH404" s="11" t="s">
        <v>689</v>
      </c>
      <c r="FI404">
        <v>2322</v>
      </c>
      <c r="FJ404">
        <v>3.52</v>
      </c>
    </row>
    <row r="405" spans="164:166" x14ac:dyDescent="0.35">
      <c r="FH405" s="11" t="s">
        <v>287</v>
      </c>
      <c r="FI405">
        <v>2196</v>
      </c>
      <c r="FJ405">
        <v>23.22</v>
      </c>
    </row>
    <row r="406" spans="164:166" x14ac:dyDescent="0.35">
      <c r="FH406" s="11" t="s">
        <v>222</v>
      </c>
      <c r="FI406">
        <v>0</v>
      </c>
      <c r="FJ406">
        <v>0</v>
      </c>
    </row>
    <row r="407" spans="164:166" x14ac:dyDescent="0.35">
      <c r="FH407" s="11" t="s">
        <v>22</v>
      </c>
      <c r="FI407">
        <v>0</v>
      </c>
      <c r="FJ407">
        <v>0</v>
      </c>
    </row>
    <row r="408" spans="164:166" x14ac:dyDescent="0.35">
      <c r="FH408" s="11" t="s">
        <v>427</v>
      </c>
      <c r="FI408">
        <v>262</v>
      </c>
      <c r="FJ408">
        <v>0.38</v>
      </c>
    </row>
    <row r="409" spans="164:166" x14ac:dyDescent="0.35">
      <c r="FH409" s="11" t="s">
        <v>787</v>
      </c>
      <c r="FI409">
        <v>680</v>
      </c>
      <c r="FJ409">
        <v>4.32</v>
      </c>
    </row>
    <row r="410" spans="164:166" x14ac:dyDescent="0.35">
      <c r="FH410" s="11" t="s">
        <v>691</v>
      </c>
      <c r="FI410">
        <v>5336</v>
      </c>
      <c r="FJ410">
        <v>12.85</v>
      </c>
    </row>
    <row r="411" spans="164:166" x14ac:dyDescent="0.35">
      <c r="FH411" s="11" t="s">
        <v>103</v>
      </c>
      <c r="FI411">
        <v>11909</v>
      </c>
      <c r="FJ411">
        <v>13.62</v>
      </c>
    </row>
    <row r="412" spans="164:166" x14ac:dyDescent="0.35">
      <c r="FH412" s="11" t="s">
        <v>1014</v>
      </c>
      <c r="FI412">
        <v>8385</v>
      </c>
      <c r="FJ412">
        <v>14.87</v>
      </c>
    </row>
    <row r="413" spans="164:166" x14ac:dyDescent="0.35">
      <c r="FH413" s="11" t="s">
        <v>558</v>
      </c>
      <c r="FI413">
        <v>556</v>
      </c>
      <c r="FJ413">
        <v>3.24</v>
      </c>
    </row>
    <row r="414" spans="164:166" x14ac:dyDescent="0.35">
      <c r="FH414" s="11" t="s">
        <v>104</v>
      </c>
      <c r="FI414">
        <v>22152</v>
      </c>
      <c r="FJ414">
        <v>32.9</v>
      </c>
    </row>
    <row r="415" spans="164:166" x14ac:dyDescent="0.35">
      <c r="FH415" s="11" t="s">
        <v>489</v>
      </c>
      <c r="FI415">
        <v>5257</v>
      </c>
      <c r="FJ415">
        <v>27.71</v>
      </c>
    </row>
    <row r="416" spans="164:166" x14ac:dyDescent="0.35">
      <c r="FH416" s="11" t="s">
        <v>560</v>
      </c>
      <c r="FI416">
        <v>2656</v>
      </c>
      <c r="FJ416">
        <v>11.42</v>
      </c>
    </row>
    <row r="417" spans="164:166" x14ac:dyDescent="0.35">
      <c r="FH417" s="11" t="s">
        <v>981</v>
      </c>
      <c r="FI417">
        <v>35186</v>
      </c>
      <c r="FJ417">
        <v>90.8</v>
      </c>
    </row>
    <row r="418" spans="164:166" x14ac:dyDescent="0.35">
      <c r="FH418" s="11" t="s">
        <v>730</v>
      </c>
      <c r="FI418">
        <v>2185</v>
      </c>
      <c r="FJ418">
        <v>1.69</v>
      </c>
    </row>
    <row r="419" spans="164:166" x14ac:dyDescent="0.35">
      <c r="FH419" s="11" t="s">
        <v>695</v>
      </c>
      <c r="FI419">
        <v>6667</v>
      </c>
      <c r="FJ419">
        <v>19.12</v>
      </c>
    </row>
    <row r="420" spans="164:166" x14ac:dyDescent="0.35">
      <c r="FH420" s="11" t="s">
        <v>835</v>
      </c>
      <c r="FI420">
        <v>330</v>
      </c>
      <c r="FJ420">
        <v>1.5</v>
      </c>
    </row>
    <row r="421" spans="164:166" x14ac:dyDescent="0.35">
      <c r="FH421" s="11" t="s">
        <v>392</v>
      </c>
      <c r="FI421">
        <v>19778</v>
      </c>
      <c r="FJ421">
        <v>47.43</v>
      </c>
    </row>
    <row r="422" spans="164:166" x14ac:dyDescent="0.35">
      <c r="FH422" s="11" t="s">
        <v>391</v>
      </c>
      <c r="FI422">
        <v>889</v>
      </c>
      <c r="FJ422">
        <v>11.26</v>
      </c>
    </row>
    <row r="423" spans="164:166" x14ac:dyDescent="0.35">
      <c r="FH423" s="11" t="s">
        <v>800</v>
      </c>
      <c r="FI423">
        <v>1920</v>
      </c>
      <c r="FJ423">
        <v>3.6</v>
      </c>
    </row>
    <row r="424" spans="164:166" x14ac:dyDescent="0.35">
      <c r="FH424" s="11" t="s">
        <v>973</v>
      </c>
      <c r="FI424">
        <v>3632</v>
      </c>
      <c r="FJ424">
        <v>6.9</v>
      </c>
    </row>
    <row r="425" spans="164:166" x14ac:dyDescent="0.35">
      <c r="FH425" s="11" t="s">
        <v>871</v>
      </c>
      <c r="FI425">
        <v>1587</v>
      </c>
      <c r="FJ425">
        <v>2.65</v>
      </c>
    </row>
    <row r="426" spans="164:166" x14ac:dyDescent="0.35">
      <c r="FH426" s="11" t="s">
        <v>850</v>
      </c>
      <c r="FI426">
        <v>397</v>
      </c>
      <c r="FJ426">
        <v>1.75</v>
      </c>
    </row>
    <row r="427" spans="164:166" x14ac:dyDescent="0.35">
      <c r="FH427" s="11" t="s">
        <v>491</v>
      </c>
      <c r="FI427">
        <v>11154</v>
      </c>
      <c r="FJ427">
        <v>16.28</v>
      </c>
    </row>
    <row r="428" spans="164:166" x14ac:dyDescent="0.35">
      <c r="FH428" s="11" t="s">
        <v>985</v>
      </c>
      <c r="FI428">
        <v>3390</v>
      </c>
      <c r="FJ428">
        <v>12.21</v>
      </c>
    </row>
    <row r="429" spans="164:166" x14ac:dyDescent="0.35">
      <c r="FH429" s="11" t="s">
        <v>312</v>
      </c>
      <c r="FI429">
        <v>5547</v>
      </c>
      <c r="FJ429">
        <v>14.75</v>
      </c>
    </row>
    <row r="430" spans="164:166" x14ac:dyDescent="0.35">
      <c r="FH430" s="11" t="s">
        <v>861</v>
      </c>
      <c r="FI430">
        <v>2282</v>
      </c>
      <c r="FJ430">
        <v>2.2000000000000002</v>
      </c>
    </row>
    <row r="431" spans="164:166" x14ac:dyDescent="0.35">
      <c r="FH431" s="11" t="s">
        <v>387</v>
      </c>
      <c r="FI431">
        <v>579</v>
      </c>
      <c r="FJ431">
        <v>3.74</v>
      </c>
    </row>
    <row r="432" spans="164:166" x14ac:dyDescent="0.35">
      <c r="FH432" s="11" t="s">
        <v>150</v>
      </c>
      <c r="FI432">
        <v>7628</v>
      </c>
      <c r="FJ432">
        <v>8.9499999999999993</v>
      </c>
    </row>
    <row r="433" spans="164:166" x14ac:dyDescent="0.35">
      <c r="FH433" s="11" t="s">
        <v>865</v>
      </c>
      <c r="FI433">
        <v>16020</v>
      </c>
      <c r="FJ433">
        <v>6.05</v>
      </c>
    </row>
    <row r="434" spans="164:166" x14ac:dyDescent="0.35">
      <c r="FH434" s="11" t="s">
        <v>784</v>
      </c>
      <c r="FI434">
        <v>3122</v>
      </c>
      <c r="FJ434">
        <v>9.23</v>
      </c>
    </row>
    <row r="435" spans="164:166" x14ac:dyDescent="0.35">
      <c r="FH435" s="11" t="s">
        <v>817</v>
      </c>
      <c r="FI435">
        <v>0</v>
      </c>
      <c r="FJ435">
        <v>0</v>
      </c>
    </row>
    <row r="436" spans="164:166" x14ac:dyDescent="0.35">
      <c r="FH436" s="11" t="s">
        <v>820</v>
      </c>
      <c r="FI436">
        <v>0</v>
      </c>
      <c r="FJ436">
        <v>0</v>
      </c>
    </row>
    <row r="437" spans="164:166" x14ac:dyDescent="0.35">
      <c r="FH437" s="11" t="s">
        <v>823</v>
      </c>
      <c r="FI437">
        <v>0</v>
      </c>
      <c r="FJ437">
        <v>0</v>
      </c>
    </row>
    <row r="438" spans="164:166" x14ac:dyDescent="0.35">
      <c r="FH438" s="11" t="s">
        <v>826</v>
      </c>
      <c r="FI438">
        <v>0</v>
      </c>
      <c r="FJ438">
        <v>0</v>
      </c>
    </row>
    <row r="439" spans="164:166" x14ac:dyDescent="0.35">
      <c r="FH439" s="11" t="s">
        <v>829</v>
      </c>
      <c r="FI439">
        <v>0</v>
      </c>
      <c r="FJ439">
        <v>0</v>
      </c>
    </row>
    <row r="440" spans="164:166" x14ac:dyDescent="0.35">
      <c r="FH440" s="11" t="s">
        <v>697</v>
      </c>
      <c r="FI440">
        <v>0</v>
      </c>
      <c r="FJ440">
        <v>0</v>
      </c>
    </row>
    <row r="441" spans="164:166" x14ac:dyDescent="0.35">
      <c r="FH441" s="11" t="s">
        <v>437</v>
      </c>
      <c r="FI441">
        <v>215</v>
      </c>
      <c r="FJ441">
        <v>0.19</v>
      </c>
    </row>
    <row r="442" spans="164:166" x14ac:dyDescent="0.35">
      <c r="FH442" s="11" t="s">
        <v>439</v>
      </c>
      <c r="FI442">
        <v>0</v>
      </c>
      <c r="FJ442">
        <v>0</v>
      </c>
    </row>
    <row r="443" spans="164:166" x14ac:dyDescent="0.35">
      <c r="FH443" s="11" t="s">
        <v>441</v>
      </c>
      <c r="FI443">
        <v>0</v>
      </c>
      <c r="FJ443">
        <v>0</v>
      </c>
    </row>
    <row r="444" spans="164:166" x14ac:dyDescent="0.35">
      <c r="FH444" s="11" t="s">
        <v>816</v>
      </c>
      <c r="FI444">
        <v>0</v>
      </c>
      <c r="FJ444">
        <v>0</v>
      </c>
    </row>
    <row r="445" spans="164:166" x14ac:dyDescent="0.35">
      <c r="FH445" s="11" t="s">
        <v>819</v>
      </c>
      <c r="FI445">
        <v>0</v>
      </c>
      <c r="FJ445">
        <v>0</v>
      </c>
    </row>
    <row r="446" spans="164:166" x14ac:dyDescent="0.35">
      <c r="FH446" s="11" t="s">
        <v>822</v>
      </c>
      <c r="FI446">
        <v>104</v>
      </c>
      <c r="FJ446">
        <v>0.05</v>
      </c>
    </row>
    <row r="447" spans="164:166" x14ac:dyDescent="0.35">
      <c r="FH447" s="11" t="s">
        <v>825</v>
      </c>
      <c r="FI447">
        <v>0</v>
      </c>
      <c r="FJ447">
        <v>0</v>
      </c>
    </row>
    <row r="448" spans="164:166" x14ac:dyDescent="0.35">
      <c r="FH448" s="11" t="s">
        <v>828</v>
      </c>
      <c r="FI448">
        <v>26</v>
      </c>
      <c r="FJ448">
        <v>0.15</v>
      </c>
    </row>
    <row r="449" spans="164:166" x14ac:dyDescent="0.35">
      <c r="FH449" s="11" t="s">
        <v>422</v>
      </c>
      <c r="FI449">
        <v>34</v>
      </c>
      <c r="FJ449">
        <v>0.51</v>
      </c>
    </row>
    <row r="450" spans="164:166" x14ac:dyDescent="0.35">
      <c r="FH450" s="11" t="s">
        <v>64</v>
      </c>
      <c r="FI450">
        <v>6804</v>
      </c>
      <c r="FJ450">
        <v>6.79</v>
      </c>
    </row>
    <row r="451" spans="164:166" x14ac:dyDescent="0.35">
      <c r="FH451" s="11" t="s">
        <v>341</v>
      </c>
      <c r="FI451">
        <v>31</v>
      </c>
      <c r="FJ451">
        <v>0.35</v>
      </c>
    </row>
    <row r="452" spans="164:166" x14ac:dyDescent="0.35">
      <c r="FH452" s="11" t="s">
        <v>298</v>
      </c>
      <c r="FI452">
        <v>0</v>
      </c>
      <c r="FJ452">
        <v>0</v>
      </c>
    </row>
    <row r="453" spans="164:166" x14ac:dyDescent="0.35">
      <c r="FH453" s="11" t="s">
        <v>51</v>
      </c>
      <c r="FI453">
        <v>723</v>
      </c>
      <c r="FJ453">
        <v>0.7</v>
      </c>
    </row>
    <row r="454" spans="164:166" x14ac:dyDescent="0.35">
      <c r="FH454" s="11" t="s">
        <v>840</v>
      </c>
      <c r="FI454">
        <v>10228</v>
      </c>
      <c r="FJ454">
        <v>18.5</v>
      </c>
    </row>
    <row r="455" spans="164:166" x14ac:dyDescent="0.35">
      <c r="FH455" s="11" t="s">
        <v>328</v>
      </c>
      <c r="FI455">
        <v>2584</v>
      </c>
      <c r="FJ455">
        <v>3.6</v>
      </c>
    </row>
    <row r="456" spans="164:166" x14ac:dyDescent="0.35">
      <c r="FH456" s="11" t="s">
        <v>539</v>
      </c>
      <c r="FI456">
        <v>694</v>
      </c>
      <c r="FJ456">
        <v>1.78</v>
      </c>
    </row>
    <row r="457" spans="164:166" x14ac:dyDescent="0.35">
      <c r="FH457" s="11" t="s">
        <v>929</v>
      </c>
      <c r="FI457">
        <v>1845</v>
      </c>
      <c r="FJ457">
        <v>7.31</v>
      </c>
    </row>
    <row r="458" spans="164:166" x14ac:dyDescent="0.35">
      <c r="FH458" s="11" t="s">
        <v>429</v>
      </c>
      <c r="FI458">
        <v>999</v>
      </c>
      <c r="FJ458">
        <v>1.38</v>
      </c>
    </row>
    <row r="459" spans="164:166" x14ac:dyDescent="0.35">
      <c r="FH459" s="11" t="s">
        <v>460</v>
      </c>
      <c r="FI459">
        <v>3320</v>
      </c>
      <c r="FJ459">
        <v>11.9</v>
      </c>
    </row>
    <row r="460" spans="164:166" x14ac:dyDescent="0.35">
      <c r="FH460" s="11" t="s">
        <v>409</v>
      </c>
      <c r="FI460">
        <v>886</v>
      </c>
      <c r="FJ460">
        <v>8.83</v>
      </c>
    </row>
    <row r="461" spans="164:166" x14ac:dyDescent="0.35">
      <c r="FH461" s="11" t="s">
        <v>411</v>
      </c>
      <c r="FI461">
        <v>2353</v>
      </c>
      <c r="FJ461">
        <v>11.65</v>
      </c>
    </row>
    <row r="462" spans="164:166" x14ac:dyDescent="0.35">
      <c r="FH462" s="11" t="s">
        <v>552</v>
      </c>
      <c r="FI462">
        <v>69</v>
      </c>
      <c r="FJ462">
        <v>0.62</v>
      </c>
    </row>
    <row r="463" spans="164:166" x14ac:dyDescent="0.35">
      <c r="FH463" s="11" t="s">
        <v>916</v>
      </c>
      <c r="FI463">
        <v>29564</v>
      </c>
      <c r="FJ463">
        <v>22.93</v>
      </c>
    </row>
    <row r="464" spans="164:166" x14ac:dyDescent="0.35">
      <c r="FH464" s="11" t="s">
        <v>347</v>
      </c>
      <c r="FI464">
        <v>317</v>
      </c>
      <c r="FJ464">
        <v>1.53</v>
      </c>
    </row>
    <row r="465" spans="164:166" x14ac:dyDescent="0.35">
      <c r="FH465" s="11" t="s">
        <v>373</v>
      </c>
      <c r="FI465">
        <v>4386</v>
      </c>
      <c r="FJ465">
        <v>31.68</v>
      </c>
    </row>
    <row r="466" spans="164:166" x14ac:dyDescent="0.35">
      <c r="FH466" s="11" t="s">
        <v>151</v>
      </c>
      <c r="FI466">
        <v>15377</v>
      </c>
      <c r="FJ466">
        <v>53.3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BC75-92A8-4E5F-ABE2-587611A93C3D}">
  <dimension ref="D3:R21"/>
  <sheetViews>
    <sheetView workbookViewId="0">
      <selection activeCell="Q16" sqref="Q16:R16"/>
    </sheetView>
  </sheetViews>
  <sheetFormatPr defaultRowHeight="14.5" x14ac:dyDescent="0.35"/>
  <sheetData>
    <row r="3" spans="4:18" x14ac:dyDescent="0.35">
      <c r="D3" s="14" t="s">
        <v>0</v>
      </c>
      <c r="E3" s="14" t="s">
        <v>5</v>
      </c>
      <c r="F3" s="14" t="s">
        <v>23</v>
      </c>
      <c r="G3" s="14" t="s">
        <v>38</v>
      </c>
      <c r="H3" s="14" t="s">
        <v>53</v>
      </c>
      <c r="I3" s="14" t="s">
        <v>65</v>
      </c>
      <c r="J3" s="14" t="s">
        <v>73</v>
      </c>
      <c r="K3" s="14" t="s">
        <v>82</v>
      </c>
      <c r="L3" s="14" t="s">
        <v>105</v>
      </c>
      <c r="M3" s="14" t="s">
        <v>122</v>
      </c>
      <c r="N3" s="14" t="s">
        <v>136</v>
      </c>
      <c r="O3" s="14" t="s">
        <v>152</v>
      </c>
      <c r="P3" s="15" t="s">
        <v>1132</v>
      </c>
    </row>
    <row r="4" spans="4:18" x14ac:dyDescent="0.35">
      <c r="D4" s="14">
        <v>2000</v>
      </c>
      <c r="E4" s="16">
        <v>12.124079086611886</v>
      </c>
      <c r="F4" s="16">
        <v>12.503409454397229</v>
      </c>
      <c r="G4" s="16">
        <v>9.1732610131612091</v>
      </c>
      <c r="H4" s="16">
        <v>26.306527729204163</v>
      </c>
      <c r="I4" s="16">
        <v>0</v>
      </c>
      <c r="J4" s="16">
        <v>8.2046775183525824</v>
      </c>
      <c r="K4" s="16">
        <v>15.984246510513543</v>
      </c>
      <c r="L4" s="16">
        <v>19.377503662502761</v>
      </c>
      <c r="M4" s="16">
        <v>17.48201342154789</v>
      </c>
      <c r="N4" s="16">
        <v>34.460426682760954</v>
      </c>
      <c r="O4" s="16">
        <v>19.452891251646463</v>
      </c>
      <c r="P4" s="16">
        <v>16.030844305310893</v>
      </c>
    </row>
    <row r="5" spans="4:18" x14ac:dyDescent="0.35">
      <c r="D5" s="14">
        <v>2022</v>
      </c>
      <c r="E5" s="16">
        <v>9.3520672932180275</v>
      </c>
      <c r="F5" s="16">
        <v>5.2549647432315396</v>
      </c>
      <c r="G5" s="16">
        <v>1.5005583956747159</v>
      </c>
      <c r="H5" s="16">
        <v>14.249648432896493</v>
      </c>
      <c r="I5" s="16">
        <v>7.6172882076964044E-2</v>
      </c>
      <c r="J5" s="16">
        <v>0.68529083417331549</v>
      </c>
      <c r="K5" s="16">
        <v>14.799047766549251</v>
      </c>
      <c r="L5" s="16">
        <v>18.035152476675194</v>
      </c>
      <c r="M5" s="16">
        <v>3.9460450669571401</v>
      </c>
      <c r="N5" s="16">
        <v>16.805694111589219</v>
      </c>
      <c r="O5" s="16">
        <v>17.794250658316287</v>
      </c>
      <c r="P5" s="16">
        <v>11.204912365833422</v>
      </c>
    </row>
    <row r="9" spans="4:18" x14ac:dyDescent="0.35">
      <c r="Q9">
        <v>2000</v>
      </c>
      <c r="R9">
        <v>2022</v>
      </c>
    </row>
    <row r="10" spans="4:18" x14ac:dyDescent="0.35">
      <c r="P10" t="s">
        <v>5</v>
      </c>
      <c r="Q10">
        <v>12.124079086611886</v>
      </c>
      <c r="R10">
        <v>9.3520672932180275</v>
      </c>
    </row>
    <row r="11" spans="4:18" x14ac:dyDescent="0.35">
      <c r="P11" t="s">
        <v>23</v>
      </c>
      <c r="Q11">
        <v>12.503409454397229</v>
      </c>
      <c r="R11">
        <v>5.2549647432315396</v>
      </c>
    </row>
    <row r="12" spans="4:18" x14ac:dyDescent="0.35">
      <c r="P12" t="s">
        <v>38</v>
      </c>
      <c r="Q12">
        <v>9.1732610131612091</v>
      </c>
      <c r="R12">
        <v>1.5005583956747159</v>
      </c>
    </row>
    <row r="13" spans="4:18" x14ac:dyDescent="0.35">
      <c r="P13" t="s">
        <v>53</v>
      </c>
      <c r="Q13">
        <v>26.306527729204163</v>
      </c>
      <c r="R13">
        <v>14.249648432896493</v>
      </c>
    </row>
    <row r="14" spans="4:18" x14ac:dyDescent="0.35">
      <c r="P14" t="s">
        <v>65</v>
      </c>
      <c r="Q14">
        <v>0</v>
      </c>
      <c r="R14">
        <v>7.6172882076964044E-2</v>
      </c>
    </row>
    <row r="15" spans="4:18" x14ac:dyDescent="0.35">
      <c r="P15" t="s">
        <v>73</v>
      </c>
      <c r="Q15">
        <v>8.2046775183525824</v>
      </c>
      <c r="R15">
        <v>0.68529083417331549</v>
      </c>
    </row>
    <row r="16" spans="4:18" x14ac:dyDescent="0.35">
      <c r="P16" t="s">
        <v>82</v>
      </c>
      <c r="Q16">
        <v>15.984246510513543</v>
      </c>
      <c r="R16">
        <v>14.799047766549251</v>
      </c>
    </row>
    <row r="17" spans="16:18" x14ac:dyDescent="0.35">
      <c r="P17" t="s">
        <v>105</v>
      </c>
      <c r="Q17">
        <v>19.377503662502761</v>
      </c>
      <c r="R17">
        <v>18.035152476675194</v>
      </c>
    </row>
    <row r="18" spans="16:18" x14ac:dyDescent="0.35">
      <c r="P18" t="s">
        <v>122</v>
      </c>
      <c r="Q18">
        <v>17.48201342154789</v>
      </c>
      <c r="R18">
        <v>3.9460450669571401</v>
      </c>
    </row>
    <row r="19" spans="16:18" x14ac:dyDescent="0.35">
      <c r="P19" t="s">
        <v>136</v>
      </c>
      <c r="Q19">
        <v>34.460426682760954</v>
      </c>
      <c r="R19">
        <v>16.805694111589219</v>
      </c>
    </row>
    <row r="20" spans="16:18" x14ac:dyDescent="0.35">
      <c r="P20" t="s">
        <v>152</v>
      </c>
      <c r="Q20">
        <v>19.452891251646463</v>
      </c>
      <c r="R20">
        <v>17.794250658316287</v>
      </c>
    </row>
    <row r="21" spans="16:18" x14ac:dyDescent="0.35">
      <c r="P21" t="s">
        <v>1110</v>
      </c>
      <c r="Q21">
        <v>16.030844305310893</v>
      </c>
      <c r="R21">
        <v>11.204912365833422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6" ma:contentTypeDescription="MOZ Content Types" ma:contentTypeScope="" ma:versionID="e775fee4a5ee036c4d3f1268b481706d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da07ac333176bfe8f60bb9bb71ec47a9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a975397408f43e4b84ec8e5a598e52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Republic of Mozambique-6890</TermName>
          <TermId xmlns="http://schemas.microsoft.com/office/infopath/2007/PartnerControls">06c1edb0-0785-4255-991b-43eb1f3a2133</TermId>
        </TermInfo>
      </Terms>
    </ga975397408f43e4b84ec8e5a598e523>
    <k8c968e8c72a4eda96b7e8fdbe192be2 xmlns="ca283e0b-db31-4043-a2ef-b80661bf084a">
      <Terms xmlns="http://schemas.microsoft.com/office/infopath/2007/PartnerControls"/>
    </k8c968e8c72a4eda96b7e8fdbe192be2>
    <IconOverlay xmlns="http://schemas.microsoft.com/sharepoint/v4" xsi:nil="true"/>
    <h6a71f3e574e4344bc34f3fc9dd20054 xmlns="ca283e0b-db31-4043-a2ef-b80661bf084a">
      <Terms xmlns="http://schemas.microsoft.com/office/infopath/2007/PartnerControls"/>
    </h6a71f3e574e4344bc34f3fc9dd20054>
    <mda26ace941f4791a7314a339fee829c xmlns="ca283e0b-db31-4043-a2ef-b80661bf084a">
      <Terms xmlns="http://schemas.microsoft.com/office/infopath/2007/PartnerControls"/>
    </mda26ace941f4791a7314a339fee829c>
    <lcf76f155ced4ddcb4097134ff3c332f xmlns="90583e5e-655e-4438-8618-262f6cb9882d">
      <Terms xmlns="http://schemas.microsoft.com/office/infopath/2007/PartnerControls"/>
    </lcf76f155ced4ddcb4097134ff3c332f>
    <_dlc_DocId xmlns="9a3b62e3-6f96-49a3-97e4-fe5d09ffedd5">MOZA-2122242090-70760</_dlc_DocId>
    <_dlc_DocIdUrl xmlns="9a3b62e3-6f96-49a3-97e4-fe5d09ffedd5">
      <Url>https://unicef.sharepoint.com/teams/MOZ/Programmes/_layouts/15/DocIdRedir.aspx?ID=MOZA-2122242090-70760</Url>
      <Description>MOZA-2122242090-70760</Description>
    </_dlc_DocIdUrl>
    <e5aa45b6ad5045928626a03521bcb354 xmlns="9a3b62e3-6f96-49a3-97e4-fe5d09ffedd5">
      <Terms xmlns="http://schemas.microsoft.com/office/infopath/2007/PartnerControls"/>
    </e5aa45b6ad5045928626a03521bcb354>
    <lc9f504ae29c47a895d327db9e8379f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Republic of Mozambique-6890</TermName>
          <TermId xmlns="http://schemas.microsoft.com/office/infopath/2007/PartnerControls">06c1edb0-0785-4255-991b-43eb1f3a2133</TermId>
        </TermInfo>
      </Terms>
    </lc9f504ae29c47a895d327db9e8379f3>
    <Traveler_x0020_duty_x0020_station xmlns="90583e5e-655e-4438-8618-262f6cb9882d">Maputo</Traveler_x0020_duty_x0020_station>
    <l373856d30794c63a26ebe024fcf0a28 xmlns="9a3b62e3-6f96-49a3-97e4-fe5d09ffedd5">
      <Terms xmlns="http://schemas.microsoft.com/office/infopath/2007/PartnerControls"/>
    </l373856d30794c63a26ebe024fcf0a28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��< ? x m l   v e r s i o n = " 1 . 0 "   e n c o d i n g = " u t f - 1 6 " ? > < D a t a M a s h u p   x m l n s = " h t t p : / / s c h e m a s . m i c r o s o f t . c o m / D a t a M a s h u p " > A A A A A E 0 F A A B Q S w M E F A A C A A g A w 2 G a V s L S k i + l A A A A 9 g A A A B I A H A B D b 2 5 m a W c v U G F j a 2 F n Z S 5 4 b W w g o h g A K K A U A A A A A A A A A A A A A A A A A A A A A A A A A A A A h Y 8 9 C s I w A I W v U r I 3 f 1 W Q k q a D 4 G R B F M Q 1 p L E N t q k k q e n d H D y S V 7 C i V T f H 9 7 1 v e O 9 + v b F 8 a J v o o q z T n c k A g R h E y s i u 1 K b K Q O + P 8 Q L k n G 2 E P I l K R a N s X D q 4 M g O 1 9 + c U o R A C D A n s b I U o x g Q d i v V O 1 q o V 4 C P r / 3 K s j f P C S A U 4 2 7 / G c A o J m U M 6 S y B m a I K s 0 O Y r 0 H H v s / 2 B b N k 3 v r e K H 2 2 8 2 j I 0 R Y b e H / g D U E s D B B Q A A g A I A M N h m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Y Z p W j / s N s E Y C A A C 3 B w A A E w A c A E Z v c m 1 1 b G F z L 1 N l Y 3 R p b 2 4 x L m 0 g o h g A K K A U A A A A A A A A A A A A A A A A A A A A A A A A A A A A j V T L i u J A F N 0 L / k P I b G w Q a Z 1 h N k 0 v e t R F g y 9 G m R l o G r l W r l q Y 1 A 3 1 c B T x 3 6 c 0 P p J U Z b r d C P f c Z + W c o 5 B p T i K Y Z v / t p 3 q t X l N r k B g F M 1 j E 2 A 6 e g x h 1 v R b Y 3 5 S M Z G g j / R 3 D u N U 1 U q L Q v 0 l u F k S b x s P h b Q Q J P o d Z Z f h + f O u S 0 D b l v Z k 1 + B J 2 1 y B W p + b 7 F E P b 6 Z z a m k k Q a k k y 6 V J s E n E C V S O b 1 j w c w g 3 u w 2 a g b T T Q u N P H Z n A I J 6 Q 0 z b 2 I p C 0 X j I O D d C n q c a V t / F X o 7 9 9 a p z l n 4 B S V X J O v 4 j T I r T i P d 0 e P p 7 P x a 6 + 1 c w t e e s P R o P + r P 3 C K I l x y x j G / s T D J A m W 2 A a 7 I E 5 4 a G Y 0 T E / m w H x I Y Q W o 0 R K R A S 1 p y 8 C Z O U A r I E u G a 5 9 t h A h J i r r z 7 D e 3 n h d g D 9 L g 9 y 8 Q R R L h F m a B K y C g Q E Z G N k v J U k N n y f C K k l o f x m s B E X P O t 7 4 L c k A Q T k t x e L p h d y T 4 B + A p i Y p S Q x e w A k L 6 H X U O K 8 w G K l V 5 X w i 8 S v e 9 0 + f x 7 D 1 + u p J w v u T w T q k i C K w M r 4 I z t H 2 I t V w 1 / Q a P 8 6 o R H L c u g J T D 0 r J q D y h f e y v 6 0 H 9 3 K C z a E d E K p M / K O O h A j I 6 p E N s 9 6 l a A V U o J a 3 u 4 F s S + W d B 4 7 n f / c d o E r 7 6 s o z 3 e f M 7 L + x 0 p 7 H x 9 u X v f T M n J r v S 4 z N X W 3 u w y 4 h B s l U 2 z m f S p n Q A V z K d h J y U G u l l H w i G p T q H S B g u z v O v + E s D + j 5 I + l 6 2 q 1 L M 6 i G g v y 8 w j O 1 V h J V o 6 S H D b l a V d g 5 4 3 B B f W U 5 e I I p K i J n C i P D / U a F 1 V E e v o H U E s B A i 0 A F A A C A A g A w 2 G a V s L S k i + l A A A A 9 g A A A B I A A A A A A A A A A A A A A A A A A A A A A E N v b m Z p Z y 9 Q Y W N r Y W d l L n h t b F B L A Q I t A B Q A A g A I A M N h m l Y P y u m r p A A A A O k A A A A T A A A A A A A A A A A A A A A A A P E A A A B b Q 2 9 u d G V u d F 9 U e X B l c 1 0 u e G 1 s U E s B A i 0 A F A A C A A g A w 2 G a V o / 7 D b B G A g A A t w c A A B M A A A A A A A A A A A A A A A A A 4 g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0 A A A A A A A A E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a 2 V 5 L D B 9 J n F 1 b 3 Q 7 L C Z x d W 9 0 O 1 N l Y 3 R p b 2 4 x L 1 R h Y m x l M S 9 B d X R v U m V t b 3 Z l Z E N v b H V t b n M x L n t Q b 3 N 0 b 1 9 r Z X k s M X 0 m c X V v d D s s J n F 1 b 3 Q 7 U 2 V j d G l v b j E v V G F i b G U x L 0 F 1 d G 9 S Z W 1 v d m V k Q 2 9 s d W 1 u c z E u e 1 B y b 3 Z p b m N p Y S w y f S Z x d W 9 0 O y w m c X V v d D t T Z W N 0 a W 9 u M S 9 U Y W J s Z T E v Q X V 0 b 1 J l b W 9 2 Z W R D b 2 x 1 b W 5 z M S 5 7 R G l z d H J p d G 8 s M 3 0 m c X V v d D s s J n F 1 b 3 Q 7 U 2 V j d G l v b j E v V G F i b G U x L 0 F 1 d G 9 S Z W 1 v d m V k Q 2 9 s d W 1 u c z E u e 1 B v c 3 R v L D R 9 J n F 1 b 3 Q 7 L C Z x d W 9 0 O 1 N l Y 3 R p b 2 4 x L 1 R h Y m x l M S 9 B d X R v U m V t b 3 Z l Z E N v b H V t b n M x L n t 3 Y X R l c j M s N X 0 m c X V v d D s s J n F 1 b 3 Q 7 U 2 V j d G l v b j E v V G F i b G U x L 0 F 1 d G 9 S Z W 1 v d m V k Q 2 9 s d W 1 u c z E u e 1 A u U 3 V y Z m F j Z T I w M j I s N n 0 m c X V v d D s s J n F 1 b 3 Q 7 U 2 V j d G l v b j E v V G F i b G U x L 0 F 1 d G 9 S Z W 1 v d m V k Q 2 9 s d W 1 u c z E u e 0 4 u U 3 V y Z m F j Z T I w M j I s N 3 0 m c X V v d D s s J n F 1 b 3 Q 7 U 2 V j d G l v b j E v V G F i b G U x L 0 F 1 d G 9 S Z W 1 v d m V k Q 2 9 s d W 1 u c z E u e 1 B v c 3 R v X 1 B v c D I w M j J f Y 2 9 y c m V j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E v Q X V 0 b 1 J l b W 9 2 Z W R D b 2 x 1 b W 5 z M S 5 7 a 2 V 5 L D B 9 J n F 1 b 3 Q 7 L C Z x d W 9 0 O 1 N l Y 3 R p b 2 4 x L 1 R h Y m x l M S 9 B d X R v U m V t b 3 Z l Z E N v b H V t b n M x L n t Q b 3 N 0 b 1 9 r Z X k s M X 0 m c X V v d D s s J n F 1 b 3 Q 7 U 2 V j d G l v b j E v V G F i b G U x L 0 F 1 d G 9 S Z W 1 v d m V k Q 2 9 s d W 1 u c z E u e 1 B y b 3 Z p b m N p Y S w y f S Z x d W 9 0 O y w m c X V v d D t T Z W N 0 a W 9 u M S 9 U Y W J s Z T E v Q X V 0 b 1 J l b W 9 2 Z W R D b 2 x 1 b W 5 z M S 5 7 R G l z d H J p d G 8 s M 3 0 m c X V v d D s s J n F 1 b 3 Q 7 U 2 V j d G l v b j E v V G F i b G U x L 0 F 1 d G 9 S Z W 1 v d m V k Q 2 9 s d W 1 u c z E u e 1 B v c 3 R v L D R 9 J n F 1 b 3 Q 7 L C Z x d W 9 0 O 1 N l Y 3 R p b 2 4 x L 1 R h Y m x l M S 9 B d X R v U m V t b 3 Z l Z E N v b H V t b n M x L n t 3 Y X R l c j M s N X 0 m c X V v d D s s J n F 1 b 3 Q 7 U 2 V j d G l v b j E v V G F i b G U x L 0 F 1 d G 9 S Z W 1 v d m V k Q 2 9 s d W 1 u c z E u e 1 A u U 3 V y Z m F j Z T I w M j I s N n 0 m c X V v d D s s J n F 1 b 3 Q 7 U 2 V j d G l v b j E v V G F i b G U x L 0 F 1 d G 9 S Z W 1 v d m V k Q 2 9 s d W 1 u c z E u e 0 4 u U 3 V y Z m F j Z T I w M j I s N 3 0 m c X V v d D s s J n F 1 b 3 Q 7 U 2 V j d G l v b j E v V G F i b G U x L 0 F 1 d G 9 S Z W 1 v d m V k Q 2 9 s d W 1 u c z E u e 1 B v c 3 R v X 1 B v c D I w M j J f Y 2 9 y c m V j d C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2 V 5 J n F 1 b 3 Q 7 L C Z x d W 9 0 O 1 B v c 3 R v X 2 t l e S Z x d W 9 0 O y w m c X V v d D t Q c m 9 2 a W 5 j a W E m c X V v d D s s J n F 1 b 3 Q 7 R G l z d H J p d G 8 m c X V v d D s s J n F 1 b 3 Q 7 U G 9 z d G 8 m c X V v d D s s J n F 1 b 3 Q 7 d 2 F 0 Z X I z J n F 1 b 3 Q 7 L C Z x d W 9 0 O 1 A u U 3 V y Z m F j Z T I w M j I m c X V v d D s s J n F 1 b 3 Q 7 T i 5 T d X J m Y W N l M j A y M i Z x d W 9 0 O y w m c X V v d D t Q b 3 N 0 b 1 9 Q b 3 A y M D I y X 2 N v c n J l Y 3 Q m c X V v d D t d I i A v P j x F b n R y e S B U e X B l P S J G a W x s Q 2 9 s d W 1 u V H l w Z X M i I F Z h b H V l P S J z Q m d Z R 0 J n W U d C U U 1 E I i A v P j x F b n R y e S B U e X B l P S J G a W x s T G F z d F V w Z G F 0 Z W Q i I F Z h b H V l P S J k M j A y M y 0 w N C 0 y N l Q x M D o x M T o 1 N C 4 4 M j Y 1 M D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A b b R n X r k Q a Z M M 6 5 u B s / E A A A A A A I A A A A A A B B m A A A A A Q A A I A A A A E U Z B p Z y h R f v g H + b 0 D R P W s O Q 3 V 8 5 S b h G g k k G b K z w L Y 3 q A A A A A A 6 A A A A A A g A A I A A A A E w 3 z l j i 9 1 4 f 8 i I E + x d N k p 3 Y U z c B X r d o 4 g G h j w T V R 3 x S U A A A A I t r D l o V q F j 5 M v 4 J W + t W f j 5 6 A A / m y P i u c j E U g c m 7 S X 4 j C g x 6 / 8 g M E u 0 b 1 S q C 6 9 I m s 0 i 2 1 s v J F l a c U u C z c e v m e L U 6 g b m d E B Z o C 4 G 9 2 V m R s g B O Q A A A A B N X V g A U 5 C 3 y r j 4 o 0 1 s C u W q F m M 2 G W A I y l i 3 D 9 y l h Z o 4 2 j / z h V 1 U V / K O e o o U B a / s G i n C S w u 8 A / 4 o g f n + 1 0 i J o q o Y =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67DD9B-C6B7-4F8F-8CED-887DDEDB21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9a3b62e3-6f96-49a3-97e4-fe5d09ffedd5"/>
    <ds:schemaRef ds:uri="90583e5e-655e-4438-8618-262f6cb9882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5E4409-F6DA-4606-A7F9-E79481CD61F6}">
  <ds:schemaRefs>
    <ds:schemaRef ds:uri="http://schemas.microsoft.com/office/2006/metadata/properties"/>
    <ds:schemaRef ds:uri="http://schemas.microsoft.com/office/infopath/2007/PartnerControls"/>
    <ds:schemaRef ds:uri="ca283e0b-db31-4043-a2ef-b80661bf084a"/>
    <ds:schemaRef ds:uri="d2c5f692-aa30-4746-8af9-a5255835fbd8"/>
    <ds:schemaRef ds:uri="http://schemas.microsoft.com/sharepoint/v4"/>
    <ds:schemaRef ds:uri="cb31ac2a-8c73-40e4-8f1d-6f030c761ff6"/>
    <ds:schemaRef ds:uri="http://schemas.microsoft.com/sharepoint.v3"/>
    <ds:schemaRef ds:uri="90583e5e-655e-4438-8618-262f6cb9882d"/>
    <ds:schemaRef ds:uri="9a3b62e3-6f96-49a3-97e4-fe5d09ffedd5"/>
  </ds:schemaRefs>
</ds:datastoreItem>
</file>

<file path=customXml/itemProps3.xml><?xml version="1.0" encoding="utf-8"?>
<ds:datastoreItem xmlns:ds="http://schemas.openxmlformats.org/officeDocument/2006/customXml" ds:itemID="{F5111C5B-AA54-4E70-9C8F-4FB01BCAB0C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D021FBF-CC66-4470-AA44-B802AEF9DF10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B8FF7CFB-4642-4977-B096-8D519506F8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District Table</vt:lpstr>
      <vt:lpstr>Sheet1</vt:lpstr>
      <vt:lpstr>Posto Table</vt:lpstr>
      <vt:lpstr>Messages example</vt:lpstr>
      <vt:lpstr>Prov Table</vt:lpstr>
      <vt:lpstr>National Urban Rural</vt:lpstr>
      <vt:lpstr>Surface Posto Scatter (2)</vt:lpstr>
      <vt:lpstr>Surface Posto Scatter</vt:lpstr>
      <vt:lpstr>Progress Surface Prov</vt:lpstr>
      <vt:lpstr>Acceleration Surface</vt:lpstr>
      <vt:lpstr>Acceleration Impro</vt:lpstr>
      <vt:lpstr>Acceleration Surf-Imp</vt:lpstr>
      <vt:lpstr>Progress Surface</vt:lpstr>
      <vt:lpstr>Progress 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Author2</dc:creator>
  <cp:keywords/>
  <dc:description/>
  <cp:lastModifiedBy>Jean Christophe Barbiche</cp:lastModifiedBy>
  <cp:revision/>
  <dcterms:created xsi:type="dcterms:W3CDTF">2023-04-26T09:31:11Z</dcterms:created>
  <dcterms:modified xsi:type="dcterms:W3CDTF">2023-11-17T12:55:13Z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0x010100D3D94803219734408FFC4A2CF4F8CC3F000AF5CE343721734C85F7674E37810420</vt:lpwstr>
  </property>
  <property fmtid="{D5CDD505-2E9C-101B-9397-08002B2CF9AE}" pid="3" name="TaxKeyword">
    <vt:lpwstr/>
  </property>
  <property fmtid="{D5CDD505-2E9C-101B-9397-08002B2CF9AE}" pid="4" name="SystemDTAC">
    <vt:lpwstr/>
  </property>
  <property fmtid="{D5CDD505-2E9C-101B-9397-08002B2CF9AE}" pid="5" name="Topic">
    <vt:lpwstr/>
  </property>
  <property fmtid="{D5CDD505-2E9C-101B-9397-08002B2CF9AE}" pid="6" name="MediaServiceImageTags">
    <vt:lpwstr/>
  </property>
  <property fmtid="{D5CDD505-2E9C-101B-9397-08002B2CF9AE}" pid="7" name="OfficeDivision">
    <vt:lpwstr>82;#Republic of Mozambique-6890|06c1edb0-0785-4255-991b-43eb1f3a2133</vt:lpwstr>
  </property>
  <property fmtid="{D5CDD505-2E9C-101B-9397-08002B2CF9AE}" pid="8" name="CriticalForLongTermRetention">
    <vt:lpwstr/>
  </property>
  <property fmtid="{D5CDD505-2E9C-101B-9397-08002B2CF9AE}" pid="9" name="DocumentType">
    <vt:lpwstr/>
  </property>
  <property fmtid="{D5CDD505-2E9C-101B-9397-08002B2CF9AE}" pid="10" name="GeographicScope">
    <vt:lpwstr/>
  </property>
  <property fmtid="{D5CDD505-2E9C-101B-9397-08002B2CF9AE}" pid="11" name="_dlc_DocIdItemGuid">
    <vt:lpwstr>d43ea3ca-f174-41fb-afaa-5a186c8654a4</vt:lpwstr>
  </property>
  <property fmtid="{D5CDD505-2E9C-101B-9397-08002B2CF9AE}" pid="12" name="OrgUnit">
    <vt:lpwstr>82;#Republic of Mozambique-6890|06c1edb0-0785-4255-991b-43eb1f3a2133</vt:lpwstr>
  </property>
  <property fmtid="{D5CDD505-2E9C-101B-9397-08002B2CF9AE}" pid="13" name="TaxCatchAll">
    <vt:lpwstr>82;#Republic of Mozambique-6890|06c1edb0-0785-4255-991b-43eb1f3a2133</vt:lpwstr>
  </property>
  <property fmtid="{D5CDD505-2E9C-101B-9397-08002B2CF9AE}" pid="14" name="Sections1">
    <vt:lpwstr/>
  </property>
  <property fmtid="{D5CDD505-2E9C-101B-9397-08002B2CF9AE}" pid="15" name="Section_x0020_Classification">
    <vt:lpwstr/>
  </property>
  <property fmtid="{D5CDD505-2E9C-101B-9397-08002B2CF9AE}" pid="16" name="Section Classification">
    <vt:lpwstr/>
  </property>
</Properties>
</file>