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0417"/>
  <workbookPr hidePivotFieldList="1" defaultThemeVersion="166925"/>
  <mc:AlternateContent xmlns:mc="http://schemas.openxmlformats.org/markup-compatibility/2006">
    <mc:Choice Requires="x15">
      <x15ac:absPath xmlns:x15ac="http://schemas.microsoft.com/office/spreadsheetml/2010/11/ac" url="C:\Users\negib\Desktop\DATA ANALY_\"/>
    </mc:Choice>
  </mc:AlternateContent>
  <xr:revisionPtr revIDLastSave="0" documentId="8_{D3F6EBF3-0141-4D33-8068-53D13CD4DA2B}" xr6:coauthVersionLast="36" xr6:coauthVersionMax="36" xr10:uidLastSave="{00000000-0000-0000-0000-000000000000}"/>
  <bookViews>
    <workbookView xWindow="0" yWindow="0" windowWidth="12192" windowHeight="8016" firstSheet="5" activeTab="7"/>
  </bookViews>
  <sheets>
    <sheet name="City_H_sales" sheetId="18" r:id="rId1"/>
    <sheet name="Manager_Best" sheetId="19" r:id="rId2"/>
    <sheet name="Prod_Most sold" sheetId="22" r:id="rId3"/>
    <sheet name="MOD" sheetId="23" r:id="rId4"/>
    <sheet name="Comparision" sheetId="24" r:id="rId5"/>
    <sheet name="Most_S_prod_per_city" sheetId="25" r:id="rId6"/>
    <sheet name="Sales-Data-Analysis_practice" sheetId="1" r:id="rId7"/>
    <sheet name="Sales-Data-final_report" sheetId="10" r:id="rId8"/>
  </sheets>
  <definedNames>
    <definedName name="_xlnm._FilterDatabase" localSheetId="6" hidden="1">'Sales-Data-Analysis_practice'!$A$1:$N$255</definedName>
    <definedName name="Slicer_Manager_final">#N/A</definedName>
    <definedName name="Slicer_Month">#N/A</definedName>
    <definedName name="Slicer_Product">#N/A</definedName>
  </definedNames>
  <calcPr calcId="0"/>
  <pivotCaches>
    <pivotCache cacheId="57"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8" i="1" l="1"/>
  <c r="I20" i="1"/>
  <c r="I42" i="1"/>
  <c r="I44" i="1"/>
  <c r="I50" i="1"/>
  <c r="I82" i="1"/>
  <c r="I84" i="1"/>
  <c r="I90" i="1"/>
  <c r="I91" i="1"/>
  <c r="I114" i="1"/>
  <c r="I130" i="1"/>
  <c r="I132" i="1"/>
  <c r="I146" i="1"/>
  <c r="I148" i="1"/>
  <c r="I170" i="1"/>
  <c r="I178" i="1"/>
  <c r="I179" i="1"/>
  <c r="I234" i="1"/>
  <c r="I242" i="1"/>
  <c r="I243" i="1"/>
  <c r="H2" i="1"/>
  <c r="I2" i="1" s="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H19" i="1"/>
  <c r="I19" i="1" s="1"/>
  <c r="H20" i="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H43" i="1"/>
  <c r="I43" i="1" s="1"/>
  <c r="H44" i="1"/>
  <c r="H45" i="1"/>
  <c r="I45" i="1" s="1"/>
  <c r="H46" i="1"/>
  <c r="I46" i="1" s="1"/>
  <c r="H47" i="1"/>
  <c r="I47" i="1" s="1"/>
  <c r="H48" i="1"/>
  <c r="I48" i="1" s="1"/>
  <c r="H49" i="1"/>
  <c r="I49" i="1" s="1"/>
  <c r="H50" i="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H83" i="1"/>
  <c r="I83" i="1" s="1"/>
  <c r="H84" i="1"/>
  <c r="H85" i="1"/>
  <c r="I85" i="1" s="1"/>
  <c r="H86" i="1"/>
  <c r="I86" i="1" s="1"/>
  <c r="H87" i="1"/>
  <c r="I87" i="1" s="1"/>
  <c r="H88" i="1"/>
  <c r="I88" i="1" s="1"/>
  <c r="H89" i="1"/>
  <c r="I89" i="1" s="1"/>
  <c r="H90" i="1"/>
  <c r="H91" i="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H131" i="1"/>
  <c r="I131" i="1" s="1"/>
  <c r="H132" i="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H147" i="1"/>
  <c r="I147" i="1" s="1"/>
  <c r="H148" i="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H171" i="1"/>
  <c r="I171" i="1" s="1"/>
  <c r="H172" i="1"/>
  <c r="I172" i="1" s="1"/>
  <c r="H173" i="1"/>
  <c r="I173" i="1" s="1"/>
  <c r="H174" i="1"/>
  <c r="I174" i="1" s="1"/>
  <c r="H175" i="1"/>
  <c r="I175" i="1" s="1"/>
  <c r="H176" i="1"/>
  <c r="I176" i="1" s="1"/>
  <c r="H177" i="1"/>
  <c r="I177" i="1" s="1"/>
  <c r="H178" i="1"/>
  <c r="H179" i="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H235" i="1"/>
  <c r="I235" i="1" s="1"/>
  <c r="H236" i="1"/>
  <c r="I236" i="1" s="1"/>
  <c r="H237" i="1"/>
  <c r="I237" i="1" s="1"/>
  <c r="H238" i="1"/>
  <c r="I238" i="1" s="1"/>
  <c r="H239" i="1"/>
  <c r="I239" i="1" s="1"/>
  <c r="H240" i="1"/>
  <c r="I240" i="1" s="1"/>
  <c r="H241" i="1"/>
  <c r="I241" i="1" s="1"/>
  <c r="H242" i="1"/>
  <c r="H243" i="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 i="1"/>
</calcChain>
</file>

<file path=xl/sharedStrings.xml><?xml version="1.0" encoding="utf-8"?>
<sst xmlns="http://schemas.openxmlformats.org/spreadsheetml/2006/main" count="1330" uniqueCount="51">
  <si>
    <t>Order ID</t>
  </si>
  <si>
    <t>Date</t>
  </si>
  <si>
    <t>Product</t>
  </si>
  <si>
    <t>Price</t>
  </si>
  <si>
    <t>Quantity</t>
  </si>
  <si>
    <t>Purchase Type</t>
  </si>
  <si>
    <t>Payment Method</t>
  </si>
  <si>
    <t>Manager</t>
  </si>
  <si>
    <t>City</t>
  </si>
  <si>
    <t>Fries</t>
  </si>
  <si>
    <t xml:space="preserve">Online </t>
  </si>
  <si>
    <t xml:space="preserve"> Gift Card</t>
  </si>
  <si>
    <t>Tom      Jackson</t>
  </si>
  <si>
    <t>London</t>
  </si>
  <si>
    <t>Beverages</t>
  </si>
  <si>
    <t xml:space="preserve">       Pablo Perez</t>
  </si>
  <si>
    <t>Madrid</t>
  </si>
  <si>
    <t>Sides &amp; Other</t>
  </si>
  <si>
    <t xml:space="preserve">In-store </t>
  </si>
  <si>
    <t>Joao    Silva</t>
  </si>
  <si>
    <t>Lisbon</t>
  </si>
  <si>
    <t>Burgers</t>
  </si>
  <si>
    <t xml:space="preserve"> Credit Card</t>
  </si>
  <si>
    <t>Walter Muller</t>
  </si>
  <si>
    <t>Berlin</t>
  </si>
  <si>
    <t>Chicken Sandwiches</t>
  </si>
  <si>
    <t>Remy    Monet</t>
  </si>
  <si>
    <t>Paris</t>
  </si>
  <si>
    <t>Remy Monet</t>
  </si>
  <si>
    <t xml:space="preserve">       Remy Monet</t>
  </si>
  <si>
    <t>Remy     Monet</t>
  </si>
  <si>
    <t>Pablo Perez</t>
  </si>
  <si>
    <t>Pablo   Perez</t>
  </si>
  <si>
    <t>Pablo  Perez</t>
  </si>
  <si>
    <t>Pablo    Perez</t>
  </si>
  <si>
    <t>Joao Silva</t>
  </si>
  <si>
    <t xml:space="preserve">Drive-thru </t>
  </si>
  <si>
    <t xml:space="preserve"> Cash</t>
  </si>
  <si>
    <t>Tom Jackson</t>
  </si>
  <si>
    <t>Manager_final</t>
  </si>
  <si>
    <t>Month</t>
  </si>
  <si>
    <t>Index</t>
  </si>
  <si>
    <t>Row Labels</t>
  </si>
  <si>
    <t>Grand Total</t>
  </si>
  <si>
    <t>Column Labels</t>
  </si>
  <si>
    <t>Final report</t>
  </si>
  <si>
    <t xml:space="preserve">Total Sales </t>
  </si>
  <si>
    <t>Round_Qty</t>
  </si>
  <si>
    <t xml:space="preserve">Sum of Total Sales </t>
  </si>
  <si>
    <t>Sum of Round_Qty</t>
  </si>
  <si>
    <t>Count of Order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</si>
</sst>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 #,##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
      <sz val="26"/>
      <color theme="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2" tint="-0.249977111117893"/>
        <bgColor indexed="64"/>
      </patternFill>
    </fill>
    <fill>
      <patternFill patternType="solid">
        <fgColor theme="9" tint="0.79998168889431442"/>
        <bgColor theme="9" tint="0.79998168889431442"/>
      </patternFill>
    </fill>
    <fill>
      <patternFill patternType="solid">
        <fgColor theme="0" tint="-0.34998626667073579"/>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9"/>
      </left>
      <right/>
      <top style="thin">
        <color theme="9"/>
      </top>
      <bottom/>
      <diagonal/>
    </border>
    <border>
      <left style="thin">
        <color theme="9"/>
      </left>
      <right/>
      <top style="medium">
        <color theme="9"/>
      </top>
      <bottom/>
      <diagonal/>
    </border>
    <border>
      <left style="thin">
        <color theme="9"/>
      </left>
      <right/>
      <top style="thin">
        <color theme="9"/>
      </top>
      <bottom style="thin">
        <color theme="9"/>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5">
    <xf numFmtId="0" fontId="0" fillId="0" borderId="0" xfId="0"/>
    <xf numFmtId="14" fontId="0" fillId="0" borderId="0" xfId="0" applyNumberFormat="1"/>
    <xf numFmtId="0" fontId="0" fillId="0" borderId="0" xfId="0" applyAlignment="1">
      <alignment horizontal="left"/>
    </xf>
    <xf numFmtId="0" fontId="18" fillId="0" borderId="0" xfId="0" applyFont="1"/>
    <xf numFmtId="0" fontId="19" fillId="0" borderId="0" xfId="0" applyFont="1"/>
    <xf numFmtId="164" fontId="0" fillId="0" borderId="0" xfId="0" applyNumberFormat="1"/>
    <xf numFmtId="1" fontId="0" fillId="0" borderId="0" xfId="0" applyNumberFormat="1"/>
    <xf numFmtId="0" fontId="0" fillId="0" borderId="0" xfId="0" applyNumberFormat="1"/>
    <xf numFmtId="0" fontId="0" fillId="0" borderId="0" xfId="0" pivotButton="1"/>
    <xf numFmtId="165" fontId="0" fillId="0" borderId="0" xfId="0" applyNumberFormat="1"/>
    <xf numFmtId="0" fontId="20" fillId="33" borderId="0" xfId="0" applyFont="1" applyFill="1" applyAlignment="1">
      <alignment horizontal="center"/>
    </xf>
    <xf numFmtId="0" fontId="0" fillId="34" borderId="0" xfId="0" applyFill="1"/>
    <xf numFmtId="0" fontId="18" fillId="0" borderId="10" xfId="0" applyFont="1" applyBorder="1"/>
    <xf numFmtId="14" fontId="18" fillId="0" borderId="10" xfId="0" applyNumberFormat="1" applyFont="1" applyBorder="1"/>
    <xf numFmtId="0" fontId="18" fillId="33" borderId="10" xfId="0" applyFont="1" applyFill="1" applyBorder="1"/>
    <xf numFmtId="164" fontId="18" fillId="0" borderId="10" xfId="0" applyNumberFormat="1" applyFont="1" applyBorder="1"/>
    <xf numFmtId="164" fontId="18" fillId="33" borderId="10" xfId="0" applyNumberFormat="1" applyFont="1" applyFill="1" applyBorder="1"/>
    <xf numFmtId="0" fontId="18" fillId="0" borderId="10" xfId="0" applyFont="1" applyBorder="1" applyAlignment="1">
      <alignment horizontal="left"/>
    </xf>
    <xf numFmtId="0" fontId="0" fillId="35" borderId="11" xfId="0" applyFont="1" applyFill="1" applyBorder="1"/>
    <xf numFmtId="14" fontId="0" fillId="35" borderId="11" xfId="0" applyNumberFormat="1" applyFont="1" applyFill="1" applyBorder="1"/>
    <xf numFmtId="164" fontId="0" fillId="35" borderId="11" xfId="0" applyNumberFormat="1" applyFont="1" applyFill="1" applyBorder="1"/>
    <xf numFmtId="0" fontId="0" fillId="35" borderId="11" xfId="0" applyFont="1" applyFill="1" applyBorder="1" applyAlignment="1">
      <alignment horizontal="left"/>
    </xf>
    <xf numFmtId="0" fontId="0" fillId="0" borderId="10" xfId="0" applyFont="1" applyBorder="1"/>
    <xf numFmtId="14" fontId="0" fillId="0" borderId="10" xfId="0" applyNumberFormat="1" applyFont="1" applyBorder="1"/>
    <xf numFmtId="164" fontId="0" fillId="0" borderId="10" xfId="0" applyNumberFormat="1" applyFont="1" applyBorder="1"/>
    <xf numFmtId="0" fontId="0" fillId="0" borderId="10" xfId="0" applyFont="1" applyBorder="1" applyAlignment="1">
      <alignment horizontal="left"/>
    </xf>
    <xf numFmtId="0" fontId="0" fillId="35" borderId="10" xfId="0" applyFont="1" applyFill="1" applyBorder="1"/>
    <xf numFmtId="14" fontId="0" fillId="35" borderId="10" xfId="0" applyNumberFormat="1" applyFont="1" applyFill="1" applyBorder="1"/>
    <xf numFmtId="164" fontId="0" fillId="35" borderId="10" xfId="0" applyNumberFormat="1" applyFont="1" applyFill="1" applyBorder="1"/>
    <xf numFmtId="0" fontId="0" fillId="35" borderId="10" xfId="0" applyFont="1" applyFill="1" applyBorder="1" applyAlignment="1">
      <alignment horizontal="left"/>
    </xf>
    <xf numFmtId="0" fontId="0" fillId="0" borderId="12" xfId="0" applyFont="1" applyBorder="1"/>
    <xf numFmtId="14" fontId="0" fillId="0" borderId="12" xfId="0" applyNumberFormat="1" applyFont="1" applyBorder="1"/>
    <xf numFmtId="164" fontId="0" fillId="0" borderId="12" xfId="0" applyNumberFormat="1" applyFont="1" applyBorder="1"/>
    <xf numFmtId="0" fontId="0" fillId="0" borderId="12" xfId="0" applyFont="1" applyBorder="1" applyAlignment="1">
      <alignment horizontal="left"/>
    </xf>
    <xf numFmtId="0" fontId="0" fillId="36"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font>
        <b/>
        <i val="0"/>
        <strike val="0"/>
        <condense val="0"/>
        <extend val="0"/>
        <outline val="0"/>
        <shadow val="0"/>
        <u val="none"/>
        <vertAlign val="baseline"/>
        <sz val="14"/>
        <color theme="1"/>
        <name val="Calibri"/>
        <family val="2"/>
        <scheme val="minor"/>
      </font>
      <border diagonalUp="0" diagonalDown="0" outline="0">
        <left style="thin">
          <color theme="9"/>
        </left>
        <right style="thin">
          <color theme="9"/>
        </right>
        <top/>
        <bottom/>
      </border>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64" formatCode="&quot;₹&quot;\ #,##0.00"/>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64" formatCode="&quot;₹&quot;\ #,##0.00"/>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numFmt numFmtId="19" formatCode="dd/mm/yyyy"/>
      <border diagonalUp="0" diagonalDown="0">
        <left style="thin">
          <color theme="9"/>
        </left>
        <right/>
        <top style="thin">
          <color theme="9"/>
        </top>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9"/>
        </left>
        <right/>
        <top style="thin">
          <color theme="9"/>
        </top>
        <bottom/>
        <vertical/>
        <horizontal/>
      </border>
    </dxf>
    <dxf>
      <border outline="0">
        <right style="thin">
          <color theme="9"/>
        </right>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[Sales-Data-final_report().xlsx]City_H_sales!PivotTable17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city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rgbClr val="5B9BD5">
                <a:lumMod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s>
    <c:plotArea>
      <c:layout>
        <c:manualLayout>
          <c:layoutTarget val="inner"/>
          <c:xMode val="edge"/>
          <c:yMode val="edge"/>
          <c:x val="0.27739747849437896"/>
          <c:y val="0.36904103203315802"/>
          <c:w val="0.43958778996556064"/>
          <c:h val="0.5872485533902857"/>
        </c:manualLayout>
      </c:layout>
      <c:pieChart>
        <c:varyColors val="1"/>
        <c:ser>
          <c:idx val="0"/>
          <c:order val="0"/>
          <c:tx>
            <c:strRef>
              <c:f>City_H_sales!$B$3</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Pt>
            <c:idx val="3"/>
            <c:bubble3D val="0"/>
            <c:spPr>
              <a:solidFill>
                <a:schemeClr val="accent4"/>
              </a:solidFill>
              <a:ln>
                <a:noFill/>
              </a:ln>
              <a:effectLst>
                <a:outerShdw blurRad="254000" sx="102000" sy="102000" algn="ctr" rotWithShape="0">
                  <a:prstClr val="black">
                    <a:alpha val="20000"/>
                  </a:prstClr>
                </a:outerShdw>
              </a:effectLst>
            </c:spPr>
          </c:dPt>
          <c:dPt>
            <c:idx val="4"/>
            <c:bubble3D val="0"/>
            <c:spPr>
              <a:solidFill>
                <a:schemeClr val="accent5"/>
              </a:solidFill>
              <a:ln>
                <a:noFill/>
              </a:ln>
              <a:effectLst>
                <a:outerShdw blurRad="254000" sx="102000" sy="102000" algn="ctr" rotWithShape="0">
                  <a:prstClr val="black">
                    <a:alpha val="20000"/>
                  </a:prstClr>
                </a:outerShdw>
              </a:effectLst>
            </c:spPr>
          </c:dPt>
          <c:dLbls>
            <c:spPr>
              <a:solidFill>
                <a:srgbClr val="5B9BD5">
                  <a:lumMod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City_H_sales!$A$4:$A$8</c:f>
              <c:strCache>
                <c:ptCount val="5"/>
                <c:pt idx="0">
                  <c:v>Berlin</c:v>
                </c:pt>
                <c:pt idx="1">
                  <c:v>Lisbon</c:v>
                </c:pt>
                <c:pt idx="2">
                  <c:v>London</c:v>
                </c:pt>
                <c:pt idx="3">
                  <c:v>Madrid</c:v>
                </c:pt>
                <c:pt idx="4">
                  <c:v>Paris</c:v>
                </c:pt>
              </c:strCache>
            </c:strRef>
          </c:cat>
          <c:val>
            <c:numRef>
              <c:f>City_H_sales!$B$4:$B$8</c:f>
              <c:numCache>
                <c:formatCode>General</c:formatCode>
                <c:ptCount val="5"/>
                <c:pt idx="0">
                  <c:v>100572.33999999998</c:v>
                </c:pt>
                <c:pt idx="1">
                  <c:v>241635.49000000022</c:v>
                </c:pt>
                <c:pt idx="2">
                  <c:v>211173.03000000012</c:v>
                </c:pt>
                <c:pt idx="3">
                  <c:v>136154.24000000002</c:v>
                </c:pt>
                <c:pt idx="4">
                  <c:v>79777.33</c:v>
                </c:pt>
              </c:numCache>
            </c:numRef>
          </c:val>
          <c:extLst>
            <c:ext xmlns:c16="http://schemas.microsoft.com/office/drawing/2014/chart" uri="{C3380CC4-5D6E-409C-BE32-E72D297353CC}">
              <c16:uniqueId val="{00000000-73DC-4E2B-8A13-ACA757CA9849}"/>
            </c:ext>
          </c:extLst>
        </c:ser>
        <c:dLbls>
          <c:dLblPos val="outEnd"/>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[Sales-Data-final_report().xlsx]MOD!PivotTable20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 of payment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MOD!$B$3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260-457A-BC7D-36D057DC86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260-457A-BC7D-36D057DC8631}"/>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260-457A-BC7D-36D057DC8631}"/>
              </c:ext>
            </c:extLst>
          </c:dPt>
          <c:dLbls>
            <c:spPr>
              <a:solidFill>
                <a:srgbClr val="002060"/>
              </a:solid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MOD!$A$4:$A$7</c:f>
              <c:strCache>
                <c:ptCount val="3"/>
                <c:pt idx="0">
                  <c:v> Cash</c:v>
                </c:pt>
                <c:pt idx="1">
                  <c:v> Credit Card</c:v>
                </c:pt>
                <c:pt idx="2">
                  <c:v> Gift Card</c:v>
                </c:pt>
              </c:strCache>
            </c:strRef>
          </c:cat>
          <c:val>
            <c:numRef>
              <c:f>MOD!$B$4:$B$7</c:f>
              <c:numCache>
                <c:formatCode>General</c:formatCode>
                <c:ptCount val="3"/>
                <c:pt idx="0">
                  <c:v>76</c:v>
                </c:pt>
                <c:pt idx="1">
                  <c:v>120</c:v>
                </c:pt>
                <c:pt idx="2">
                  <c:v>58</c:v>
                </c:pt>
              </c:numCache>
            </c:numRef>
          </c:val>
          <c:extLst>
            <c:ext xmlns:c16="http://schemas.microsoft.com/office/drawing/2014/chart" uri="{C3380CC4-5D6E-409C-BE32-E72D297353CC}">
              <c16:uniqueId val="{00000006-3260-457A-BC7D-36D057DC8631}"/>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2616436176715041"/>
          <c:y val="0.21902012248468938"/>
          <c:w val="0.50907764654418197"/>
          <c:h val="0.14756999125109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[Sales-Data-final_report().xlsx]Comparision!PivotTable21</c:name>
    <c:fmtId val="3"/>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Mode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Comparision!$A$4:$A$6</c:f>
              <c:strCache>
                <c:ptCount val="3"/>
                <c:pt idx="0">
                  <c:v>Drive-thru </c:v>
                </c:pt>
                <c:pt idx="1">
                  <c:v>In-store </c:v>
                </c:pt>
                <c:pt idx="2">
                  <c:v>Online </c:v>
                </c:pt>
              </c:strCache>
            </c:strRef>
          </c:cat>
          <c:val>
            <c:numRef>
              <c:f>Comparision!$B$4:$B$6</c:f>
              <c:numCache>
                <c:formatCode>General</c:formatCode>
                <c:ptCount val="3"/>
                <c:pt idx="0">
                  <c:v>27763</c:v>
                </c:pt>
                <c:pt idx="1">
                  <c:v>40214</c:v>
                </c:pt>
                <c:pt idx="2">
                  <c:v>48986</c:v>
                </c:pt>
              </c:numCache>
            </c:numRef>
          </c:val>
          <c:extLst>
            <c:ext xmlns:c16="http://schemas.microsoft.com/office/drawing/2014/chart" uri="{C3380CC4-5D6E-409C-BE32-E72D297353CC}">
              <c16:uniqueId val="{00000000-66B5-4158-AF6D-6CBC88A608BB}"/>
            </c:ext>
          </c:extLst>
        </c:ser>
        <c:dLbls>
          <c:dLblPos val="outEnd"/>
          <c:showLegendKey val="0"/>
          <c:showVal val="1"/>
          <c:showCatName val="0"/>
          <c:showSerName val="0"/>
          <c:showPercent val="0"/>
          <c:showBubbleSize val="0"/>
        </c:dLbls>
        <c:gapWidth val="100"/>
        <c:overlap val="-24"/>
        <c:axId val="2138531760"/>
        <c:axId val="186395488"/>
      </c:barChart>
      <c:catAx>
        <c:axId val="2138531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5488"/>
        <c:crosses val="autoZero"/>
        <c:auto val="1"/>
        <c:lblAlgn val="ctr"/>
        <c:lblOffset val="100"/>
        <c:noMultiLvlLbl val="0"/>
      </c:catAx>
      <c:valAx>
        <c:axId val="186395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853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[Sales-Data-final_report().xlsx]Most_S_prod_per_city!PivotTable22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Most_S_prod_per_city!$B$3:$B$4</c:f>
              <c:strCache>
                <c:ptCount val="1"/>
                <c:pt idx="0">
                  <c:v>Beverages</c:v>
                </c:pt>
              </c:strCache>
            </c:strRef>
          </c:tx>
          <c:spPr>
            <a:solidFill>
              <a:schemeClr val="accent1"/>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Most_S_prod_per_city!$B$5:$B$9</c:f>
              <c:numCache>
                <c:formatCode>General</c:formatCode>
                <c:ptCount val="5"/>
                <c:pt idx="0">
                  <c:v>4068</c:v>
                </c:pt>
                <c:pt idx="1">
                  <c:v>11392</c:v>
                </c:pt>
                <c:pt idx="2">
                  <c:v>9764</c:v>
                </c:pt>
                <c:pt idx="3">
                  <c:v>6238</c:v>
                </c:pt>
                <c:pt idx="4">
                  <c:v>3526</c:v>
                </c:pt>
              </c:numCache>
            </c:numRef>
          </c:val>
          <c:extLst>
            <c:ext xmlns:c16="http://schemas.microsoft.com/office/drawing/2014/chart" uri="{C3380CC4-5D6E-409C-BE32-E72D297353CC}">
              <c16:uniqueId val="{00000000-FA24-40F8-AC70-ABDFB884CE81}"/>
            </c:ext>
          </c:extLst>
        </c:ser>
        <c:ser>
          <c:idx val="1"/>
          <c:order val="1"/>
          <c:tx>
            <c:strRef>
              <c:f>Most_S_prod_per_city!$C$3:$C$4</c:f>
              <c:strCache>
                <c:ptCount val="1"/>
                <c:pt idx="0">
                  <c:v>Burgers</c:v>
                </c:pt>
              </c:strCache>
            </c:strRef>
          </c:tx>
          <c:spPr>
            <a:solidFill>
              <a:schemeClr val="accent2"/>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Most_S_prod_per_city!$C$5:$C$9</c:f>
              <c:numCache>
                <c:formatCode>General</c:formatCode>
                <c:ptCount val="5"/>
                <c:pt idx="0">
                  <c:v>4111</c:v>
                </c:pt>
                <c:pt idx="1">
                  <c:v>8374</c:v>
                </c:pt>
                <c:pt idx="2">
                  <c:v>7838</c:v>
                </c:pt>
                <c:pt idx="3">
                  <c:v>5664</c:v>
                </c:pt>
                <c:pt idx="4">
                  <c:v>3032</c:v>
                </c:pt>
              </c:numCache>
            </c:numRef>
          </c:val>
          <c:extLst>
            <c:ext xmlns:c16="http://schemas.microsoft.com/office/drawing/2014/chart" uri="{C3380CC4-5D6E-409C-BE32-E72D297353CC}">
              <c16:uniqueId val="{00000005-FA24-40F8-AC70-ABDFB884CE81}"/>
            </c:ext>
          </c:extLst>
        </c:ser>
        <c:ser>
          <c:idx val="2"/>
          <c:order val="2"/>
          <c:tx>
            <c:strRef>
              <c:f>Most_S_prod_per_city!$D$3:$D$4</c:f>
              <c:strCache>
                <c:ptCount val="1"/>
                <c:pt idx="0">
                  <c:v>Chicken Sandwiches</c:v>
                </c:pt>
              </c:strCache>
            </c:strRef>
          </c:tx>
          <c:spPr>
            <a:solidFill>
              <a:schemeClr val="accent3"/>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Most_S_prod_per_city!$D$5:$D$9</c:f>
              <c:numCache>
                <c:formatCode>General</c:formatCode>
                <c:ptCount val="5"/>
                <c:pt idx="0">
                  <c:v>1607</c:v>
                </c:pt>
                <c:pt idx="1">
                  <c:v>3295</c:v>
                </c:pt>
                <c:pt idx="2">
                  <c:v>3216</c:v>
                </c:pt>
                <c:pt idx="3">
                  <c:v>1809</c:v>
                </c:pt>
                <c:pt idx="4">
                  <c:v>1206</c:v>
                </c:pt>
              </c:numCache>
            </c:numRef>
          </c:val>
          <c:extLst>
            <c:ext xmlns:c16="http://schemas.microsoft.com/office/drawing/2014/chart" uri="{C3380CC4-5D6E-409C-BE32-E72D297353CC}">
              <c16:uniqueId val="{00000006-FA24-40F8-AC70-ABDFB884CE81}"/>
            </c:ext>
          </c:extLst>
        </c:ser>
        <c:ser>
          <c:idx val="3"/>
          <c:order val="3"/>
          <c:tx>
            <c:strRef>
              <c:f>Most_S_prod_per_city!$E$3:$E$4</c:f>
              <c:strCache>
                <c:ptCount val="1"/>
                <c:pt idx="0">
                  <c:v>Fries</c:v>
                </c:pt>
              </c:strCache>
            </c:strRef>
          </c:tx>
          <c:spPr>
            <a:solidFill>
              <a:schemeClr val="accent4"/>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Most_S_prod_per_city!$E$5:$E$9</c:f>
              <c:numCache>
                <c:formatCode>General</c:formatCode>
                <c:ptCount val="5"/>
                <c:pt idx="0">
                  <c:v>3780</c:v>
                </c:pt>
                <c:pt idx="1">
                  <c:v>9682</c:v>
                </c:pt>
                <c:pt idx="2">
                  <c:v>9909</c:v>
                </c:pt>
                <c:pt idx="3">
                  <c:v>4927</c:v>
                </c:pt>
                <c:pt idx="4">
                  <c:v>3725</c:v>
                </c:pt>
              </c:numCache>
            </c:numRef>
          </c:val>
          <c:extLst>
            <c:ext xmlns:c16="http://schemas.microsoft.com/office/drawing/2014/chart" uri="{C3380CC4-5D6E-409C-BE32-E72D297353CC}">
              <c16:uniqueId val="{00000007-FA24-40F8-AC70-ABDFB884CE81}"/>
            </c:ext>
          </c:extLst>
        </c:ser>
        <c:ser>
          <c:idx val="4"/>
          <c:order val="4"/>
          <c:tx>
            <c:strRef>
              <c:f>Most_S_prod_per_city!$F$3:$F$4</c:f>
              <c:strCache>
                <c:ptCount val="1"/>
                <c:pt idx="0">
                  <c:v>Sides &amp; Other</c:v>
                </c:pt>
              </c:strCache>
            </c:strRef>
          </c:tx>
          <c:spPr>
            <a:solidFill>
              <a:schemeClr val="accent5"/>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Most_S_prod_per_city!$F$5:$F$9</c:f>
              <c:numCache>
                <c:formatCode>General</c:formatCode>
                <c:ptCount val="5"/>
                <c:pt idx="0">
                  <c:v>1200</c:v>
                </c:pt>
                <c:pt idx="1">
                  <c:v>3000</c:v>
                </c:pt>
                <c:pt idx="2">
                  <c:v>2800</c:v>
                </c:pt>
                <c:pt idx="3">
                  <c:v>1800</c:v>
                </c:pt>
                <c:pt idx="4">
                  <c:v>1000</c:v>
                </c:pt>
              </c:numCache>
            </c:numRef>
          </c:val>
          <c:extLst>
            <c:ext xmlns:c16="http://schemas.microsoft.com/office/drawing/2014/chart" uri="{C3380CC4-5D6E-409C-BE32-E72D297353CC}">
              <c16:uniqueId val="{00000008-FA24-40F8-AC70-ABDFB884CE81}"/>
            </c:ext>
          </c:extLst>
        </c:ser>
        <c:dLbls>
          <c:showLegendKey val="0"/>
          <c:showVal val="0"/>
          <c:showCatName val="0"/>
          <c:showSerName val="0"/>
          <c:showPercent val="0"/>
          <c:showBubbleSize val="0"/>
        </c:dLbls>
        <c:gapWidth val="182"/>
        <c:axId val="195976656"/>
        <c:axId val="480525136"/>
      </c:barChart>
      <c:catAx>
        <c:axId val="19597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25136"/>
        <c:crosses val="autoZero"/>
        <c:auto val="1"/>
        <c:lblAlgn val="ctr"/>
        <c:lblOffset val="100"/>
        <c:noMultiLvlLbl val="0"/>
      </c:catAx>
      <c:valAx>
        <c:axId val="48052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[Sales-Data-final_report().xlsx]Manager_Best!PivotTable18</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Manager_Best!$B$3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Manager_Best!$A$4:$A$8</c:f>
              <c:strCache>
                <c:ptCount val="5"/>
                <c:pt idx="0">
                  <c:v>Joao Silva</c:v>
                </c:pt>
                <c:pt idx="1">
                  <c:v>Pablo Perez</c:v>
                </c:pt>
                <c:pt idx="2">
                  <c:v>Remy Monet</c:v>
                </c:pt>
                <c:pt idx="3">
                  <c:v>Tom Jackson</c:v>
                </c:pt>
                <c:pt idx="4">
                  <c:v>Walter Muller</c:v>
                </c:pt>
              </c:strCache>
            </c:strRef>
          </c:cat>
          <c:val>
            <c:numRef>
              <c:f>Manager_Best!$B$4:$B$8</c:f>
              <c:numCache>
                <c:formatCode>General</c:formatCode>
                <c:ptCount val="5"/>
                <c:pt idx="0">
                  <c:v>241635.49000000022</c:v>
                </c:pt>
                <c:pt idx="1">
                  <c:v>136154.24000000002</c:v>
                </c:pt>
                <c:pt idx="2">
                  <c:v>79777.33</c:v>
                </c:pt>
                <c:pt idx="3">
                  <c:v>211173.03000000012</c:v>
                </c:pt>
                <c:pt idx="4">
                  <c:v>100572.33999999998</c:v>
                </c:pt>
              </c:numCache>
            </c:numRef>
          </c:val>
          <c:extLst>
            <c:ext xmlns:c16="http://schemas.microsoft.com/office/drawing/2014/chart" uri="{C3380CC4-5D6E-409C-BE32-E72D297353CC}">
              <c16:uniqueId val="{00000000-2458-4253-BC3F-ACE8212BC77D}"/>
            </c:ext>
          </c:extLst>
        </c:ser>
        <c:dLbls>
          <c:dLblPos val="inEnd"/>
          <c:showLegendKey val="0"/>
          <c:showVal val="1"/>
          <c:showCatName val="0"/>
          <c:showSerName val="0"/>
          <c:showPercent val="0"/>
          <c:showBubbleSize val="0"/>
        </c:dLbls>
        <c:gapWidth val="65"/>
        <c:axId val="126793648"/>
        <c:axId val="187258624"/>
      </c:barChart>
      <c:catAx>
        <c:axId val="12679364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258624"/>
        <c:crosses val="autoZero"/>
        <c:auto val="1"/>
        <c:lblAlgn val="ctr"/>
        <c:lblOffset val="100"/>
        <c:noMultiLvlLbl val="0"/>
      </c:catAx>
      <c:valAx>
        <c:axId val="1872586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67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[Sales-Data-final_report().xlsx]Prod_Most sold!PivotTable19</c:name>
    <c:fmtId val="0"/>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Most sold product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'Prod_Most sold'!$B$3</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'Prod_Most sold'!$A$4:$A$8</c:f>
              <c:strCache>
                <c:ptCount val="5"/>
                <c:pt idx="0">
                  <c:v>Beverages</c:v>
                </c:pt>
                <c:pt idx="1">
                  <c:v>Burgers</c:v>
                </c:pt>
                <c:pt idx="2">
                  <c:v>Chicken Sandwiches</c:v>
                </c:pt>
                <c:pt idx="3">
                  <c:v>Fries</c:v>
                </c:pt>
                <c:pt idx="4">
                  <c:v>Sides &amp; Other</c:v>
                </c:pt>
              </c:strCache>
            </c:strRef>
          </c:cat>
          <c:val>
            <c:numRef>
              <c:f>'Prod_Most sold'!$B$4:$B$8</c:f>
              <c:numCache>
                <c:formatCode>General</c:formatCode>
                <c:ptCount val="5"/>
                <c:pt idx="0">
                  <c:v>34988</c:v>
                </c:pt>
                <c:pt idx="1">
                  <c:v>29019</c:v>
                </c:pt>
                <c:pt idx="2">
                  <c:v>11133</c:v>
                </c:pt>
                <c:pt idx="3">
                  <c:v>32023</c:v>
                </c:pt>
                <c:pt idx="4">
                  <c:v>9800</c:v>
                </c:pt>
              </c:numCache>
            </c:numRef>
          </c:val>
          <c:extLst>
            <c:ext xmlns:c16="http://schemas.microsoft.com/office/drawing/2014/chart" uri="{C3380CC4-5D6E-409C-BE32-E72D297353CC}">
              <c16:uniqueId val="{00000000-F09B-4867-B85F-45604A06E709}"/>
            </c:ext>
          </c:extLst>
        </c:ser>
        <c:dLbls>
          <c:dLblPos val="outEnd"/>
          <c:showLegendKey val="0"/>
          <c:showVal val="1"/>
          <c:showCatName val="0"/>
          <c:showSerName val="0"/>
          <c:showPercent val="0"/>
          <c:showBubbleSize val="0"/>
        </c:dLbls>
        <c:gapWidth val="80"/>
        <c:overlap val="25"/>
        <c:axId val="118291712"/>
        <c:axId val="295871040"/>
      </c:barChart>
      <c:catAx>
        <c:axId val="1182917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95871040"/>
        <c:crosses val="autoZero"/>
        <c:auto val="1"/>
        <c:lblAlgn val="ctr"/>
        <c:lblOffset val="100"/>
        <c:noMultiLvlLbl val="0"/>
      </c:catAx>
      <c:valAx>
        <c:axId val="295871040"/>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11829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[Sales-Data-final_report().xlsx]MOD!PivotTable20</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Mode of payment</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MOD!$B$3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dPt>
          <c:dPt>
            <c:idx val="1"/>
            <c:bubble3D val="0"/>
            <c:spPr>
              <a:solidFill>
                <a:schemeClr val="accent2"/>
              </a:solidFill>
              <a:ln>
                <a:noFill/>
              </a:ln>
              <a:effectLst>
                <a:outerShdw blurRad="254000" sx="102000" sy="102000" algn="ctr" rotWithShape="0">
                  <a:prstClr val="black">
                    <a:alpha val="20000"/>
                  </a:prstClr>
                </a:outerShdw>
              </a:effectLst>
            </c:spPr>
          </c:dPt>
          <c:dPt>
            <c:idx val="2"/>
            <c:bubble3D val="0"/>
            <c:spPr>
              <a:solidFill>
                <a:schemeClr val="accent3"/>
              </a:solidFill>
              <a:ln>
                <a:noFill/>
              </a:ln>
              <a:effectLst>
                <a:outerShdw blurRad="254000" sx="102000" sy="102000" algn="ctr" rotWithShape="0">
                  <a:prstClr val="black">
                    <a:alpha val="20000"/>
                  </a:prstClr>
                </a:outerShdw>
              </a:effectLst>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MOD!$A$4:$A$7</c:f>
              <c:strCache>
                <c:ptCount val="3"/>
                <c:pt idx="0">
                  <c:v> Cash</c:v>
                </c:pt>
                <c:pt idx="1">
                  <c:v> Credit Card</c:v>
                </c:pt>
                <c:pt idx="2">
                  <c:v> Gift Card</c:v>
                </c:pt>
              </c:strCache>
            </c:strRef>
          </c:cat>
          <c:val>
            <c:numRef>
              <c:f>MOD!$B$4:$B$7</c:f>
              <c:numCache>
                <c:formatCode>General</c:formatCode>
                <c:ptCount val="3"/>
                <c:pt idx="0">
                  <c:v>76</c:v>
                </c:pt>
                <c:pt idx="1">
                  <c:v>120</c:v>
                </c:pt>
                <c:pt idx="2">
                  <c:v>58</c:v>
                </c:pt>
              </c:numCache>
            </c:numRef>
          </c:val>
          <c:extLst>
            <c:ext xmlns:c16="http://schemas.microsoft.com/office/drawing/2014/chart" uri="{C3380CC4-5D6E-409C-BE32-E72D297353CC}">
              <c16:uniqueId val="{00000000-42F6-420E-818A-5184B9A0E533}"/>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26907217847769027"/>
          <c:y val="0.15729184893554973"/>
          <c:w val="0.50907764654418197"/>
          <c:h val="0.1475699912510936"/>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[Sales-Data-final_report().xlsx]Comparision!PivotTable21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Mode of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Comparision!$B$3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Comparision!$A$4:$A$6</c:f>
              <c:strCache>
                <c:ptCount val="3"/>
                <c:pt idx="0">
                  <c:v>Drive-thru </c:v>
                </c:pt>
                <c:pt idx="1">
                  <c:v>In-store </c:v>
                </c:pt>
                <c:pt idx="2">
                  <c:v>Online </c:v>
                </c:pt>
              </c:strCache>
            </c:strRef>
          </c:cat>
          <c:val>
            <c:numRef>
              <c:f>Comparision!$B$4:$B$6</c:f>
              <c:numCache>
                <c:formatCode>General</c:formatCode>
                <c:ptCount val="3"/>
                <c:pt idx="0">
                  <c:v>27763</c:v>
                </c:pt>
                <c:pt idx="1">
                  <c:v>40214</c:v>
                </c:pt>
                <c:pt idx="2">
                  <c:v>48986</c:v>
                </c:pt>
              </c:numCache>
            </c:numRef>
          </c:val>
          <c:extLst>
            <c:ext xmlns:c16="http://schemas.microsoft.com/office/drawing/2014/chart" uri="{C3380CC4-5D6E-409C-BE32-E72D297353CC}">
              <c16:uniqueId val="{00000000-A7E2-465C-B96C-383B0135ED71}"/>
            </c:ext>
          </c:extLst>
        </c:ser>
        <c:dLbls>
          <c:dLblPos val="outEnd"/>
          <c:showLegendKey val="0"/>
          <c:showVal val="1"/>
          <c:showCatName val="0"/>
          <c:showSerName val="0"/>
          <c:showPercent val="0"/>
          <c:showBubbleSize val="0"/>
        </c:dLbls>
        <c:gapWidth val="100"/>
        <c:overlap val="-24"/>
        <c:axId val="2138531760"/>
        <c:axId val="186395488"/>
      </c:barChart>
      <c:catAx>
        <c:axId val="213853176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395488"/>
        <c:crosses val="autoZero"/>
        <c:auto val="1"/>
        <c:lblAlgn val="ctr"/>
        <c:lblOffset val="100"/>
        <c:noMultiLvlLbl val="0"/>
      </c:catAx>
      <c:valAx>
        <c:axId val="186395488"/>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8531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[Sales-Data-final_report().xlsx]Most_S_prod_per_city!PivotTable22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Products sale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Most_S_prod_per_city!$B$3:$B$4</c:f>
              <c:strCache>
                <c:ptCount val="1"/>
                <c:pt idx="0">
                  <c:v>Beverages</c:v>
                </c:pt>
              </c:strCache>
            </c:strRef>
          </c:tx>
          <c:spPr>
            <a:solidFill>
              <a:schemeClr val="accent1"/>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Most_S_prod_per_city!$B$5:$B$9</c:f>
              <c:numCache>
                <c:formatCode>General</c:formatCode>
                <c:ptCount val="5"/>
                <c:pt idx="0">
                  <c:v>4068</c:v>
                </c:pt>
                <c:pt idx="1">
                  <c:v>11392</c:v>
                </c:pt>
                <c:pt idx="2">
                  <c:v>9764</c:v>
                </c:pt>
                <c:pt idx="3">
                  <c:v>6238</c:v>
                </c:pt>
                <c:pt idx="4">
                  <c:v>3526</c:v>
                </c:pt>
              </c:numCache>
            </c:numRef>
          </c:val>
          <c:extLst>
            <c:ext xmlns:c16="http://schemas.microsoft.com/office/drawing/2014/chart" uri="{C3380CC4-5D6E-409C-BE32-E72D297353CC}">
              <c16:uniqueId val="{00000000-AEDC-4ABD-837A-914649EC21A2}"/>
            </c:ext>
          </c:extLst>
        </c:ser>
        <c:ser>
          <c:idx val="1"/>
          <c:order val="1"/>
          <c:tx>
            <c:strRef>
              <c:f>Most_S_prod_per_city!$C$3:$C$4</c:f>
              <c:strCache>
                <c:ptCount val="1"/>
                <c:pt idx="0">
                  <c:v>Burgers</c:v>
                </c:pt>
              </c:strCache>
            </c:strRef>
          </c:tx>
          <c:spPr>
            <a:solidFill>
              <a:schemeClr val="accent2"/>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Most_S_prod_per_city!$C$5:$C$9</c:f>
              <c:numCache>
                <c:formatCode>General</c:formatCode>
                <c:ptCount val="5"/>
                <c:pt idx="0">
                  <c:v>4111</c:v>
                </c:pt>
                <c:pt idx="1">
                  <c:v>8374</c:v>
                </c:pt>
                <c:pt idx="2">
                  <c:v>7838</c:v>
                </c:pt>
                <c:pt idx="3">
                  <c:v>5664</c:v>
                </c:pt>
                <c:pt idx="4">
                  <c:v>3032</c:v>
                </c:pt>
              </c:numCache>
            </c:numRef>
          </c:val>
          <c:extLst>
            <c:ext xmlns:c16="http://schemas.microsoft.com/office/drawing/2014/chart" uri="{C3380CC4-5D6E-409C-BE32-E72D297353CC}">
              <c16:uniqueId val="{00000005-AEDC-4ABD-837A-914649EC21A2}"/>
            </c:ext>
          </c:extLst>
        </c:ser>
        <c:ser>
          <c:idx val="2"/>
          <c:order val="2"/>
          <c:tx>
            <c:strRef>
              <c:f>Most_S_prod_per_city!$D$3:$D$4</c:f>
              <c:strCache>
                <c:ptCount val="1"/>
                <c:pt idx="0">
                  <c:v>Chicken Sandwiches</c:v>
                </c:pt>
              </c:strCache>
            </c:strRef>
          </c:tx>
          <c:spPr>
            <a:solidFill>
              <a:schemeClr val="accent3"/>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Most_S_prod_per_city!$D$5:$D$9</c:f>
              <c:numCache>
                <c:formatCode>General</c:formatCode>
                <c:ptCount val="5"/>
                <c:pt idx="0">
                  <c:v>1607</c:v>
                </c:pt>
                <c:pt idx="1">
                  <c:v>3295</c:v>
                </c:pt>
                <c:pt idx="2">
                  <c:v>3216</c:v>
                </c:pt>
                <c:pt idx="3">
                  <c:v>1809</c:v>
                </c:pt>
                <c:pt idx="4">
                  <c:v>1206</c:v>
                </c:pt>
              </c:numCache>
            </c:numRef>
          </c:val>
          <c:extLst>
            <c:ext xmlns:c16="http://schemas.microsoft.com/office/drawing/2014/chart" uri="{C3380CC4-5D6E-409C-BE32-E72D297353CC}">
              <c16:uniqueId val="{00000006-AEDC-4ABD-837A-914649EC21A2}"/>
            </c:ext>
          </c:extLst>
        </c:ser>
        <c:ser>
          <c:idx val="3"/>
          <c:order val="3"/>
          <c:tx>
            <c:strRef>
              <c:f>Most_S_prod_per_city!$E$3:$E$4</c:f>
              <c:strCache>
                <c:ptCount val="1"/>
                <c:pt idx="0">
                  <c:v>Fries</c:v>
                </c:pt>
              </c:strCache>
            </c:strRef>
          </c:tx>
          <c:spPr>
            <a:solidFill>
              <a:schemeClr val="accent4"/>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Most_S_prod_per_city!$E$5:$E$9</c:f>
              <c:numCache>
                <c:formatCode>General</c:formatCode>
                <c:ptCount val="5"/>
                <c:pt idx="0">
                  <c:v>3780</c:v>
                </c:pt>
                <c:pt idx="1">
                  <c:v>9682</c:v>
                </c:pt>
                <c:pt idx="2">
                  <c:v>9909</c:v>
                </c:pt>
                <c:pt idx="3">
                  <c:v>4927</c:v>
                </c:pt>
                <c:pt idx="4">
                  <c:v>3725</c:v>
                </c:pt>
              </c:numCache>
            </c:numRef>
          </c:val>
          <c:extLst>
            <c:ext xmlns:c16="http://schemas.microsoft.com/office/drawing/2014/chart" uri="{C3380CC4-5D6E-409C-BE32-E72D297353CC}">
              <c16:uniqueId val="{00000007-AEDC-4ABD-837A-914649EC21A2}"/>
            </c:ext>
          </c:extLst>
        </c:ser>
        <c:ser>
          <c:idx val="4"/>
          <c:order val="4"/>
          <c:tx>
            <c:strRef>
              <c:f>Most_S_prod_per_city!$F$3:$F$4</c:f>
              <c:strCache>
                <c:ptCount val="1"/>
                <c:pt idx="0">
                  <c:v>Sides &amp; Other</c:v>
                </c:pt>
              </c:strCache>
            </c:strRef>
          </c:tx>
          <c:spPr>
            <a:solidFill>
              <a:schemeClr val="accent5"/>
            </a:solidFill>
            <a:ln>
              <a:noFill/>
            </a:ln>
            <a:effectLst/>
          </c:spPr>
          <c:invertIfNegative val="0"/>
          <c:cat>
            <c:strRef>
              <c:f>Most_S_prod_per_city!$A$5:$A$9</c:f>
              <c:strCache>
                <c:ptCount val="5"/>
                <c:pt idx="0">
                  <c:v>Berlin</c:v>
                </c:pt>
                <c:pt idx="1">
                  <c:v>Lisbon</c:v>
                </c:pt>
                <c:pt idx="2">
                  <c:v>London</c:v>
                </c:pt>
                <c:pt idx="3">
                  <c:v>Madrid</c:v>
                </c:pt>
                <c:pt idx="4">
                  <c:v>Paris</c:v>
                </c:pt>
              </c:strCache>
            </c:strRef>
          </c:cat>
          <c:val>
            <c:numRef>
              <c:f>Most_S_prod_per_city!$F$5:$F$9</c:f>
              <c:numCache>
                <c:formatCode>General</c:formatCode>
                <c:ptCount val="5"/>
                <c:pt idx="0">
                  <c:v>1200</c:v>
                </c:pt>
                <c:pt idx="1">
                  <c:v>3000</c:v>
                </c:pt>
                <c:pt idx="2">
                  <c:v>2800</c:v>
                </c:pt>
                <c:pt idx="3">
                  <c:v>1800</c:v>
                </c:pt>
                <c:pt idx="4">
                  <c:v>1000</c:v>
                </c:pt>
              </c:numCache>
            </c:numRef>
          </c:val>
          <c:extLst>
            <c:ext xmlns:c16="http://schemas.microsoft.com/office/drawing/2014/chart" uri="{C3380CC4-5D6E-409C-BE32-E72D297353CC}">
              <c16:uniqueId val="{00000008-AEDC-4ABD-837A-914649EC21A2}"/>
            </c:ext>
          </c:extLst>
        </c:ser>
        <c:dLbls>
          <c:showLegendKey val="0"/>
          <c:showVal val="0"/>
          <c:showCatName val="0"/>
          <c:showSerName val="0"/>
          <c:showPercent val="0"/>
          <c:showBubbleSize val="0"/>
        </c:dLbls>
        <c:gapWidth val="182"/>
        <c:axId val="195976656"/>
        <c:axId val="480525136"/>
      </c:barChart>
      <c:catAx>
        <c:axId val="1959766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525136"/>
        <c:crosses val="autoZero"/>
        <c:auto val="1"/>
        <c:lblAlgn val="ctr"/>
        <c:lblOffset val="100"/>
        <c:noMultiLvlLbl val="0"/>
      </c:catAx>
      <c:valAx>
        <c:axId val="4805251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97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[Sales-Data-final_report().xlsx]City_H_sales!PivotTable17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city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solidFill>
              <a:srgbClr val="5B9BD5">
                <a:lumMod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5B9BD5">
                <a:lumMod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marker>
          <c:symbol val="none"/>
        </c:marker>
        <c:dLbl>
          <c:idx val="0"/>
          <c:spPr>
            <a:solidFill>
              <a:srgbClr val="5B9BD5">
                <a:lumMod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
      </c:pivotFmt>
      <c:pivotFmt>
        <c:idx val="8"/>
        <c:spPr>
          <a:solidFill>
            <a:schemeClr val="accent1"/>
          </a:solidFill>
          <a:ln>
            <a:noFill/>
          </a:ln>
          <a:effectLst>
            <a:outerShdw blurRad="254000" sx="102000" sy="102000" algn="ctr" rotWithShape="0">
              <a:prstClr val="black">
                <a:alpha val="20000"/>
              </a:prstClr>
            </a:outerShdw>
          </a:effectLst>
        </c:spPr>
      </c:pivotFmt>
      <c:pivotFmt>
        <c:idx val="9"/>
        <c:spPr>
          <a:solidFill>
            <a:schemeClr val="accent1"/>
          </a:solidFill>
          <a:ln>
            <a:noFill/>
          </a:ln>
          <a:effectLst>
            <a:outerShdw blurRad="254000" sx="102000" sy="102000" algn="ctr" rotWithShape="0">
              <a:prstClr val="black">
                <a:alpha val="20000"/>
              </a:prstClr>
            </a:outerShdw>
          </a:effectLst>
        </c:spPr>
      </c:pivotFmt>
      <c:pivotFmt>
        <c:idx val="10"/>
        <c:spPr>
          <a:solidFill>
            <a:schemeClr val="accent1"/>
          </a:solidFill>
          <a:ln>
            <a:noFill/>
          </a:ln>
          <a:effectLst>
            <a:outerShdw blurRad="254000" sx="102000" sy="102000" algn="ctr" rotWithShape="0">
              <a:prstClr val="black">
                <a:alpha val="20000"/>
              </a:prstClr>
            </a:outerShdw>
          </a:effectLst>
        </c:spPr>
      </c:pivotFmt>
      <c:pivotFmt>
        <c:idx val="11"/>
        <c:spPr>
          <a:solidFill>
            <a:schemeClr val="accent1"/>
          </a:solidFill>
          <a:ln>
            <a:noFill/>
          </a:ln>
          <a:effectLst>
            <a:outerShdw blurRad="254000" sx="102000" sy="102000" algn="ctr" rotWithShape="0">
              <a:prstClr val="black">
                <a:alpha val="20000"/>
              </a:prstClr>
            </a:outerShdw>
          </a:effectLst>
        </c:spPr>
      </c:pivotFmt>
      <c:pivotFmt>
        <c:idx val="12"/>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7739747849437896"/>
          <c:y val="0.36904103203315802"/>
          <c:w val="0.43958778996556064"/>
          <c:h val="0.5872485533902857"/>
        </c:manualLayout>
      </c:layout>
      <c:pieChart>
        <c:varyColors val="1"/>
        <c:ser>
          <c:idx val="0"/>
          <c:order val="0"/>
          <c:tx>
            <c:strRef>
              <c:f>City_H_sales!$B$3</c:f>
              <c:strCache>
                <c:ptCount val="1"/>
                <c:pt idx="0">
                  <c:v>Total</c:v>
                </c:pt>
              </c:strCache>
            </c:strRef>
          </c:tx>
          <c:explosion val="1"/>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AB6D-40A1-91B6-72023F69B79A}"/>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AB6D-40A1-91B6-72023F69B79A}"/>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AB6D-40A1-91B6-72023F69B79A}"/>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AB6D-40A1-91B6-72023F69B79A}"/>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AB6D-40A1-91B6-72023F69B79A}"/>
              </c:ext>
            </c:extLst>
          </c:dPt>
          <c:dLbls>
            <c:spPr>
              <a:solidFill>
                <a:srgbClr val="5B9BD5">
                  <a:lumMod val="50000"/>
                </a:srgbClr>
              </a:solidFill>
              <a:ln>
                <a:noFill/>
              </a:ln>
              <a:effectLst>
                <a:outerShdw blurRad="50800" dist="38100" dir="2700000" algn="tl" rotWithShape="0">
                  <a:prstClr val="black">
                    <a:alpha val="40000"/>
                  </a:prstClr>
                </a:outerShdw>
              </a:effectLst>
            </c:spPr>
            <c:txPr>
              <a:bodyPr rot="0" spcFirstLastPara="1" vertOverflow="clip" horzOverflow="clip"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spPr xmlns:c15="http://schemas.microsoft.com/office/drawing/2012/chart">
                  <a:prstGeom prst="wedgeRectCallout">
                    <a:avLst/>
                  </a:prstGeom>
                  <a:pattFill prst="pct75">
                    <a:fgClr>
                      <a:schemeClr val="dk1">
                        <a:lumMod val="75000"/>
                        <a:lumOff val="25000"/>
                      </a:schemeClr>
                    </a:fgClr>
                    <a:bgClr>
                      <a:schemeClr val="dk1">
                        <a:lumMod val="65000"/>
                        <a:lumOff val="35000"/>
                      </a:schemeClr>
                    </a:bgClr>
                  </a:pattFill>
                  <a:ln>
                    <a:noFill/>
                  </a:ln>
                </c15:spPr>
              </c:ext>
            </c:extLst>
          </c:dLbls>
          <c:cat>
            <c:strRef>
              <c:f>City_H_sales!$A$4:$A$8</c:f>
              <c:strCache>
                <c:ptCount val="5"/>
                <c:pt idx="0">
                  <c:v>Berlin</c:v>
                </c:pt>
                <c:pt idx="1">
                  <c:v>Lisbon</c:v>
                </c:pt>
                <c:pt idx="2">
                  <c:v>London</c:v>
                </c:pt>
                <c:pt idx="3">
                  <c:v>Madrid</c:v>
                </c:pt>
                <c:pt idx="4">
                  <c:v>Paris</c:v>
                </c:pt>
              </c:strCache>
            </c:strRef>
          </c:cat>
          <c:val>
            <c:numRef>
              <c:f>City_H_sales!$B$4:$B$8</c:f>
              <c:numCache>
                <c:formatCode>General</c:formatCode>
                <c:ptCount val="5"/>
                <c:pt idx="0">
                  <c:v>100572.33999999998</c:v>
                </c:pt>
                <c:pt idx="1">
                  <c:v>241635.49000000022</c:v>
                </c:pt>
                <c:pt idx="2">
                  <c:v>211173.03000000012</c:v>
                </c:pt>
                <c:pt idx="3">
                  <c:v>136154.24000000002</c:v>
                </c:pt>
                <c:pt idx="4">
                  <c:v>79777.33</c:v>
                </c:pt>
              </c:numCache>
            </c:numRef>
          </c:val>
          <c:extLst>
            <c:ext xmlns:c16="http://schemas.microsoft.com/office/drawing/2014/chart" uri="{C3380CC4-5D6E-409C-BE32-E72D297353CC}">
              <c16:uniqueId val="{0000000A-AB6D-40A1-91B6-72023F69B79A}"/>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[Sales-Data-final_report().xlsx]Manager_Best!PivotTable18</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Manager_Best!$B$3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Manager_Best!$A$4:$A$8</c:f>
              <c:strCache>
                <c:ptCount val="5"/>
                <c:pt idx="0">
                  <c:v>Joao Silva</c:v>
                </c:pt>
                <c:pt idx="1">
                  <c:v>Pablo Perez</c:v>
                </c:pt>
                <c:pt idx="2">
                  <c:v>Remy Monet</c:v>
                </c:pt>
                <c:pt idx="3">
                  <c:v>Tom Jackson</c:v>
                </c:pt>
                <c:pt idx="4">
                  <c:v>Walter Muller</c:v>
                </c:pt>
              </c:strCache>
            </c:strRef>
          </c:cat>
          <c:val>
            <c:numRef>
              <c:f>Manager_Best!$B$4:$B$8</c:f>
              <c:numCache>
                <c:formatCode>General</c:formatCode>
                <c:ptCount val="5"/>
                <c:pt idx="0">
                  <c:v>241635.49000000022</c:v>
                </c:pt>
                <c:pt idx="1">
                  <c:v>136154.24000000002</c:v>
                </c:pt>
                <c:pt idx="2">
                  <c:v>79777.33</c:v>
                </c:pt>
                <c:pt idx="3">
                  <c:v>211173.03000000012</c:v>
                </c:pt>
                <c:pt idx="4">
                  <c:v>100572.33999999998</c:v>
                </c:pt>
              </c:numCache>
            </c:numRef>
          </c:val>
          <c:extLst>
            <c:ext xmlns:c16="http://schemas.microsoft.com/office/drawing/2014/chart" uri="{C3380CC4-5D6E-409C-BE32-E72D297353CC}">
              <c16:uniqueId val="{00000000-124B-4CC3-83A7-79862C3C7719}"/>
            </c:ext>
          </c:extLst>
        </c:ser>
        <c:dLbls>
          <c:dLblPos val="inEnd"/>
          <c:showLegendKey val="0"/>
          <c:showVal val="1"/>
          <c:showCatName val="0"/>
          <c:showSerName val="0"/>
          <c:showPercent val="0"/>
          <c:showBubbleSize val="0"/>
        </c:dLbls>
        <c:gapWidth val="65"/>
        <c:axId val="126793648"/>
        <c:axId val="187258624"/>
      </c:barChart>
      <c:catAx>
        <c:axId val="126793648"/>
        <c:scaling>
          <c:orientation val="minMax"/>
        </c:scaling>
        <c:delete val="0"/>
        <c:axPos val="l"/>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87258624"/>
        <c:crosses val="autoZero"/>
        <c:auto val="1"/>
        <c:lblAlgn val="ctr"/>
        <c:lblOffset val="100"/>
        <c:noMultiLvlLbl val="0"/>
      </c:catAx>
      <c:valAx>
        <c:axId val="187258624"/>
        <c:scaling>
          <c:orientation val="minMax"/>
        </c:scaling>
        <c:delete val="1"/>
        <c:axPos val="b"/>
        <c:numFmt formatCode="General" sourceLinked="1"/>
        <c:majorTickMark val="out"/>
        <c:minorTickMark val="none"/>
        <c:tickLblPos val="nextTo"/>
        <c:crossAx val="12679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[Sales-Data-final_report().xlsx]Prod_Most sold!PivotTable19</c:name>
    <c:fmtId val="5"/>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Most sold product</a:t>
            </a:r>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2">
              <a:alpha val="70000"/>
            </a:schemeClr>
          </a:solidFill>
          <a:ln>
            <a:noFill/>
          </a:ln>
          <a:effectLst/>
        </c:spPr>
        <c:marker>
          <c:symbol val="circle"/>
          <c:size val="6"/>
          <c:spPr>
            <a:solidFill>
              <a:schemeClr val="accent2">
                <a:alpha val="70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7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'Prod_Most sold'!$B$3</c:f>
              <c:strCache>
                <c:ptCount val="1"/>
                <c:pt idx="0">
                  <c:v>Total</c:v>
                </c:pt>
              </c:strCache>
            </c:strRef>
          </c:tx>
          <c:spPr>
            <a:solidFill>
              <a:schemeClr val="accent2">
                <a:alpha val="7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'Prod_Most sold'!$A$4:$A$8</c:f>
              <c:strCache>
                <c:ptCount val="5"/>
                <c:pt idx="0">
                  <c:v>Beverages</c:v>
                </c:pt>
                <c:pt idx="1">
                  <c:v>Burgers</c:v>
                </c:pt>
                <c:pt idx="2">
                  <c:v>Chicken Sandwiches</c:v>
                </c:pt>
                <c:pt idx="3">
                  <c:v>Fries</c:v>
                </c:pt>
                <c:pt idx="4">
                  <c:v>Sides &amp; Other</c:v>
                </c:pt>
              </c:strCache>
            </c:strRef>
          </c:cat>
          <c:val>
            <c:numRef>
              <c:f>'Prod_Most sold'!$B$4:$B$8</c:f>
              <c:numCache>
                <c:formatCode>General</c:formatCode>
                <c:ptCount val="5"/>
                <c:pt idx="0">
                  <c:v>34988</c:v>
                </c:pt>
                <c:pt idx="1">
                  <c:v>29019</c:v>
                </c:pt>
                <c:pt idx="2">
                  <c:v>11133</c:v>
                </c:pt>
                <c:pt idx="3">
                  <c:v>32023</c:v>
                </c:pt>
                <c:pt idx="4">
                  <c:v>9800</c:v>
                </c:pt>
              </c:numCache>
            </c:numRef>
          </c:val>
          <c:extLst>
            <c:ext xmlns:c16="http://schemas.microsoft.com/office/drawing/2014/chart" uri="{C3380CC4-5D6E-409C-BE32-E72D297353CC}">
              <c16:uniqueId val="{00000000-6BE8-4EC0-A4F7-CA1DC8E76009}"/>
            </c:ext>
          </c:extLst>
        </c:ser>
        <c:dLbls>
          <c:dLblPos val="outEnd"/>
          <c:showLegendKey val="0"/>
          <c:showVal val="1"/>
          <c:showCatName val="0"/>
          <c:showSerName val="0"/>
          <c:showPercent val="0"/>
          <c:showBubbleSize val="0"/>
        </c:dLbls>
        <c:gapWidth val="80"/>
        <c:overlap val="25"/>
        <c:axId val="118291712"/>
        <c:axId val="295871040"/>
      </c:barChart>
      <c:catAx>
        <c:axId val="118291712"/>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295871040"/>
        <c:crosses val="autoZero"/>
        <c:auto val="1"/>
        <c:lblAlgn val="ctr"/>
        <c:lblOffset val="100"/>
        <c:noMultiLvlLbl val="0"/>
      </c:catAx>
      <c:valAx>
        <c:axId val="295871040"/>
        <c:scaling>
          <c:orientation val="minMax"/>
        </c:scaling>
        <c:delete val="1"/>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crossAx val="118291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Reversed" id="22">
  <a:schemeClr val="accent2"/>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312420</xdr:colOff>
      <xdr:row>1</xdr:row>
      <xdr:rowOff>167640</xdr:rowOff>
    </xdr:from>
    <xdr:to>
      <xdr:col>6</xdr:col>
      <xdr:colOff>510540</xdr:colOff>
      <xdr:row>12</xdr:row>
      <xdr:rowOff>129540</xdr:rowOff>
    </xdr:to>
    <xdr:graphicFrame macro="">
      <xdr:nvGraphicFramePr>
        <xdr:cNvPr id="2" name="Chart 1">
          <a:extLst>
            <a:ext uri="{FF2B5EF4-FFF2-40B4-BE49-F238E27FC236}">
              <a16:creationId xmlns:a16="http://schemas.microsoft.com/office/drawing/2014/main" id="{023B3BAD-CB2E-49C0-BBFB-71A1A7F2C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188360</xdr:colOff>
      <xdr:row>1</xdr:row>
      <xdr:rowOff>154111</xdr:rowOff>
    </xdr:from>
    <xdr:to>
      <xdr:col>8</xdr:col>
      <xdr:colOff>317258</xdr:colOff>
      <xdr:row>14</xdr:row>
      <xdr:rowOff>162673</xdr:rowOff>
    </xdr:to>
    <xdr:graphicFrame macro="">
      <xdr:nvGraphicFramePr>
        <xdr:cNvPr id="2" name="Chart 1">
          <a:extLst>
            <a:ext uri="{FF2B5EF4-FFF2-40B4-BE49-F238E27FC236}">
              <a16:creationId xmlns:a16="http://schemas.microsoft.com/office/drawing/2014/main" id="{D9BDAD10-C03E-4936-8DB8-C749AA720C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220980</xdr:colOff>
      <xdr:row>2</xdr:row>
      <xdr:rowOff>7620</xdr:rowOff>
    </xdr:from>
    <xdr:to>
      <xdr:col>8</xdr:col>
      <xdr:colOff>95250</xdr:colOff>
      <xdr:row>13</xdr:row>
      <xdr:rowOff>99060</xdr:rowOff>
    </xdr:to>
    <xdr:graphicFrame macro="">
      <xdr:nvGraphicFramePr>
        <xdr:cNvPr id="2" name="Chart 1">
          <a:extLst>
            <a:ext uri="{FF2B5EF4-FFF2-40B4-BE49-F238E27FC236}">
              <a16:creationId xmlns:a16="http://schemas.microsoft.com/office/drawing/2014/main" id="{81CB7D8E-5E0D-4D1D-AAAE-3F44D80E8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304800</xdr:colOff>
      <xdr:row>2</xdr:row>
      <xdr:rowOff>0</xdr:rowOff>
    </xdr:from>
    <xdr:to>
      <xdr:col>8</xdr:col>
      <xdr:colOff>327660</xdr:colOff>
      <xdr:row>13</xdr:row>
      <xdr:rowOff>45720</xdr:rowOff>
    </xdr:to>
    <xdr:graphicFrame macro="">
      <xdr:nvGraphicFramePr>
        <xdr:cNvPr id="2" name="Chart 1">
          <a:extLst>
            <a:ext uri="{FF2B5EF4-FFF2-40B4-BE49-F238E27FC236}">
              <a16:creationId xmlns:a16="http://schemas.microsoft.com/office/drawing/2014/main" id="{15672BBF-1DAE-407E-86B0-99B3916D57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251460</xdr:colOff>
      <xdr:row>1</xdr:row>
      <xdr:rowOff>160020</xdr:rowOff>
    </xdr:from>
    <xdr:to>
      <xdr:col>8</xdr:col>
      <xdr:colOff>541020</xdr:colOff>
      <xdr:row>13</xdr:row>
      <xdr:rowOff>91440</xdr:rowOff>
    </xdr:to>
    <xdr:graphicFrame macro="">
      <xdr:nvGraphicFramePr>
        <xdr:cNvPr id="2" name="Chart 1">
          <a:extLst>
            <a:ext uri="{FF2B5EF4-FFF2-40B4-BE49-F238E27FC236}">
              <a16:creationId xmlns:a16="http://schemas.microsoft.com/office/drawing/2014/main" id="{941B950A-C30F-411B-8011-88E8D6DD5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546484</xdr:colOff>
      <xdr:row>1</xdr:row>
      <xdr:rowOff>158496</xdr:rowOff>
    </xdr:from>
    <xdr:to>
      <xdr:col>13</xdr:col>
      <xdr:colOff>489856</xdr:colOff>
      <xdr:row>15</xdr:row>
      <xdr:rowOff>153939</xdr:rowOff>
    </xdr:to>
    <xdr:graphicFrame macro="">
      <xdr:nvGraphicFramePr>
        <xdr:cNvPr id="2" name="Chart 1">
          <a:extLst>
            <a:ext uri="{FF2B5EF4-FFF2-40B4-BE49-F238E27FC236}">
              <a16:creationId xmlns:a16="http://schemas.microsoft.com/office/drawing/2014/main" id="{52A381DC-8839-45EF-8B43-638ACF83F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366157</xdr:colOff>
      <xdr:row>2</xdr:row>
      <xdr:rowOff>106835</xdr:rowOff>
    </xdr:from>
    <xdr:to>
      <xdr:col>8</xdr:col>
      <xdr:colOff>591716</xdr:colOff>
      <xdr:row>16</xdr:row>
      <xdr:rowOff>59377</xdr:rowOff>
    </xdr:to>
    <xdr:graphicFrame macro="">
      <xdr:nvGraphicFramePr>
        <xdr:cNvPr id="4" name="Chart 3">
          <a:extLst>
            <a:ext uri="{FF2B5EF4-FFF2-40B4-BE49-F238E27FC236}">
              <a16:creationId xmlns:a16="http://schemas.microsoft.com/office/drawing/2014/main" id="{E6B100AD-6168-451C-8D49-64C7036C8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170508</xdr:colOff>
      <xdr:row>2</xdr:row>
      <xdr:rowOff>98962</xdr:rowOff>
    </xdr:from>
    <xdr:to>
      <xdr:col>15</xdr:col>
      <xdr:colOff>497078</xdr:colOff>
      <xdr:row>16</xdr:row>
      <xdr:rowOff>39584</xdr:rowOff>
    </xdr:to>
    <xdr:graphicFrame macro="">
      <xdr:nvGraphicFramePr>
        <xdr:cNvPr id="5" name="Chart 4">
          <a:extLst>
            <a:ext uri="{FF2B5EF4-FFF2-40B4-BE49-F238E27FC236}">
              <a16:creationId xmlns:a16="http://schemas.microsoft.com/office/drawing/2014/main" id="{3B8477B3-E28D-4990-8DB0-21E6698D4A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31966</xdr:colOff>
      <xdr:row>2</xdr:row>
      <xdr:rowOff>128651</xdr:rowOff>
    </xdr:from>
    <xdr:to>
      <xdr:col>21</xdr:col>
      <xdr:colOff>465119</xdr:colOff>
      <xdr:row>16</xdr:row>
      <xdr:rowOff>39584</xdr:rowOff>
    </xdr:to>
    <xdr:graphicFrame macro="">
      <xdr:nvGraphicFramePr>
        <xdr:cNvPr id="6" name="Chart 5">
          <a:extLst>
            <a:ext uri="{FF2B5EF4-FFF2-40B4-BE49-F238E27FC236}">
              <a16:creationId xmlns:a16="http://schemas.microsoft.com/office/drawing/2014/main" id="{9367B956-3D34-4EC7-B51A-1C76BCFF60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368429</xdr:colOff>
      <xdr:row>17</xdr:row>
      <xdr:rowOff>39585</xdr:rowOff>
    </xdr:from>
    <xdr:to>
      <xdr:col>7</xdr:col>
      <xdr:colOff>593763</xdr:colOff>
      <xdr:row>31</xdr:row>
      <xdr:rowOff>128649</xdr:rowOff>
    </xdr:to>
    <xdr:graphicFrame macro="">
      <xdr:nvGraphicFramePr>
        <xdr:cNvPr id="7" name="Chart 6">
          <a:extLst>
            <a:ext uri="{FF2B5EF4-FFF2-40B4-BE49-F238E27FC236}">
              <a16:creationId xmlns:a16="http://schemas.microsoft.com/office/drawing/2014/main" id="{CD95701D-CB33-4948-A041-7FDFC4947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81438</xdr:colOff>
      <xdr:row>17</xdr:row>
      <xdr:rowOff>39584</xdr:rowOff>
    </xdr:from>
    <xdr:to>
      <xdr:col>14</xdr:col>
      <xdr:colOff>354868</xdr:colOff>
      <xdr:row>31</xdr:row>
      <xdr:rowOff>138545</xdr:rowOff>
    </xdr:to>
    <xdr:graphicFrame macro="">
      <xdr:nvGraphicFramePr>
        <xdr:cNvPr id="8" name="Chart 7">
          <a:extLst>
            <a:ext uri="{FF2B5EF4-FFF2-40B4-BE49-F238E27FC236}">
              <a16:creationId xmlns:a16="http://schemas.microsoft.com/office/drawing/2014/main" id="{8F434E69-65A9-499F-9C28-AD70450241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435430</xdr:colOff>
      <xdr:row>17</xdr:row>
      <xdr:rowOff>19792</xdr:rowOff>
    </xdr:from>
    <xdr:to>
      <xdr:col>21</xdr:col>
      <xdr:colOff>471166</xdr:colOff>
      <xdr:row>31</xdr:row>
      <xdr:rowOff>107599</xdr:rowOff>
    </xdr:to>
    <xdr:graphicFrame macro="">
      <xdr:nvGraphicFramePr>
        <xdr:cNvPr id="9" name="Chart 8">
          <a:extLst>
            <a:ext uri="{FF2B5EF4-FFF2-40B4-BE49-F238E27FC236}">
              <a16:creationId xmlns:a16="http://schemas.microsoft.com/office/drawing/2014/main" id="{DF0EF3D3-7B2E-4ED6-A4FC-E43AA0BF3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69271</xdr:colOff>
      <xdr:row>2</xdr:row>
      <xdr:rowOff>131025</xdr:rowOff>
    </xdr:from>
    <xdr:to>
      <xdr:col>3</xdr:col>
      <xdr:colOff>197921</xdr:colOff>
      <xdr:row>8</xdr:row>
      <xdr:rowOff>138545</xdr:rowOff>
    </xdr:to>
    <mc:AlternateContent xmlns:mc="http://schemas.openxmlformats.org/markup-compatibility/2006">
      <mc:Choice xmlns:a14="http://schemas.microsoft.com/office/drawing/2010/main" Requires="a14">
        <xdr:graphicFrame macro="">
          <xdr:nvGraphicFramePr>
            <xdr:cNvPr id="10" name="Month">
              <a:extLst>
                <a:ext uri="{FF2B5EF4-FFF2-40B4-BE49-F238E27FC236}">
                  <a16:creationId xmlns:a16="http://schemas.microsoft.com/office/drawing/2014/main" id="{34A3A3CB-1D21-48B9-9234-0C3A7C1D9E8A}"/>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69271" y="487285"/>
              <a:ext cx="1969325" cy="10762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10488</xdr:colOff>
      <xdr:row>9</xdr:row>
      <xdr:rowOff>165760</xdr:rowOff>
    </xdr:from>
    <xdr:to>
      <xdr:col>3</xdr:col>
      <xdr:colOff>207818</xdr:colOff>
      <xdr:row>19</xdr:row>
      <xdr:rowOff>59376</xdr:rowOff>
    </xdr:to>
    <mc:AlternateContent xmlns:mc="http://schemas.openxmlformats.org/markup-compatibility/2006">
      <mc:Choice xmlns:a14="http://schemas.microsoft.com/office/drawing/2010/main" Requires="a14">
        <xdr:graphicFrame macro="">
          <xdr:nvGraphicFramePr>
            <xdr:cNvPr id="11" name="Product">
              <a:extLst>
                <a:ext uri="{FF2B5EF4-FFF2-40B4-BE49-F238E27FC236}">
                  <a16:creationId xmlns:a16="http://schemas.microsoft.com/office/drawing/2014/main" id="{7009EC1A-237A-4995-89B4-B82BD769565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0488" y="1768929"/>
              <a:ext cx="2038005" cy="16749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25432</xdr:colOff>
      <xdr:row>20</xdr:row>
      <xdr:rowOff>69273</xdr:rowOff>
    </xdr:from>
    <xdr:to>
      <xdr:col>3</xdr:col>
      <xdr:colOff>247402</xdr:colOff>
      <xdr:row>31</xdr:row>
      <xdr:rowOff>98961</xdr:rowOff>
    </xdr:to>
    <mc:AlternateContent xmlns:mc="http://schemas.openxmlformats.org/markup-compatibility/2006">
      <mc:Choice xmlns:a14="http://schemas.microsoft.com/office/drawing/2010/main" Requires="a14">
        <xdr:graphicFrame macro="">
          <xdr:nvGraphicFramePr>
            <xdr:cNvPr id="12" name="Manager_final">
              <a:extLst>
                <a:ext uri="{FF2B5EF4-FFF2-40B4-BE49-F238E27FC236}">
                  <a16:creationId xmlns:a16="http://schemas.microsoft.com/office/drawing/2014/main" id="{BB30B108-62AA-482E-9C39-E555B4EB1E5E}"/>
                </a:ext>
              </a:extLst>
            </xdr:cNvPr>
            <xdr:cNvGraphicFramePr/>
          </xdr:nvGraphicFramePr>
          <xdr:xfrm>
            <a:off x="0" y="0"/>
            <a:ext cx="0" cy="0"/>
          </xdr:xfrm>
          <a:graphic>
            <a:graphicData uri="http://schemas.microsoft.com/office/drawing/2010/slicer">
              <sle:slicer xmlns:sle="http://schemas.microsoft.com/office/drawing/2010/slicer" name="Manager_final"/>
            </a:graphicData>
          </a:graphic>
        </xdr:graphicFrame>
      </mc:Choice>
      <mc:Fallback>
        <xdr:sp macro="" textlink="">
          <xdr:nvSpPr>
            <xdr:cNvPr id="0" name=""/>
            <xdr:cNvSpPr>
              <a:spLocks noTextEdit="1"/>
            </xdr:cNvSpPr>
          </xdr:nvSpPr>
          <xdr:spPr>
            <a:xfrm>
              <a:off x="25432" y="3631870"/>
              <a:ext cx="2062645" cy="19891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Bani Negi" refreshedDate="45876.391932870371" createdVersion="6" refreshedVersion="6" minRefreshableVersion="3" recordCount="254">
  <cacheSource type="worksheet">
    <worksheetSource name="Table2"/>
  </cacheSource>
  <cacheFields count="14">
    <cacheField name="Index" numFmtId="0">
      <sharedItems containsSemiMixedTypes="0" containsString="0" containsNumber="1" containsInteger="1" minValue="1" maxValue="254"/>
    </cacheField>
    <cacheField name="Order ID" numFmtId="0">
      <sharedItems containsSemiMixedTypes="0" containsString="0" containsNumber="1" containsInteger="1" minValue="10452" maxValue="10713"/>
    </cacheField>
    <cacheField name="Date" numFmtId="14">
      <sharedItems containsSemiMixedTypes="0" containsNonDate="0" containsDate="1" containsString="0" minDate="2022-11-07T00:00:00" maxDate="2022-12-30T00:00:00"/>
    </cacheField>
    <cacheField name="Month" numFmtId="14">
      <sharedItems count="2">
        <s v="Nov"/>
        <s v="Dec"/>
      </sharedItems>
    </cacheField>
    <cacheField name="Product" numFmtId="0">
      <sharedItems count="5">
        <s v="Fries"/>
        <s v="Beverages"/>
        <s v="Sides &amp; Other"/>
        <s v="Burgers"/>
        <s v="Chicken Sandwiches"/>
      </sharedItems>
    </cacheField>
    <cacheField name="Price" numFmtId="164">
      <sharedItems containsSemiMixedTypes="0" containsString="0" containsNumber="1" minValue="2.95" maxValue="29.05"/>
    </cacheField>
    <cacheField name="Quantity" numFmtId="0">
      <sharedItems containsSemiMixedTypes="0" containsString="0" containsNumber="1" minValue="200.4" maxValue="754.43"/>
    </cacheField>
    <cacheField name="Round_Qty" numFmtId="0">
      <sharedItems containsSemiMixedTypes="0" containsString="0" containsNumber="1" containsInteger="1" minValue="200" maxValue="754"/>
    </cacheField>
    <cacheField name="Total Sales " numFmtId="164">
      <sharedItems containsSemiMixedTypes="0" containsString="0" containsNumber="1" minValue="998" maxValue="16065"/>
    </cacheField>
    <cacheField name="Purchase Type" numFmtId="0">
      <sharedItems count="3">
        <s v="Online "/>
        <s v="In-store "/>
        <s v="Drive-thru "/>
      </sharedItems>
    </cacheField>
    <cacheField name="Payment Method" numFmtId="0">
      <sharedItems count="3">
        <s v=" Gift Card"/>
        <s v=" Credit Card"/>
        <s v=" Cash"/>
      </sharedItems>
    </cacheField>
    <cacheField name="Manager" numFmtId="0">
      <sharedItems/>
    </cacheField>
    <cacheField name="City" numFmtId="0">
      <sharedItems count="5">
        <s v="London"/>
        <s v="Madrid"/>
        <s v="Lisbon"/>
        <s v="Berlin"/>
        <s v="Paris"/>
      </sharedItems>
    </cacheField>
    <cacheField name="Manager_final" numFmtId="0">
      <sharedItems count="5">
        <s v="Tom Jackson"/>
        <s v="Pablo Perez"/>
        <s v="Joao Silva"/>
        <s v="Walter Muller"/>
        <s v="Remy Monet"/>
      </sharedItems>
    </cacheField>
  </cacheFields>
  <extLst>
    <ext xmlns:x14="http://schemas.microsoft.com/office/spreadsheetml/2009/9/main" uri="{725AE2AE-9491-48be-B2B4-4EB974FC3084}">
      <x14:pivotCacheDefinition pivotCacheId="722849341"/>
    </ext>
  </extLst>
</pivotCacheDefinition>
</file>

<file path=xl/pivotCache/pivotCacheRecords1.xml><?xml version="1.0" encoding="utf-8"?>
<pivotCacheRecords xmlns="http://schemas.openxmlformats.org/spreadsheetml/2006/main" xmlns:r="http://schemas.openxmlformats.org/officeDocument/2006/relationships" count="254">
  <r>
    <n v="1"/>
    <n v="10452"/>
    <d v="2022-11-07T00:00:00"/>
    <x v="0"/>
    <x v="0"/>
    <n v="3.49"/>
    <n v="573.07000000000005"/>
    <n v="573"/>
    <n v="1999.7700000000002"/>
    <x v="0"/>
    <x v="0"/>
    <s v="Tom      Jackson"/>
    <x v="0"/>
    <x v="0"/>
  </r>
  <r>
    <n v="2"/>
    <n v="10453"/>
    <d v="2022-11-07T00:00:00"/>
    <x v="0"/>
    <x v="1"/>
    <n v="2.95"/>
    <n v="745.76"/>
    <n v="746"/>
    <n v="2200.7000000000003"/>
    <x v="0"/>
    <x v="0"/>
    <s v="       Pablo Perez"/>
    <x v="1"/>
    <x v="1"/>
  </r>
  <r>
    <n v="3"/>
    <n v="10454"/>
    <d v="2022-11-07T00:00:00"/>
    <x v="0"/>
    <x v="2"/>
    <n v="4.99"/>
    <n v="200.4"/>
    <n v="200"/>
    <n v="998"/>
    <x v="1"/>
    <x v="0"/>
    <s v="Joao    Silva"/>
    <x v="2"/>
    <x v="2"/>
  </r>
  <r>
    <n v="4"/>
    <n v="10455"/>
    <d v="2022-11-08T00:00:00"/>
    <x v="0"/>
    <x v="3"/>
    <n v="12.99"/>
    <n v="569.66999999999996"/>
    <n v="570"/>
    <n v="7404.3"/>
    <x v="1"/>
    <x v="1"/>
    <s v="Walter Muller"/>
    <x v="3"/>
    <x v="3"/>
  </r>
  <r>
    <n v="5"/>
    <n v="10456"/>
    <d v="2022-11-08T00:00:00"/>
    <x v="0"/>
    <x v="4"/>
    <n v="9.9499999999999993"/>
    <n v="201.01"/>
    <n v="201"/>
    <n v="1999.9499999999998"/>
    <x v="1"/>
    <x v="1"/>
    <s v="Walter Muller"/>
    <x v="3"/>
    <x v="3"/>
  </r>
  <r>
    <n v="6"/>
    <n v="10457"/>
    <d v="2022-11-08T00:00:00"/>
    <x v="0"/>
    <x v="0"/>
    <n v="3.49"/>
    <n v="573.07000000000005"/>
    <n v="573"/>
    <n v="1999.7700000000002"/>
    <x v="1"/>
    <x v="1"/>
    <s v="Remy    Monet"/>
    <x v="4"/>
    <x v="4"/>
  </r>
  <r>
    <n v="7"/>
    <n v="10459"/>
    <d v="2022-11-08T00:00:00"/>
    <x v="0"/>
    <x v="2"/>
    <n v="4.99"/>
    <n v="200.4"/>
    <n v="200"/>
    <n v="998"/>
    <x v="1"/>
    <x v="1"/>
    <s v="Walter Muller"/>
    <x v="3"/>
    <x v="3"/>
  </r>
  <r>
    <n v="8"/>
    <n v="10460"/>
    <d v="2022-11-09T00:00:00"/>
    <x v="0"/>
    <x v="3"/>
    <n v="12.99"/>
    <n v="554.27"/>
    <n v="554"/>
    <n v="7196.46"/>
    <x v="1"/>
    <x v="1"/>
    <s v="Remy Monet"/>
    <x v="4"/>
    <x v="4"/>
  </r>
  <r>
    <n v="9"/>
    <n v="10461"/>
    <d v="2022-11-09T00:00:00"/>
    <x v="0"/>
    <x v="4"/>
    <n v="9.9499999999999993"/>
    <n v="201.01"/>
    <n v="201"/>
    <n v="1999.9499999999998"/>
    <x v="1"/>
    <x v="1"/>
    <s v="Remy Monet"/>
    <x v="4"/>
    <x v="4"/>
  </r>
  <r>
    <n v="10"/>
    <n v="10462"/>
    <d v="2022-11-09T00:00:00"/>
    <x v="0"/>
    <x v="0"/>
    <n v="3.49"/>
    <n v="573.07000000000005"/>
    <n v="573"/>
    <n v="1999.7700000000002"/>
    <x v="1"/>
    <x v="1"/>
    <s v="       Remy Monet"/>
    <x v="4"/>
    <x v="4"/>
  </r>
  <r>
    <n v="11"/>
    <n v="10463"/>
    <d v="2022-11-09T00:00:00"/>
    <x v="0"/>
    <x v="1"/>
    <n v="2.95"/>
    <n v="677.97"/>
    <n v="678"/>
    <n v="2000.1000000000001"/>
    <x v="1"/>
    <x v="1"/>
    <s v="       Remy Monet"/>
    <x v="4"/>
    <x v="4"/>
  </r>
  <r>
    <n v="12"/>
    <n v="10464"/>
    <d v="2022-11-09T00:00:00"/>
    <x v="0"/>
    <x v="2"/>
    <n v="4.99"/>
    <n v="200.4"/>
    <n v="200"/>
    <n v="998"/>
    <x v="1"/>
    <x v="1"/>
    <s v="Remy     Monet"/>
    <x v="4"/>
    <x v="4"/>
  </r>
  <r>
    <n v="13"/>
    <n v="10465"/>
    <d v="2022-11-10T00:00:00"/>
    <x v="0"/>
    <x v="3"/>
    <n v="12.99"/>
    <n v="554.27"/>
    <n v="554"/>
    <n v="7196.46"/>
    <x v="1"/>
    <x v="1"/>
    <s v="Pablo Perez"/>
    <x v="1"/>
    <x v="1"/>
  </r>
  <r>
    <n v="14"/>
    <n v="10466"/>
    <d v="2022-11-10T00:00:00"/>
    <x v="0"/>
    <x v="4"/>
    <n v="9.9499999999999993"/>
    <n v="201.01"/>
    <n v="201"/>
    <n v="1999.9499999999998"/>
    <x v="1"/>
    <x v="1"/>
    <s v="Pablo Perez"/>
    <x v="1"/>
    <x v="1"/>
  </r>
  <r>
    <n v="15"/>
    <n v="10467"/>
    <d v="2022-11-10T00:00:00"/>
    <x v="0"/>
    <x v="0"/>
    <n v="3.49"/>
    <n v="573.07000000000005"/>
    <n v="573"/>
    <n v="1999.7700000000002"/>
    <x v="1"/>
    <x v="1"/>
    <s v="Pablo Perez"/>
    <x v="1"/>
    <x v="1"/>
  </r>
  <r>
    <n v="16"/>
    <n v="10468"/>
    <d v="2022-11-10T00:00:00"/>
    <x v="0"/>
    <x v="1"/>
    <n v="2.95"/>
    <n v="677.97"/>
    <n v="678"/>
    <n v="2000.1000000000001"/>
    <x v="1"/>
    <x v="1"/>
    <s v="       Pablo Perez"/>
    <x v="1"/>
    <x v="1"/>
  </r>
  <r>
    <n v="17"/>
    <n v="10470"/>
    <d v="2022-11-11T00:00:00"/>
    <x v="0"/>
    <x v="3"/>
    <n v="12.99"/>
    <n v="554.27"/>
    <n v="554"/>
    <n v="7196.46"/>
    <x v="1"/>
    <x v="1"/>
    <s v="       Pablo Perez"/>
    <x v="1"/>
    <x v="1"/>
  </r>
  <r>
    <n v="18"/>
    <n v="10471"/>
    <d v="2022-11-11T00:00:00"/>
    <x v="0"/>
    <x v="4"/>
    <n v="9.9499999999999993"/>
    <n v="201.01"/>
    <n v="201"/>
    <n v="1999.9499999999998"/>
    <x v="1"/>
    <x v="1"/>
    <s v="       Pablo Perez"/>
    <x v="1"/>
    <x v="1"/>
  </r>
  <r>
    <n v="19"/>
    <n v="10472"/>
    <d v="2022-11-11T00:00:00"/>
    <x v="0"/>
    <x v="0"/>
    <n v="3.49"/>
    <n v="630.37"/>
    <n v="630"/>
    <n v="2198.7000000000003"/>
    <x v="1"/>
    <x v="1"/>
    <s v="Pablo   Perez"/>
    <x v="1"/>
    <x v="1"/>
  </r>
  <r>
    <n v="20"/>
    <n v="10473"/>
    <d v="2022-11-11T00:00:00"/>
    <x v="0"/>
    <x v="1"/>
    <n v="2.95"/>
    <n v="677.97"/>
    <n v="678"/>
    <n v="2000.1000000000001"/>
    <x v="1"/>
    <x v="1"/>
    <s v="       Pablo Perez"/>
    <x v="1"/>
    <x v="1"/>
  </r>
  <r>
    <n v="21"/>
    <n v="10474"/>
    <d v="2022-11-11T00:00:00"/>
    <x v="0"/>
    <x v="2"/>
    <n v="4.99"/>
    <n v="200.4"/>
    <n v="200"/>
    <n v="998"/>
    <x v="1"/>
    <x v="1"/>
    <s v="       Pablo Perez"/>
    <x v="1"/>
    <x v="1"/>
  </r>
  <r>
    <n v="22"/>
    <n v="10475"/>
    <d v="2022-11-12T00:00:00"/>
    <x v="0"/>
    <x v="3"/>
    <n v="12.99"/>
    <n v="523.48"/>
    <n v="523"/>
    <n v="6793.77"/>
    <x v="1"/>
    <x v="1"/>
    <s v="       Pablo Perez"/>
    <x v="1"/>
    <x v="1"/>
  </r>
  <r>
    <n v="23"/>
    <n v="10476"/>
    <d v="2022-11-12T00:00:00"/>
    <x v="0"/>
    <x v="4"/>
    <n v="9.9499999999999993"/>
    <n v="201.01"/>
    <n v="201"/>
    <n v="1999.9499999999998"/>
    <x v="1"/>
    <x v="1"/>
    <s v="Pablo Perez"/>
    <x v="1"/>
    <x v="1"/>
  </r>
  <r>
    <n v="24"/>
    <n v="10477"/>
    <d v="2022-11-12T00:00:00"/>
    <x v="0"/>
    <x v="0"/>
    <n v="3.49"/>
    <n v="630.37"/>
    <n v="630"/>
    <n v="2198.7000000000003"/>
    <x v="1"/>
    <x v="1"/>
    <s v="Pablo  Perez"/>
    <x v="1"/>
    <x v="1"/>
  </r>
  <r>
    <n v="25"/>
    <n v="10478"/>
    <d v="2022-11-12T00:00:00"/>
    <x v="0"/>
    <x v="1"/>
    <n v="2.95"/>
    <n v="677.97"/>
    <n v="678"/>
    <n v="2000.1000000000001"/>
    <x v="1"/>
    <x v="1"/>
    <s v="Pablo Perez"/>
    <x v="1"/>
    <x v="1"/>
  </r>
  <r>
    <n v="26"/>
    <n v="10479"/>
    <d v="2022-11-12T00:00:00"/>
    <x v="0"/>
    <x v="2"/>
    <n v="4.99"/>
    <n v="200.4"/>
    <n v="200"/>
    <n v="998"/>
    <x v="1"/>
    <x v="1"/>
    <s v="Pablo    Perez"/>
    <x v="1"/>
    <x v="1"/>
  </r>
  <r>
    <n v="27"/>
    <n v="10480"/>
    <d v="2022-11-13T00:00:00"/>
    <x v="0"/>
    <x v="3"/>
    <n v="12.99"/>
    <n v="508.08"/>
    <n v="508"/>
    <n v="6598.92"/>
    <x v="1"/>
    <x v="1"/>
    <s v="Pablo Perez"/>
    <x v="1"/>
    <x v="1"/>
  </r>
  <r>
    <n v="28"/>
    <n v="10481"/>
    <d v="2022-11-13T00:00:00"/>
    <x v="0"/>
    <x v="4"/>
    <n v="9.9499999999999993"/>
    <n v="201.01"/>
    <n v="201"/>
    <n v="1999.9499999999998"/>
    <x v="1"/>
    <x v="1"/>
    <s v="Pablo Perez"/>
    <x v="1"/>
    <x v="1"/>
  </r>
  <r>
    <n v="29"/>
    <n v="10482"/>
    <d v="2022-11-13T00:00:00"/>
    <x v="0"/>
    <x v="0"/>
    <n v="25.5"/>
    <n v="630.37"/>
    <n v="630"/>
    <n v="16065"/>
    <x v="1"/>
    <x v="1"/>
    <s v="Joao Silva"/>
    <x v="2"/>
    <x v="2"/>
  </r>
  <r>
    <n v="30"/>
    <n v="10486"/>
    <d v="2022-11-14T00:00:00"/>
    <x v="0"/>
    <x v="4"/>
    <n v="29.05"/>
    <n v="201.01"/>
    <n v="201"/>
    <n v="5839.05"/>
    <x v="1"/>
    <x v="1"/>
    <s v="Joao    Silva"/>
    <x v="2"/>
    <x v="2"/>
  </r>
  <r>
    <n v="31"/>
    <n v="10487"/>
    <d v="2022-11-14T00:00:00"/>
    <x v="0"/>
    <x v="0"/>
    <n v="3.49"/>
    <n v="630.37"/>
    <n v="630"/>
    <n v="2198.7000000000003"/>
    <x v="1"/>
    <x v="1"/>
    <s v="Joao Silva"/>
    <x v="2"/>
    <x v="2"/>
  </r>
  <r>
    <n v="32"/>
    <n v="10488"/>
    <d v="2022-11-14T00:00:00"/>
    <x v="0"/>
    <x v="1"/>
    <n v="2.95"/>
    <n v="677.97"/>
    <n v="678"/>
    <n v="2000.1000000000001"/>
    <x v="1"/>
    <x v="1"/>
    <s v="Joao Silva"/>
    <x v="2"/>
    <x v="2"/>
  </r>
  <r>
    <n v="33"/>
    <n v="10489"/>
    <d v="2022-11-14T00:00:00"/>
    <x v="0"/>
    <x v="2"/>
    <n v="4.99"/>
    <n v="200.4"/>
    <n v="200"/>
    <n v="998"/>
    <x v="1"/>
    <x v="1"/>
    <s v="Pablo Perez"/>
    <x v="1"/>
    <x v="1"/>
  </r>
  <r>
    <n v="34"/>
    <n v="10490"/>
    <d v="2022-11-15T00:00:00"/>
    <x v="0"/>
    <x v="3"/>
    <n v="12.99"/>
    <n v="508.08"/>
    <n v="508"/>
    <n v="6598.92"/>
    <x v="1"/>
    <x v="1"/>
    <s v="Pablo Perez"/>
    <x v="1"/>
    <x v="1"/>
  </r>
  <r>
    <n v="35"/>
    <n v="10491"/>
    <d v="2022-11-15T00:00:00"/>
    <x v="0"/>
    <x v="4"/>
    <n v="9.9499999999999993"/>
    <n v="201.01"/>
    <n v="201"/>
    <n v="1999.9499999999998"/>
    <x v="1"/>
    <x v="1"/>
    <s v="Pablo Perez"/>
    <x v="1"/>
    <x v="1"/>
  </r>
  <r>
    <n v="36"/>
    <n v="10492"/>
    <d v="2022-11-15T00:00:00"/>
    <x v="0"/>
    <x v="0"/>
    <n v="3.49"/>
    <n v="573.07000000000005"/>
    <n v="573"/>
    <n v="1999.7700000000002"/>
    <x v="1"/>
    <x v="1"/>
    <s v="Pablo Perez"/>
    <x v="1"/>
    <x v="1"/>
  </r>
  <r>
    <n v="37"/>
    <n v="10493"/>
    <d v="2022-11-15T00:00:00"/>
    <x v="0"/>
    <x v="1"/>
    <n v="2.95"/>
    <n v="677.97"/>
    <n v="678"/>
    <n v="2000.1000000000001"/>
    <x v="1"/>
    <x v="1"/>
    <s v="Pablo Perez"/>
    <x v="1"/>
    <x v="1"/>
  </r>
  <r>
    <n v="38"/>
    <n v="10494"/>
    <d v="2022-11-15T00:00:00"/>
    <x v="0"/>
    <x v="2"/>
    <n v="4.99"/>
    <n v="200.4"/>
    <n v="200"/>
    <n v="998"/>
    <x v="1"/>
    <x v="1"/>
    <s v="Pablo Perez"/>
    <x v="1"/>
    <x v="1"/>
  </r>
  <r>
    <n v="39"/>
    <n v="10495"/>
    <d v="2022-11-16T00:00:00"/>
    <x v="0"/>
    <x v="3"/>
    <n v="12.99"/>
    <n v="508.08"/>
    <n v="508"/>
    <n v="6598.92"/>
    <x v="1"/>
    <x v="1"/>
    <s v="Pablo Perez"/>
    <x v="1"/>
    <x v="1"/>
  </r>
  <r>
    <n v="40"/>
    <n v="10496"/>
    <d v="2022-11-16T00:00:00"/>
    <x v="0"/>
    <x v="4"/>
    <n v="9.9499999999999993"/>
    <n v="201.01"/>
    <n v="201"/>
    <n v="1999.9499999999998"/>
    <x v="1"/>
    <x v="1"/>
    <s v="Pablo Perez"/>
    <x v="1"/>
    <x v="1"/>
  </r>
  <r>
    <n v="41"/>
    <n v="10497"/>
    <d v="2022-11-16T00:00:00"/>
    <x v="0"/>
    <x v="0"/>
    <n v="3.49"/>
    <n v="573.07000000000005"/>
    <n v="573"/>
    <n v="1999.7700000000002"/>
    <x v="1"/>
    <x v="1"/>
    <s v="Pablo Perez"/>
    <x v="1"/>
    <x v="1"/>
  </r>
  <r>
    <n v="42"/>
    <n v="10498"/>
    <d v="2022-11-16T00:00:00"/>
    <x v="0"/>
    <x v="1"/>
    <n v="2.95"/>
    <n v="677.97"/>
    <n v="678"/>
    <n v="2000.1000000000001"/>
    <x v="2"/>
    <x v="1"/>
    <s v="Pablo Perez"/>
    <x v="1"/>
    <x v="1"/>
  </r>
  <r>
    <n v="43"/>
    <n v="10499"/>
    <d v="2022-11-16T00:00:00"/>
    <x v="0"/>
    <x v="2"/>
    <n v="4.99"/>
    <n v="200.4"/>
    <n v="200"/>
    <n v="998"/>
    <x v="2"/>
    <x v="1"/>
    <s v="Pablo Perez"/>
    <x v="1"/>
    <x v="1"/>
  </r>
  <r>
    <n v="44"/>
    <n v="10500"/>
    <d v="2022-11-17T00:00:00"/>
    <x v="0"/>
    <x v="3"/>
    <n v="12.99"/>
    <n v="523.48"/>
    <n v="523"/>
    <n v="6793.77"/>
    <x v="2"/>
    <x v="1"/>
    <s v="Pablo Perez"/>
    <x v="1"/>
    <x v="1"/>
  </r>
  <r>
    <n v="45"/>
    <n v="10501"/>
    <d v="2022-11-17T00:00:00"/>
    <x v="0"/>
    <x v="4"/>
    <n v="9.9499999999999993"/>
    <n v="201.01"/>
    <n v="201"/>
    <n v="1999.9499999999998"/>
    <x v="2"/>
    <x v="1"/>
    <s v="Pablo Perez"/>
    <x v="1"/>
    <x v="1"/>
  </r>
  <r>
    <n v="46"/>
    <n v="10502"/>
    <d v="2022-11-17T00:00:00"/>
    <x v="0"/>
    <x v="0"/>
    <n v="3.49"/>
    <n v="630.37"/>
    <n v="630"/>
    <n v="2198.7000000000003"/>
    <x v="2"/>
    <x v="1"/>
    <s v="Pablo Perez"/>
    <x v="1"/>
    <x v="1"/>
  </r>
  <r>
    <n v="47"/>
    <n v="10503"/>
    <d v="2022-11-17T00:00:00"/>
    <x v="0"/>
    <x v="1"/>
    <n v="2.95"/>
    <n v="677.97"/>
    <n v="678"/>
    <n v="2000.1000000000001"/>
    <x v="2"/>
    <x v="1"/>
    <s v="Pablo Perez"/>
    <x v="1"/>
    <x v="1"/>
  </r>
  <r>
    <n v="48"/>
    <n v="10504"/>
    <d v="2022-11-17T00:00:00"/>
    <x v="0"/>
    <x v="2"/>
    <n v="4.99"/>
    <n v="200.4"/>
    <n v="200"/>
    <n v="998"/>
    <x v="2"/>
    <x v="1"/>
    <s v="Pablo Perez"/>
    <x v="1"/>
    <x v="1"/>
  </r>
  <r>
    <n v="49"/>
    <n v="10505"/>
    <d v="2022-11-18T00:00:00"/>
    <x v="0"/>
    <x v="3"/>
    <n v="12.99"/>
    <n v="538.88"/>
    <n v="539"/>
    <n v="7001.61"/>
    <x v="2"/>
    <x v="1"/>
    <s v="Pablo Perez"/>
    <x v="1"/>
    <x v="1"/>
  </r>
  <r>
    <n v="50"/>
    <n v="10506"/>
    <d v="2022-11-18T00:00:00"/>
    <x v="0"/>
    <x v="4"/>
    <n v="9.9499999999999993"/>
    <n v="201.01"/>
    <n v="201"/>
    <n v="1999.9499999999998"/>
    <x v="2"/>
    <x v="1"/>
    <s v="Pablo Perez"/>
    <x v="1"/>
    <x v="1"/>
  </r>
  <r>
    <n v="51"/>
    <n v="10507"/>
    <d v="2022-11-18T00:00:00"/>
    <x v="0"/>
    <x v="0"/>
    <n v="3.49"/>
    <n v="687.68"/>
    <n v="688"/>
    <n v="2401.1200000000003"/>
    <x v="2"/>
    <x v="1"/>
    <s v="Pablo Perez"/>
    <x v="1"/>
    <x v="1"/>
  </r>
  <r>
    <n v="52"/>
    <n v="10508"/>
    <d v="2022-11-18T00:00:00"/>
    <x v="0"/>
    <x v="1"/>
    <n v="2.95"/>
    <n v="677.97"/>
    <n v="678"/>
    <n v="2000.1000000000001"/>
    <x v="2"/>
    <x v="1"/>
    <s v="Pablo Perez"/>
    <x v="1"/>
    <x v="1"/>
  </r>
  <r>
    <n v="53"/>
    <n v="10509"/>
    <d v="2022-11-18T00:00:00"/>
    <x v="0"/>
    <x v="2"/>
    <n v="4.99"/>
    <n v="200.4"/>
    <n v="200"/>
    <n v="998"/>
    <x v="2"/>
    <x v="1"/>
    <s v="Pablo Perez"/>
    <x v="1"/>
    <x v="1"/>
  </r>
  <r>
    <n v="54"/>
    <n v="10510"/>
    <d v="2022-11-19T00:00:00"/>
    <x v="0"/>
    <x v="3"/>
    <n v="12.99"/>
    <n v="508.08"/>
    <n v="508"/>
    <n v="6598.92"/>
    <x v="2"/>
    <x v="1"/>
    <s v="Pablo Perez"/>
    <x v="1"/>
    <x v="1"/>
  </r>
  <r>
    <n v="55"/>
    <n v="10511"/>
    <d v="2022-11-19T00:00:00"/>
    <x v="0"/>
    <x v="4"/>
    <n v="9.9499999999999993"/>
    <n v="201.01"/>
    <n v="201"/>
    <n v="1999.9499999999998"/>
    <x v="2"/>
    <x v="1"/>
    <s v="Joao Silva"/>
    <x v="2"/>
    <x v="2"/>
  </r>
  <r>
    <n v="56"/>
    <n v="10512"/>
    <d v="2022-11-19T00:00:00"/>
    <x v="0"/>
    <x v="0"/>
    <n v="3.49"/>
    <n v="687.68"/>
    <n v="688"/>
    <n v="2401.1200000000003"/>
    <x v="2"/>
    <x v="1"/>
    <s v="Joao Silva"/>
    <x v="2"/>
    <x v="2"/>
  </r>
  <r>
    <n v="57"/>
    <n v="10513"/>
    <d v="2022-11-19T00:00:00"/>
    <x v="0"/>
    <x v="1"/>
    <n v="2.95"/>
    <n v="677.97"/>
    <n v="678"/>
    <n v="2000.1000000000001"/>
    <x v="2"/>
    <x v="2"/>
    <s v="Joao Silva"/>
    <x v="2"/>
    <x v="2"/>
  </r>
  <r>
    <n v="58"/>
    <n v="10514"/>
    <d v="2022-11-19T00:00:00"/>
    <x v="0"/>
    <x v="2"/>
    <n v="4.99"/>
    <n v="200.4"/>
    <n v="200"/>
    <n v="998"/>
    <x v="2"/>
    <x v="2"/>
    <s v="Joao Silva"/>
    <x v="2"/>
    <x v="2"/>
  </r>
  <r>
    <n v="59"/>
    <n v="10515"/>
    <d v="2022-11-20T00:00:00"/>
    <x v="0"/>
    <x v="3"/>
    <n v="12.99"/>
    <n v="477.29"/>
    <n v="477"/>
    <n v="6196.2300000000005"/>
    <x v="2"/>
    <x v="2"/>
    <s v="Joao Silva"/>
    <x v="2"/>
    <x v="2"/>
  </r>
  <r>
    <n v="60"/>
    <n v="10516"/>
    <d v="2022-11-20T00:00:00"/>
    <x v="0"/>
    <x v="4"/>
    <n v="9.9499999999999993"/>
    <n v="201.01"/>
    <n v="201"/>
    <n v="1999.9499999999998"/>
    <x v="2"/>
    <x v="2"/>
    <s v="Joao Silva"/>
    <x v="2"/>
    <x v="2"/>
  </r>
  <r>
    <n v="61"/>
    <n v="10483"/>
    <d v="2022-11-13T00:00:00"/>
    <x v="0"/>
    <x v="1"/>
    <n v="2.95"/>
    <n v="677.97"/>
    <n v="678"/>
    <n v="2000.1000000000001"/>
    <x v="1"/>
    <x v="1"/>
    <s v="Joao    Silva"/>
    <x v="2"/>
    <x v="2"/>
  </r>
  <r>
    <n v="62"/>
    <n v="10484"/>
    <d v="2022-11-13T00:00:00"/>
    <x v="0"/>
    <x v="2"/>
    <n v="4.99"/>
    <n v="200.4"/>
    <n v="200"/>
    <n v="998"/>
    <x v="1"/>
    <x v="1"/>
    <s v="Joao    Silva"/>
    <x v="2"/>
    <x v="2"/>
  </r>
  <r>
    <n v="63"/>
    <n v="10485"/>
    <d v="2022-11-14T00:00:00"/>
    <x v="0"/>
    <x v="3"/>
    <n v="12.99"/>
    <n v="523.48"/>
    <n v="523"/>
    <n v="6793.77"/>
    <x v="1"/>
    <x v="1"/>
    <s v="Joao    Silva"/>
    <x v="2"/>
    <x v="2"/>
  </r>
  <r>
    <n v="64"/>
    <n v="10520"/>
    <d v="2022-11-21T00:00:00"/>
    <x v="0"/>
    <x v="3"/>
    <n v="12.99"/>
    <n v="492.69"/>
    <n v="493"/>
    <n v="6404.07"/>
    <x v="2"/>
    <x v="2"/>
    <s v="Remy Monet"/>
    <x v="4"/>
    <x v="4"/>
  </r>
  <r>
    <n v="65"/>
    <n v="10521"/>
    <d v="2022-11-21T00:00:00"/>
    <x v="0"/>
    <x v="4"/>
    <n v="9.9499999999999993"/>
    <n v="201.01"/>
    <n v="201"/>
    <n v="1999.9499999999998"/>
    <x v="2"/>
    <x v="2"/>
    <s v="Remy Monet"/>
    <x v="4"/>
    <x v="4"/>
  </r>
  <r>
    <n v="66"/>
    <n v="10522"/>
    <d v="2022-11-21T00:00:00"/>
    <x v="0"/>
    <x v="0"/>
    <n v="3.49"/>
    <n v="687.68"/>
    <n v="688"/>
    <n v="2401.1200000000003"/>
    <x v="2"/>
    <x v="2"/>
    <s v="Remy Monet"/>
    <x v="4"/>
    <x v="4"/>
  </r>
  <r>
    <n v="67"/>
    <n v="10523"/>
    <d v="2022-11-21T00:00:00"/>
    <x v="0"/>
    <x v="1"/>
    <n v="2.95"/>
    <n v="745.76"/>
    <n v="746"/>
    <n v="2200.7000000000003"/>
    <x v="2"/>
    <x v="2"/>
    <s v="Remy Monet"/>
    <x v="4"/>
    <x v="4"/>
  </r>
  <r>
    <n v="68"/>
    <n v="10524"/>
    <d v="2022-11-21T00:00:00"/>
    <x v="0"/>
    <x v="2"/>
    <n v="4.99"/>
    <n v="200.4"/>
    <n v="200"/>
    <n v="998"/>
    <x v="2"/>
    <x v="2"/>
    <s v="Remy Monet"/>
    <x v="4"/>
    <x v="4"/>
  </r>
  <r>
    <n v="69"/>
    <n v="10525"/>
    <d v="2022-11-22T00:00:00"/>
    <x v="0"/>
    <x v="3"/>
    <n v="12.99"/>
    <n v="461.89"/>
    <n v="462"/>
    <n v="6001.38"/>
    <x v="2"/>
    <x v="2"/>
    <s v="Remy Monet"/>
    <x v="4"/>
    <x v="4"/>
  </r>
  <r>
    <n v="70"/>
    <n v="10526"/>
    <d v="2022-11-22T00:00:00"/>
    <x v="0"/>
    <x v="4"/>
    <n v="9.9499999999999993"/>
    <n v="201.01"/>
    <n v="201"/>
    <n v="1999.9499999999998"/>
    <x v="2"/>
    <x v="2"/>
    <s v="Remy Monet"/>
    <x v="4"/>
    <x v="4"/>
  </r>
  <r>
    <n v="71"/>
    <n v="10527"/>
    <d v="2022-11-22T00:00:00"/>
    <x v="0"/>
    <x v="0"/>
    <n v="3.49"/>
    <n v="687.68"/>
    <n v="688"/>
    <n v="2401.1200000000003"/>
    <x v="2"/>
    <x v="2"/>
    <s v="Remy Monet"/>
    <x v="4"/>
    <x v="4"/>
  </r>
  <r>
    <n v="72"/>
    <n v="10528"/>
    <d v="2022-11-22T00:00:00"/>
    <x v="0"/>
    <x v="1"/>
    <n v="2.95"/>
    <n v="745.76"/>
    <n v="746"/>
    <n v="2200.7000000000003"/>
    <x v="2"/>
    <x v="2"/>
    <s v="Remy Monet"/>
    <x v="4"/>
    <x v="4"/>
  </r>
  <r>
    <n v="73"/>
    <n v="10529"/>
    <d v="2022-11-22T00:00:00"/>
    <x v="0"/>
    <x v="2"/>
    <n v="4.99"/>
    <n v="200.4"/>
    <n v="200"/>
    <n v="998"/>
    <x v="2"/>
    <x v="2"/>
    <s v="Remy Monet"/>
    <x v="4"/>
    <x v="4"/>
  </r>
  <r>
    <n v="74"/>
    <n v="10530"/>
    <d v="2022-11-23T00:00:00"/>
    <x v="0"/>
    <x v="3"/>
    <n v="12.99"/>
    <n v="477.29"/>
    <n v="477"/>
    <n v="6196.2300000000005"/>
    <x v="2"/>
    <x v="2"/>
    <s v="Remy Monet"/>
    <x v="4"/>
    <x v="4"/>
  </r>
  <r>
    <n v="75"/>
    <n v="10531"/>
    <d v="2022-11-23T00:00:00"/>
    <x v="0"/>
    <x v="4"/>
    <n v="9.9499999999999993"/>
    <n v="201.01"/>
    <n v="201"/>
    <n v="1999.9499999999998"/>
    <x v="2"/>
    <x v="2"/>
    <s v="Remy Monet"/>
    <x v="4"/>
    <x v="4"/>
  </r>
  <r>
    <n v="76"/>
    <n v="10532"/>
    <d v="2022-11-23T00:00:00"/>
    <x v="0"/>
    <x v="0"/>
    <n v="3.49"/>
    <n v="687.68"/>
    <n v="688"/>
    <n v="2401.1200000000003"/>
    <x v="2"/>
    <x v="2"/>
    <s v="Joao Silva"/>
    <x v="2"/>
    <x v="2"/>
  </r>
  <r>
    <n v="77"/>
    <n v="10533"/>
    <d v="2022-11-23T00:00:00"/>
    <x v="0"/>
    <x v="1"/>
    <n v="2.95"/>
    <n v="745.76"/>
    <n v="746"/>
    <n v="2200.7000000000003"/>
    <x v="2"/>
    <x v="2"/>
    <s v="Joao Silva"/>
    <x v="2"/>
    <x v="2"/>
  </r>
  <r>
    <n v="78"/>
    <n v="10534"/>
    <d v="2022-11-23T00:00:00"/>
    <x v="0"/>
    <x v="2"/>
    <n v="4.99"/>
    <n v="200.4"/>
    <n v="200"/>
    <n v="998"/>
    <x v="2"/>
    <x v="2"/>
    <s v="Pablo Perez"/>
    <x v="1"/>
    <x v="1"/>
  </r>
  <r>
    <n v="79"/>
    <n v="10535"/>
    <d v="2022-11-24T00:00:00"/>
    <x v="0"/>
    <x v="3"/>
    <n v="12.99"/>
    <n v="477.29"/>
    <n v="477"/>
    <n v="6196.2300000000005"/>
    <x v="2"/>
    <x v="1"/>
    <s v="Pablo Perez"/>
    <x v="1"/>
    <x v="1"/>
  </r>
  <r>
    <n v="80"/>
    <n v="10536"/>
    <d v="2022-11-24T00:00:00"/>
    <x v="0"/>
    <x v="4"/>
    <n v="9.9499999999999993"/>
    <n v="201.01"/>
    <n v="201"/>
    <n v="1999.9499999999998"/>
    <x v="2"/>
    <x v="1"/>
    <s v="Pablo Perez"/>
    <x v="1"/>
    <x v="1"/>
  </r>
  <r>
    <n v="81"/>
    <n v="10540"/>
    <d v="2022-11-25T00:00:00"/>
    <x v="0"/>
    <x v="3"/>
    <n v="12.99"/>
    <n v="461.89"/>
    <n v="462"/>
    <n v="6001.38"/>
    <x v="2"/>
    <x v="1"/>
    <s v="Pablo Perez"/>
    <x v="1"/>
    <x v="1"/>
  </r>
  <r>
    <n v="82"/>
    <n v="10541"/>
    <d v="2022-11-25T00:00:00"/>
    <x v="0"/>
    <x v="4"/>
    <n v="9.9499999999999993"/>
    <n v="201.01"/>
    <n v="201"/>
    <n v="1999.9499999999998"/>
    <x v="2"/>
    <x v="1"/>
    <s v="Tom Jackson"/>
    <x v="0"/>
    <x v="0"/>
  </r>
  <r>
    <n v="83"/>
    <n v="10542"/>
    <d v="2022-11-25T00:00:00"/>
    <x v="0"/>
    <x v="0"/>
    <n v="3.49"/>
    <n v="630.37"/>
    <n v="630"/>
    <n v="2198.7000000000003"/>
    <x v="2"/>
    <x v="1"/>
    <s v="Tom Jackson"/>
    <x v="0"/>
    <x v="0"/>
  </r>
  <r>
    <n v="84"/>
    <n v="10543"/>
    <d v="2022-11-25T00:00:00"/>
    <x v="0"/>
    <x v="1"/>
    <n v="2.95"/>
    <n v="745.76"/>
    <n v="746"/>
    <n v="2200.7000000000003"/>
    <x v="2"/>
    <x v="1"/>
    <s v="Tom Jackson"/>
    <x v="0"/>
    <x v="0"/>
  </r>
  <r>
    <n v="85"/>
    <n v="10544"/>
    <d v="2022-11-25T00:00:00"/>
    <x v="0"/>
    <x v="2"/>
    <n v="4.99"/>
    <n v="200.4"/>
    <n v="200"/>
    <n v="998"/>
    <x v="2"/>
    <x v="1"/>
    <s v="Tom Jackson"/>
    <x v="0"/>
    <x v="0"/>
  </r>
  <r>
    <n v="86"/>
    <n v="10545"/>
    <d v="2022-11-26T00:00:00"/>
    <x v="0"/>
    <x v="3"/>
    <n v="12.99"/>
    <n v="446.5"/>
    <n v="447"/>
    <n v="5806.53"/>
    <x v="2"/>
    <x v="1"/>
    <s v="Tom Jackson"/>
    <x v="0"/>
    <x v="0"/>
  </r>
  <r>
    <n v="87"/>
    <n v="10546"/>
    <d v="2022-11-26T00:00:00"/>
    <x v="0"/>
    <x v="4"/>
    <n v="9.9499999999999993"/>
    <n v="201.01"/>
    <n v="201"/>
    <n v="1999.9499999999998"/>
    <x v="2"/>
    <x v="1"/>
    <s v="Tom Jackson"/>
    <x v="0"/>
    <x v="0"/>
  </r>
  <r>
    <n v="88"/>
    <n v="10547"/>
    <d v="2022-11-26T00:00:00"/>
    <x v="0"/>
    <x v="0"/>
    <n v="3.49"/>
    <n v="630.37"/>
    <n v="630"/>
    <n v="2198.7000000000003"/>
    <x v="2"/>
    <x v="1"/>
    <s v="Tom Jackson"/>
    <x v="0"/>
    <x v="0"/>
  </r>
  <r>
    <n v="89"/>
    <n v="10548"/>
    <d v="2022-11-26T00:00:00"/>
    <x v="0"/>
    <x v="1"/>
    <n v="2.95"/>
    <n v="745.76"/>
    <n v="746"/>
    <n v="2200.7000000000003"/>
    <x v="2"/>
    <x v="1"/>
    <s v="Tom Jackson"/>
    <x v="0"/>
    <x v="0"/>
  </r>
  <r>
    <n v="90"/>
    <n v="10549"/>
    <d v="2022-11-26T00:00:00"/>
    <x v="0"/>
    <x v="2"/>
    <n v="4.99"/>
    <n v="200.4"/>
    <n v="200"/>
    <n v="998"/>
    <x v="2"/>
    <x v="1"/>
    <s v="Tom Jackson"/>
    <x v="0"/>
    <x v="0"/>
  </r>
  <r>
    <n v="91"/>
    <n v="10550"/>
    <d v="2022-11-27T00:00:00"/>
    <x v="0"/>
    <x v="3"/>
    <n v="12.99"/>
    <n v="461.89"/>
    <n v="462"/>
    <n v="6001.38"/>
    <x v="2"/>
    <x v="1"/>
    <s v="Tom Jackson"/>
    <x v="0"/>
    <x v="0"/>
  </r>
  <r>
    <n v="92"/>
    <n v="10551"/>
    <d v="2022-11-27T00:00:00"/>
    <x v="0"/>
    <x v="4"/>
    <n v="9.9499999999999993"/>
    <n v="201.01"/>
    <n v="201"/>
    <n v="1999.9499999999998"/>
    <x v="2"/>
    <x v="1"/>
    <s v="Tom Jackson"/>
    <x v="0"/>
    <x v="0"/>
  </r>
  <r>
    <n v="93"/>
    <n v="10552"/>
    <d v="2022-11-27T00:00:00"/>
    <x v="0"/>
    <x v="0"/>
    <n v="3.49"/>
    <n v="630.37"/>
    <n v="630"/>
    <n v="2198.7000000000003"/>
    <x v="0"/>
    <x v="1"/>
    <s v="Tom Jackson"/>
    <x v="0"/>
    <x v="0"/>
  </r>
  <r>
    <n v="94"/>
    <n v="10553"/>
    <d v="2022-11-27T00:00:00"/>
    <x v="0"/>
    <x v="1"/>
    <n v="2.95"/>
    <n v="745.76"/>
    <n v="746"/>
    <n v="2200.7000000000003"/>
    <x v="0"/>
    <x v="1"/>
    <s v="Tom Jackson"/>
    <x v="0"/>
    <x v="0"/>
  </r>
  <r>
    <n v="95"/>
    <n v="10554"/>
    <d v="2022-11-27T00:00:00"/>
    <x v="0"/>
    <x v="2"/>
    <n v="4.99"/>
    <n v="200.4"/>
    <n v="200"/>
    <n v="998"/>
    <x v="0"/>
    <x v="1"/>
    <s v="Tom Jackson"/>
    <x v="0"/>
    <x v="0"/>
  </r>
  <r>
    <n v="96"/>
    <n v="10555"/>
    <d v="2022-11-28T00:00:00"/>
    <x v="0"/>
    <x v="3"/>
    <n v="12.99"/>
    <n v="477.29"/>
    <n v="477"/>
    <n v="6196.2300000000005"/>
    <x v="0"/>
    <x v="1"/>
    <s v="Tom Jackson"/>
    <x v="0"/>
    <x v="0"/>
  </r>
  <r>
    <n v="97"/>
    <n v="10556"/>
    <d v="2022-11-28T00:00:00"/>
    <x v="0"/>
    <x v="4"/>
    <n v="9.9499999999999993"/>
    <n v="201.01"/>
    <n v="201"/>
    <n v="1999.9499999999998"/>
    <x v="0"/>
    <x v="1"/>
    <s v="Tom Jackson"/>
    <x v="0"/>
    <x v="0"/>
  </r>
  <r>
    <n v="98"/>
    <n v="10557"/>
    <d v="2022-11-28T00:00:00"/>
    <x v="0"/>
    <x v="0"/>
    <n v="3.49"/>
    <n v="630.37"/>
    <n v="630"/>
    <n v="2198.7000000000003"/>
    <x v="0"/>
    <x v="1"/>
    <s v="Tom Jackson"/>
    <x v="0"/>
    <x v="0"/>
  </r>
  <r>
    <n v="99"/>
    <n v="10558"/>
    <d v="2022-11-28T00:00:00"/>
    <x v="0"/>
    <x v="1"/>
    <n v="2.95"/>
    <n v="677.97"/>
    <n v="678"/>
    <n v="2000.1000000000001"/>
    <x v="0"/>
    <x v="1"/>
    <s v="Tom Jackson"/>
    <x v="0"/>
    <x v="0"/>
  </r>
  <r>
    <n v="100"/>
    <n v="10559"/>
    <d v="2022-11-28T00:00:00"/>
    <x v="0"/>
    <x v="2"/>
    <n v="4.99"/>
    <n v="200.4"/>
    <n v="200"/>
    <n v="998"/>
    <x v="0"/>
    <x v="1"/>
    <s v="Tom Jackson"/>
    <x v="0"/>
    <x v="0"/>
  </r>
  <r>
    <n v="101"/>
    <n v="10560"/>
    <d v="2022-11-29T00:00:00"/>
    <x v="0"/>
    <x v="3"/>
    <n v="12.99"/>
    <n v="477.29"/>
    <n v="477"/>
    <n v="6196.2300000000005"/>
    <x v="0"/>
    <x v="1"/>
    <s v="Tom Jackson"/>
    <x v="0"/>
    <x v="0"/>
  </r>
  <r>
    <n v="102"/>
    <n v="10561"/>
    <d v="2022-11-29T00:00:00"/>
    <x v="0"/>
    <x v="4"/>
    <n v="9.9499999999999993"/>
    <n v="201.01"/>
    <n v="201"/>
    <n v="1999.9499999999998"/>
    <x v="0"/>
    <x v="1"/>
    <s v="Tom Jackson"/>
    <x v="0"/>
    <x v="0"/>
  </r>
  <r>
    <n v="103"/>
    <n v="10562"/>
    <d v="2022-11-29T00:00:00"/>
    <x v="0"/>
    <x v="0"/>
    <n v="3.49"/>
    <n v="630.37"/>
    <n v="630"/>
    <n v="2198.7000000000003"/>
    <x v="0"/>
    <x v="1"/>
    <s v="Tom Jackson"/>
    <x v="0"/>
    <x v="0"/>
  </r>
  <r>
    <n v="104"/>
    <n v="10563"/>
    <d v="2022-11-29T00:00:00"/>
    <x v="0"/>
    <x v="1"/>
    <n v="2.95"/>
    <n v="677.97"/>
    <n v="678"/>
    <n v="2000.1000000000001"/>
    <x v="0"/>
    <x v="1"/>
    <s v="Tom Jackson"/>
    <x v="0"/>
    <x v="0"/>
  </r>
  <r>
    <n v="105"/>
    <n v="10564"/>
    <d v="2022-11-29T00:00:00"/>
    <x v="0"/>
    <x v="2"/>
    <n v="4.99"/>
    <n v="200.4"/>
    <n v="200"/>
    <n v="998"/>
    <x v="0"/>
    <x v="1"/>
    <s v="Tom Jackson"/>
    <x v="0"/>
    <x v="0"/>
  </r>
  <r>
    <n v="106"/>
    <n v="10565"/>
    <d v="2022-11-30T00:00:00"/>
    <x v="0"/>
    <x v="3"/>
    <n v="12.99"/>
    <n v="492.69"/>
    <n v="493"/>
    <n v="6404.07"/>
    <x v="0"/>
    <x v="1"/>
    <s v="Tom Jackson"/>
    <x v="0"/>
    <x v="0"/>
  </r>
  <r>
    <n v="107"/>
    <n v="10566"/>
    <d v="2022-11-30T00:00:00"/>
    <x v="0"/>
    <x v="4"/>
    <n v="9.9499999999999993"/>
    <n v="201.01"/>
    <n v="201"/>
    <n v="1999.9499999999998"/>
    <x v="0"/>
    <x v="1"/>
    <s v="Tom Jackson"/>
    <x v="0"/>
    <x v="0"/>
  </r>
  <r>
    <n v="108"/>
    <n v="10567"/>
    <d v="2022-11-30T00:00:00"/>
    <x v="0"/>
    <x v="0"/>
    <n v="3.49"/>
    <n v="630.37"/>
    <n v="630"/>
    <n v="2198.7000000000003"/>
    <x v="0"/>
    <x v="1"/>
    <s v="Tom Jackson"/>
    <x v="0"/>
    <x v="0"/>
  </r>
  <r>
    <n v="109"/>
    <n v="10568"/>
    <d v="2022-11-30T00:00:00"/>
    <x v="0"/>
    <x v="1"/>
    <n v="2.95"/>
    <n v="677.97"/>
    <n v="678"/>
    <n v="2000.1000000000001"/>
    <x v="0"/>
    <x v="1"/>
    <s v="Tom Jackson"/>
    <x v="0"/>
    <x v="0"/>
  </r>
  <r>
    <n v="110"/>
    <n v="10569"/>
    <d v="2022-11-30T00:00:00"/>
    <x v="0"/>
    <x v="2"/>
    <n v="4.99"/>
    <n v="200.4"/>
    <n v="200"/>
    <n v="998"/>
    <x v="0"/>
    <x v="1"/>
    <s v="Tom Jackson"/>
    <x v="0"/>
    <x v="0"/>
  </r>
  <r>
    <n v="111"/>
    <n v="10570"/>
    <d v="2022-12-01T00:00:00"/>
    <x v="1"/>
    <x v="3"/>
    <n v="12.99"/>
    <n v="492.69"/>
    <n v="493"/>
    <n v="6404.07"/>
    <x v="0"/>
    <x v="1"/>
    <s v="Tom Jackson"/>
    <x v="0"/>
    <x v="0"/>
  </r>
  <r>
    <n v="112"/>
    <n v="10571"/>
    <d v="2022-12-01T00:00:00"/>
    <x v="1"/>
    <x v="4"/>
    <n v="9.9499999999999993"/>
    <n v="201.01"/>
    <n v="201"/>
    <n v="1999.9499999999998"/>
    <x v="0"/>
    <x v="1"/>
    <s v="Tom Jackson"/>
    <x v="0"/>
    <x v="0"/>
  </r>
  <r>
    <n v="113"/>
    <n v="10572"/>
    <d v="2022-12-01T00:00:00"/>
    <x v="1"/>
    <x v="0"/>
    <n v="3.49"/>
    <n v="573.07000000000005"/>
    <n v="573"/>
    <n v="1999.7700000000002"/>
    <x v="0"/>
    <x v="1"/>
    <s v="Remy Monet"/>
    <x v="4"/>
    <x v="4"/>
  </r>
  <r>
    <n v="114"/>
    <n v="10573"/>
    <d v="2022-12-01T00:00:00"/>
    <x v="1"/>
    <x v="1"/>
    <n v="2.95"/>
    <n v="677.97"/>
    <n v="678"/>
    <n v="2000.1000000000001"/>
    <x v="0"/>
    <x v="1"/>
    <s v="Remy Monet"/>
    <x v="4"/>
    <x v="4"/>
  </r>
  <r>
    <n v="115"/>
    <n v="10574"/>
    <d v="2022-12-01T00:00:00"/>
    <x v="1"/>
    <x v="2"/>
    <n v="4.99"/>
    <n v="200.4"/>
    <n v="200"/>
    <n v="998"/>
    <x v="0"/>
    <x v="1"/>
    <s v="Remy Monet"/>
    <x v="4"/>
    <x v="4"/>
  </r>
  <r>
    <n v="116"/>
    <n v="10575"/>
    <d v="2022-12-02T00:00:00"/>
    <x v="1"/>
    <x v="3"/>
    <n v="12.99"/>
    <n v="523.48"/>
    <n v="523"/>
    <n v="6793.77"/>
    <x v="0"/>
    <x v="1"/>
    <s v="Remy Monet"/>
    <x v="4"/>
    <x v="4"/>
  </r>
  <r>
    <n v="117"/>
    <n v="10576"/>
    <d v="2022-12-02T00:00:00"/>
    <x v="1"/>
    <x v="4"/>
    <n v="9.9499999999999993"/>
    <n v="201.01"/>
    <n v="201"/>
    <n v="1999.9499999999998"/>
    <x v="0"/>
    <x v="1"/>
    <s v="Remy Monet"/>
    <x v="4"/>
    <x v="4"/>
  </r>
  <r>
    <n v="118"/>
    <n v="10577"/>
    <d v="2022-12-02T00:00:00"/>
    <x v="1"/>
    <x v="0"/>
    <n v="3.49"/>
    <n v="630.37"/>
    <n v="630"/>
    <n v="2198.7000000000003"/>
    <x v="0"/>
    <x v="1"/>
    <s v="Remy Monet"/>
    <x v="4"/>
    <x v="4"/>
  </r>
  <r>
    <n v="119"/>
    <n v="10578"/>
    <d v="2022-12-02T00:00:00"/>
    <x v="1"/>
    <x v="1"/>
    <n v="2.95"/>
    <n v="677.97"/>
    <n v="678"/>
    <n v="2000.1000000000001"/>
    <x v="0"/>
    <x v="1"/>
    <s v="Remy Monet"/>
    <x v="4"/>
    <x v="4"/>
  </r>
  <r>
    <n v="120"/>
    <n v="10579"/>
    <d v="2022-12-02T00:00:00"/>
    <x v="1"/>
    <x v="2"/>
    <n v="4.99"/>
    <n v="200.4"/>
    <n v="200"/>
    <n v="998"/>
    <x v="0"/>
    <x v="1"/>
    <s v="Remy Monet"/>
    <x v="4"/>
    <x v="4"/>
  </r>
  <r>
    <n v="121"/>
    <n v="10580"/>
    <d v="2022-12-03T00:00:00"/>
    <x v="1"/>
    <x v="3"/>
    <n v="12.99"/>
    <n v="523.48"/>
    <n v="523"/>
    <n v="6793.77"/>
    <x v="0"/>
    <x v="1"/>
    <s v="Remy Monet"/>
    <x v="4"/>
    <x v="4"/>
  </r>
  <r>
    <n v="122"/>
    <n v="10581"/>
    <d v="2022-12-03T00:00:00"/>
    <x v="1"/>
    <x v="4"/>
    <n v="9.9499999999999993"/>
    <n v="201.01"/>
    <n v="201"/>
    <n v="1999.9499999999998"/>
    <x v="0"/>
    <x v="1"/>
    <s v="Remy Monet"/>
    <x v="4"/>
    <x v="4"/>
  </r>
  <r>
    <n v="123"/>
    <n v="10582"/>
    <d v="2022-12-03T00:00:00"/>
    <x v="1"/>
    <x v="0"/>
    <n v="3.49"/>
    <n v="630.37"/>
    <n v="630"/>
    <n v="2198.7000000000003"/>
    <x v="0"/>
    <x v="1"/>
    <s v="Tom Jackson"/>
    <x v="0"/>
    <x v="0"/>
  </r>
  <r>
    <n v="124"/>
    <n v="10583"/>
    <d v="2022-12-03T00:00:00"/>
    <x v="1"/>
    <x v="1"/>
    <n v="2.95"/>
    <n v="677.97"/>
    <n v="678"/>
    <n v="2000.1000000000001"/>
    <x v="0"/>
    <x v="1"/>
    <s v="Tom Jackson"/>
    <x v="0"/>
    <x v="0"/>
  </r>
  <r>
    <n v="125"/>
    <n v="10584"/>
    <d v="2022-12-03T00:00:00"/>
    <x v="1"/>
    <x v="2"/>
    <n v="4.99"/>
    <n v="200.4"/>
    <n v="200"/>
    <n v="998"/>
    <x v="0"/>
    <x v="1"/>
    <s v="Tom Jackson"/>
    <x v="0"/>
    <x v="0"/>
  </r>
  <r>
    <n v="126"/>
    <n v="10585"/>
    <d v="2022-12-04T00:00:00"/>
    <x v="1"/>
    <x v="3"/>
    <n v="12.99"/>
    <n v="538.88"/>
    <n v="539"/>
    <n v="7001.61"/>
    <x v="0"/>
    <x v="1"/>
    <s v="Tom Jackson"/>
    <x v="0"/>
    <x v="0"/>
  </r>
  <r>
    <n v="127"/>
    <n v="10586"/>
    <d v="2022-12-04T00:00:00"/>
    <x v="1"/>
    <x v="4"/>
    <n v="9.9499999999999993"/>
    <n v="201.01"/>
    <n v="201"/>
    <n v="1999.9499999999998"/>
    <x v="0"/>
    <x v="1"/>
    <s v="Tom Jackson"/>
    <x v="0"/>
    <x v="0"/>
  </r>
  <r>
    <n v="128"/>
    <n v="10537"/>
    <d v="2022-11-24T00:00:00"/>
    <x v="0"/>
    <x v="0"/>
    <n v="3.49"/>
    <n v="630.37"/>
    <n v="630"/>
    <n v="2198.7000000000003"/>
    <x v="2"/>
    <x v="1"/>
    <s v="Pablo Perez"/>
    <x v="1"/>
    <x v="1"/>
  </r>
  <r>
    <n v="129"/>
    <n v="10538"/>
    <d v="2022-11-24T00:00:00"/>
    <x v="0"/>
    <x v="1"/>
    <n v="2.95"/>
    <n v="745.76"/>
    <n v="746"/>
    <n v="2200.7000000000003"/>
    <x v="2"/>
    <x v="1"/>
    <s v="Pablo Perez"/>
    <x v="1"/>
    <x v="1"/>
  </r>
  <r>
    <n v="130"/>
    <n v="10539"/>
    <d v="2022-11-24T00:00:00"/>
    <x v="0"/>
    <x v="2"/>
    <n v="4.99"/>
    <n v="200.4"/>
    <n v="200"/>
    <n v="998"/>
    <x v="2"/>
    <x v="1"/>
    <s v="Pablo Perez"/>
    <x v="1"/>
    <x v="1"/>
  </r>
  <r>
    <n v="131"/>
    <n v="10590"/>
    <d v="2022-12-05T00:00:00"/>
    <x v="1"/>
    <x v="3"/>
    <n v="12.99"/>
    <n v="554.27"/>
    <n v="554"/>
    <n v="7196.46"/>
    <x v="0"/>
    <x v="1"/>
    <s v="Tom Jackson"/>
    <x v="0"/>
    <x v="0"/>
  </r>
  <r>
    <n v="132"/>
    <n v="10591"/>
    <d v="2022-12-05T00:00:00"/>
    <x v="1"/>
    <x v="4"/>
    <n v="9.9499999999999993"/>
    <n v="201.01"/>
    <n v="201"/>
    <n v="1999.9499999999998"/>
    <x v="0"/>
    <x v="1"/>
    <s v="Tom Jackson"/>
    <x v="0"/>
    <x v="0"/>
  </r>
  <r>
    <n v="133"/>
    <n v="10592"/>
    <d v="2022-12-05T00:00:00"/>
    <x v="1"/>
    <x v="0"/>
    <n v="3.49"/>
    <n v="573.07000000000005"/>
    <n v="573"/>
    <n v="1999.7700000000002"/>
    <x v="0"/>
    <x v="1"/>
    <s v="Tom Jackson"/>
    <x v="0"/>
    <x v="0"/>
  </r>
  <r>
    <n v="134"/>
    <n v="10593"/>
    <d v="2022-12-05T00:00:00"/>
    <x v="1"/>
    <x v="1"/>
    <n v="2.95"/>
    <n v="677.97"/>
    <n v="678"/>
    <n v="2000.1000000000001"/>
    <x v="0"/>
    <x v="1"/>
    <s v="Tom Jackson"/>
    <x v="0"/>
    <x v="0"/>
  </r>
  <r>
    <n v="135"/>
    <n v="10594"/>
    <d v="2022-12-05T00:00:00"/>
    <x v="1"/>
    <x v="2"/>
    <n v="4.99"/>
    <n v="200.4"/>
    <n v="200"/>
    <n v="998"/>
    <x v="0"/>
    <x v="1"/>
    <s v="Tom Jackson"/>
    <x v="0"/>
    <x v="0"/>
  </r>
  <r>
    <n v="136"/>
    <n v="10595"/>
    <d v="2022-12-06T00:00:00"/>
    <x v="1"/>
    <x v="3"/>
    <n v="12.99"/>
    <n v="538.88"/>
    <n v="539"/>
    <n v="7001.61"/>
    <x v="0"/>
    <x v="1"/>
    <s v="Tom Jackson"/>
    <x v="0"/>
    <x v="0"/>
  </r>
  <r>
    <n v="137"/>
    <n v="10596"/>
    <d v="2022-12-06T00:00:00"/>
    <x v="1"/>
    <x v="4"/>
    <n v="9.9499999999999993"/>
    <n v="201.01"/>
    <n v="201"/>
    <n v="1999.9499999999998"/>
    <x v="0"/>
    <x v="1"/>
    <s v="Tom Jackson"/>
    <x v="0"/>
    <x v="0"/>
  </r>
  <r>
    <n v="138"/>
    <n v="10597"/>
    <d v="2022-12-06T00:00:00"/>
    <x v="1"/>
    <x v="0"/>
    <n v="3.49"/>
    <n v="573.07000000000005"/>
    <n v="573"/>
    <n v="1999.7700000000002"/>
    <x v="0"/>
    <x v="1"/>
    <s v="Tom Jackson"/>
    <x v="0"/>
    <x v="0"/>
  </r>
  <r>
    <n v="139"/>
    <n v="10598"/>
    <d v="2022-12-06T00:00:00"/>
    <x v="1"/>
    <x v="1"/>
    <n v="2.95"/>
    <n v="677.97"/>
    <n v="678"/>
    <n v="2000.1000000000001"/>
    <x v="0"/>
    <x v="1"/>
    <s v="Tom Jackson"/>
    <x v="0"/>
    <x v="0"/>
  </r>
  <r>
    <n v="140"/>
    <n v="10599"/>
    <d v="2022-12-06T00:00:00"/>
    <x v="1"/>
    <x v="2"/>
    <n v="4.99"/>
    <n v="200.4"/>
    <n v="200"/>
    <n v="998"/>
    <x v="0"/>
    <x v="1"/>
    <s v="Tom Jackson"/>
    <x v="0"/>
    <x v="0"/>
  </r>
  <r>
    <n v="141"/>
    <n v="10600"/>
    <d v="2022-12-07T00:00:00"/>
    <x v="1"/>
    <x v="3"/>
    <n v="12.99"/>
    <n v="523.48"/>
    <n v="523"/>
    <n v="6793.77"/>
    <x v="0"/>
    <x v="1"/>
    <s v="Tom Jackson"/>
    <x v="0"/>
    <x v="0"/>
  </r>
  <r>
    <n v="142"/>
    <n v="10601"/>
    <d v="2022-12-07T00:00:00"/>
    <x v="1"/>
    <x v="4"/>
    <n v="9.9499999999999993"/>
    <n v="201.01"/>
    <n v="201"/>
    <n v="1999.9499999999998"/>
    <x v="0"/>
    <x v="1"/>
    <s v="Tom Jackson"/>
    <x v="0"/>
    <x v="0"/>
  </r>
  <r>
    <n v="143"/>
    <n v="10602"/>
    <d v="2022-12-07T00:00:00"/>
    <x v="1"/>
    <x v="0"/>
    <n v="3.49"/>
    <n v="630.37"/>
    <n v="630"/>
    <n v="2198.7000000000003"/>
    <x v="0"/>
    <x v="2"/>
    <s v="Tom Jackson"/>
    <x v="0"/>
    <x v="0"/>
  </r>
  <r>
    <n v="144"/>
    <n v="10603"/>
    <d v="2022-12-07T00:00:00"/>
    <x v="1"/>
    <x v="1"/>
    <n v="2.95"/>
    <n v="677.97"/>
    <n v="678"/>
    <n v="2000.1000000000001"/>
    <x v="0"/>
    <x v="2"/>
    <s v="Tom Jackson"/>
    <x v="0"/>
    <x v="0"/>
  </r>
  <r>
    <n v="145"/>
    <n v="10604"/>
    <d v="2022-12-07T00:00:00"/>
    <x v="1"/>
    <x v="2"/>
    <n v="4.99"/>
    <n v="200.4"/>
    <n v="200"/>
    <n v="998"/>
    <x v="0"/>
    <x v="2"/>
    <s v="Tom Jackson"/>
    <x v="0"/>
    <x v="0"/>
  </r>
  <r>
    <n v="146"/>
    <n v="10605"/>
    <d v="2022-12-08T00:00:00"/>
    <x v="1"/>
    <x v="3"/>
    <n v="12.99"/>
    <n v="538.88"/>
    <n v="539"/>
    <n v="7001.61"/>
    <x v="0"/>
    <x v="2"/>
    <s v="Tom Jackson"/>
    <x v="0"/>
    <x v="0"/>
  </r>
  <r>
    <n v="147"/>
    <n v="10606"/>
    <d v="2022-12-08T00:00:00"/>
    <x v="1"/>
    <x v="4"/>
    <n v="9.9499999999999993"/>
    <n v="201.01"/>
    <n v="201"/>
    <n v="1999.9499999999998"/>
    <x v="0"/>
    <x v="2"/>
    <s v="Tom Jackson"/>
    <x v="0"/>
    <x v="0"/>
  </r>
  <r>
    <n v="148"/>
    <n v="10607"/>
    <d v="2022-12-08T00:00:00"/>
    <x v="1"/>
    <x v="0"/>
    <n v="3.49"/>
    <n v="630.37"/>
    <n v="630"/>
    <n v="2198.7000000000003"/>
    <x v="0"/>
    <x v="2"/>
    <s v="Tom Jackson"/>
    <x v="0"/>
    <x v="0"/>
  </r>
  <r>
    <n v="149"/>
    <n v="10608"/>
    <d v="2022-12-08T00:00:00"/>
    <x v="1"/>
    <x v="1"/>
    <n v="2.95"/>
    <n v="677.97"/>
    <n v="678"/>
    <n v="2000.1000000000001"/>
    <x v="0"/>
    <x v="0"/>
    <s v="Tom Jackson"/>
    <x v="0"/>
    <x v="0"/>
  </r>
  <r>
    <n v="150"/>
    <n v="10609"/>
    <d v="2022-12-08T00:00:00"/>
    <x v="1"/>
    <x v="2"/>
    <n v="4.99"/>
    <n v="200.4"/>
    <n v="200"/>
    <n v="998"/>
    <x v="0"/>
    <x v="0"/>
    <s v="Tom Jackson"/>
    <x v="0"/>
    <x v="0"/>
  </r>
  <r>
    <n v="151"/>
    <n v="10610"/>
    <d v="2022-12-09T00:00:00"/>
    <x v="1"/>
    <x v="3"/>
    <n v="12.99"/>
    <n v="569.66999999999996"/>
    <n v="570"/>
    <n v="7404.3"/>
    <x v="0"/>
    <x v="0"/>
    <s v="Tom Jackson"/>
    <x v="0"/>
    <x v="0"/>
  </r>
  <r>
    <n v="152"/>
    <n v="10611"/>
    <d v="2022-12-09T00:00:00"/>
    <x v="1"/>
    <x v="4"/>
    <n v="9.9499999999999993"/>
    <n v="201.01"/>
    <n v="201"/>
    <n v="1999.9499999999998"/>
    <x v="0"/>
    <x v="0"/>
    <s v="Tom Jackson"/>
    <x v="0"/>
    <x v="0"/>
  </r>
  <r>
    <n v="153"/>
    <n v="10612"/>
    <d v="2022-12-09T00:00:00"/>
    <x v="1"/>
    <x v="0"/>
    <n v="3.49"/>
    <n v="630.37"/>
    <n v="630"/>
    <n v="2198.7000000000003"/>
    <x v="0"/>
    <x v="0"/>
    <s v="Tom Jackson"/>
    <x v="0"/>
    <x v="0"/>
  </r>
  <r>
    <n v="154"/>
    <n v="10613"/>
    <d v="2022-12-09T00:00:00"/>
    <x v="1"/>
    <x v="1"/>
    <n v="2.95"/>
    <n v="677.97"/>
    <n v="678"/>
    <n v="2000.1000000000001"/>
    <x v="0"/>
    <x v="0"/>
    <s v="Tom Jackson"/>
    <x v="0"/>
    <x v="0"/>
  </r>
  <r>
    <n v="155"/>
    <n v="10614"/>
    <d v="2022-12-09T00:00:00"/>
    <x v="1"/>
    <x v="2"/>
    <n v="4.99"/>
    <n v="200.4"/>
    <n v="200"/>
    <n v="998"/>
    <x v="0"/>
    <x v="0"/>
    <s v="Tom Jackson"/>
    <x v="0"/>
    <x v="0"/>
  </r>
  <r>
    <n v="156"/>
    <n v="10615"/>
    <d v="2022-12-10T00:00:00"/>
    <x v="1"/>
    <x v="3"/>
    <n v="12.99"/>
    <n v="569.66999999999996"/>
    <n v="570"/>
    <n v="7404.3"/>
    <x v="0"/>
    <x v="0"/>
    <s v="Tom Jackson"/>
    <x v="0"/>
    <x v="0"/>
  </r>
  <r>
    <n v="157"/>
    <n v="10616"/>
    <d v="2022-12-10T00:00:00"/>
    <x v="1"/>
    <x v="4"/>
    <n v="9.9499999999999993"/>
    <n v="201.01"/>
    <n v="201"/>
    <n v="1999.9499999999998"/>
    <x v="0"/>
    <x v="0"/>
    <s v="Tom Jackson"/>
    <x v="0"/>
    <x v="0"/>
  </r>
  <r>
    <n v="158"/>
    <n v="10617"/>
    <d v="2022-12-10T00:00:00"/>
    <x v="1"/>
    <x v="0"/>
    <n v="3.49"/>
    <n v="630.37"/>
    <n v="630"/>
    <n v="2198.7000000000003"/>
    <x v="0"/>
    <x v="0"/>
    <s v="Tom Jackson"/>
    <x v="0"/>
    <x v="0"/>
  </r>
  <r>
    <n v="159"/>
    <n v="10618"/>
    <d v="2022-12-10T00:00:00"/>
    <x v="1"/>
    <x v="1"/>
    <n v="2.95"/>
    <n v="677.97"/>
    <n v="678"/>
    <n v="2000.1000000000001"/>
    <x v="0"/>
    <x v="0"/>
    <s v="Tom Jackson"/>
    <x v="0"/>
    <x v="0"/>
  </r>
  <r>
    <n v="160"/>
    <n v="10619"/>
    <d v="2022-12-10T00:00:00"/>
    <x v="1"/>
    <x v="2"/>
    <n v="4.99"/>
    <n v="200.4"/>
    <n v="200"/>
    <n v="998"/>
    <x v="0"/>
    <x v="0"/>
    <s v="Tom Jackson"/>
    <x v="0"/>
    <x v="0"/>
  </r>
  <r>
    <n v="161"/>
    <n v="10620"/>
    <d v="2022-12-11T00:00:00"/>
    <x v="1"/>
    <x v="3"/>
    <n v="12.99"/>
    <n v="585.07000000000005"/>
    <n v="585"/>
    <n v="7599.1500000000005"/>
    <x v="0"/>
    <x v="0"/>
    <s v="Tom Jackson"/>
    <x v="0"/>
    <x v="0"/>
  </r>
  <r>
    <n v="162"/>
    <n v="10621"/>
    <d v="2022-12-11T00:00:00"/>
    <x v="1"/>
    <x v="4"/>
    <n v="9.9499999999999993"/>
    <n v="201.01"/>
    <n v="201"/>
    <n v="1999.9499999999998"/>
    <x v="0"/>
    <x v="0"/>
    <s v="Tom Jackson"/>
    <x v="0"/>
    <x v="0"/>
  </r>
  <r>
    <n v="163"/>
    <n v="10622"/>
    <d v="2022-12-11T00:00:00"/>
    <x v="1"/>
    <x v="0"/>
    <n v="3.49"/>
    <n v="630.37"/>
    <n v="630"/>
    <n v="2198.7000000000003"/>
    <x v="0"/>
    <x v="0"/>
    <s v="Tom Jackson"/>
    <x v="0"/>
    <x v="0"/>
  </r>
  <r>
    <n v="164"/>
    <n v="10623"/>
    <d v="2022-12-11T00:00:00"/>
    <x v="1"/>
    <x v="1"/>
    <n v="2.95"/>
    <n v="745.76"/>
    <n v="746"/>
    <n v="2200.7000000000003"/>
    <x v="0"/>
    <x v="0"/>
    <s v="Tom Jackson"/>
    <x v="0"/>
    <x v="0"/>
  </r>
  <r>
    <n v="165"/>
    <n v="10624"/>
    <d v="2022-12-11T00:00:00"/>
    <x v="1"/>
    <x v="2"/>
    <n v="4.99"/>
    <n v="200.4"/>
    <n v="200"/>
    <n v="998"/>
    <x v="0"/>
    <x v="0"/>
    <s v="Tom Jackson"/>
    <x v="0"/>
    <x v="0"/>
  </r>
  <r>
    <n v="166"/>
    <n v="10625"/>
    <d v="2022-12-12T00:00:00"/>
    <x v="1"/>
    <x v="3"/>
    <n v="12.99"/>
    <n v="569.66999999999996"/>
    <n v="570"/>
    <n v="7404.3"/>
    <x v="0"/>
    <x v="0"/>
    <s v="Tom Jackson"/>
    <x v="0"/>
    <x v="0"/>
  </r>
  <r>
    <n v="167"/>
    <n v="10626"/>
    <d v="2022-12-12T00:00:00"/>
    <x v="1"/>
    <x v="4"/>
    <n v="9.9499999999999993"/>
    <n v="201.01"/>
    <n v="201"/>
    <n v="1999.9499999999998"/>
    <x v="0"/>
    <x v="0"/>
    <s v="Tom Jackson"/>
    <x v="0"/>
    <x v="0"/>
  </r>
  <r>
    <n v="168"/>
    <n v="10627"/>
    <d v="2022-12-12T00:00:00"/>
    <x v="1"/>
    <x v="0"/>
    <n v="3.49"/>
    <n v="630.37"/>
    <n v="630"/>
    <n v="2198.7000000000003"/>
    <x v="0"/>
    <x v="0"/>
    <s v="Tom Jackson"/>
    <x v="0"/>
    <x v="0"/>
  </r>
  <r>
    <n v="169"/>
    <n v="10628"/>
    <d v="2022-12-12T00:00:00"/>
    <x v="1"/>
    <x v="1"/>
    <n v="2.95"/>
    <n v="677.97"/>
    <n v="678"/>
    <n v="2000.1000000000001"/>
    <x v="0"/>
    <x v="0"/>
    <s v="Joao Silva"/>
    <x v="2"/>
    <x v="2"/>
  </r>
  <r>
    <n v="170"/>
    <n v="10629"/>
    <d v="2022-12-12T00:00:00"/>
    <x v="1"/>
    <x v="2"/>
    <n v="4.99"/>
    <n v="200.4"/>
    <n v="200"/>
    <n v="998"/>
    <x v="0"/>
    <x v="0"/>
    <s v="Joao Silva"/>
    <x v="2"/>
    <x v="2"/>
  </r>
  <r>
    <n v="171"/>
    <n v="10630"/>
    <d v="2022-12-13T00:00:00"/>
    <x v="1"/>
    <x v="3"/>
    <n v="12.99"/>
    <n v="569.66999999999996"/>
    <n v="570"/>
    <n v="7404.3"/>
    <x v="0"/>
    <x v="2"/>
    <s v="Joao Silva"/>
    <x v="2"/>
    <x v="2"/>
  </r>
  <r>
    <n v="172"/>
    <n v="10631"/>
    <d v="2022-12-13T00:00:00"/>
    <x v="1"/>
    <x v="4"/>
    <n v="9.9499999999999993"/>
    <n v="201.01"/>
    <n v="201"/>
    <n v="1999.9499999999998"/>
    <x v="0"/>
    <x v="0"/>
    <s v="Joao Silva"/>
    <x v="2"/>
    <x v="2"/>
  </r>
  <r>
    <n v="173"/>
    <n v="10632"/>
    <d v="2022-12-13T00:00:00"/>
    <x v="1"/>
    <x v="0"/>
    <n v="3.49"/>
    <n v="630.37"/>
    <n v="630"/>
    <n v="2198.7000000000003"/>
    <x v="0"/>
    <x v="0"/>
    <s v="Joao Silva"/>
    <x v="2"/>
    <x v="2"/>
  </r>
  <r>
    <n v="174"/>
    <n v="10633"/>
    <d v="2022-12-13T00:00:00"/>
    <x v="1"/>
    <x v="1"/>
    <n v="2.95"/>
    <n v="677.97"/>
    <n v="678"/>
    <n v="2000.1000000000001"/>
    <x v="0"/>
    <x v="0"/>
    <s v="Joao Silva"/>
    <x v="2"/>
    <x v="2"/>
  </r>
  <r>
    <n v="175"/>
    <n v="10634"/>
    <d v="2022-12-13T00:00:00"/>
    <x v="1"/>
    <x v="2"/>
    <n v="4.99"/>
    <n v="200.4"/>
    <n v="200"/>
    <n v="998"/>
    <x v="0"/>
    <x v="0"/>
    <s v="Joao Silva"/>
    <x v="2"/>
    <x v="2"/>
  </r>
  <r>
    <n v="176"/>
    <n v="10635"/>
    <d v="2022-12-14T00:00:00"/>
    <x v="1"/>
    <x v="3"/>
    <n v="12.99"/>
    <n v="554.27"/>
    <n v="554"/>
    <n v="7196.46"/>
    <x v="0"/>
    <x v="0"/>
    <s v="Joao Silva"/>
    <x v="2"/>
    <x v="2"/>
  </r>
  <r>
    <n v="177"/>
    <n v="10636"/>
    <d v="2022-12-14T00:00:00"/>
    <x v="1"/>
    <x v="4"/>
    <n v="9.9499999999999993"/>
    <n v="221.11"/>
    <n v="221"/>
    <n v="2198.9499999999998"/>
    <x v="0"/>
    <x v="0"/>
    <s v="Joao Silva"/>
    <x v="2"/>
    <x v="2"/>
  </r>
  <r>
    <n v="178"/>
    <n v="10637"/>
    <d v="2022-12-14T00:00:00"/>
    <x v="1"/>
    <x v="0"/>
    <n v="3.49"/>
    <n v="630.37"/>
    <n v="630"/>
    <n v="2198.7000000000003"/>
    <x v="0"/>
    <x v="0"/>
    <s v="Joao Silva"/>
    <x v="2"/>
    <x v="2"/>
  </r>
  <r>
    <n v="179"/>
    <n v="10638"/>
    <d v="2022-12-14T00:00:00"/>
    <x v="1"/>
    <x v="1"/>
    <n v="2.95"/>
    <n v="677.97"/>
    <n v="678"/>
    <n v="2000.1000000000001"/>
    <x v="0"/>
    <x v="0"/>
    <s v="Joao Silva"/>
    <x v="2"/>
    <x v="2"/>
  </r>
  <r>
    <n v="180"/>
    <n v="10639"/>
    <d v="2022-12-14T00:00:00"/>
    <x v="1"/>
    <x v="2"/>
    <n v="4.99"/>
    <n v="200.4"/>
    <n v="200"/>
    <n v="998"/>
    <x v="0"/>
    <x v="0"/>
    <s v="Joao Silva"/>
    <x v="2"/>
    <x v="2"/>
  </r>
  <r>
    <n v="181"/>
    <n v="10640"/>
    <d v="2022-12-15T00:00:00"/>
    <x v="1"/>
    <x v="3"/>
    <n v="12.99"/>
    <n v="538.88"/>
    <n v="539"/>
    <n v="7001.61"/>
    <x v="0"/>
    <x v="0"/>
    <s v="Joao Silva"/>
    <x v="2"/>
    <x v="2"/>
  </r>
  <r>
    <n v="182"/>
    <n v="10641"/>
    <d v="2022-12-15T00:00:00"/>
    <x v="1"/>
    <x v="4"/>
    <n v="9.9499999999999993"/>
    <n v="221.11"/>
    <n v="221"/>
    <n v="2198.9499999999998"/>
    <x v="0"/>
    <x v="0"/>
    <s v="Joao Silva"/>
    <x v="2"/>
    <x v="2"/>
  </r>
  <r>
    <n v="183"/>
    <n v="10642"/>
    <d v="2022-12-15T00:00:00"/>
    <x v="1"/>
    <x v="0"/>
    <n v="3.49"/>
    <n v="630.37"/>
    <n v="630"/>
    <n v="2198.7000000000003"/>
    <x v="0"/>
    <x v="2"/>
    <s v="Joao Silva"/>
    <x v="2"/>
    <x v="2"/>
  </r>
  <r>
    <n v="184"/>
    <n v="10643"/>
    <d v="2022-12-15T00:00:00"/>
    <x v="1"/>
    <x v="1"/>
    <n v="2.95"/>
    <n v="677.97"/>
    <n v="678"/>
    <n v="2000.1000000000001"/>
    <x v="0"/>
    <x v="2"/>
    <s v="Joao Silva"/>
    <x v="2"/>
    <x v="2"/>
  </r>
  <r>
    <n v="185"/>
    <n v="10644"/>
    <d v="2022-12-15T00:00:00"/>
    <x v="1"/>
    <x v="2"/>
    <n v="4.99"/>
    <n v="200.4"/>
    <n v="200"/>
    <n v="998"/>
    <x v="0"/>
    <x v="2"/>
    <s v="Joao Silva"/>
    <x v="2"/>
    <x v="2"/>
  </r>
  <r>
    <n v="186"/>
    <n v="10645"/>
    <d v="2022-12-16T00:00:00"/>
    <x v="1"/>
    <x v="3"/>
    <n v="12.99"/>
    <n v="569.66999999999996"/>
    <n v="570"/>
    <n v="7404.3"/>
    <x v="0"/>
    <x v="2"/>
    <s v="Joao Silva"/>
    <x v="2"/>
    <x v="2"/>
  </r>
  <r>
    <n v="187"/>
    <n v="10646"/>
    <d v="2022-12-16T00:00:00"/>
    <x v="1"/>
    <x v="4"/>
    <n v="9.9499999999999993"/>
    <n v="221.11"/>
    <n v="221"/>
    <n v="2198.9499999999998"/>
    <x v="0"/>
    <x v="2"/>
    <s v="Joao Silva"/>
    <x v="2"/>
    <x v="2"/>
  </r>
  <r>
    <n v="188"/>
    <n v="10647"/>
    <d v="2022-12-16T00:00:00"/>
    <x v="1"/>
    <x v="0"/>
    <n v="3.49"/>
    <n v="630.37"/>
    <n v="630"/>
    <n v="2198.7000000000003"/>
    <x v="0"/>
    <x v="0"/>
    <s v="Joao Silva"/>
    <x v="2"/>
    <x v="2"/>
  </r>
  <r>
    <n v="189"/>
    <n v="10648"/>
    <d v="2022-12-16T00:00:00"/>
    <x v="1"/>
    <x v="1"/>
    <n v="2.95"/>
    <n v="745.76"/>
    <n v="746"/>
    <n v="2200.7000000000003"/>
    <x v="0"/>
    <x v="0"/>
    <s v="Joao Silva"/>
    <x v="2"/>
    <x v="2"/>
  </r>
  <r>
    <n v="190"/>
    <n v="10649"/>
    <d v="2022-12-16T00:00:00"/>
    <x v="1"/>
    <x v="2"/>
    <n v="4.99"/>
    <n v="200.4"/>
    <n v="200"/>
    <n v="998"/>
    <x v="0"/>
    <x v="0"/>
    <s v="Joao Silva"/>
    <x v="2"/>
    <x v="2"/>
  </r>
  <r>
    <n v="191"/>
    <n v="10650"/>
    <d v="2022-12-17T00:00:00"/>
    <x v="1"/>
    <x v="3"/>
    <n v="12.99"/>
    <n v="585.07000000000005"/>
    <n v="585"/>
    <n v="7599.1500000000005"/>
    <x v="0"/>
    <x v="0"/>
    <s v="Joao Silva"/>
    <x v="2"/>
    <x v="2"/>
  </r>
  <r>
    <n v="192"/>
    <n v="10651"/>
    <d v="2022-12-17T00:00:00"/>
    <x v="1"/>
    <x v="4"/>
    <n v="9.9499999999999993"/>
    <n v="221.11"/>
    <n v="221"/>
    <n v="2198.9499999999998"/>
    <x v="0"/>
    <x v="0"/>
    <s v="Joao Silva"/>
    <x v="2"/>
    <x v="2"/>
  </r>
  <r>
    <n v="193"/>
    <n v="10652"/>
    <d v="2022-12-17T00:00:00"/>
    <x v="1"/>
    <x v="0"/>
    <n v="3.49"/>
    <n v="687.68"/>
    <n v="688"/>
    <n v="2401.1200000000003"/>
    <x v="0"/>
    <x v="0"/>
    <s v="Joao Silva"/>
    <x v="2"/>
    <x v="2"/>
  </r>
  <r>
    <n v="194"/>
    <n v="10653"/>
    <d v="2022-12-17T00:00:00"/>
    <x v="1"/>
    <x v="1"/>
    <n v="2.95"/>
    <n v="745.76"/>
    <n v="746"/>
    <n v="2200.7000000000003"/>
    <x v="0"/>
    <x v="0"/>
    <s v="Joao Silva"/>
    <x v="2"/>
    <x v="2"/>
  </r>
  <r>
    <n v="195"/>
    <n v="10654"/>
    <d v="2022-12-17T00:00:00"/>
    <x v="1"/>
    <x v="2"/>
    <n v="4.99"/>
    <n v="200.4"/>
    <n v="200"/>
    <n v="998"/>
    <x v="0"/>
    <x v="0"/>
    <s v="Joao Silva"/>
    <x v="2"/>
    <x v="2"/>
  </r>
  <r>
    <n v="196"/>
    <n v="10655"/>
    <d v="2022-12-18T00:00:00"/>
    <x v="1"/>
    <x v="3"/>
    <n v="12.99"/>
    <n v="600.46"/>
    <n v="600"/>
    <n v="7794"/>
    <x v="0"/>
    <x v="0"/>
    <s v="Joao Silva"/>
    <x v="2"/>
    <x v="2"/>
  </r>
  <r>
    <n v="197"/>
    <n v="10656"/>
    <d v="2022-12-18T00:00:00"/>
    <x v="1"/>
    <x v="4"/>
    <n v="9.9499999999999993"/>
    <n v="221.11"/>
    <n v="221"/>
    <n v="2198.9499999999998"/>
    <x v="0"/>
    <x v="0"/>
    <s v="Joao Silva"/>
    <x v="2"/>
    <x v="2"/>
  </r>
  <r>
    <n v="198"/>
    <n v="10657"/>
    <d v="2022-12-18T00:00:00"/>
    <x v="1"/>
    <x v="0"/>
    <n v="3.49"/>
    <n v="687.68"/>
    <n v="688"/>
    <n v="2401.1200000000003"/>
    <x v="0"/>
    <x v="0"/>
    <s v="Joao Silva"/>
    <x v="2"/>
    <x v="2"/>
  </r>
  <r>
    <n v="199"/>
    <n v="10658"/>
    <d v="2022-12-18T00:00:00"/>
    <x v="1"/>
    <x v="1"/>
    <n v="2.95"/>
    <n v="745.76"/>
    <n v="746"/>
    <n v="2200.7000000000003"/>
    <x v="0"/>
    <x v="2"/>
    <s v="Joao Silva"/>
    <x v="2"/>
    <x v="2"/>
  </r>
  <r>
    <n v="200"/>
    <n v="10659"/>
    <d v="2022-12-18T00:00:00"/>
    <x v="1"/>
    <x v="2"/>
    <n v="4.99"/>
    <n v="200.4"/>
    <n v="200"/>
    <n v="998"/>
    <x v="0"/>
    <x v="2"/>
    <s v="Joao Silva"/>
    <x v="2"/>
    <x v="2"/>
  </r>
  <r>
    <n v="201"/>
    <n v="10660"/>
    <d v="2022-12-19T00:00:00"/>
    <x v="1"/>
    <x v="3"/>
    <n v="12.99"/>
    <n v="631.25"/>
    <n v="631"/>
    <n v="8196.69"/>
    <x v="1"/>
    <x v="2"/>
    <s v="Joao Silva"/>
    <x v="2"/>
    <x v="2"/>
  </r>
  <r>
    <n v="202"/>
    <n v="10661"/>
    <d v="2022-12-19T00:00:00"/>
    <x v="1"/>
    <x v="4"/>
    <n v="9.9499999999999993"/>
    <n v="221.11"/>
    <n v="221"/>
    <n v="2198.9499999999998"/>
    <x v="1"/>
    <x v="2"/>
    <s v="Joao Silva"/>
    <x v="2"/>
    <x v="2"/>
  </r>
  <r>
    <n v="203"/>
    <n v="10662"/>
    <d v="2022-12-19T00:00:00"/>
    <x v="1"/>
    <x v="0"/>
    <n v="3.49"/>
    <n v="630.37"/>
    <n v="630"/>
    <n v="2198.7000000000003"/>
    <x v="1"/>
    <x v="2"/>
    <s v="Joao Silva"/>
    <x v="2"/>
    <x v="2"/>
  </r>
  <r>
    <n v="204"/>
    <n v="10663"/>
    <d v="2022-12-19T00:00:00"/>
    <x v="1"/>
    <x v="1"/>
    <n v="2.95"/>
    <n v="745.76"/>
    <n v="746"/>
    <n v="2200.7000000000003"/>
    <x v="1"/>
    <x v="2"/>
    <s v="Joao Silva"/>
    <x v="2"/>
    <x v="2"/>
  </r>
  <r>
    <n v="205"/>
    <n v="10664"/>
    <d v="2022-12-19T00:00:00"/>
    <x v="1"/>
    <x v="2"/>
    <n v="4.99"/>
    <n v="200.4"/>
    <n v="200"/>
    <n v="998"/>
    <x v="1"/>
    <x v="2"/>
    <s v="Joao Silva"/>
    <x v="2"/>
    <x v="2"/>
  </r>
  <r>
    <n v="206"/>
    <n v="10665"/>
    <d v="2022-12-20T00:00:00"/>
    <x v="1"/>
    <x v="3"/>
    <n v="12.99"/>
    <n v="646.65"/>
    <n v="647"/>
    <n v="8404.5300000000007"/>
    <x v="1"/>
    <x v="2"/>
    <s v="Joao Silva"/>
    <x v="2"/>
    <x v="2"/>
  </r>
  <r>
    <n v="207"/>
    <n v="10666"/>
    <d v="2022-12-20T00:00:00"/>
    <x v="1"/>
    <x v="4"/>
    <n v="9.9499999999999993"/>
    <n v="221.11"/>
    <n v="221"/>
    <n v="2198.9499999999998"/>
    <x v="1"/>
    <x v="2"/>
    <s v="Joao Silva"/>
    <x v="2"/>
    <x v="2"/>
  </r>
  <r>
    <n v="208"/>
    <n v="10667"/>
    <d v="2022-12-20T00:00:00"/>
    <x v="1"/>
    <x v="0"/>
    <n v="3.49"/>
    <n v="630.37"/>
    <n v="630"/>
    <n v="2198.7000000000003"/>
    <x v="1"/>
    <x v="2"/>
    <s v="Joao Silva"/>
    <x v="2"/>
    <x v="2"/>
  </r>
  <r>
    <n v="209"/>
    <n v="10668"/>
    <d v="2022-12-20T00:00:00"/>
    <x v="1"/>
    <x v="1"/>
    <n v="2.95"/>
    <n v="745.76"/>
    <n v="746"/>
    <n v="2200.7000000000003"/>
    <x v="1"/>
    <x v="2"/>
    <s v="Joao Silva"/>
    <x v="2"/>
    <x v="2"/>
  </r>
  <r>
    <n v="210"/>
    <n v="10669"/>
    <d v="2022-12-20T00:00:00"/>
    <x v="1"/>
    <x v="2"/>
    <n v="4.99"/>
    <n v="200.4"/>
    <n v="200"/>
    <n v="998"/>
    <x v="1"/>
    <x v="2"/>
    <s v="Joao Silva"/>
    <x v="2"/>
    <x v="2"/>
  </r>
  <r>
    <n v="211"/>
    <n v="10670"/>
    <d v="2022-12-21T00:00:00"/>
    <x v="1"/>
    <x v="3"/>
    <n v="12.99"/>
    <n v="677.44"/>
    <n v="677"/>
    <n v="8794.23"/>
    <x v="1"/>
    <x v="2"/>
    <s v="Joao Silva"/>
    <x v="2"/>
    <x v="2"/>
  </r>
  <r>
    <n v="212"/>
    <n v="10671"/>
    <d v="2022-12-21T00:00:00"/>
    <x v="1"/>
    <x v="4"/>
    <n v="9.9499999999999993"/>
    <n v="221.11"/>
    <n v="221"/>
    <n v="2198.9499999999998"/>
    <x v="1"/>
    <x v="2"/>
    <s v="Joao Silva"/>
    <x v="2"/>
    <x v="2"/>
  </r>
  <r>
    <n v="213"/>
    <n v="10672"/>
    <d v="2022-12-21T00:00:00"/>
    <x v="1"/>
    <x v="0"/>
    <n v="3.49"/>
    <n v="630.37"/>
    <n v="630"/>
    <n v="2198.7000000000003"/>
    <x v="1"/>
    <x v="2"/>
    <s v="Joao Silva"/>
    <x v="2"/>
    <x v="2"/>
  </r>
  <r>
    <n v="214"/>
    <n v="10673"/>
    <d v="2022-12-21T00:00:00"/>
    <x v="1"/>
    <x v="1"/>
    <n v="2.95"/>
    <n v="745.76"/>
    <n v="746"/>
    <n v="2200.7000000000003"/>
    <x v="1"/>
    <x v="2"/>
    <s v="Joao Silva"/>
    <x v="2"/>
    <x v="2"/>
  </r>
  <r>
    <n v="215"/>
    <n v="10674"/>
    <d v="2022-12-21T00:00:00"/>
    <x v="1"/>
    <x v="2"/>
    <n v="4.99"/>
    <n v="200.4"/>
    <n v="200"/>
    <n v="998"/>
    <x v="1"/>
    <x v="2"/>
    <s v="Joao Silva"/>
    <x v="2"/>
    <x v="2"/>
  </r>
  <r>
    <n v="216"/>
    <n v="10675"/>
    <d v="2022-12-22T00:00:00"/>
    <x v="1"/>
    <x v="3"/>
    <n v="12.99"/>
    <n v="677.44"/>
    <n v="677"/>
    <n v="8794.23"/>
    <x v="1"/>
    <x v="2"/>
    <s v="Joao Silva"/>
    <x v="2"/>
    <x v="2"/>
  </r>
  <r>
    <n v="217"/>
    <n v="10676"/>
    <d v="2022-12-22T00:00:00"/>
    <x v="1"/>
    <x v="4"/>
    <n v="9.9499999999999993"/>
    <n v="241.21"/>
    <n v="241"/>
    <n v="2397.9499999999998"/>
    <x v="1"/>
    <x v="2"/>
    <s v="Joao Silva"/>
    <x v="2"/>
    <x v="2"/>
  </r>
  <r>
    <n v="218"/>
    <n v="10677"/>
    <d v="2022-12-22T00:00:00"/>
    <x v="1"/>
    <x v="0"/>
    <n v="3.49"/>
    <n v="630.37"/>
    <n v="630"/>
    <n v="2198.7000000000003"/>
    <x v="1"/>
    <x v="2"/>
    <s v="Joao Silva"/>
    <x v="2"/>
    <x v="2"/>
  </r>
  <r>
    <n v="219"/>
    <n v="10678"/>
    <d v="2022-12-22T00:00:00"/>
    <x v="1"/>
    <x v="1"/>
    <n v="2.95"/>
    <n v="745.76"/>
    <n v="746"/>
    <n v="2200.7000000000003"/>
    <x v="1"/>
    <x v="2"/>
    <s v="Joao Silva"/>
    <x v="2"/>
    <x v="2"/>
  </r>
  <r>
    <n v="220"/>
    <n v="10679"/>
    <d v="2022-12-22T00:00:00"/>
    <x v="1"/>
    <x v="2"/>
    <n v="4.99"/>
    <n v="200.4"/>
    <n v="200"/>
    <n v="998"/>
    <x v="1"/>
    <x v="2"/>
    <s v="Joao Silva"/>
    <x v="2"/>
    <x v="2"/>
  </r>
  <r>
    <n v="221"/>
    <n v="10680"/>
    <d v="2022-12-23T00:00:00"/>
    <x v="1"/>
    <x v="3"/>
    <n v="12.99"/>
    <n v="646.65"/>
    <n v="647"/>
    <n v="8404.5300000000007"/>
    <x v="1"/>
    <x v="2"/>
    <s v="Joao Silva"/>
    <x v="2"/>
    <x v="2"/>
  </r>
  <r>
    <n v="222"/>
    <n v="10681"/>
    <d v="2022-12-23T00:00:00"/>
    <x v="1"/>
    <x v="4"/>
    <n v="9.9499999999999993"/>
    <n v="241.21"/>
    <n v="241"/>
    <n v="2397.9499999999998"/>
    <x v="1"/>
    <x v="2"/>
    <s v="Joao Silva"/>
    <x v="2"/>
    <x v="2"/>
  </r>
  <r>
    <n v="223"/>
    <n v="10682"/>
    <d v="2022-12-23T00:00:00"/>
    <x v="1"/>
    <x v="0"/>
    <n v="3.49"/>
    <n v="630.37"/>
    <n v="630"/>
    <n v="2198.7000000000003"/>
    <x v="1"/>
    <x v="2"/>
    <s v="Joao Silva"/>
    <x v="2"/>
    <x v="2"/>
  </r>
  <r>
    <n v="224"/>
    <n v="10683"/>
    <d v="2022-12-23T00:00:00"/>
    <x v="1"/>
    <x v="1"/>
    <n v="2.95"/>
    <n v="677.97"/>
    <n v="678"/>
    <n v="2000.1000000000001"/>
    <x v="1"/>
    <x v="2"/>
    <s v="Joao Silva"/>
    <x v="2"/>
    <x v="2"/>
  </r>
  <r>
    <n v="225"/>
    <n v="10684"/>
    <d v="2022-12-23T00:00:00"/>
    <x v="1"/>
    <x v="2"/>
    <n v="4.99"/>
    <n v="200.4"/>
    <n v="200"/>
    <n v="998"/>
    <x v="1"/>
    <x v="2"/>
    <s v="Joao Silva"/>
    <x v="2"/>
    <x v="2"/>
  </r>
  <r>
    <n v="226"/>
    <n v="10685"/>
    <d v="2022-12-24T00:00:00"/>
    <x v="1"/>
    <x v="3"/>
    <n v="12.99"/>
    <n v="677.44"/>
    <n v="677"/>
    <n v="8794.23"/>
    <x v="1"/>
    <x v="2"/>
    <s v="Joao Silva"/>
    <x v="2"/>
    <x v="2"/>
  </r>
  <r>
    <n v="227"/>
    <n v="10686"/>
    <d v="2022-12-24T00:00:00"/>
    <x v="1"/>
    <x v="4"/>
    <n v="9.9499999999999993"/>
    <n v="241.21"/>
    <n v="241"/>
    <n v="2397.9499999999998"/>
    <x v="1"/>
    <x v="2"/>
    <s v="Joao Silva"/>
    <x v="2"/>
    <x v="2"/>
  </r>
  <r>
    <n v="228"/>
    <n v="10687"/>
    <d v="2022-12-24T00:00:00"/>
    <x v="1"/>
    <x v="0"/>
    <n v="3.49"/>
    <n v="630.37"/>
    <n v="630"/>
    <n v="2198.7000000000003"/>
    <x v="1"/>
    <x v="2"/>
    <s v="Walter Muller"/>
    <x v="3"/>
    <x v="3"/>
  </r>
  <r>
    <n v="229"/>
    <n v="10688"/>
    <d v="2022-12-24T00:00:00"/>
    <x v="1"/>
    <x v="1"/>
    <n v="2.95"/>
    <n v="677.97"/>
    <n v="678"/>
    <n v="2000.1000000000001"/>
    <x v="1"/>
    <x v="2"/>
    <s v="Walter Muller"/>
    <x v="3"/>
    <x v="3"/>
  </r>
  <r>
    <n v="230"/>
    <n v="10689"/>
    <d v="2022-12-24T00:00:00"/>
    <x v="1"/>
    <x v="2"/>
    <n v="4.99"/>
    <n v="200.4"/>
    <n v="200"/>
    <n v="998"/>
    <x v="1"/>
    <x v="2"/>
    <s v="Walter Muller"/>
    <x v="3"/>
    <x v="3"/>
  </r>
  <r>
    <n v="231"/>
    <n v="10690"/>
    <d v="2022-12-25T00:00:00"/>
    <x v="1"/>
    <x v="3"/>
    <n v="12.99"/>
    <n v="677.44"/>
    <n v="677"/>
    <n v="8794.23"/>
    <x v="1"/>
    <x v="2"/>
    <s v="Walter Muller"/>
    <x v="3"/>
    <x v="3"/>
  </r>
  <r>
    <n v="232"/>
    <n v="10691"/>
    <d v="2022-12-25T00:00:00"/>
    <x v="1"/>
    <x v="4"/>
    <n v="9.9499999999999993"/>
    <n v="261.31"/>
    <n v="261"/>
    <n v="2596.9499999999998"/>
    <x v="1"/>
    <x v="2"/>
    <s v="Walter Muller"/>
    <x v="3"/>
    <x v="3"/>
  </r>
  <r>
    <n v="233"/>
    <n v="10692"/>
    <d v="2022-12-25T00:00:00"/>
    <x v="1"/>
    <x v="0"/>
    <n v="3.49"/>
    <n v="630.37"/>
    <n v="630"/>
    <n v="2198.7000000000003"/>
    <x v="1"/>
    <x v="2"/>
    <s v="Walter Muller"/>
    <x v="3"/>
    <x v="3"/>
  </r>
  <r>
    <n v="234"/>
    <n v="10693"/>
    <d v="2022-12-25T00:00:00"/>
    <x v="1"/>
    <x v="1"/>
    <n v="2.95"/>
    <n v="677.97"/>
    <n v="678"/>
    <n v="2000.1000000000001"/>
    <x v="1"/>
    <x v="2"/>
    <s v="Walter Muller"/>
    <x v="3"/>
    <x v="3"/>
  </r>
  <r>
    <n v="235"/>
    <n v="10694"/>
    <d v="2022-12-25T00:00:00"/>
    <x v="1"/>
    <x v="2"/>
    <n v="4.99"/>
    <n v="200.4"/>
    <n v="200"/>
    <n v="998"/>
    <x v="1"/>
    <x v="2"/>
    <s v="Walter Muller"/>
    <x v="3"/>
    <x v="3"/>
  </r>
  <r>
    <n v="236"/>
    <n v="10695"/>
    <d v="2022-12-26T00:00:00"/>
    <x v="1"/>
    <x v="3"/>
    <n v="12.99"/>
    <n v="692.84"/>
    <n v="693"/>
    <n v="9002.07"/>
    <x v="1"/>
    <x v="2"/>
    <s v="Walter Muller"/>
    <x v="3"/>
    <x v="3"/>
  </r>
  <r>
    <n v="237"/>
    <n v="10696"/>
    <d v="2022-12-26T00:00:00"/>
    <x v="1"/>
    <x v="4"/>
    <n v="9.9499999999999993"/>
    <n v="281.41000000000003"/>
    <n v="281"/>
    <n v="2795.95"/>
    <x v="1"/>
    <x v="2"/>
    <s v="Walter Muller"/>
    <x v="3"/>
    <x v="3"/>
  </r>
  <r>
    <n v="238"/>
    <n v="10697"/>
    <d v="2022-12-26T00:00:00"/>
    <x v="1"/>
    <x v="0"/>
    <n v="3.49"/>
    <n v="630.37"/>
    <n v="630"/>
    <n v="2198.7000000000003"/>
    <x v="1"/>
    <x v="2"/>
    <s v="Walter Muller"/>
    <x v="3"/>
    <x v="3"/>
  </r>
  <r>
    <n v="239"/>
    <n v="10698"/>
    <d v="2022-12-26T00:00:00"/>
    <x v="1"/>
    <x v="1"/>
    <n v="2.95"/>
    <n v="677.97"/>
    <n v="678"/>
    <n v="2000.1000000000001"/>
    <x v="1"/>
    <x v="2"/>
    <s v="Walter Muller"/>
    <x v="3"/>
    <x v="3"/>
  </r>
  <r>
    <n v="240"/>
    <n v="10699"/>
    <d v="2022-12-26T00:00:00"/>
    <x v="1"/>
    <x v="2"/>
    <n v="4.99"/>
    <n v="200.4"/>
    <n v="200"/>
    <n v="998"/>
    <x v="1"/>
    <x v="2"/>
    <s v="Walter Muller"/>
    <x v="3"/>
    <x v="3"/>
  </r>
  <r>
    <n v="241"/>
    <n v="10700"/>
    <d v="2022-12-27T00:00:00"/>
    <x v="1"/>
    <x v="3"/>
    <n v="12.99"/>
    <n v="692.84"/>
    <n v="693"/>
    <n v="9002.07"/>
    <x v="1"/>
    <x v="2"/>
    <s v="Walter Muller"/>
    <x v="3"/>
    <x v="3"/>
  </r>
  <r>
    <n v="242"/>
    <n v="10701"/>
    <d v="2022-12-27T00:00:00"/>
    <x v="1"/>
    <x v="4"/>
    <n v="9.9499999999999993"/>
    <n v="281.41000000000003"/>
    <n v="281"/>
    <n v="2795.95"/>
    <x v="1"/>
    <x v="2"/>
    <s v="Walter Muller"/>
    <x v="3"/>
    <x v="3"/>
  </r>
  <r>
    <n v="243"/>
    <n v="10702"/>
    <d v="2022-12-27T00:00:00"/>
    <x v="1"/>
    <x v="0"/>
    <n v="3.49"/>
    <n v="630.37"/>
    <n v="630"/>
    <n v="2198.7000000000003"/>
    <x v="1"/>
    <x v="2"/>
    <s v="Walter Muller"/>
    <x v="3"/>
    <x v="3"/>
  </r>
  <r>
    <n v="244"/>
    <n v="10703"/>
    <d v="2022-12-27T00:00:00"/>
    <x v="1"/>
    <x v="1"/>
    <n v="2.95"/>
    <n v="677.97"/>
    <n v="678"/>
    <n v="2000.1000000000001"/>
    <x v="1"/>
    <x v="0"/>
    <s v="Walter Muller"/>
    <x v="3"/>
    <x v="3"/>
  </r>
  <r>
    <n v="245"/>
    <n v="10704"/>
    <d v="2022-12-27T00:00:00"/>
    <x v="1"/>
    <x v="2"/>
    <n v="4.99"/>
    <n v="200.4"/>
    <n v="200"/>
    <n v="998"/>
    <x v="2"/>
    <x v="0"/>
    <s v="Walter Muller"/>
    <x v="3"/>
    <x v="3"/>
  </r>
  <r>
    <n v="246"/>
    <n v="10705"/>
    <d v="2022-12-28T00:00:00"/>
    <x v="1"/>
    <x v="3"/>
    <n v="12.99"/>
    <n v="723.63"/>
    <n v="724"/>
    <n v="9404.76"/>
    <x v="2"/>
    <x v="0"/>
    <s v="Walter Muller"/>
    <x v="3"/>
    <x v="3"/>
  </r>
  <r>
    <n v="247"/>
    <n v="10706"/>
    <d v="2022-12-28T00:00:00"/>
    <x v="1"/>
    <x v="4"/>
    <n v="9.9499999999999993"/>
    <n v="301.51"/>
    <n v="302"/>
    <n v="3004.8999999999996"/>
    <x v="2"/>
    <x v="0"/>
    <s v="Walter Muller"/>
    <x v="3"/>
    <x v="3"/>
  </r>
  <r>
    <n v="248"/>
    <n v="10707"/>
    <d v="2022-12-28T00:00:00"/>
    <x v="1"/>
    <x v="0"/>
    <n v="3.49"/>
    <n v="630.37"/>
    <n v="630"/>
    <n v="2198.7000000000003"/>
    <x v="2"/>
    <x v="0"/>
    <s v="Walter Muller"/>
    <x v="3"/>
    <x v="3"/>
  </r>
  <r>
    <n v="249"/>
    <n v="10708"/>
    <d v="2022-12-28T00:00:00"/>
    <x v="1"/>
    <x v="1"/>
    <n v="2.95"/>
    <n v="677.97"/>
    <n v="678"/>
    <n v="2000.1000000000001"/>
    <x v="2"/>
    <x v="0"/>
    <s v="Walter Muller"/>
    <x v="3"/>
    <x v="3"/>
  </r>
  <r>
    <n v="250"/>
    <n v="10709"/>
    <d v="2022-12-28T00:00:00"/>
    <x v="1"/>
    <x v="2"/>
    <n v="4.99"/>
    <n v="200.4"/>
    <n v="200"/>
    <n v="998"/>
    <x v="2"/>
    <x v="0"/>
    <s v="Walter Muller"/>
    <x v="3"/>
    <x v="3"/>
  </r>
  <r>
    <n v="251"/>
    <n v="10710"/>
    <d v="2022-12-29T00:00:00"/>
    <x v="1"/>
    <x v="3"/>
    <n v="12.99"/>
    <n v="754.43"/>
    <n v="754"/>
    <n v="9794.4600000000009"/>
    <x v="2"/>
    <x v="0"/>
    <s v="Walter Muller"/>
    <x v="3"/>
    <x v="3"/>
  </r>
  <r>
    <n v="252"/>
    <n v="10711"/>
    <d v="2022-12-29T00:00:00"/>
    <x v="1"/>
    <x v="4"/>
    <n v="9.9499999999999993"/>
    <n v="281.41000000000003"/>
    <n v="281"/>
    <n v="2795.95"/>
    <x v="2"/>
    <x v="0"/>
    <s v="Walter Muller"/>
    <x v="3"/>
    <x v="3"/>
  </r>
  <r>
    <n v="253"/>
    <n v="10712"/>
    <d v="2022-12-29T00:00:00"/>
    <x v="1"/>
    <x v="0"/>
    <n v="3.49"/>
    <n v="630.37"/>
    <n v="630"/>
    <n v="2198.7000000000003"/>
    <x v="2"/>
    <x v="0"/>
    <s v="Walter Muller"/>
    <x v="3"/>
    <x v="3"/>
  </r>
  <r>
    <n v="254"/>
    <n v="10713"/>
    <d v="2022-12-29T00:00:00"/>
    <x v="1"/>
    <x v="1"/>
    <n v="2.95"/>
    <n v="677.97"/>
    <n v="678"/>
    <n v="2000.1000000000001"/>
    <x v="2"/>
    <x v="0"/>
    <s v="Walter Muller"/>
    <x v="3"/>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7"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0">
  <location ref="A3:B8" firstHeaderRow="1" firstDataRow="1" firstDataCol="1"/>
  <pivotFields count="14">
    <pivotField showAll="0"/>
    <pivotField showAll="0"/>
    <pivotField numFmtId="14" showAll="0"/>
    <pivotField showAll="0">
      <items count="3">
        <item x="0"/>
        <item x="1"/>
        <item t="default"/>
      </items>
    </pivotField>
    <pivotField showAll="0">
      <items count="6">
        <item x="1"/>
        <item x="3"/>
        <item x="4"/>
        <item x="0"/>
        <item x="2"/>
        <item t="default"/>
      </items>
    </pivotField>
    <pivotField numFmtId="164" showAll="0"/>
    <pivotField showAll="0"/>
    <pivotField showAll="0"/>
    <pivotField dataField="1" numFmtId="164" showAll="0"/>
    <pivotField showAll="0"/>
    <pivotField showAll="0"/>
    <pivotField showAll="0"/>
    <pivotField axis="axisRow" showAll="0">
      <items count="6">
        <item x="3"/>
        <item x="2"/>
        <item x="0"/>
        <item x="1"/>
        <item x="4"/>
        <item t="default"/>
      </items>
    </pivotField>
    <pivotField showAll="0">
      <items count="6">
        <item x="2"/>
        <item x="1"/>
        <item x="4"/>
        <item x="0"/>
        <item x="3"/>
        <item t="default"/>
      </items>
    </pivotField>
  </pivotFields>
  <rowFields count="1">
    <field x="12"/>
  </rowFields>
  <rowItems count="5">
    <i>
      <x/>
    </i>
    <i>
      <x v="1"/>
    </i>
    <i>
      <x v="2"/>
    </i>
    <i>
      <x v="3"/>
    </i>
    <i>
      <x v="4"/>
    </i>
  </rowItems>
  <colItems count="1">
    <i/>
  </colItems>
  <dataFields count="1">
    <dataField name="Sum of Total Sales " fld="8" baseField="0" baseItem="0"/>
  </dataFields>
  <chartFormats count="7">
    <chartFormat chart="0" format="0"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 chart="9" format="8">
      <pivotArea type="data" outline="0" fieldPosition="0">
        <references count="2">
          <reference field="4294967294" count="1" selected="0">
            <x v="0"/>
          </reference>
          <reference field="12" count="1" selected="0">
            <x v="0"/>
          </reference>
        </references>
      </pivotArea>
    </chartFormat>
    <chartFormat chart="9" format="9">
      <pivotArea type="data" outline="0" fieldPosition="0">
        <references count="2">
          <reference field="4294967294" count="1" selected="0">
            <x v="0"/>
          </reference>
          <reference field="12" count="1" selected="0">
            <x v="1"/>
          </reference>
        </references>
      </pivotArea>
    </chartFormat>
    <chartFormat chart="9" format="10">
      <pivotArea type="data" outline="0" fieldPosition="0">
        <references count="2">
          <reference field="4294967294" count="1" selected="0">
            <x v="0"/>
          </reference>
          <reference field="12" count="1" selected="0">
            <x v="2"/>
          </reference>
        </references>
      </pivotArea>
    </chartFormat>
    <chartFormat chart="9" format="11">
      <pivotArea type="data" outline="0" fieldPosition="0">
        <references count="2">
          <reference field="4294967294" count="1" selected="0">
            <x v="0"/>
          </reference>
          <reference field="12" count="1" selected="0">
            <x v="3"/>
          </reference>
        </references>
      </pivotArea>
    </chartFormat>
    <chartFormat chart="9"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18"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8" firstHeaderRow="1" firstDataRow="1" firstDataCol="1"/>
  <pivotFields count="14">
    <pivotField showAll="0"/>
    <pivotField showAll="0"/>
    <pivotField numFmtId="14" showAll="0"/>
    <pivotField showAll="0">
      <items count="3">
        <item x="0"/>
        <item x="1"/>
        <item t="default"/>
      </items>
    </pivotField>
    <pivotField showAll="0">
      <items count="6">
        <item x="1"/>
        <item x="3"/>
        <item x="4"/>
        <item x="0"/>
        <item x="2"/>
        <item t="default"/>
      </items>
    </pivotField>
    <pivotField numFmtId="164" showAll="0"/>
    <pivotField showAll="0"/>
    <pivotField showAll="0"/>
    <pivotField dataField="1" numFmtId="164" showAll="0"/>
    <pivotField showAll="0"/>
    <pivotField showAll="0"/>
    <pivotField showAll="0"/>
    <pivotField showAll="0"/>
    <pivotField axis="axisRow" showAll="0">
      <items count="6">
        <item x="2"/>
        <item x="1"/>
        <item x="4"/>
        <item x="0"/>
        <item x="3"/>
        <item t="default"/>
      </items>
    </pivotField>
  </pivotFields>
  <rowFields count="1">
    <field x="13"/>
  </rowFields>
  <rowItems count="5">
    <i>
      <x/>
    </i>
    <i>
      <x v="1"/>
    </i>
    <i>
      <x v="2"/>
    </i>
    <i>
      <x v="3"/>
    </i>
    <i>
      <x v="4"/>
    </i>
  </rowItems>
  <colItems count="1">
    <i/>
  </colItems>
  <dataFields count="1">
    <dataField name="Sum of Total Sales " fld="8"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9"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6">
  <location ref="A3:B8" firstHeaderRow="1" firstDataRow="1" firstDataCol="1"/>
  <pivotFields count="14">
    <pivotField showAll="0"/>
    <pivotField showAll="0"/>
    <pivotField numFmtId="14" showAll="0"/>
    <pivotField showAll="0">
      <items count="3">
        <item x="0"/>
        <item x="1"/>
        <item t="default"/>
      </items>
    </pivotField>
    <pivotField axis="axisRow" showAll="0">
      <items count="6">
        <item x="1"/>
        <item x="3"/>
        <item x="4"/>
        <item x="0"/>
        <item x="2"/>
        <item t="default"/>
      </items>
    </pivotField>
    <pivotField numFmtId="164" showAll="0"/>
    <pivotField showAll="0"/>
    <pivotField dataField="1" showAll="0"/>
    <pivotField numFmtId="164" showAll="0"/>
    <pivotField showAll="0"/>
    <pivotField showAll="0"/>
    <pivotField showAll="0"/>
    <pivotField showAll="0"/>
    <pivotField showAll="0">
      <items count="6">
        <item x="2"/>
        <item x="1"/>
        <item x="4"/>
        <item x="0"/>
        <item x="3"/>
        <item t="default"/>
      </items>
    </pivotField>
  </pivotFields>
  <rowFields count="1">
    <field x="4"/>
  </rowFields>
  <rowItems count="5">
    <i>
      <x/>
    </i>
    <i>
      <x v="1"/>
    </i>
    <i>
      <x v="2"/>
    </i>
    <i>
      <x v="3"/>
    </i>
    <i>
      <x v="4"/>
    </i>
  </rowItems>
  <colItems count="1">
    <i/>
  </colItems>
  <dataFields count="1">
    <dataField name="Sum of Round_Qty" fld="7"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0" cacheId="5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4">
    <pivotField showAll="0"/>
    <pivotField dataField="1" showAll="0"/>
    <pivotField numFmtId="14" showAll="0"/>
    <pivotField showAll="0">
      <items count="3">
        <item x="0"/>
        <item x="1"/>
        <item t="default"/>
      </items>
    </pivotField>
    <pivotField showAll="0">
      <items count="6">
        <item x="1"/>
        <item x="3"/>
        <item x="4"/>
        <item x="0"/>
        <item x="2"/>
        <item t="default"/>
      </items>
    </pivotField>
    <pivotField numFmtId="164" showAll="0"/>
    <pivotField showAll="0"/>
    <pivotField showAll="0"/>
    <pivotField numFmtId="164" showAll="0"/>
    <pivotField showAll="0"/>
    <pivotField axis="axisRow" showAll="0">
      <items count="4">
        <item x="2"/>
        <item x="1"/>
        <item x="0"/>
        <item t="default"/>
      </items>
    </pivotField>
    <pivotField showAll="0"/>
    <pivotField showAll="0"/>
    <pivotField showAll="0">
      <items count="6">
        <item x="2"/>
        <item x="1"/>
        <item x="4"/>
        <item x="0"/>
        <item x="3"/>
        <item t="default"/>
      </items>
    </pivotField>
  </pivotFields>
  <rowFields count="1">
    <field x="10"/>
  </rowFields>
  <rowItems count="4">
    <i>
      <x/>
    </i>
    <i>
      <x v="1"/>
    </i>
    <i>
      <x v="2"/>
    </i>
    <i t="grand">
      <x/>
    </i>
  </rowItems>
  <colItems count="1">
    <i/>
  </colItems>
  <dataFields count="1">
    <dataField name="Count of Order ID" fld="1" subtotal="count" baseField="1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0" count="1" selected="0">
            <x v="0"/>
          </reference>
        </references>
      </pivotArea>
    </chartFormat>
    <chartFormat chart="3" format="7">
      <pivotArea type="data" outline="0" fieldPosition="0">
        <references count="2">
          <reference field="4294967294" count="1" selected="0">
            <x v="0"/>
          </reference>
          <reference field="10" count="1" selected="0">
            <x v="1"/>
          </reference>
        </references>
      </pivotArea>
    </chartFormat>
    <chartFormat chart="3" format="8">
      <pivotArea type="data" outline="0" fieldPosition="0">
        <references count="2">
          <reference field="4294967294" count="1" selected="0">
            <x v="0"/>
          </reference>
          <reference field="10"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21"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B6" firstHeaderRow="1" firstDataRow="1" firstDataCol="1"/>
  <pivotFields count="14">
    <pivotField showAll="0"/>
    <pivotField showAll="0"/>
    <pivotField numFmtId="14" showAll="0"/>
    <pivotField showAll="0">
      <items count="3">
        <item x="0"/>
        <item x="1"/>
        <item t="default"/>
      </items>
    </pivotField>
    <pivotField showAll="0">
      <items count="6">
        <item x="1"/>
        <item x="3"/>
        <item x="4"/>
        <item x="0"/>
        <item x="2"/>
        <item t="default"/>
      </items>
    </pivotField>
    <pivotField numFmtId="164" showAll="0"/>
    <pivotField showAll="0"/>
    <pivotField dataField="1" showAll="0"/>
    <pivotField numFmtId="164" showAll="0"/>
    <pivotField axis="axisRow" showAll="0">
      <items count="4">
        <item x="2"/>
        <item x="1"/>
        <item x="0"/>
        <item t="default"/>
      </items>
    </pivotField>
    <pivotField showAll="0"/>
    <pivotField showAll="0"/>
    <pivotField showAll="0"/>
    <pivotField showAll="0">
      <items count="6">
        <item x="2"/>
        <item x="1"/>
        <item x="4"/>
        <item x="0"/>
        <item x="3"/>
        <item t="default"/>
      </items>
    </pivotField>
  </pivotFields>
  <rowFields count="1">
    <field x="9"/>
  </rowFields>
  <rowItems count="3">
    <i>
      <x/>
    </i>
    <i>
      <x v="1"/>
    </i>
    <i>
      <x v="2"/>
    </i>
  </rowItems>
  <colItems count="1">
    <i/>
  </colItems>
  <dataFields count="1">
    <dataField name="Sum of Round_Qty" fld="7"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22" cacheId="57"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3:F9" firstHeaderRow="1" firstDataRow="2" firstDataCol="1"/>
  <pivotFields count="14">
    <pivotField showAll="0"/>
    <pivotField showAll="0"/>
    <pivotField numFmtId="14" showAll="0"/>
    <pivotField showAll="0">
      <items count="3">
        <item x="0"/>
        <item x="1"/>
        <item t="default"/>
      </items>
    </pivotField>
    <pivotField axis="axisCol" showAll="0">
      <items count="6">
        <item x="1"/>
        <item x="3"/>
        <item x="4"/>
        <item x="0"/>
        <item x="2"/>
        <item t="default"/>
      </items>
    </pivotField>
    <pivotField numFmtId="164" showAll="0"/>
    <pivotField showAll="0"/>
    <pivotField dataField="1" showAll="0"/>
    <pivotField numFmtId="164" showAll="0"/>
    <pivotField showAll="0"/>
    <pivotField showAll="0"/>
    <pivotField showAll="0"/>
    <pivotField axis="axisRow" showAll="0">
      <items count="6">
        <item x="3"/>
        <item x="2"/>
        <item x="0"/>
        <item x="1"/>
        <item x="4"/>
        <item t="default"/>
      </items>
    </pivotField>
    <pivotField showAll="0">
      <items count="6">
        <item x="2"/>
        <item x="1"/>
        <item x="4"/>
        <item x="0"/>
        <item x="3"/>
        <item t="default"/>
      </items>
    </pivotField>
  </pivotFields>
  <rowFields count="1">
    <field x="12"/>
  </rowFields>
  <rowItems count="5">
    <i>
      <x/>
    </i>
    <i>
      <x v="1"/>
    </i>
    <i>
      <x v="2"/>
    </i>
    <i>
      <x v="3"/>
    </i>
    <i>
      <x v="4"/>
    </i>
  </rowItems>
  <colFields count="1">
    <field x="4"/>
  </colFields>
  <colItems count="5">
    <i>
      <x/>
    </i>
    <i>
      <x v="1"/>
    </i>
    <i>
      <x v="2"/>
    </i>
    <i>
      <x v="3"/>
    </i>
    <i>
      <x v="4"/>
    </i>
  </colItems>
  <dataFields count="1">
    <dataField name="Sum of Round_Qty" fld="7" baseField="0" baseItem="0"/>
  </dataFields>
  <chartFormats count="24">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0" format="2" series="1">
      <pivotArea type="data" outline="0" fieldPosition="0">
        <references count="2">
          <reference field="4294967294" count="1" selected="0">
            <x v="0"/>
          </reference>
          <reference field="4" count="1" selected="0">
            <x v="2"/>
          </reference>
        </references>
      </pivotArea>
    </chartFormat>
    <chartFormat chart="0" format="3" series="1">
      <pivotArea type="data" outline="0" fieldPosition="0">
        <references count="2">
          <reference field="4294967294" count="1" selected="0">
            <x v="0"/>
          </reference>
          <reference field="4" count="1" selected="0">
            <x v="3"/>
          </reference>
        </references>
      </pivotArea>
    </chartFormat>
    <chartFormat chart="0" format="4" series="1">
      <pivotArea type="data" outline="0" fieldPosition="0">
        <references count="2">
          <reference field="4294967294" count="1" selected="0">
            <x v="0"/>
          </reference>
          <reference field="4" count="1" selected="0">
            <x v="4"/>
          </reference>
        </references>
      </pivotArea>
    </chartFormat>
    <chartFormat chart="1" format="5" series="1">
      <pivotArea type="data" outline="0" fieldPosition="0">
        <references count="2">
          <reference field="4294967294" count="1" selected="0">
            <x v="0"/>
          </reference>
          <reference field="4" count="1" selected="0">
            <x v="0"/>
          </reference>
        </references>
      </pivotArea>
    </chartFormat>
    <chartFormat chart="1" format="6" series="1">
      <pivotArea type="data" outline="0" fieldPosition="0">
        <references count="2">
          <reference field="4294967294" count="1" selected="0">
            <x v="0"/>
          </reference>
          <reference field="4" count="1" selected="0">
            <x v="1"/>
          </reference>
        </references>
      </pivotArea>
    </chartFormat>
    <chartFormat chart="1" format="7" series="1">
      <pivotArea type="data" outline="0" fieldPosition="0">
        <references count="2">
          <reference field="4294967294" count="1" selected="0">
            <x v="0"/>
          </reference>
          <reference field="4" count="1" selected="0">
            <x v="2"/>
          </reference>
        </references>
      </pivotArea>
    </chartFormat>
    <chartFormat chart="1" format="8" series="1">
      <pivotArea type="data" outline="0" fieldPosition="0">
        <references count="2">
          <reference field="4294967294" count="1" selected="0">
            <x v="0"/>
          </reference>
          <reference field="4" count="1" selected="0">
            <x v="3"/>
          </reference>
        </references>
      </pivotArea>
    </chartFormat>
    <chartFormat chart="1" format="9" series="1">
      <pivotArea type="data" outline="0" fieldPosition="0">
        <references count="2">
          <reference field="4294967294" count="1" selected="0">
            <x v="0"/>
          </reference>
          <reference field="4" count="1" selected="0">
            <x v="4"/>
          </reference>
        </references>
      </pivotArea>
    </chartFormat>
    <chartFormat chart="2" format="10" series="1">
      <pivotArea type="data" outline="0" fieldPosition="0">
        <references count="2">
          <reference field="4294967294" count="1" selected="0">
            <x v="0"/>
          </reference>
          <reference field="4" count="1" selected="0">
            <x v="0"/>
          </reference>
        </references>
      </pivotArea>
    </chartFormat>
    <chartFormat chart="2" format="11" series="1">
      <pivotArea type="data" outline="0" fieldPosition="0">
        <references count="2">
          <reference field="4294967294" count="1" selected="0">
            <x v="0"/>
          </reference>
          <reference field="4" count="1" selected="0">
            <x v="1"/>
          </reference>
        </references>
      </pivotArea>
    </chartFormat>
    <chartFormat chart="2" format="12" series="1">
      <pivotArea type="data" outline="0" fieldPosition="0">
        <references count="2">
          <reference field="4294967294" count="1" selected="0">
            <x v="0"/>
          </reference>
          <reference field="4" count="1" selected="0">
            <x v="2"/>
          </reference>
        </references>
      </pivotArea>
    </chartFormat>
    <chartFormat chart="2" format="13" series="1">
      <pivotArea type="data" outline="0" fieldPosition="0">
        <references count="2">
          <reference field="4294967294" count="1" selected="0">
            <x v="0"/>
          </reference>
          <reference field="4" count="1" selected="0">
            <x v="3"/>
          </reference>
        </references>
      </pivotArea>
    </chartFormat>
    <chartFormat chart="2" format="14" series="1">
      <pivotArea type="data" outline="0" fieldPosition="0">
        <references count="2">
          <reference field="4294967294" count="1" selected="0">
            <x v="0"/>
          </reference>
          <reference field="4" count="1" selected="0">
            <x v="4"/>
          </reference>
        </references>
      </pivotArea>
    </chartFormat>
    <chartFormat chart="3" format="10" series="1">
      <pivotArea type="data" outline="0" fieldPosition="0">
        <references count="2">
          <reference field="4294967294" count="1" selected="0">
            <x v="0"/>
          </reference>
          <reference field="4" count="1" selected="0">
            <x v="0"/>
          </reference>
        </references>
      </pivotArea>
    </chartFormat>
    <chartFormat chart="3" format="11" series="1">
      <pivotArea type="data" outline="0" fieldPosition="0">
        <references count="2">
          <reference field="4294967294" count="1" selected="0">
            <x v="0"/>
          </reference>
          <reference field="4" count="1" selected="0">
            <x v="1"/>
          </reference>
        </references>
      </pivotArea>
    </chartFormat>
    <chartFormat chart="3" format="12" series="1">
      <pivotArea type="data" outline="0" fieldPosition="0">
        <references count="2">
          <reference field="4294967294" count="1" selected="0">
            <x v="0"/>
          </reference>
          <reference field="4" count="1" selected="0">
            <x v="2"/>
          </reference>
        </references>
      </pivotArea>
    </chartFormat>
    <chartFormat chart="3" format="13" series="1">
      <pivotArea type="data" outline="0" fieldPosition="0">
        <references count="2">
          <reference field="4294967294" count="1" selected="0">
            <x v="0"/>
          </reference>
          <reference field="4" count="1" selected="0">
            <x v="3"/>
          </reference>
        </references>
      </pivotArea>
    </chartFormat>
    <chartFormat chart="3" format="14" series="1">
      <pivotArea type="data" outline="0" fieldPosition="0">
        <references count="2">
          <reference field="4294967294" count="1" selected="0">
            <x v="0"/>
          </reference>
          <reference field="4" count="1" selected="0">
            <x v="4"/>
          </reference>
        </references>
      </pivotArea>
    </chartFormat>
    <chartFormat chart="3" format="15"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0"/>
          </reference>
        </references>
      </pivotArea>
    </chartFormat>
    <chartFormat chart="1" format="10"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18" name="PivotTable17"/>
    <pivotTable tabId="24" name="PivotTable21"/>
    <pivotTable tabId="19" name="PivotTable18"/>
    <pivotTable tabId="23" name="PivotTable20"/>
    <pivotTable tabId="25" name="PivotTable22"/>
    <pivotTable tabId="22" name="PivotTable19"/>
  </pivotTables>
  <data>
    <tabular pivotCacheId="72284934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18" name="PivotTable17"/>
    <pivotTable tabId="24" name="PivotTable21"/>
    <pivotTable tabId="19" name="PivotTable18"/>
    <pivotTable tabId="23" name="PivotTable20"/>
    <pivotTable tabId="25" name="PivotTable22"/>
    <pivotTable tabId="22" name="PivotTable19"/>
  </pivotTables>
  <data>
    <tabular pivotCacheId="722849341">
      <items count="5">
        <i x="1" s="1"/>
        <i x="3" s="1"/>
        <i x="4"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anager_final" sourceName="Manager_final">
  <pivotTables>
    <pivotTable tabId="18" name="PivotTable17"/>
    <pivotTable tabId="24" name="PivotTable21"/>
    <pivotTable tabId="19" name="PivotTable18"/>
    <pivotTable tabId="23" name="PivotTable20"/>
    <pivotTable tabId="25" name="PivotTable22"/>
    <pivotTable tabId="22" name="PivotTable19"/>
  </pivotTables>
  <data>
    <tabular pivotCacheId="722849341">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onth" cache="Slicer_Month" caption="Month" rowHeight="234950"/>
  <slicer name="Product" cache="Slicer_Product" caption="Product" rowHeight="234950"/>
  <slicer name="Manager_final" cache="Slicer_Manager_final" caption="Manager_final" rowHeight="234950"/>
</slicers>
</file>

<file path=xl/tables/table1.xml><?xml version="1.0" encoding="utf-8"?>
<table xmlns="http://schemas.openxmlformats.org/spreadsheetml/2006/main" id="2" name="Table2" displayName="Table2" ref="A1:N255" totalsRowShown="0" headerRowDxfId="0" dataDxfId="1" tableBorderDxfId="15">
  <autoFilter ref="A1:N255"/>
  <tableColumns count="14">
    <tableColumn id="1" name="Index"/>
    <tableColumn id="2" name="Order ID" dataDxfId="14"/>
    <tableColumn id="3" name="Date" dataDxfId="13"/>
    <tableColumn id="4" name="Month" dataDxfId="12">
      <calculatedColumnFormula>TEXT(C2,"mmm")</calculatedColumnFormula>
    </tableColumn>
    <tableColumn id="5" name="Product" dataDxfId="11"/>
    <tableColumn id="6" name="Price" dataDxfId="10"/>
    <tableColumn id="7" name="Quantity" dataDxfId="9"/>
    <tableColumn id="8" name="Round_Qty" dataDxfId="8">
      <calculatedColumnFormula>ROUND('Sales-Data-Analysis_practice'!$G2,0)</calculatedColumnFormula>
    </tableColumn>
    <tableColumn id="9" name="Total Sales " dataDxfId="7">
      <calculatedColumnFormula>$F2*$H2</calculatedColumnFormula>
    </tableColumn>
    <tableColumn id="10" name="Purchase Type" dataDxfId="6"/>
    <tableColumn id="11" name="Payment Method" dataDxfId="5"/>
    <tableColumn id="12" name="Manager" dataDxfId="4"/>
    <tableColumn id="13" name="City" dataDxfId="3"/>
    <tableColumn id="14" name="Manager_final" dataDxfId="2">
      <calculatedColumnFormula>TRIM(L2)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Normal="100" workbookViewId="0">
      <selection activeCell="E19" sqref="E19"/>
    </sheetView>
  </sheetViews>
  <sheetFormatPr defaultRowHeight="14.4" x14ac:dyDescent="0.3"/>
  <cols>
    <col min="1" max="1" width="12.5546875" bestFit="1" customWidth="1"/>
    <col min="2" max="2" width="16.88671875" bestFit="1" customWidth="1"/>
  </cols>
  <sheetData>
    <row r="3" spans="1:2" x14ac:dyDescent="0.3">
      <c r="A3" s="8" t="s">
        <v>42</v>
      </c>
      <c r="B3" t="s">
        <v>48</v>
      </c>
    </row>
    <row r="4" spans="1:2" x14ac:dyDescent="0.3">
      <c r="A4" s="2" t="s">
        <v>24</v>
      </c>
      <c r="B4" s="7">
        <v>100572.33999999998</v>
      </c>
    </row>
    <row r="5" spans="1:2" x14ac:dyDescent="0.3">
      <c r="A5" s="2" t="s">
        <v>20</v>
      </c>
      <c r="B5" s="7">
        <v>241635.49000000022</v>
      </c>
    </row>
    <row r="6" spans="1:2" x14ac:dyDescent="0.3">
      <c r="A6" s="2" t="s">
        <v>13</v>
      </c>
      <c r="B6" s="7">
        <v>211173.03000000012</v>
      </c>
    </row>
    <row r="7" spans="1:2" x14ac:dyDescent="0.3">
      <c r="A7" s="2" t="s">
        <v>16</v>
      </c>
      <c r="B7" s="7">
        <v>136154.24000000002</v>
      </c>
    </row>
    <row r="8" spans="1:2" x14ac:dyDescent="0.3">
      <c r="A8" s="2" t="s">
        <v>27</v>
      </c>
      <c r="B8" s="7">
        <v>79777.33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zoomScale="89" workbookViewId="0">
      <selection activeCell="F25" sqref="F25"/>
    </sheetView>
  </sheetViews>
  <sheetFormatPr defaultRowHeight="14.4" x14ac:dyDescent="0.3"/>
  <cols>
    <col min="1" max="1" width="12.88671875" bestFit="1" customWidth="1"/>
    <col min="2" max="2" width="17.21875" bestFit="1" customWidth="1"/>
  </cols>
  <sheetData>
    <row r="3" spans="1:2" x14ac:dyDescent="0.3">
      <c r="A3" s="8" t="s">
        <v>42</v>
      </c>
      <c r="B3" t="s">
        <v>48</v>
      </c>
    </row>
    <row r="4" spans="1:2" x14ac:dyDescent="0.3">
      <c r="A4" s="2" t="s">
        <v>35</v>
      </c>
      <c r="B4" s="7">
        <v>241635.49000000022</v>
      </c>
    </row>
    <row r="5" spans="1:2" x14ac:dyDescent="0.3">
      <c r="A5" s="2" t="s">
        <v>31</v>
      </c>
      <c r="B5" s="7">
        <v>136154.24000000002</v>
      </c>
    </row>
    <row r="6" spans="1:2" x14ac:dyDescent="0.3">
      <c r="A6" s="2" t="s">
        <v>28</v>
      </c>
      <c r="B6" s="7">
        <v>79777.33</v>
      </c>
    </row>
    <row r="7" spans="1:2" x14ac:dyDescent="0.3">
      <c r="A7" s="2" t="s">
        <v>38</v>
      </c>
      <c r="B7" s="7">
        <v>211173.03000000012</v>
      </c>
    </row>
    <row r="8" spans="1:2" x14ac:dyDescent="0.3">
      <c r="A8" s="2" t="s">
        <v>23</v>
      </c>
      <c r="B8" s="7">
        <v>100572.33999999998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N3" sqref="N3"/>
    </sheetView>
  </sheetViews>
  <sheetFormatPr defaultRowHeight="14.4" x14ac:dyDescent="0.3"/>
  <cols>
    <col min="1" max="1" width="17.44140625" bestFit="1" customWidth="1"/>
    <col min="2" max="2" width="17.21875" bestFit="1" customWidth="1"/>
  </cols>
  <sheetData>
    <row r="3" spans="1:2" x14ac:dyDescent="0.3">
      <c r="A3" s="8" t="s">
        <v>42</v>
      </c>
      <c r="B3" t="s">
        <v>49</v>
      </c>
    </row>
    <row r="4" spans="1:2" x14ac:dyDescent="0.3">
      <c r="A4" s="2" t="s">
        <v>14</v>
      </c>
      <c r="B4" s="7">
        <v>34988</v>
      </c>
    </row>
    <row r="5" spans="1:2" x14ac:dyDescent="0.3">
      <c r="A5" s="2" t="s">
        <v>21</v>
      </c>
      <c r="B5" s="7">
        <v>29019</v>
      </c>
    </row>
    <row r="6" spans="1:2" x14ac:dyDescent="0.3">
      <c r="A6" s="2" t="s">
        <v>25</v>
      </c>
      <c r="B6" s="7">
        <v>11133</v>
      </c>
    </row>
    <row r="7" spans="1:2" x14ac:dyDescent="0.3">
      <c r="A7" s="2" t="s">
        <v>9</v>
      </c>
      <c r="B7" s="7">
        <v>32023</v>
      </c>
    </row>
    <row r="8" spans="1:2" x14ac:dyDescent="0.3">
      <c r="A8" s="2" t="s">
        <v>17</v>
      </c>
      <c r="B8" s="7">
        <v>9800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E11" sqref="E11"/>
    </sheetView>
  </sheetViews>
  <sheetFormatPr defaultRowHeight="14.4" x14ac:dyDescent="0.3"/>
  <cols>
    <col min="1" max="1" width="12.5546875" bestFit="1" customWidth="1"/>
    <col min="2" max="2" width="15.88671875" bestFit="1" customWidth="1"/>
  </cols>
  <sheetData>
    <row r="3" spans="1:2" x14ac:dyDescent="0.3">
      <c r="A3" s="8" t="s">
        <v>42</v>
      </c>
      <c r="B3" t="s">
        <v>50</v>
      </c>
    </row>
    <row r="4" spans="1:2" x14ac:dyDescent="0.3">
      <c r="A4" s="2" t="s">
        <v>37</v>
      </c>
      <c r="B4" s="7">
        <v>76</v>
      </c>
    </row>
    <row r="5" spans="1:2" x14ac:dyDescent="0.3">
      <c r="A5" s="2" t="s">
        <v>22</v>
      </c>
      <c r="B5" s="7">
        <v>120</v>
      </c>
    </row>
    <row r="6" spans="1:2" x14ac:dyDescent="0.3">
      <c r="A6" s="2" t="s">
        <v>11</v>
      </c>
      <c r="B6" s="7">
        <v>58</v>
      </c>
    </row>
    <row r="7" spans="1:2" x14ac:dyDescent="0.3">
      <c r="A7" s="2" t="s">
        <v>43</v>
      </c>
      <c r="B7" s="7">
        <v>254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I6" sqref="I6"/>
    </sheetView>
  </sheetViews>
  <sheetFormatPr defaultRowHeight="14.4" x14ac:dyDescent="0.3"/>
  <cols>
    <col min="1" max="1" width="12.5546875" bestFit="1" customWidth="1"/>
    <col min="2" max="2" width="17.21875" bestFit="1" customWidth="1"/>
  </cols>
  <sheetData>
    <row r="3" spans="1:2" x14ac:dyDescent="0.3">
      <c r="A3" s="8" t="s">
        <v>42</v>
      </c>
      <c r="B3" t="s">
        <v>49</v>
      </c>
    </row>
    <row r="4" spans="1:2" x14ac:dyDescent="0.3">
      <c r="A4" s="2" t="s">
        <v>36</v>
      </c>
      <c r="B4" s="7">
        <v>27763</v>
      </c>
    </row>
    <row r="5" spans="1:2" x14ac:dyDescent="0.3">
      <c r="A5" s="2" t="s">
        <v>18</v>
      </c>
      <c r="B5" s="7">
        <v>40214</v>
      </c>
    </row>
    <row r="6" spans="1:2" x14ac:dyDescent="0.3">
      <c r="A6" s="2" t="s">
        <v>10</v>
      </c>
      <c r="B6" s="7">
        <v>48986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zoomScale="99" workbookViewId="0">
      <selection activeCell="A3" sqref="A3:F9"/>
    </sheetView>
  </sheetViews>
  <sheetFormatPr defaultRowHeight="14.4" x14ac:dyDescent="0.3"/>
  <cols>
    <col min="1" max="1" width="17.44140625" bestFit="1" customWidth="1"/>
    <col min="2" max="2" width="15.6640625" bestFit="1" customWidth="1"/>
    <col min="3" max="3" width="7.44140625" bestFit="1" customWidth="1"/>
    <col min="4" max="4" width="18.44140625" bestFit="1" customWidth="1"/>
    <col min="5" max="5" width="5" bestFit="1" customWidth="1"/>
    <col min="6" max="6" width="12.5546875" bestFit="1" customWidth="1"/>
    <col min="7" max="7" width="10.77734375" bestFit="1" customWidth="1"/>
  </cols>
  <sheetData>
    <row r="3" spans="1:6" x14ac:dyDescent="0.3">
      <c r="A3" s="8" t="s">
        <v>49</v>
      </c>
      <c r="B3" s="8" t="s">
        <v>44</v>
      </c>
    </row>
    <row r="4" spans="1:6" x14ac:dyDescent="0.3">
      <c r="A4" s="8" t="s">
        <v>42</v>
      </c>
      <c r="B4" t="s">
        <v>14</v>
      </c>
      <c r="C4" t="s">
        <v>21</v>
      </c>
      <c r="D4" t="s">
        <v>25</v>
      </c>
      <c r="E4" t="s">
        <v>9</v>
      </c>
      <c r="F4" t="s">
        <v>17</v>
      </c>
    </row>
    <row r="5" spans="1:6" x14ac:dyDescent="0.3">
      <c r="A5" s="2" t="s">
        <v>24</v>
      </c>
      <c r="B5" s="7">
        <v>4068</v>
      </c>
      <c r="C5" s="7">
        <v>4111</v>
      </c>
      <c r="D5" s="7">
        <v>1607</v>
      </c>
      <c r="E5" s="7">
        <v>3780</v>
      </c>
      <c r="F5" s="7">
        <v>1200</v>
      </c>
    </row>
    <row r="6" spans="1:6" x14ac:dyDescent="0.3">
      <c r="A6" s="2" t="s">
        <v>20</v>
      </c>
      <c r="B6" s="7">
        <v>11392</v>
      </c>
      <c r="C6" s="7">
        <v>8374</v>
      </c>
      <c r="D6" s="7">
        <v>3295</v>
      </c>
      <c r="E6" s="7">
        <v>9682</v>
      </c>
      <c r="F6" s="7">
        <v>3000</v>
      </c>
    </row>
    <row r="7" spans="1:6" x14ac:dyDescent="0.3">
      <c r="A7" s="2" t="s">
        <v>13</v>
      </c>
      <c r="B7" s="7">
        <v>9764</v>
      </c>
      <c r="C7" s="7">
        <v>7838</v>
      </c>
      <c r="D7" s="7">
        <v>3216</v>
      </c>
      <c r="E7" s="7">
        <v>9909</v>
      </c>
      <c r="F7" s="7">
        <v>2800</v>
      </c>
    </row>
    <row r="8" spans="1:6" x14ac:dyDescent="0.3">
      <c r="A8" s="2" t="s">
        <v>16</v>
      </c>
      <c r="B8" s="7">
        <v>6238</v>
      </c>
      <c r="C8" s="7">
        <v>5664</v>
      </c>
      <c r="D8" s="7">
        <v>1809</v>
      </c>
      <c r="E8" s="7">
        <v>4927</v>
      </c>
      <c r="F8" s="7">
        <v>1800</v>
      </c>
    </row>
    <row r="9" spans="1:6" x14ac:dyDescent="0.3">
      <c r="A9" s="2" t="s">
        <v>27</v>
      </c>
      <c r="B9" s="7">
        <v>3526</v>
      </c>
      <c r="C9" s="7">
        <v>3032</v>
      </c>
      <c r="D9" s="7">
        <v>1206</v>
      </c>
      <c r="E9" s="7">
        <v>3725</v>
      </c>
      <c r="F9" s="7">
        <v>1000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55"/>
  <sheetViews>
    <sheetView topLeftCell="E1" zoomScale="127" zoomScaleNormal="130" workbookViewId="0">
      <selection activeCell="A2" sqref="A2:A255"/>
    </sheetView>
  </sheetViews>
  <sheetFormatPr defaultRowHeight="14.4" x14ac:dyDescent="0.3"/>
  <cols>
    <col min="1" max="1" width="10.21875" bestFit="1" customWidth="1"/>
    <col min="2" max="2" width="15.21875" customWidth="1"/>
    <col min="3" max="3" width="10.33203125" style="1" bestFit="1" customWidth="1"/>
    <col min="4" max="4" width="12" customWidth="1"/>
    <col min="5" max="5" width="18.109375" bestFit="1" customWidth="1"/>
    <col min="6" max="6" width="10.6640625" style="5" customWidth="1"/>
    <col min="7" max="7" width="15.21875" customWidth="1"/>
    <col min="8" max="8" width="17.88671875" style="6" customWidth="1"/>
    <col min="9" max="9" width="23.109375" style="9" customWidth="1"/>
    <col min="10" max="10" width="26.5546875" customWidth="1"/>
    <col min="11" max="11" width="21.88671875" style="2" customWidth="1"/>
    <col min="12" max="12" width="14.6640625" bestFit="1" customWidth="1"/>
    <col min="13" max="13" width="23.33203125" customWidth="1"/>
    <col min="14" max="14" width="18.6640625" bestFit="1" customWidth="1"/>
  </cols>
  <sheetData>
    <row r="1" spans="1:15" ht="18.600000000000001" thickBot="1" x14ac:dyDescent="0.4">
      <c r="A1" s="3" t="s">
        <v>41</v>
      </c>
      <c r="B1" s="12" t="s">
        <v>0</v>
      </c>
      <c r="C1" s="13" t="s">
        <v>1</v>
      </c>
      <c r="D1" s="14" t="s">
        <v>40</v>
      </c>
      <c r="E1" s="12" t="s">
        <v>2</v>
      </c>
      <c r="F1" s="15" t="s">
        <v>3</v>
      </c>
      <c r="G1" s="12" t="s">
        <v>4</v>
      </c>
      <c r="H1" s="14" t="s">
        <v>47</v>
      </c>
      <c r="I1" s="16" t="s">
        <v>46</v>
      </c>
      <c r="J1" s="12" t="s">
        <v>5</v>
      </c>
      <c r="K1" s="12" t="s">
        <v>6</v>
      </c>
      <c r="L1" s="17" t="s">
        <v>7</v>
      </c>
      <c r="M1" s="12" t="s">
        <v>8</v>
      </c>
      <c r="N1" s="14" t="s">
        <v>39</v>
      </c>
      <c r="O1" s="4"/>
    </row>
    <row r="2" spans="1:15" x14ac:dyDescent="0.3">
      <c r="A2">
        <v>1</v>
      </c>
      <c r="B2" s="18">
        <v>10452</v>
      </c>
      <c r="C2" s="19">
        <v>44872</v>
      </c>
      <c r="D2" s="19" t="str">
        <f>TEXT(C2,"mmm")</f>
        <v>Nov</v>
      </c>
      <c r="E2" s="18" t="s">
        <v>9</v>
      </c>
      <c r="F2" s="20">
        <v>3.49</v>
      </c>
      <c r="G2" s="18">
        <v>573.07000000000005</v>
      </c>
      <c r="H2" s="18">
        <f>ROUND('Sales-Data-Analysis_practice'!$G2,0)</f>
        <v>573</v>
      </c>
      <c r="I2" s="20">
        <f t="shared" ref="I2:I65" si="0">$F2*$H2</f>
        <v>1999.7700000000002</v>
      </c>
      <c r="J2" s="18" t="s">
        <v>10</v>
      </c>
      <c r="K2" s="18" t="s">
        <v>11</v>
      </c>
      <c r="L2" s="21" t="s">
        <v>12</v>
      </c>
      <c r="M2" s="18" t="s">
        <v>13</v>
      </c>
      <c r="N2" s="18" t="str">
        <f>TRIM(L2)</f>
        <v>Tom Jackson</v>
      </c>
    </row>
    <row r="3" spans="1:15" x14ac:dyDescent="0.3">
      <c r="A3">
        <v>2</v>
      </c>
      <c r="B3" s="22">
        <v>10453</v>
      </c>
      <c r="C3" s="23">
        <v>44872</v>
      </c>
      <c r="D3" s="23" t="str">
        <f t="shared" ref="D3:D66" si="1">TEXT(C3,"mmm")</f>
        <v>Nov</v>
      </c>
      <c r="E3" s="22" t="s">
        <v>14</v>
      </c>
      <c r="F3" s="24">
        <v>2.95</v>
      </c>
      <c r="G3" s="22">
        <v>745.76</v>
      </c>
      <c r="H3" s="22">
        <f>ROUND('Sales-Data-Analysis_practice'!$G3,0)</f>
        <v>746</v>
      </c>
      <c r="I3" s="24">
        <f t="shared" si="0"/>
        <v>2200.7000000000003</v>
      </c>
      <c r="J3" s="22" t="s">
        <v>10</v>
      </c>
      <c r="K3" s="22" t="s">
        <v>11</v>
      </c>
      <c r="L3" s="25" t="s">
        <v>15</v>
      </c>
      <c r="M3" s="22" t="s">
        <v>16</v>
      </c>
      <c r="N3" s="22" t="str">
        <f t="shared" ref="N3:N66" si="2">TRIM(L3)</f>
        <v>Pablo Perez</v>
      </c>
    </row>
    <row r="4" spans="1:15" x14ac:dyDescent="0.3">
      <c r="A4">
        <v>3</v>
      </c>
      <c r="B4" s="26">
        <v>10454</v>
      </c>
      <c r="C4" s="27">
        <v>44872</v>
      </c>
      <c r="D4" s="27" t="str">
        <f t="shared" si="1"/>
        <v>Nov</v>
      </c>
      <c r="E4" s="26" t="s">
        <v>17</v>
      </c>
      <c r="F4" s="28">
        <v>4.99</v>
      </c>
      <c r="G4" s="26">
        <v>200.4</v>
      </c>
      <c r="H4" s="26">
        <f>ROUND('Sales-Data-Analysis_practice'!$G4,0)</f>
        <v>200</v>
      </c>
      <c r="I4" s="28">
        <f t="shared" si="0"/>
        <v>998</v>
      </c>
      <c r="J4" s="26" t="s">
        <v>18</v>
      </c>
      <c r="K4" s="26" t="s">
        <v>11</v>
      </c>
      <c r="L4" s="29" t="s">
        <v>19</v>
      </c>
      <c r="M4" s="26" t="s">
        <v>20</v>
      </c>
      <c r="N4" s="26" t="str">
        <f t="shared" si="2"/>
        <v>Joao Silva</v>
      </c>
    </row>
    <row r="5" spans="1:15" x14ac:dyDescent="0.3">
      <c r="A5">
        <v>4</v>
      </c>
      <c r="B5" s="22">
        <v>10455</v>
      </c>
      <c r="C5" s="23">
        <v>44873</v>
      </c>
      <c r="D5" s="23" t="str">
        <f t="shared" si="1"/>
        <v>Nov</v>
      </c>
      <c r="E5" s="22" t="s">
        <v>21</v>
      </c>
      <c r="F5" s="24">
        <v>12.99</v>
      </c>
      <c r="G5" s="22">
        <v>569.66999999999996</v>
      </c>
      <c r="H5" s="22">
        <f>ROUND('Sales-Data-Analysis_practice'!$G5,0)</f>
        <v>570</v>
      </c>
      <c r="I5" s="24">
        <f t="shared" si="0"/>
        <v>7404.3</v>
      </c>
      <c r="J5" s="22" t="s">
        <v>18</v>
      </c>
      <c r="K5" s="22" t="s">
        <v>22</v>
      </c>
      <c r="L5" s="25" t="s">
        <v>23</v>
      </c>
      <c r="M5" s="22" t="s">
        <v>24</v>
      </c>
      <c r="N5" s="22" t="str">
        <f t="shared" si="2"/>
        <v>Walter Muller</v>
      </c>
    </row>
    <row r="6" spans="1:15" x14ac:dyDescent="0.3">
      <c r="A6">
        <v>5</v>
      </c>
      <c r="B6" s="26">
        <v>10456</v>
      </c>
      <c r="C6" s="27">
        <v>44873</v>
      </c>
      <c r="D6" s="27" t="str">
        <f t="shared" si="1"/>
        <v>Nov</v>
      </c>
      <c r="E6" s="26" t="s">
        <v>25</v>
      </c>
      <c r="F6" s="28">
        <v>9.9499999999999993</v>
      </c>
      <c r="G6" s="26">
        <v>201.01</v>
      </c>
      <c r="H6" s="26">
        <f>ROUND('Sales-Data-Analysis_practice'!$G6,0)</f>
        <v>201</v>
      </c>
      <c r="I6" s="28">
        <f t="shared" si="0"/>
        <v>1999.9499999999998</v>
      </c>
      <c r="J6" s="26" t="s">
        <v>18</v>
      </c>
      <c r="K6" s="26" t="s">
        <v>22</v>
      </c>
      <c r="L6" s="29" t="s">
        <v>23</v>
      </c>
      <c r="M6" s="26" t="s">
        <v>24</v>
      </c>
      <c r="N6" s="26" t="str">
        <f t="shared" si="2"/>
        <v>Walter Muller</v>
      </c>
    </row>
    <row r="7" spans="1:15" x14ac:dyDescent="0.3">
      <c r="A7">
        <v>6</v>
      </c>
      <c r="B7" s="22">
        <v>10457</v>
      </c>
      <c r="C7" s="23">
        <v>44873</v>
      </c>
      <c r="D7" s="23" t="str">
        <f t="shared" si="1"/>
        <v>Nov</v>
      </c>
      <c r="E7" s="22" t="s">
        <v>9</v>
      </c>
      <c r="F7" s="24">
        <v>3.49</v>
      </c>
      <c r="G7" s="22">
        <v>573.07000000000005</v>
      </c>
      <c r="H7" s="22">
        <f>ROUND('Sales-Data-Analysis_practice'!$G7,0)</f>
        <v>573</v>
      </c>
      <c r="I7" s="24">
        <f t="shared" si="0"/>
        <v>1999.7700000000002</v>
      </c>
      <c r="J7" s="22" t="s">
        <v>18</v>
      </c>
      <c r="K7" s="22" t="s">
        <v>22</v>
      </c>
      <c r="L7" s="25" t="s">
        <v>26</v>
      </c>
      <c r="M7" s="22" t="s">
        <v>27</v>
      </c>
      <c r="N7" s="22" t="str">
        <f t="shared" si="2"/>
        <v>Remy Monet</v>
      </c>
      <c r="O7" s="6"/>
    </row>
    <row r="8" spans="1:15" x14ac:dyDescent="0.3">
      <c r="A8">
        <v>7</v>
      </c>
      <c r="B8" s="26">
        <v>10459</v>
      </c>
      <c r="C8" s="27">
        <v>44873</v>
      </c>
      <c r="D8" s="27" t="str">
        <f t="shared" si="1"/>
        <v>Nov</v>
      </c>
      <c r="E8" s="26" t="s">
        <v>17</v>
      </c>
      <c r="F8" s="28">
        <v>4.99</v>
      </c>
      <c r="G8" s="26">
        <v>200.4</v>
      </c>
      <c r="H8" s="26">
        <f>ROUND('Sales-Data-Analysis_practice'!$G8,0)</f>
        <v>200</v>
      </c>
      <c r="I8" s="28">
        <f t="shared" si="0"/>
        <v>998</v>
      </c>
      <c r="J8" s="26" t="s">
        <v>18</v>
      </c>
      <c r="K8" s="26" t="s">
        <v>22</v>
      </c>
      <c r="L8" s="29" t="s">
        <v>23</v>
      </c>
      <c r="M8" s="26" t="s">
        <v>24</v>
      </c>
      <c r="N8" s="26" t="str">
        <f t="shared" si="2"/>
        <v>Walter Muller</v>
      </c>
    </row>
    <row r="9" spans="1:15" x14ac:dyDescent="0.3">
      <c r="A9">
        <v>8</v>
      </c>
      <c r="B9" s="22">
        <v>10460</v>
      </c>
      <c r="C9" s="23">
        <v>44874</v>
      </c>
      <c r="D9" s="23" t="str">
        <f t="shared" si="1"/>
        <v>Nov</v>
      </c>
      <c r="E9" s="22" t="s">
        <v>21</v>
      </c>
      <c r="F9" s="24">
        <v>12.99</v>
      </c>
      <c r="G9" s="22">
        <v>554.27</v>
      </c>
      <c r="H9" s="22">
        <f>ROUND('Sales-Data-Analysis_practice'!$G9,0)</f>
        <v>554</v>
      </c>
      <c r="I9" s="24">
        <f t="shared" si="0"/>
        <v>7196.46</v>
      </c>
      <c r="J9" s="22" t="s">
        <v>18</v>
      </c>
      <c r="K9" s="22" t="s">
        <v>22</v>
      </c>
      <c r="L9" s="25" t="s">
        <v>28</v>
      </c>
      <c r="M9" s="22" t="s">
        <v>27</v>
      </c>
      <c r="N9" s="22" t="str">
        <f t="shared" si="2"/>
        <v>Remy Monet</v>
      </c>
    </row>
    <row r="10" spans="1:15" x14ac:dyDescent="0.3">
      <c r="A10">
        <v>9</v>
      </c>
      <c r="B10" s="26">
        <v>10461</v>
      </c>
      <c r="C10" s="27">
        <v>44874</v>
      </c>
      <c r="D10" s="27" t="str">
        <f t="shared" si="1"/>
        <v>Nov</v>
      </c>
      <c r="E10" s="26" t="s">
        <v>25</v>
      </c>
      <c r="F10" s="28">
        <v>9.9499999999999993</v>
      </c>
      <c r="G10" s="26">
        <v>201.01</v>
      </c>
      <c r="H10" s="26">
        <f>ROUND('Sales-Data-Analysis_practice'!$G10,0)</f>
        <v>201</v>
      </c>
      <c r="I10" s="28">
        <f t="shared" si="0"/>
        <v>1999.9499999999998</v>
      </c>
      <c r="J10" s="26" t="s">
        <v>18</v>
      </c>
      <c r="K10" s="26" t="s">
        <v>22</v>
      </c>
      <c r="L10" s="29" t="s">
        <v>28</v>
      </c>
      <c r="M10" s="26" t="s">
        <v>27</v>
      </c>
      <c r="N10" s="26" t="str">
        <f t="shared" si="2"/>
        <v>Remy Monet</v>
      </c>
    </row>
    <row r="11" spans="1:15" x14ac:dyDescent="0.3">
      <c r="A11">
        <v>10</v>
      </c>
      <c r="B11" s="22">
        <v>10462</v>
      </c>
      <c r="C11" s="23">
        <v>44874</v>
      </c>
      <c r="D11" s="23" t="str">
        <f t="shared" si="1"/>
        <v>Nov</v>
      </c>
      <c r="E11" s="22" t="s">
        <v>9</v>
      </c>
      <c r="F11" s="24">
        <v>3.49</v>
      </c>
      <c r="G11" s="22">
        <v>573.07000000000005</v>
      </c>
      <c r="H11" s="22">
        <f>ROUND('Sales-Data-Analysis_practice'!$G11,0)</f>
        <v>573</v>
      </c>
      <c r="I11" s="24">
        <f t="shared" si="0"/>
        <v>1999.7700000000002</v>
      </c>
      <c r="J11" s="22" t="s">
        <v>18</v>
      </c>
      <c r="K11" s="22" t="s">
        <v>22</v>
      </c>
      <c r="L11" s="25" t="s">
        <v>29</v>
      </c>
      <c r="M11" s="22" t="s">
        <v>27</v>
      </c>
      <c r="N11" s="22" t="str">
        <f t="shared" si="2"/>
        <v>Remy Monet</v>
      </c>
    </row>
    <row r="12" spans="1:15" x14ac:dyDescent="0.3">
      <c r="A12">
        <v>11</v>
      </c>
      <c r="B12" s="26">
        <v>10463</v>
      </c>
      <c r="C12" s="27">
        <v>44874</v>
      </c>
      <c r="D12" s="27" t="str">
        <f t="shared" si="1"/>
        <v>Nov</v>
      </c>
      <c r="E12" s="26" t="s">
        <v>14</v>
      </c>
      <c r="F12" s="28">
        <v>2.95</v>
      </c>
      <c r="G12" s="26">
        <v>677.97</v>
      </c>
      <c r="H12" s="26">
        <f>ROUND('Sales-Data-Analysis_practice'!$G12,0)</f>
        <v>678</v>
      </c>
      <c r="I12" s="28">
        <f t="shared" si="0"/>
        <v>2000.1000000000001</v>
      </c>
      <c r="J12" s="26" t="s">
        <v>18</v>
      </c>
      <c r="K12" s="26" t="s">
        <v>22</v>
      </c>
      <c r="L12" s="29" t="s">
        <v>29</v>
      </c>
      <c r="M12" s="26" t="s">
        <v>27</v>
      </c>
      <c r="N12" s="26" t="str">
        <f t="shared" si="2"/>
        <v>Remy Monet</v>
      </c>
    </row>
    <row r="13" spans="1:15" x14ac:dyDescent="0.3">
      <c r="A13">
        <v>12</v>
      </c>
      <c r="B13" s="22">
        <v>10464</v>
      </c>
      <c r="C13" s="23">
        <v>44874</v>
      </c>
      <c r="D13" s="23" t="str">
        <f t="shared" si="1"/>
        <v>Nov</v>
      </c>
      <c r="E13" s="22" t="s">
        <v>17</v>
      </c>
      <c r="F13" s="24">
        <v>4.99</v>
      </c>
      <c r="G13" s="22">
        <v>200.4</v>
      </c>
      <c r="H13" s="22">
        <f>ROUND('Sales-Data-Analysis_practice'!$G13,0)</f>
        <v>200</v>
      </c>
      <c r="I13" s="24">
        <f t="shared" si="0"/>
        <v>998</v>
      </c>
      <c r="J13" s="22" t="s">
        <v>18</v>
      </c>
      <c r="K13" s="22" t="s">
        <v>22</v>
      </c>
      <c r="L13" s="25" t="s">
        <v>30</v>
      </c>
      <c r="M13" s="22" t="s">
        <v>27</v>
      </c>
      <c r="N13" s="22" t="str">
        <f t="shared" si="2"/>
        <v>Remy Monet</v>
      </c>
    </row>
    <row r="14" spans="1:15" x14ac:dyDescent="0.3">
      <c r="A14">
        <v>13</v>
      </c>
      <c r="B14" s="26">
        <v>10465</v>
      </c>
      <c r="C14" s="27">
        <v>44875</v>
      </c>
      <c r="D14" s="27" t="str">
        <f t="shared" si="1"/>
        <v>Nov</v>
      </c>
      <c r="E14" s="26" t="s">
        <v>21</v>
      </c>
      <c r="F14" s="28">
        <v>12.99</v>
      </c>
      <c r="G14" s="26">
        <v>554.27</v>
      </c>
      <c r="H14" s="26">
        <f>ROUND('Sales-Data-Analysis_practice'!$G14,0)</f>
        <v>554</v>
      </c>
      <c r="I14" s="28">
        <f t="shared" si="0"/>
        <v>7196.46</v>
      </c>
      <c r="J14" s="26" t="s">
        <v>18</v>
      </c>
      <c r="K14" s="26" t="s">
        <v>22</v>
      </c>
      <c r="L14" s="29" t="s">
        <v>31</v>
      </c>
      <c r="M14" s="26" t="s">
        <v>16</v>
      </c>
      <c r="N14" s="26" t="str">
        <f t="shared" si="2"/>
        <v>Pablo Perez</v>
      </c>
    </row>
    <row r="15" spans="1:15" x14ac:dyDescent="0.3">
      <c r="A15">
        <v>14</v>
      </c>
      <c r="B15" s="22">
        <v>10466</v>
      </c>
      <c r="C15" s="23">
        <v>44875</v>
      </c>
      <c r="D15" s="23" t="str">
        <f t="shared" si="1"/>
        <v>Nov</v>
      </c>
      <c r="E15" s="22" t="s">
        <v>25</v>
      </c>
      <c r="F15" s="24">
        <v>9.9499999999999993</v>
      </c>
      <c r="G15" s="22">
        <v>201.01</v>
      </c>
      <c r="H15" s="22">
        <f>ROUND('Sales-Data-Analysis_practice'!$G15,0)</f>
        <v>201</v>
      </c>
      <c r="I15" s="24">
        <f t="shared" si="0"/>
        <v>1999.9499999999998</v>
      </c>
      <c r="J15" s="22" t="s">
        <v>18</v>
      </c>
      <c r="K15" s="22" t="s">
        <v>22</v>
      </c>
      <c r="L15" s="25" t="s">
        <v>31</v>
      </c>
      <c r="M15" s="22" t="s">
        <v>16</v>
      </c>
      <c r="N15" s="22" t="str">
        <f t="shared" si="2"/>
        <v>Pablo Perez</v>
      </c>
    </row>
    <row r="16" spans="1:15" x14ac:dyDescent="0.3">
      <c r="A16">
        <v>15</v>
      </c>
      <c r="B16" s="26">
        <v>10467</v>
      </c>
      <c r="C16" s="27">
        <v>44875</v>
      </c>
      <c r="D16" s="27" t="str">
        <f t="shared" si="1"/>
        <v>Nov</v>
      </c>
      <c r="E16" s="26" t="s">
        <v>9</v>
      </c>
      <c r="F16" s="28">
        <v>3.49</v>
      </c>
      <c r="G16" s="26">
        <v>573.07000000000005</v>
      </c>
      <c r="H16" s="26">
        <f>ROUND('Sales-Data-Analysis_practice'!$G16,0)</f>
        <v>573</v>
      </c>
      <c r="I16" s="28">
        <f t="shared" si="0"/>
        <v>1999.7700000000002</v>
      </c>
      <c r="J16" s="26" t="s">
        <v>18</v>
      </c>
      <c r="K16" s="26" t="s">
        <v>22</v>
      </c>
      <c r="L16" s="29" t="s">
        <v>31</v>
      </c>
      <c r="M16" s="26" t="s">
        <v>16</v>
      </c>
      <c r="N16" s="26" t="str">
        <f t="shared" si="2"/>
        <v>Pablo Perez</v>
      </c>
    </row>
    <row r="17" spans="1:14" x14ac:dyDescent="0.3">
      <c r="A17">
        <v>16</v>
      </c>
      <c r="B17" s="22">
        <v>10468</v>
      </c>
      <c r="C17" s="23">
        <v>44875</v>
      </c>
      <c r="D17" s="23" t="str">
        <f t="shared" si="1"/>
        <v>Nov</v>
      </c>
      <c r="E17" s="22" t="s">
        <v>14</v>
      </c>
      <c r="F17" s="24">
        <v>2.95</v>
      </c>
      <c r="G17" s="22">
        <v>677.97</v>
      </c>
      <c r="H17" s="22">
        <f>ROUND('Sales-Data-Analysis_practice'!$G17,0)</f>
        <v>678</v>
      </c>
      <c r="I17" s="24">
        <f t="shared" si="0"/>
        <v>2000.1000000000001</v>
      </c>
      <c r="J17" s="22" t="s">
        <v>18</v>
      </c>
      <c r="K17" s="22" t="s">
        <v>22</v>
      </c>
      <c r="L17" s="25" t="s">
        <v>15</v>
      </c>
      <c r="M17" s="22" t="s">
        <v>16</v>
      </c>
      <c r="N17" s="22" t="str">
        <f t="shared" si="2"/>
        <v>Pablo Perez</v>
      </c>
    </row>
    <row r="18" spans="1:14" x14ac:dyDescent="0.3">
      <c r="A18">
        <v>17</v>
      </c>
      <c r="B18" s="26">
        <v>10470</v>
      </c>
      <c r="C18" s="27">
        <v>44876</v>
      </c>
      <c r="D18" s="27" t="str">
        <f t="shared" si="1"/>
        <v>Nov</v>
      </c>
      <c r="E18" s="26" t="s">
        <v>21</v>
      </c>
      <c r="F18" s="28">
        <v>12.99</v>
      </c>
      <c r="G18" s="26">
        <v>554.27</v>
      </c>
      <c r="H18" s="26">
        <f>ROUND('Sales-Data-Analysis_practice'!$G18,0)</f>
        <v>554</v>
      </c>
      <c r="I18" s="28">
        <f t="shared" si="0"/>
        <v>7196.46</v>
      </c>
      <c r="J18" s="26" t="s">
        <v>18</v>
      </c>
      <c r="K18" s="26" t="s">
        <v>22</v>
      </c>
      <c r="L18" s="29" t="s">
        <v>15</v>
      </c>
      <c r="M18" s="26" t="s">
        <v>16</v>
      </c>
      <c r="N18" s="26" t="str">
        <f t="shared" si="2"/>
        <v>Pablo Perez</v>
      </c>
    </row>
    <row r="19" spans="1:14" x14ac:dyDescent="0.3">
      <c r="A19">
        <v>18</v>
      </c>
      <c r="B19" s="22">
        <v>10471</v>
      </c>
      <c r="C19" s="23">
        <v>44876</v>
      </c>
      <c r="D19" s="23" t="str">
        <f t="shared" si="1"/>
        <v>Nov</v>
      </c>
      <c r="E19" s="22" t="s">
        <v>25</v>
      </c>
      <c r="F19" s="24">
        <v>9.9499999999999993</v>
      </c>
      <c r="G19" s="22">
        <v>201.01</v>
      </c>
      <c r="H19" s="22">
        <f>ROUND('Sales-Data-Analysis_practice'!$G19,0)</f>
        <v>201</v>
      </c>
      <c r="I19" s="24">
        <f t="shared" si="0"/>
        <v>1999.9499999999998</v>
      </c>
      <c r="J19" s="22" t="s">
        <v>18</v>
      </c>
      <c r="K19" s="22" t="s">
        <v>22</v>
      </c>
      <c r="L19" s="25" t="s">
        <v>15</v>
      </c>
      <c r="M19" s="22" t="s">
        <v>16</v>
      </c>
      <c r="N19" s="22" t="str">
        <f t="shared" si="2"/>
        <v>Pablo Perez</v>
      </c>
    </row>
    <row r="20" spans="1:14" x14ac:dyDescent="0.3">
      <c r="A20">
        <v>19</v>
      </c>
      <c r="B20" s="26">
        <v>10472</v>
      </c>
      <c r="C20" s="27">
        <v>44876</v>
      </c>
      <c r="D20" s="27" t="str">
        <f t="shared" si="1"/>
        <v>Nov</v>
      </c>
      <c r="E20" s="26" t="s">
        <v>9</v>
      </c>
      <c r="F20" s="28">
        <v>3.49</v>
      </c>
      <c r="G20" s="26">
        <v>630.37</v>
      </c>
      <c r="H20" s="26">
        <f>ROUND('Sales-Data-Analysis_practice'!$G20,0)</f>
        <v>630</v>
      </c>
      <c r="I20" s="28">
        <f t="shared" si="0"/>
        <v>2198.7000000000003</v>
      </c>
      <c r="J20" s="26" t="s">
        <v>18</v>
      </c>
      <c r="K20" s="26" t="s">
        <v>22</v>
      </c>
      <c r="L20" s="29" t="s">
        <v>32</v>
      </c>
      <c r="M20" s="26" t="s">
        <v>16</v>
      </c>
      <c r="N20" s="26" t="str">
        <f t="shared" si="2"/>
        <v>Pablo Perez</v>
      </c>
    </row>
    <row r="21" spans="1:14" x14ac:dyDescent="0.3">
      <c r="A21">
        <v>20</v>
      </c>
      <c r="B21" s="22">
        <v>10473</v>
      </c>
      <c r="C21" s="23">
        <v>44876</v>
      </c>
      <c r="D21" s="23" t="str">
        <f t="shared" si="1"/>
        <v>Nov</v>
      </c>
      <c r="E21" s="22" t="s">
        <v>14</v>
      </c>
      <c r="F21" s="24">
        <v>2.95</v>
      </c>
      <c r="G21" s="22">
        <v>677.97</v>
      </c>
      <c r="H21" s="22">
        <f>ROUND('Sales-Data-Analysis_practice'!$G21,0)</f>
        <v>678</v>
      </c>
      <c r="I21" s="24">
        <f t="shared" si="0"/>
        <v>2000.1000000000001</v>
      </c>
      <c r="J21" s="22" t="s">
        <v>18</v>
      </c>
      <c r="K21" s="22" t="s">
        <v>22</v>
      </c>
      <c r="L21" s="25" t="s">
        <v>15</v>
      </c>
      <c r="M21" s="22" t="s">
        <v>16</v>
      </c>
      <c r="N21" s="22" t="str">
        <f t="shared" si="2"/>
        <v>Pablo Perez</v>
      </c>
    </row>
    <row r="22" spans="1:14" x14ac:dyDescent="0.3">
      <c r="A22">
        <v>21</v>
      </c>
      <c r="B22" s="26">
        <v>10474</v>
      </c>
      <c r="C22" s="27">
        <v>44876</v>
      </c>
      <c r="D22" s="27" t="str">
        <f t="shared" si="1"/>
        <v>Nov</v>
      </c>
      <c r="E22" s="26" t="s">
        <v>17</v>
      </c>
      <c r="F22" s="28">
        <v>4.99</v>
      </c>
      <c r="G22" s="26">
        <v>200.4</v>
      </c>
      <c r="H22" s="26">
        <f>ROUND('Sales-Data-Analysis_practice'!$G22,0)</f>
        <v>200</v>
      </c>
      <c r="I22" s="28">
        <f t="shared" si="0"/>
        <v>998</v>
      </c>
      <c r="J22" s="26" t="s">
        <v>18</v>
      </c>
      <c r="K22" s="26" t="s">
        <v>22</v>
      </c>
      <c r="L22" s="29" t="s">
        <v>15</v>
      </c>
      <c r="M22" s="26" t="s">
        <v>16</v>
      </c>
      <c r="N22" s="26" t="str">
        <f t="shared" si="2"/>
        <v>Pablo Perez</v>
      </c>
    </row>
    <row r="23" spans="1:14" x14ac:dyDescent="0.3">
      <c r="A23">
        <v>22</v>
      </c>
      <c r="B23" s="22">
        <v>10475</v>
      </c>
      <c r="C23" s="23">
        <v>44877</v>
      </c>
      <c r="D23" s="23" t="str">
        <f t="shared" si="1"/>
        <v>Nov</v>
      </c>
      <c r="E23" s="22" t="s">
        <v>21</v>
      </c>
      <c r="F23" s="24">
        <v>12.99</v>
      </c>
      <c r="G23" s="22">
        <v>523.48</v>
      </c>
      <c r="H23" s="22">
        <f>ROUND('Sales-Data-Analysis_practice'!$G23,0)</f>
        <v>523</v>
      </c>
      <c r="I23" s="24">
        <f t="shared" si="0"/>
        <v>6793.77</v>
      </c>
      <c r="J23" s="22" t="s">
        <v>18</v>
      </c>
      <c r="K23" s="22" t="s">
        <v>22</v>
      </c>
      <c r="L23" s="25" t="s">
        <v>15</v>
      </c>
      <c r="M23" s="22" t="s">
        <v>16</v>
      </c>
      <c r="N23" s="22" t="str">
        <f t="shared" si="2"/>
        <v>Pablo Perez</v>
      </c>
    </row>
    <row r="24" spans="1:14" x14ac:dyDescent="0.3">
      <c r="A24">
        <v>23</v>
      </c>
      <c r="B24" s="26">
        <v>10476</v>
      </c>
      <c r="C24" s="27">
        <v>44877</v>
      </c>
      <c r="D24" s="27" t="str">
        <f t="shared" si="1"/>
        <v>Nov</v>
      </c>
      <c r="E24" s="26" t="s">
        <v>25</v>
      </c>
      <c r="F24" s="28">
        <v>9.9499999999999993</v>
      </c>
      <c r="G24" s="26">
        <v>201.01</v>
      </c>
      <c r="H24" s="26">
        <f>ROUND('Sales-Data-Analysis_practice'!$G24,0)</f>
        <v>201</v>
      </c>
      <c r="I24" s="28">
        <f t="shared" si="0"/>
        <v>1999.9499999999998</v>
      </c>
      <c r="J24" s="26" t="s">
        <v>18</v>
      </c>
      <c r="K24" s="26" t="s">
        <v>22</v>
      </c>
      <c r="L24" s="29" t="s">
        <v>31</v>
      </c>
      <c r="M24" s="26" t="s">
        <v>16</v>
      </c>
      <c r="N24" s="26" t="str">
        <f t="shared" si="2"/>
        <v>Pablo Perez</v>
      </c>
    </row>
    <row r="25" spans="1:14" x14ac:dyDescent="0.3">
      <c r="A25">
        <v>24</v>
      </c>
      <c r="B25" s="22">
        <v>10477</v>
      </c>
      <c r="C25" s="23">
        <v>44877</v>
      </c>
      <c r="D25" s="23" t="str">
        <f t="shared" si="1"/>
        <v>Nov</v>
      </c>
      <c r="E25" s="22" t="s">
        <v>9</v>
      </c>
      <c r="F25" s="24">
        <v>3.49</v>
      </c>
      <c r="G25" s="22">
        <v>630.37</v>
      </c>
      <c r="H25" s="22">
        <f>ROUND('Sales-Data-Analysis_practice'!$G25,0)</f>
        <v>630</v>
      </c>
      <c r="I25" s="24">
        <f t="shared" si="0"/>
        <v>2198.7000000000003</v>
      </c>
      <c r="J25" s="22" t="s">
        <v>18</v>
      </c>
      <c r="K25" s="22" t="s">
        <v>22</v>
      </c>
      <c r="L25" s="25" t="s">
        <v>33</v>
      </c>
      <c r="M25" s="22" t="s">
        <v>16</v>
      </c>
      <c r="N25" s="22" t="str">
        <f t="shared" si="2"/>
        <v>Pablo Perez</v>
      </c>
    </row>
    <row r="26" spans="1:14" x14ac:dyDescent="0.3">
      <c r="A26">
        <v>25</v>
      </c>
      <c r="B26" s="26">
        <v>10478</v>
      </c>
      <c r="C26" s="27">
        <v>44877</v>
      </c>
      <c r="D26" s="27" t="str">
        <f t="shared" si="1"/>
        <v>Nov</v>
      </c>
      <c r="E26" s="26" t="s">
        <v>14</v>
      </c>
      <c r="F26" s="28">
        <v>2.95</v>
      </c>
      <c r="G26" s="26">
        <v>677.97</v>
      </c>
      <c r="H26" s="26">
        <f>ROUND('Sales-Data-Analysis_practice'!$G26,0)</f>
        <v>678</v>
      </c>
      <c r="I26" s="28">
        <f t="shared" si="0"/>
        <v>2000.1000000000001</v>
      </c>
      <c r="J26" s="26" t="s">
        <v>18</v>
      </c>
      <c r="K26" s="26" t="s">
        <v>22</v>
      </c>
      <c r="L26" s="29" t="s">
        <v>31</v>
      </c>
      <c r="M26" s="26" t="s">
        <v>16</v>
      </c>
      <c r="N26" s="26" t="str">
        <f t="shared" si="2"/>
        <v>Pablo Perez</v>
      </c>
    </row>
    <row r="27" spans="1:14" x14ac:dyDescent="0.3">
      <c r="A27">
        <v>26</v>
      </c>
      <c r="B27" s="22">
        <v>10479</v>
      </c>
      <c r="C27" s="23">
        <v>44877</v>
      </c>
      <c r="D27" s="23" t="str">
        <f t="shared" si="1"/>
        <v>Nov</v>
      </c>
      <c r="E27" s="22" t="s">
        <v>17</v>
      </c>
      <c r="F27" s="24">
        <v>4.99</v>
      </c>
      <c r="G27" s="22">
        <v>200.4</v>
      </c>
      <c r="H27" s="22">
        <f>ROUND('Sales-Data-Analysis_practice'!$G27,0)</f>
        <v>200</v>
      </c>
      <c r="I27" s="24">
        <f t="shared" si="0"/>
        <v>998</v>
      </c>
      <c r="J27" s="22" t="s">
        <v>18</v>
      </c>
      <c r="K27" s="22" t="s">
        <v>22</v>
      </c>
      <c r="L27" s="25" t="s">
        <v>34</v>
      </c>
      <c r="M27" s="22" t="s">
        <v>16</v>
      </c>
      <c r="N27" s="22" t="str">
        <f t="shared" si="2"/>
        <v>Pablo Perez</v>
      </c>
    </row>
    <row r="28" spans="1:14" x14ac:dyDescent="0.3">
      <c r="A28">
        <v>27</v>
      </c>
      <c r="B28" s="26">
        <v>10480</v>
      </c>
      <c r="C28" s="27">
        <v>44878</v>
      </c>
      <c r="D28" s="27" t="str">
        <f t="shared" si="1"/>
        <v>Nov</v>
      </c>
      <c r="E28" s="26" t="s">
        <v>21</v>
      </c>
      <c r="F28" s="28">
        <v>12.99</v>
      </c>
      <c r="G28" s="26">
        <v>508.08</v>
      </c>
      <c r="H28" s="26">
        <f>ROUND('Sales-Data-Analysis_practice'!$G28,0)</f>
        <v>508</v>
      </c>
      <c r="I28" s="28">
        <f t="shared" si="0"/>
        <v>6598.92</v>
      </c>
      <c r="J28" s="26" t="s">
        <v>18</v>
      </c>
      <c r="K28" s="26" t="s">
        <v>22</v>
      </c>
      <c r="L28" s="29" t="s">
        <v>31</v>
      </c>
      <c r="M28" s="26" t="s">
        <v>16</v>
      </c>
      <c r="N28" s="26" t="str">
        <f t="shared" si="2"/>
        <v>Pablo Perez</v>
      </c>
    </row>
    <row r="29" spans="1:14" x14ac:dyDescent="0.3">
      <c r="A29">
        <v>28</v>
      </c>
      <c r="B29" s="22">
        <v>10481</v>
      </c>
      <c r="C29" s="23">
        <v>44878</v>
      </c>
      <c r="D29" s="23" t="str">
        <f t="shared" si="1"/>
        <v>Nov</v>
      </c>
      <c r="E29" s="22" t="s">
        <v>25</v>
      </c>
      <c r="F29" s="24">
        <v>9.9499999999999993</v>
      </c>
      <c r="G29" s="22">
        <v>201.01</v>
      </c>
      <c r="H29" s="22">
        <f>ROUND('Sales-Data-Analysis_practice'!$G29,0)</f>
        <v>201</v>
      </c>
      <c r="I29" s="24">
        <f t="shared" si="0"/>
        <v>1999.9499999999998</v>
      </c>
      <c r="J29" s="22" t="s">
        <v>18</v>
      </c>
      <c r="K29" s="22" t="s">
        <v>22</v>
      </c>
      <c r="L29" s="25" t="s">
        <v>31</v>
      </c>
      <c r="M29" s="22" t="s">
        <v>16</v>
      </c>
      <c r="N29" s="22" t="str">
        <f t="shared" si="2"/>
        <v>Pablo Perez</v>
      </c>
    </row>
    <row r="30" spans="1:14" x14ac:dyDescent="0.3">
      <c r="A30">
        <v>29</v>
      </c>
      <c r="B30" s="26">
        <v>10482</v>
      </c>
      <c r="C30" s="27">
        <v>44878</v>
      </c>
      <c r="D30" s="27" t="str">
        <f t="shared" si="1"/>
        <v>Nov</v>
      </c>
      <c r="E30" s="26" t="s">
        <v>9</v>
      </c>
      <c r="F30" s="28">
        <v>25.5</v>
      </c>
      <c r="G30" s="26">
        <v>630.37</v>
      </c>
      <c r="H30" s="26">
        <f>ROUND('Sales-Data-Analysis_practice'!$G30,0)</f>
        <v>630</v>
      </c>
      <c r="I30" s="28">
        <f t="shared" si="0"/>
        <v>16065</v>
      </c>
      <c r="J30" s="26" t="s">
        <v>18</v>
      </c>
      <c r="K30" s="26" t="s">
        <v>22</v>
      </c>
      <c r="L30" s="29" t="s">
        <v>35</v>
      </c>
      <c r="M30" s="26" t="s">
        <v>20</v>
      </c>
      <c r="N30" s="26" t="str">
        <f t="shared" si="2"/>
        <v>Joao Silva</v>
      </c>
    </row>
    <row r="31" spans="1:14" x14ac:dyDescent="0.3">
      <c r="A31">
        <v>30</v>
      </c>
      <c r="B31" s="22">
        <v>10486</v>
      </c>
      <c r="C31" s="23">
        <v>44879</v>
      </c>
      <c r="D31" s="23" t="str">
        <f t="shared" si="1"/>
        <v>Nov</v>
      </c>
      <c r="E31" s="22" t="s">
        <v>25</v>
      </c>
      <c r="F31" s="24">
        <v>29.05</v>
      </c>
      <c r="G31" s="22">
        <v>201.01</v>
      </c>
      <c r="H31" s="22">
        <f>ROUND('Sales-Data-Analysis_practice'!$G31,0)</f>
        <v>201</v>
      </c>
      <c r="I31" s="24">
        <f t="shared" si="0"/>
        <v>5839.05</v>
      </c>
      <c r="J31" s="22" t="s">
        <v>18</v>
      </c>
      <c r="K31" s="22" t="s">
        <v>22</v>
      </c>
      <c r="L31" s="25" t="s">
        <v>19</v>
      </c>
      <c r="M31" s="22" t="s">
        <v>20</v>
      </c>
      <c r="N31" s="22" t="str">
        <f t="shared" si="2"/>
        <v>Joao Silva</v>
      </c>
    </row>
    <row r="32" spans="1:14" x14ac:dyDescent="0.3">
      <c r="A32">
        <v>31</v>
      </c>
      <c r="B32" s="26">
        <v>10487</v>
      </c>
      <c r="C32" s="27">
        <v>44879</v>
      </c>
      <c r="D32" s="27" t="str">
        <f t="shared" si="1"/>
        <v>Nov</v>
      </c>
      <c r="E32" s="26" t="s">
        <v>9</v>
      </c>
      <c r="F32" s="28">
        <v>3.49</v>
      </c>
      <c r="G32" s="26">
        <v>630.37</v>
      </c>
      <c r="H32" s="26">
        <f>ROUND('Sales-Data-Analysis_practice'!$G32,0)</f>
        <v>630</v>
      </c>
      <c r="I32" s="28">
        <f t="shared" si="0"/>
        <v>2198.7000000000003</v>
      </c>
      <c r="J32" s="26" t="s">
        <v>18</v>
      </c>
      <c r="K32" s="26" t="s">
        <v>22</v>
      </c>
      <c r="L32" s="29" t="s">
        <v>35</v>
      </c>
      <c r="M32" s="26" t="s">
        <v>20</v>
      </c>
      <c r="N32" s="26" t="str">
        <f t="shared" si="2"/>
        <v>Joao Silva</v>
      </c>
    </row>
    <row r="33" spans="1:14" x14ac:dyDescent="0.3">
      <c r="A33">
        <v>32</v>
      </c>
      <c r="B33" s="22">
        <v>10488</v>
      </c>
      <c r="C33" s="23">
        <v>44879</v>
      </c>
      <c r="D33" s="23" t="str">
        <f t="shared" si="1"/>
        <v>Nov</v>
      </c>
      <c r="E33" s="22" t="s">
        <v>14</v>
      </c>
      <c r="F33" s="24">
        <v>2.95</v>
      </c>
      <c r="G33" s="22">
        <v>677.97</v>
      </c>
      <c r="H33" s="22">
        <f>ROUND('Sales-Data-Analysis_practice'!$G33,0)</f>
        <v>678</v>
      </c>
      <c r="I33" s="24">
        <f t="shared" si="0"/>
        <v>2000.1000000000001</v>
      </c>
      <c r="J33" s="22" t="s">
        <v>18</v>
      </c>
      <c r="K33" s="22" t="s">
        <v>22</v>
      </c>
      <c r="L33" s="25" t="s">
        <v>35</v>
      </c>
      <c r="M33" s="22" t="s">
        <v>20</v>
      </c>
      <c r="N33" s="22" t="str">
        <f t="shared" si="2"/>
        <v>Joao Silva</v>
      </c>
    </row>
    <row r="34" spans="1:14" x14ac:dyDescent="0.3">
      <c r="A34">
        <v>33</v>
      </c>
      <c r="B34" s="26">
        <v>10489</v>
      </c>
      <c r="C34" s="27">
        <v>44879</v>
      </c>
      <c r="D34" s="27" t="str">
        <f t="shared" si="1"/>
        <v>Nov</v>
      </c>
      <c r="E34" s="26" t="s">
        <v>17</v>
      </c>
      <c r="F34" s="28">
        <v>4.99</v>
      </c>
      <c r="G34" s="26">
        <v>200.4</v>
      </c>
      <c r="H34" s="26">
        <f>ROUND('Sales-Data-Analysis_practice'!$G34,0)</f>
        <v>200</v>
      </c>
      <c r="I34" s="28">
        <f t="shared" si="0"/>
        <v>998</v>
      </c>
      <c r="J34" s="26" t="s">
        <v>18</v>
      </c>
      <c r="K34" s="26" t="s">
        <v>22</v>
      </c>
      <c r="L34" s="29" t="s">
        <v>31</v>
      </c>
      <c r="M34" s="26" t="s">
        <v>16</v>
      </c>
      <c r="N34" s="26" t="str">
        <f t="shared" si="2"/>
        <v>Pablo Perez</v>
      </c>
    </row>
    <row r="35" spans="1:14" x14ac:dyDescent="0.3">
      <c r="A35">
        <v>34</v>
      </c>
      <c r="B35" s="22">
        <v>10490</v>
      </c>
      <c r="C35" s="23">
        <v>44880</v>
      </c>
      <c r="D35" s="23" t="str">
        <f t="shared" si="1"/>
        <v>Nov</v>
      </c>
      <c r="E35" s="22" t="s">
        <v>21</v>
      </c>
      <c r="F35" s="24">
        <v>12.99</v>
      </c>
      <c r="G35" s="22">
        <v>508.08</v>
      </c>
      <c r="H35" s="22">
        <f>ROUND('Sales-Data-Analysis_practice'!$G35,0)</f>
        <v>508</v>
      </c>
      <c r="I35" s="24">
        <f t="shared" si="0"/>
        <v>6598.92</v>
      </c>
      <c r="J35" s="22" t="s">
        <v>18</v>
      </c>
      <c r="K35" s="22" t="s">
        <v>22</v>
      </c>
      <c r="L35" s="25" t="s">
        <v>31</v>
      </c>
      <c r="M35" s="22" t="s">
        <v>16</v>
      </c>
      <c r="N35" s="22" t="str">
        <f t="shared" si="2"/>
        <v>Pablo Perez</v>
      </c>
    </row>
    <row r="36" spans="1:14" x14ac:dyDescent="0.3">
      <c r="A36">
        <v>35</v>
      </c>
      <c r="B36" s="26">
        <v>10491</v>
      </c>
      <c r="C36" s="27">
        <v>44880</v>
      </c>
      <c r="D36" s="27" t="str">
        <f t="shared" si="1"/>
        <v>Nov</v>
      </c>
      <c r="E36" s="26" t="s">
        <v>25</v>
      </c>
      <c r="F36" s="28">
        <v>9.9499999999999993</v>
      </c>
      <c r="G36" s="26">
        <v>201.01</v>
      </c>
      <c r="H36" s="26">
        <f>ROUND('Sales-Data-Analysis_practice'!$G36,0)</f>
        <v>201</v>
      </c>
      <c r="I36" s="28">
        <f t="shared" si="0"/>
        <v>1999.9499999999998</v>
      </c>
      <c r="J36" s="26" t="s">
        <v>18</v>
      </c>
      <c r="K36" s="26" t="s">
        <v>22</v>
      </c>
      <c r="L36" s="29" t="s">
        <v>31</v>
      </c>
      <c r="M36" s="26" t="s">
        <v>16</v>
      </c>
      <c r="N36" s="26" t="str">
        <f t="shared" si="2"/>
        <v>Pablo Perez</v>
      </c>
    </row>
    <row r="37" spans="1:14" x14ac:dyDescent="0.3">
      <c r="A37">
        <v>36</v>
      </c>
      <c r="B37" s="22">
        <v>10492</v>
      </c>
      <c r="C37" s="23">
        <v>44880</v>
      </c>
      <c r="D37" s="23" t="str">
        <f t="shared" si="1"/>
        <v>Nov</v>
      </c>
      <c r="E37" s="22" t="s">
        <v>9</v>
      </c>
      <c r="F37" s="24">
        <v>3.49</v>
      </c>
      <c r="G37" s="22">
        <v>573.07000000000005</v>
      </c>
      <c r="H37" s="22">
        <f>ROUND('Sales-Data-Analysis_practice'!$G37,0)</f>
        <v>573</v>
      </c>
      <c r="I37" s="24">
        <f t="shared" si="0"/>
        <v>1999.7700000000002</v>
      </c>
      <c r="J37" s="22" t="s">
        <v>18</v>
      </c>
      <c r="K37" s="22" t="s">
        <v>22</v>
      </c>
      <c r="L37" s="25" t="s">
        <v>31</v>
      </c>
      <c r="M37" s="22" t="s">
        <v>16</v>
      </c>
      <c r="N37" s="22" t="str">
        <f t="shared" si="2"/>
        <v>Pablo Perez</v>
      </c>
    </row>
    <row r="38" spans="1:14" x14ac:dyDescent="0.3">
      <c r="A38">
        <v>37</v>
      </c>
      <c r="B38" s="26">
        <v>10493</v>
      </c>
      <c r="C38" s="27">
        <v>44880</v>
      </c>
      <c r="D38" s="27" t="str">
        <f t="shared" si="1"/>
        <v>Nov</v>
      </c>
      <c r="E38" s="26" t="s">
        <v>14</v>
      </c>
      <c r="F38" s="28">
        <v>2.95</v>
      </c>
      <c r="G38" s="26">
        <v>677.97</v>
      </c>
      <c r="H38" s="26">
        <f>ROUND('Sales-Data-Analysis_practice'!$G38,0)</f>
        <v>678</v>
      </c>
      <c r="I38" s="28">
        <f t="shared" si="0"/>
        <v>2000.1000000000001</v>
      </c>
      <c r="J38" s="26" t="s">
        <v>18</v>
      </c>
      <c r="K38" s="26" t="s">
        <v>22</v>
      </c>
      <c r="L38" s="29" t="s">
        <v>31</v>
      </c>
      <c r="M38" s="26" t="s">
        <v>16</v>
      </c>
      <c r="N38" s="26" t="str">
        <f t="shared" si="2"/>
        <v>Pablo Perez</v>
      </c>
    </row>
    <row r="39" spans="1:14" x14ac:dyDescent="0.3">
      <c r="A39">
        <v>38</v>
      </c>
      <c r="B39" s="22">
        <v>10494</v>
      </c>
      <c r="C39" s="23">
        <v>44880</v>
      </c>
      <c r="D39" s="23" t="str">
        <f t="shared" si="1"/>
        <v>Nov</v>
      </c>
      <c r="E39" s="22" t="s">
        <v>17</v>
      </c>
      <c r="F39" s="24">
        <v>4.99</v>
      </c>
      <c r="G39" s="22">
        <v>200.4</v>
      </c>
      <c r="H39" s="22">
        <f>ROUND('Sales-Data-Analysis_practice'!$G39,0)</f>
        <v>200</v>
      </c>
      <c r="I39" s="24">
        <f t="shared" si="0"/>
        <v>998</v>
      </c>
      <c r="J39" s="22" t="s">
        <v>18</v>
      </c>
      <c r="K39" s="22" t="s">
        <v>22</v>
      </c>
      <c r="L39" s="25" t="s">
        <v>31</v>
      </c>
      <c r="M39" s="22" t="s">
        <v>16</v>
      </c>
      <c r="N39" s="22" t="str">
        <f t="shared" si="2"/>
        <v>Pablo Perez</v>
      </c>
    </row>
    <row r="40" spans="1:14" x14ac:dyDescent="0.3">
      <c r="A40">
        <v>39</v>
      </c>
      <c r="B40" s="26">
        <v>10495</v>
      </c>
      <c r="C40" s="27">
        <v>44881</v>
      </c>
      <c r="D40" s="27" t="str">
        <f t="shared" si="1"/>
        <v>Nov</v>
      </c>
      <c r="E40" s="26" t="s">
        <v>21</v>
      </c>
      <c r="F40" s="28">
        <v>12.99</v>
      </c>
      <c r="G40" s="26">
        <v>508.08</v>
      </c>
      <c r="H40" s="26">
        <f>ROUND('Sales-Data-Analysis_practice'!$G40,0)</f>
        <v>508</v>
      </c>
      <c r="I40" s="28">
        <f t="shared" si="0"/>
        <v>6598.92</v>
      </c>
      <c r="J40" s="26" t="s">
        <v>18</v>
      </c>
      <c r="K40" s="26" t="s">
        <v>22</v>
      </c>
      <c r="L40" s="29" t="s">
        <v>31</v>
      </c>
      <c r="M40" s="26" t="s">
        <v>16</v>
      </c>
      <c r="N40" s="26" t="str">
        <f t="shared" si="2"/>
        <v>Pablo Perez</v>
      </c>
    </row>
    <row r="41" spans="1:14" x14ac:dyDescent="0.3">
      <c r="A41">
        <v>40</v>
      </c>
      <c r="B41" s="22">
        <v>10496</v>
      </c>
      <c r="C41" s="23">
        <v>44881</v>
      </c>
      <c r="D41" s="23" t="str">
        <f t="shared" si="1"/>
        <v>Nov</v>
      </c>
      <c r="E41" s="22" t="s">
        <v>25</v>
      </c>
      <c r="F41" s="24">
        <v>9.9499999999999993</v>
      </c>
      <c r="G41" s="22">
        <v>201.01</v>
      </c>
      <c r="H41" s="22">
        <f>ROUND('Sales-Data-Analysis_practice'!$G41,0)</f>
        <v>201</v>
      </c>
      <c r="I41" s="24">
        <f t="shared" si="0"/>
        <v>1999.9499999999998</v>
      </c>
      <c r="J41" s="22" t="s">
        <v>18</v>
      </c>
      <c r="K41" s="22" t="s">
        <v>22</v>
      </c>
      <c r="L41" s="25" t="s">
        <v>31</v>
      </c>
      <c r="M41" s="22" t="s">
        <v>16</v>
      </c>
      <c r="N41" s="22" t="str">
        <f t="shared" si="2"/>
        <v>Pablo Perez</v>
      </c>
    </row>
    <row r="42" spans="1:14" x14ac:dyDescent="0.3">
      <c r="A42">
        <v>41</v>
      </c>
      <c r="B42" s="26">
        <v>10497</v>
      </c>
      <c r="C42" s="27">
        <v>44881</v>
      </c>
      <c r="D42" s="27" t="str">
        <f t="shared" si="1"/>
        <v>Nov</v>
      </c>
      <c r="E42" s="26" t="s">
        <v>9</v>
      </c>
      <c r="F42" s="28">
        <v>3.49</v>
      </c>
      <c r="G42" s="26">
        <v>573.07000000000005</v>
      </c>
      <c r="H42" s="26">
        <f>ROUND('Sales-Data-Analysis_practice'!$G42,0)</f>
        <v>573</v>
      </c>
      <c r="I42" s="28">
        <f t="shared" si="0"/>
        <v>1999.7700000000002</v>
      </c>
      <c r="J42" s="26" t="s">
        <v>18</v>
      </c>
      <c r="K42" s="26" t="s">
        <v>22</v>
      </c>
      <c r="L42" s="29" t="s">
        <v>31</v>
      </c>
      <c r="M42" s="26" t="s">
        <v>16</v>
      </c>
      <c r="N42" s="26" t="str">
        <f t="shared" si="2"/>
        <v>Pablo Perez</v>
      </c>
    </row>
    <row r="43" spans="1:14" x14ac:dyDescent="0.3">
      <c r="A43">
        <v>42</v>
      </c>
      <c r="B43" s="22">
        <v>10498</v>
      </c>
      <c r="C43" s="23">
        <v>44881</v>
      </c>
      <c r="D43" s="23" t="str">
        <f t="shared" si="1"/>
        <v>Nov</v>
      </c>
      <c r="E43" s="22" t="s">
        <v>14</v>
      </c>
      <c r="F43" s="24">
        <v>2.95</v>
      </c>
      <c r="G43" s="22">
        <v>677.97</v>
      </c>
      <c r="H43" s="22">
        <f>ROUND('Sales-Data-Analysis_practice'!$G43,0)</f>
        <v>678</v>
      </c>
      <c r="I43" s="24">
        <f t="shared" si="0"/>
        <v>2000.1000000000001</v>
      </c>
      <c r="J43" s="22" t="s">
        <v>36</v>
      </c>
      <c r="K43" s="22" t="s">
        <v>22</v>
      </c>
      <c r="L43" s="25" t="s">
        <v>31</v>
      </c>
      <c r="M43" s="22" t="s">
        <v>16</v>
      </c>
      <c r="N43" s="22" t="str">
        <f t="shared" si="2"/>
        <v>Pablo Perez</v>
      </c>
    </row>
    <row r="44" spans="1:14" x14ac:dyDescent="0.3">
      <c r="A44">
        <v>43</v>
      </c>
      <c r="B44" s="26">
        <v>10499</v>
      </c>
      <c r="C44" s="27">
        <v>44881</v>
      </c>
      <c r="D44" s="27" t="str">
        <f t="shared" si="1"/>
        <v>Nov</v>
      </c>
      <c r="E44" s="26" t="s">
        <v>17</v>
      </c>
      <c r="F44" s="28">
        <v>4.99</v>
      </c>
      <c r="G44" s="26">
        <v>200.4</v>
      </c>
      <c r="H44" s="26">
        <f>ROUND('Sales-Data-Analysis_practice'!$G44,0)</f>
        <v>200</v>
      </c>
      <c r="I44" s="28">
        <f t="shared" si="0"/>
        <v>998</v>
      </c>
      <c r="J44" s="26" t="s">
        <v>36</v>
      </c>
      <c r="K44" s="26" t="s">
        <v>22</v>
      </c>
      <c r="L44" s="29" t="s">
        <v>31</v>
      </c>
      <c r="M44" s="26" t="s">
        <v>16</v>
      </c>
      <c r="N44" s="26" t="str">
        <f t="shared" si="2"/>
        <v>Pablo Perez</v>
      </c>
    </row>
    <row r="45" spans="1:14" x14ac:dyDescent="0.3">
      <c r="A45">
        <v>44</v>
      </c>
      <c r="B45" s="22">
        <v>10500</v>
      </c>
      <c r="C45" s="23">
        <v>44882</v>
      </c>
      <c r="D45" s="23" t="str">
        <f t="shared" si="1"/>
        <v>Nov</v>
      </c>
      <c r="E45" s="22" t="s">
        <v>21</v>
      </c>
      <c r="F45" s="24">
        <v>12.99</v>
      </c>
      <c r="G45" s="22">
        <v>523.48</v>
      </c>
      <c r="H45" s="22">
        <f>ROUND('Sales-Data-Analysis_practice'!$G45,0)</f>
        <v>523</v>
      </c>
      <c r="I45" s="24">
        <f t="shared" si="0"/>
        <v>6793.77</v>
      </c>
      <c r="J45" s="22" t="s">
        <v>36</v>
      </c>
      <c r="K45" s="22" t="s">
        <v>22</v>
      </c>
      <c r="L45" s="25" t="s">
        <v>31</v>
      </c>
      <c r="M45" s="22" t="s">
        <v>16</v>
      </c>
      <c r="N45" s="22" t="str">
        <f t="shared" si="2"/>
        <v>Pablo Perez</v>
      </c>
    </row>
    <row r="46" spans="1:14" x14ac:dyDescent="0.3">
      <c r="A46">
        <v>45</v>
      </c>
      <c r="B46" s="26">
        <v>10501</v>
      </c>
      <c r="C46" s="27">
        <v>44882</v>
      </c>
      <c r="D46" s="27" t="str">
        <f t="shared" si="1"/>
        <v>Nov</v>
      </c>
      <c r="E46" s="26" t="s">
        <v>25</v>
      </c>
      <c r="F46" s="28">
        <v>9.9499999999999993</v>
      </c>
      <c r="G46" s="26">
        <v>201.01</v>
      </c>
      <c r="H46" s="26">
        <f>ROUND('Sales-Data-Analysis_practice'!$G46,0)</f>
        <v>201</v>
      </c>
      <c r="I46" s="28">
        <f t="shared" si="0"/>
        <v>1999.9499999999998</v>
      </c>
      <c r="J46" s="26" t="s">
        <v>36</v>
      </c>
      <c r="K46" s="26" t="s">
        <v>22</v>
      </c>
      <c r="L46" s="29" t="s">
        <v>31</v>
      </c>
      <c r="M46" s="26" t="s">
        <v>16</v>
      </c>
      <c r="N46" s="26" t="str">
        <f t="shared" si="2"/>
        <v>Pablo Perez</v>
      </c>
    </row>
    <row r="47" spans="1:14" x14ac:dyDescent="0.3">
      <c r="A47">
        <v>46</v>
      </c>
      <c r="B47" s="22">
        <v>10502</v>
      </c>
      <c r="C47" s="23">
        <v>44882</v>
      </c>
      <c r="D47" s="23" t="str">
        <f t="shared" si="1"/>
        <v>Nov</v>
      </c>
      <c r="E47" s="22" t="s">
        <v>9</v>
      </c>
      <c r="F47" s="24">
        <v>3.49</v>
      </c>
      <c r="G47" s="22">
        <v>630.37</v>
      </c>
      <c r="H47" s="22">
        <f>ROUND('Sales-Data-Analysis_practice'!$G47,0)</f>
        <v>630</v>
      </c>
      <c r="I47" s="24">
        <f t="shared" si="0"/>
        <v>2198.7000000000003</v>
      </c>
      <c r="J47" s="22" t="s">
        <v>36</v>
      </c>
      <c r="K47" s="22" t="s">
        <v>22</v>
      </c>
      <c r="L47" s="25" t="s">
        <v>31</v>
      </c>
      <c r="M47" s="22" t="s">
        <v>16</v>
      </c>
      <c r="N47" s="22" t="str">
        <f t="shared" si="2"/>
        <v>Pablo Perez</v>
      </c>
    </row>
    <row r="48" spans="1:14" x14ac:dyDescent="0.3">
      <c r="A48">
        <v>47</v>
      </c>
      <c r="B48" s="26">
        <v>10503</v>
      </c>
      <c r="C48" s="27">
        <v>44882</v>
      </c>
      <c r="D48" s="27" t="str">
        <f t="shared" si="1"/>
        <v>Nov</v>
      </c>
      <c r="E48" s="26" t="s">
        <v>14</v>
      </c>
      <c r="F48" s="28">
        <v>2.95</v>
      </c>
      <c r="G48" s="26">
        <v>677.97</v>
      </c>
      <c r="H48" s="26">
        <f>ROUND('Sales-Data-Analysis_practice'!$G48,0)</f>
        <v>678</v>
      </c>
      <c r="I48" s="28">
        <f t="shared" si="0"/>
        <v>2000.1000000000001</v>
      </c>
      <c r="J48" s="26" t="s">
        <v>36</v>
      </c>
      <c r="K48" s="26" t="s">
        <v>22</v>
      </c>
      <c r="L48" s="29" t="s">
        <v>31</v>
      </c>
      <c r="M48" s="26" t="s">
        <v>16</v>
      </c>
      <c r="N48" s="26" t="str">
        <f t="shared" si="2"/>
        <v>Pablo Perez</v>
      </c>
    </row>
    <row r="49" spans="1:14" x14ac:dyDescent="0.3">
      <c r="A49">
        <v>48</v>
      </c>
      <c r="B49" s="22">
        <v>10504</v>
      </c>
      <c r="C49" s="23">
        <v>44882</v>
      </c>
      <c r="D49" s="23" t="str">
        <f t="shared" si="1"/>
        <v>Nov</v>
      </c>
      <c r="E49" s="22" t="s">
        <v>17</v>
      </c>
      <c r="F49" s="24">
        <v>4.99</v>
      </c>
      <c r="G49" s="22">
        <v>200.4</v>
      </c>
      <c r="H49" s="22">
        <f>ROUND('Sales-Data-Analysis_practice'!$G49,0)</f>
        <v>200</v>
      </c>
      <c r="I49" s="24">
        <f t="shared" si="0"/>
        <v>998</v>
      </c>
      <c r="J49" s="22" t="s">
        <v>36</v>
      </c>
      <c r="K49" s="22" t="s">
        <v>22</v>
      </c>
      <c r="L49" s="25" t="s">
        <v>31</v>
      </c>
      <c r="M49" s="22" t="s">
        <v>16</v>
      </c>
      <c r="N49" s="22" t="str">
        <f t="shared" si="2"/>
        <v>Pablo Perez</v>
      </c>
    </row>
    <row r="50" spans="1:14" x14ac:dyDescent="0.3">
      <c r="A50">
        <v>49</v>
      </c>
      <c r="B50" s="26">
        <v>10505</v>
      </c>
      <c r="C50" s="27">
        <v>44883</v>
      </c>
      <c r="D50" s="27" t="str">
        <f t="shared" si="1"/>
        <v>Nov</v>
      </c>
      <c r="E50" s="26" t="s">
        <v>21</v>
      </c>
      <c r="F50" s="28">
        <v>12.99</v>
      </c>
      <c r="G50" s="26">
        <v>538.88</v>
      </c>
      <c r="H50" s="26">
        <f>ROUND('Sales-Data-Analysis_practice'!$G50,0)</f>
        <v>539</v>
      </c>
      <c r="I50" s="28">
        <f t="shared" si="0"/>
        <v>7001.61</v>
      </c>
      <c r="J50" s="26" t="s">
        <v>36</v>
      </c>
      <c r="K50" s="26" t="s">
        <v>22</v>
      </c>
      <c r="L50" s="29" t="s">
        <v>31</v>
      </c>
      <c r="M50" s="26" t="s">
        <v>16</v>
      </c>
      <c r="N50" s="26" t="str">
        <f t="shared" si="2"/>
        <v>Pablo Perez</v>
      </c>
    </row>
    <row r="51" spans="1:14" x14ac:dyDescent="0.3">
      <c r="A51">
        <v>50</v>
      </c>
      <c r="B51" s="22">
        <v>10506</v>
      </c>
      <c r="C51" s="23">
        <v>44883</v>
      </c>
      <c r="D51" s="23" t="str">
        <f t="shared" si="1"/>
        <v>Nov</v>
      </c>
      <c r="E51" s="22" t="s">
        <v>25</v>
      </c>
      <c r="F51" s="24">
        <v>9.9499999999999993</v>
      </c>
      <c r="G51" s="22">
        <v>201.01</v>
      </c>
      <c r="H51" s="22">
        <f>ROUND('Sales-Data-Analysis_practice'!$G51,0)</f>
        <v>201</v>
      </c>
      <c r="I51" s="24">
        <f t="shared" si="0"/>
        <v>1999.9499999999998</v>
      </c>
      <c r="J51" s="22" t="s">
        <v>36</v>
      </c>
      <c r="K51" s="22" t="s">
        <v>22</v>
      </c>
      <c r="L51" s="25" t="s">
        <v>31</v>
      </c>
      <c r="M51" s="22" t="s">
        <v>16</v>
      </c>
      <c r="N51" s="22" t="str">
        <f t="shared" si="2"/>
        <v>Pablo Perez</v>
      </c>
    </row>
    <row r="52" spans="1:14" x14ac:dyDescent="0.3">
      <c r="A52">
        <v>51</v>
      </c>
      <c r="B52" s="26">
        <v>10507</v>
      </c>
      <c r="C52" s="27">
        <v>44883</v>
      </c>
      <c r="D52" s="27" t="str">
        <f t="shared" si="1"/>
        <v>Nov</v>
      </c>
      <c r="E52" s="26" t="s">
        <v>9</v>
      </c>
      <c r="F52" s="28">
        <v>3.49</v>
      </c>
      <c r="G52" s="26">
        <v>687.68</v>
      </c>
      <c r="H52" s="26">
        <f>ROUND('Sales-Data-Analysis_practice'!$G52,0)</f>
        <v>688</v>
      </c>
      <c r="I52" s="28">
        <f t="shared" si="0"/>
        <v>2401.1200000000003</v>
      </c>
      <c r="J52" s="26" t="s">
        <v>36</v>
      </c>
      <c r="K52" s="26" t="s">
        <v>22</v>
      </c>
      <c r="L52" s="29" t="s">
        <v>31</v>
      </c>
      <c r="M52" s="26" t="s">
        <v>16</v>
      </c>
      <c r="N52" s="26" t="str">
        <f t="shared" si="2"/>
        <v>Pablo Perez</v>
      </c>
    </row>
    <row r="53" spans="1:14" x14ac:dyDescent="0.3">
      <c r="A53">
        <v>52</v>
      </c>
      <c r="B53" s="22">
        <v>10508</v>
      </c>
      <c r="C53" s="23">
        <v>44883</v>
      </c>
      <c r="D53" s="23" t="str">
        <f t="shared" si="1"/>
        <v>Nov</v>
      </c>
      <c r="E53" s="22" t="s">
        <v>14</v>
      </c>
      <c r="F53" s="24">
        <v>2.95</v>
      </c>
      <c r="G53" s="22">
        <v>677.97</v>
      </c>
      <c r="H53" s="22">
        <f>ROUND('Sales-Data-Analysis_practice'!$G53,0)</f>
        <v>678</v>
      </c>
      <c r="I53" s="24">
        <f t="shared" si="0"/>
        <v>2000.1000000000001</v>
      </c>
      <c r="J53" s="22" t="s">
        <v>36</v>
      </c>
      <c r="K53" s="22" t="s">
        <v>22</v>
      </c>
      <c r="L53" s="25" t="s">
        <v>31</v>
      </c>
      <c r="M53" s="22" t="s">
        <v>16</v>
      </c>
      <c r="N53" s="22" t="str">
        <f t="shared" si="2"/>
        <v>Pablo Perez</v>
      </c>
    </row>
    <row r="54" spans="1:14" x14ac:dyDescent="0.3">
      <c r="A54">
        <v>53</v>
      </c>
      <c r="B54" s="26">
        <v>10509</v>
      </c>
      <c r="C54" s="27">
        <v>44883</v>
      </c>
      <c r="D54" s="27" t="str">
        <f t="shared" si="1"/>
        <v>Nov</v>
      </c>
      <c r="E54" s="26" t="s">
        <v>17</v>
      </c>
      <c r="F54" s="28">
        <v>4.99</v>
      </c>
      <c r="G54" s="26">
        <v>200.4</v>
      </c>
      <c r="H54" s="26">
        <f>ROUND('Sales-Data-Analysis_practice'!$G54,0)</f>
        <v>200</v>
      </c>
      <c r="I54" s="28">
        <f t="shared" si="0"/>
        <v>998</v>
      </c>
      <c r="J54" s="26" t="s">
        <v>36</v>
      </c>
      <c r="K54" s="26" t="s">
        <v>22</v>
      </c>
      <c r="L54" s="29" t="s">
        <v>31</v>
      </c>
      <c r="M54" s="26" t="s">
        <v>16</v>
      </c>
      <c r="N54" s="26" t="str">
        <f t="shared" si="2"/>
        <v>Pablo Perez</v>
      </c>
    </row>
    <row r="55" spans="1:14" x14ac:dyDescent="0.3">
      <c r="A55">
        <v>54</v>
      </c>
      <c r="B55" s="22">
        <v>10510</v>
      </c>
      <c r="C55" s="23">
        <v>44884</v>
      </c>
      <c r="D55" s="23" t="str">
        <f t="shared" si="1"/>
        <v>Nov</v>
      </c>
      <c r="E55" s="22" t="s">
        <v>21</v>
      </c>
      <c r="F55" s="24">
        <v>12.99</v>
      </c>
      <c r="G55" s="22">
        <v>508.08</v>
      </c>
      <c r="H55" s="22">
        <f>ROUND('Sales-Data-Analysis_practice'!$G55,0)</f>
        <v>508</v>
      </c>
      <c r="I55" s="24">
        <f t="shared" si="0"/>
        <v>6598.92</v>
      </c>
      <c r="J55" s="22" t="s">
        <v>36</v>
      </c>
      <c r="K55" s="22" t="s">
        <v>22</v>
      </c>
      <c r="L55" s="25" t="s">
        <v>31</v>
      </c>
      <c r="M55" s="22" t="s">
        <v>16</v>
      </c>
      <c r="N55" s="22" t="str">
        <f t="shared" si="2"/>
        <v>Pablo Perez</v>
      </c>
    </row>
    <row r="56" spans="1:14" x14ac:dyDescent="0.3">
      <c r="A56">
        <v>55</v>
      </c>
      <c r="B56" s="26">
        <v>10511</v>
      </c>
      <c r="C56" s="27">
        <v>44884</v>
      </c>
      <c r="D56" s="27" t="str">
        <f t="shared" si="1"/>
        <v>Nov</v>
      </c>
      <c r="E56" s="26" t="s">
        <v>25</v>
      </c>
      <c r="F56" s="28">
        <v>9.9499999999999993</v>
      </c>
      <c r="G56" s="26">
        <v>201.01</v>
      </c>
      <c r="H56" s="26">
        <f>ROUND('Sales-Data-Analysis_practice'!$G56,0)</f>
        <v>201</v>
      </c>
      <c r="I56" s="28">
        <f t="shared" si="0"/>
        <v>1999.9499999999998</v>
      </c>
      <c r="J56" s="26" t="s">
        <v>36</v>
      </c>
      <c r="K56" s="26" t="s">
        <v>22</v>
      </c>
      <c r="L56" s="29" t="s">
        <v>35</v>
      </c>
      <c r="M56" s="26" t="s">
        <v>20</v>
      </c>
      <c r="N56" s="26" t="str">
        <f t="shared" si="2"/>
        <v>Joao Silva</v>
      </c>
    </row>
    <row r="57" spans="1:14" x14ac:dyDescent="0.3">
      <c r="A57">
        <v>56</v>
      </c>
      <c r="B57" s="22">
        <v>10512</v>
      </c>
      <c r="C57" s="23">
        <v>44884</v>
      </c>
      <c r="D57" s="23" t="str">
        <f t="shared" si="1"/>
        <v>Nov</v>
      </c>
      <c r="E57" s="22" t="s">
        <v>9</v>
      </c>
      <c r="F57" s="24">
        <v>3.49</v>
      </c>
      <c r="G57" s="22">
        <v>687.68</v>
      </c>
      <c r="H57" s="22">
        <f>ROUND('Sales-Data-Analysis_practice'!$G57,0)</f>
        <v>688</v>
      </c>
      <c r="I57" s="24">
        <f t="shared" si="0"/>
        <v>2401.1200000000003</v>
      </c>
      <c r="J57" s="22" t="s">
        <v>36</v>
      </c>
      <c r="K57" s="22" t="s">
        <v>22</v>
      </c>
      <c r="L57" s="25" t="s">
        <v>35</v>
      </c>
      <c r="M57" s="22" t="s">
        <v>20</v>
      </c>
      <c r="N57" s="22" t="str">
        <f t="shared" si="2"/>
        <v>Joao Silva</v>
      </c>
    </row>
    <row r="58" spans="1:14" x14ac:dyDescent="0.3">
      <c r="A58">
        <v>57</v>
      </c>
      <c r="B58" s="26">
        <v>10513</v>
      </c>
      <c r="C58" s="27">
        <v>44884</v>
      </c>
      <c r="D58" s="27" t="str">
        <f t="shared" si="1"/>
        <v>Nov</v>
      </c>
      <c r="E58" s="26" t="s">
        <v>14</v>
      </c>
      <c r="F58" s="28">
        <v>2.95</v>
      </c>
      <c r="G58" s="26">
        <v>677.97</v>
      </c>
      <c r="H58" s="26">
        <f>ROUND('Sales-Data-Analysis_practice'!$G58,0)</f>
        <v>678</v>
      </c>
      <c r="I58" s="28">
        <f t="shared" si="0"/>
        <v>2000.1000000000001</v>
      </c>
      <c r="J58" s="26" t="s">
        <v>36</v>
      </c>
      <c r="K58" s="26" t="s">
        <v>37</v>
      </c>
      <c r="L58" s="29" t="s">
        <v>35</v>
      </c>
      <c r="M58" s="26" t="s">
        <v>20</v>
      </c>
      <c r="N58" s="26" t="str">
        <f t="shared" si="2"/>
        <v>Joao Silva</v>
      </c>
    </row>
    <row r="59" spans="1:14" x14ac:dyDescent="0.3">
      <c r="A59">
        <v>58</v>
      </c>
      <c r="B59" s="22">
        <v>10514</v>
      </c>
      <c r="C59" s="23">
        <v>44884</v>
      </c>
      <c r="D59" s="23" t="str">
        <f t="shared" si="1"/>
        <v>Nov</v>
      </c>
      <c r="E59" s="22" t="s">
        <v>17</v>
      </c>
      <c r="F59" s="24">
        <v>4.99</v>
      </c>
      <c r="G59" s="22">
        <v>200.4</v>
      </c>
      <c r="H59" s="22">
        <f>ROUND('Sales-Data-Analysis_practice'!$G59,0)</f>
        <v>200</v>
      </c>
      <c r="I59" s="24">
        <f t="shared" si="0"/>
        <v>998</v>
      </c>
      <c r="J59" s="22" t="s">
        <v>36</v>
      </c>
      <c r="K59" s="22" t="s">
        <v>37</v>
      </c>
      <c r="L59" s="25" t="s">
        <v>35</v>
      </c>
      <c r="M59" s="22" t="s">
        <v>20</v>
      </c>
      <c r="N59" s="22" t="str">
        <f t="shared" si="2"/>
        <v>Joao Silva</v>
      </c>
    </row>
    <row r="60" spans="1:14" x14ac:dyDescent="0.3">
      <c r="A60">
        <v>59</v>
      </c>
      <c r="B60" s="26">
        <v>10515</v>
      </c>
      <c r="C60" s="27">
        <v>44885</v>
      </c>
      <c r="D60" s="27" t="str">
        <f t="shared" si="1"/>
        <v>Nov</v>
      </c>
      <c r="E60" s="26" t="s">
        <v>21</v>
      </c>
      <c r="F60" s="28">
        <v>12.99</v>
      </c>
      <c r="G60" s="26">
        <v>477.29</v>
      </c>
      <c r="H60" s="26">
        <f>ROUND('Sales-Data-Analysis_practice'!$G60,0)</f>
        <v>477</v>
      </c>
      <c r="I60" s="28">
        <f t="shared" si="0"/>
        <v>6196.2300000000005</v>
      </c>
      <c r="J60" s="26" t="s">
        <v>36</v>
      </c>
      <c r="K60" s="26" t="s">
        <v>37</v>
      </c>
      <c r="L60" s="29" t="s">
        <v>35</v>
      </c>
      <c r="M60" s="26" t="s">
        <v>20</v>
      </c>
      <c r="N60" s="26" t="str">
        <f t="shared" si="2"/>
        <v>Joao Silva</v>
      </c>
    </row>
    <row r="61" spans="1:14" x14ac:dyDescent="0.3">
      <c r="A61">
        <v>60</v>
      </c>
      <c r="B61" s="22">
        <v>10516</v>
      </c>
      <c r="C61" s="23">
        <v>44885</v>
      </c>
      <c r="D61" s="23" t="str">
        <f t="shared" si="1"/>
        <v>Nov</v>
      </c>
      <c r="E61" s="22" t="s">
        <v>25</v>
      </c>
      <c r="F61" s="24">
        <v>9.9499999999999993</v>
      </c>
      <c r="G61" s="22">
        <v>201.01</v>
      </c>
      <c r="H61" s="22">
        <f>ROUND('Sales-Data-Analysis_practice'!$G61,0)</f>
        <v>201</v>
      </c>
      <c r="I61" s="24">
        <f t="shared" si="0"/>
        <v>1999.9499999999998</v>
      </c>
      <c r="J61" s="22" t="s">
        <v>36</v>
      </c>
      <c r="K61" s="22" t="s">
        <v>37</v>
      </c>
      <c r="L61" s="25" t="s">
        <v>35</v>
      </c>
      <c r="M61" s="22" t="s">
        <v>20</v>
      </c>
      <c r="N61" s="22" t="str">
        <f t="shared" si="2"/>
        <v>Joao Silva</v>
      </c>
    </row>
    <row r="62" spans="1:14" x14ac:dyDescent="0.3">
      <c r="A62">
        <v>61</v>
      </c>
      <c r="B62" s="26">
        <v>10483</v>
      </c>
      <c r="C62" s="27">
        <v>44878</v>
      </c>
      <c r="D62" s="27" t="str">
        <f t="shared" si="1"/>
        <v>Nov</v>
      </c>
      <c r="E62" s="26" t="s">
        <v>14</v>
      </c>
      <c r="F62" s="28">
        <v>2.95</v>
      </c>
      <c r="G62" s="26">
        <v>677.97</v>
      </c>
      <c r="H62" s="26">
        <f>ROUND('Sales-Data-Analysis_practice'!$G62,0)</f>
        <v>678</v>
      </c>
      <c r="I62" s="28">
        <f t="shared" si="0"/>
        <v>2000.1000000000001</v>
      </c>
      <c r="J62" s="26" t="s">
        <v>18</v>
      </c>
      <c r="K62" s="26" t="s">
        <v>22</v>
      </c>
      <c r="L62" s="29" t="s">
        <v>19</v>
      </c>
      <c r="M62" s="26" t="s">
        <v>20</v>
      </c>
      <c r="N62" s="26" t="str">
        <f t="shared" si="2"/>
        <v>Joao Silva</v>
      </c>
    </row>
    <row r="63" spans="1:14" x14ac:dyDescent="0.3">
      <c r="A63">
        <v>62</v>
      </c>
      <c r="B63" s="22">
        <v>10484</v>
      </c>
      <c r="C63" s="23">
        <v>44878</v>
      </c>
      <c r="D63" s="23" t="str">
        <f t="shared" si="1"/>
        <v>Nov</v>
      </c>
      <c r="E63" s="22" t="s">
        <v>17</v>
      </c>
      <c r="F63" s="24">
        <v>4.99</v>
      </c>
      <c r="G63" s="22">
        <v>200.4</v>
      </c>
      <c r="H63" s="22">
        <f>ROUND('Sales-Data-Analysis_practice'!$G63,0)</f>
        <v>200</v>
      </c>
      <c r="I63" s="24">
        <f t="shared" si="0"/>
        <v>998</v>
      </c>
      <c r="J63" s="22" t="s">
        <v>18</v>
      </c>
      <c r="K63" s="22" t="s">
        <v>22</v>
      </c>
      <c r="L63" s="25" t="s">
        <v>19</v>
      </c>
      <c r="M63" s="22" t="s">
        <v>20</v>
      </c>
      <c r="N63" s="22" t="str">
        <f t="shared" si="2"/>
        <v>Joao Silva</v>
      </c>
    </row>
    <row r="64" spans="1:14" x14ac:dyDescent="0.3">
      <c r="A64">
        <v>63</v>
      </c>
      <c r="B64" s="26">
        <v>10485</v>
      </c>
      <c r="C64" s="27">
        <v>44879</v>
      </c>
      <c r="D64" s="27" t="str">
        <f t="shared" si="1"/>
        <v>Nov</v>
      </c>
      <c r="E64" s="26" t="s">
        <v>21</v>
      </c>
      <c r="F64" s="28">
        <v>12.99</v>
      </c>
      <c r="G64" s="26">
        <v>523.48</v>
      </c>
      <c r="H64" s="26">
        <f>ROUND('Sales-Data-Analysis_practice'!$G64,0)</f>
        <v>523</v>
      </c>
      <c r="I64" s="28">
        <f t="shared" si="0"/>
        <v>6793.77</v>
      </c>
      <c r="J64" s="26" t="s">
        <v>18</v>
      </c>
      <c r="K64" s="26" t="s">
        <v>22</v>
      </c>
      <c r="L64" s="29" t="s">
        <v>19</v>
      </c>
      <c r="M64" s="26" t="s">
        <v>20</v>
      </c>
      <c r="N64" s="26" t="str">
        <f t="shared" si="2"/>
        <v>Joao Silva</v>
      </c>
    </row>
    <row r="65" spans="1:14" x14ac:dyDescent="0.3">
      <c r="A65">
        <v>64</v>
      </c>
      <c r="B65" s="22">
        <v>10520</v>
      </c>
      <c r="C65" s="23">
        <v>44886</v>
      </c>
      <c r="D65" s="23" t="str">
        <f t="shared" si="1"/>
        <v>Nov</v>
      </c>
      <c r="E65" s="22" t="s">
        <v>21</v>
      </c>
      <c r="F65" s="24">
        <v>12.99</v>
      </c>
      <c r="G65" s="22">
        <v>492.69</v>
      </c>
      <c r="H65" s="22">
        <f>ROUND('Sales-Data-Analysis_practice'!$G65,0)</f>
        <v>493</v>
      </c>
      <c r="I65" s="24">
        <f t="shared" si="0"/>
        <v>6404.07</v>
      </c>
      <c r="J65" s="22" t="s">
        <v>36</v>
      </c>
      <c r="K65" s="22" t="s">
        <v>37</v>
      </c>
      <c r="L65" s="25" t="s">
        <v>28</v>
      </c>
      <c r="M65" s="22" t="s">
        <v>27</v>
      </c>
      <c r="N65" s="22" t="str">
        <f t="shared" si="2"/>
        <v>Remy Monet</v>
      </c>
    </row>
    <row r="66" spans="1:14" x14ac:dyDescent="0.3">
      <c r="A66">
        <v>65</v>
      </c>
      <c r="B66" s="26">
        <v>10521</v>
      </c>
      <c r="C66" s="27">
        <v>44886</v>
      </c>
      <c r="D66" s="27" t="str">
        <f t="shared" si="1"/>
        <v>Nov</v>
      </c>
      <c r="E66" s="26" t="s">
        <v>25</v>
      </c>
      <c r="F66" s="28">
        <v>9.9499999999999993</v>
      </c>
      <c r="G66" s="26">
        <v>201.01</v>
      </c>
      <c r="H66" s="26">
        <f>ROUND('Sales-Data-Analysis_practice'!$G66,0)</f>
        <v>201</v>
      </c>
      <c r="I66" s="28">
        <f t="shared" ref="I66:I129" si="3">$F66*$H66</f>
        <v>1999.9499999999998</v>
      </c>
      <c r="J66" s="26" t="s">
        <v>36</v>
      </c>
      <c r="K66" s="26" t="s">
        <v>37</v>
      </c>
      <c r="L66" s="29" t="s">
        <v>28</v>
      </c>
      <c r="M66" s="26" t="s">
        <v>27</v>
      </c>
      <c r="N66" s="26" t="str">
        <f t="shared" si="2"/>
        <v>Remy Monet</v>
      </c>
    </row>
    <row r="67" spans="1:14" x14ac:dyDescent="0.3">
      <c r="A67">
        <v>66</v>
      </c>
      <c r="B67" s="22">
        <v>10522</v>
      </c>
      <c r="C67" s="23">
        <v>44886</v>
      </c>
      <c r="D67" s="23" t="str">
        <f t="shared" ref="D67:D130" si="4">TEXT(C67,"mmm")</f>
        <v>Nov</v>
      </c>
      <c r="E67" s="22" t="s">
        <v>9</v>
      </c>
      <c r="F67" s="24">
        <v>3.49</v>
      </c>
      <c r="G67" s="22">
        <v>687.68</v>
      </c>
      <c r="H67" s="22">
        <f>ROUND('Sales-Data-Analysis_practice'!$G67,0)</f>
        <v>688</v>
      </c>
      <c r="I67" s="24">
        <f t="shared" si="3"/>
        <v>2401.1200000000003</v>
      </c>
      <c r="J67" s="22" t="s">
        <v>36</v>
      </c>
      <c r="K67" s="22" t="s">
        <v>37</v>
      </c>
      <c r="L67" s="25" t="s">
        <v>28</v>
      </c>
      <c r="M67" s="22" t="s">
        <v>27</v>
      </c>
      <c r="N67" s="22" t="str">
        <f t="shared" ref="N67:N130" si="5">TRIM(L67)</f>
        <v>Remy Monet</v>
      </c>
    </row>
    <row r="68" spans="1:14" x14ac:dyDescent="0.3">
      <c r="A68">
        <v>67</v>
      </c>
      <c r="B68" s="26">
        <v>10523</v>
      </c>
      <c r="C68" s="27">
        <v>44886</v>
      </c>
      <c r="D68" s="27" t="str">
        <f t="shared" si="4"/>
        <v>Nov</v>
      </c>
      <c r="E68" s="26" t="s">
        <v>14</v>
      </c>
      <c r="F68" s="28">
        <v>2.95</v>
      </c>
      <c r="G68" s="26">
        <v>745.76</v>
      </c>
      <c r="H68" s="26">
        <f>ROUND('Sales-Data-Analysis_practice'!$G68,0)</f>
        <v>746</v>
      </c>
      <c r="I68" s="28">
        <f t="shared" si="3"/>
        <v>2200.7000000000003</v>
      </c>
      <c r="J68" s="26" t="s">
        <v>36</v>
      </c>
      <c r="K68" s="26" t="s">
        <v>37</v>
      </c>
      <c r="L68" s="29" t="s">
        <v>28</v>
      </c>
      <c r="M68" s="26" t="s">
        <v>27</v>
      </c>
      <c r="N68" s="26" t="str">
        <f t="shared" si="5"/>
        <v>Remy Monet</v>
      </c>
    </row>
    <row r="69" spans="1:14" x14ac:dyDescent="0.3">
      <c r="A69">
        <v>68</v>
      </c>
      <c r="B69" s="22">
        <v>10524</v>
      </c>
      <c r="C69" s="23">
        <v>44886</v>
      </c>
      <c r="D69" s="23" t="str">
        <f t="shared" si="4"/>
        <v>Nov</v>
      </c>
      <c r="E69" s="22" t="s">
        <v>17</v>
      </c>
      <c r="F69" s="24">
        <v>4.99</v>
      </c>
      <c r="G69" s="22">
        <v>200.4</v>
      </c>
      <c r="H69" s="22">
        <f>ROUND('Sales-Data-Analysis_practice'!$G69,0)</f>
        <v>200</v>
      </c>
      <c r="I69" s="24">
        <f t="shared" si="3"/>
        <v>998</v>
      </c>
      <c r="J69" s="22" t="s">
        <v>36</v>
      </c>
      <c r="K69" s="22" t="s">
        <v>37</v>
      </c>
      <c r="L69" s="25" t="s">
        <v>28</v>
      </c>
      <c r="M69" s="22" t="s">
        <v>27</v>
      </c>
      <c r="N69" s="22" t="str">
        <f t="shared" si="5"/>
        <v>Remy Monet</v>
      </c>
    </row>
    <row r="70" spans="1:14" x14ac:dyDescent="0.3">
      <c r="A70">
        <v>69</v>
      </c>
      <c r="B70" s="26">
        <v>10525</v>
      </c>
      <c r="C70" s="27">
        <v>44887</v>
      </c>
      <c r="D70" s="27" t="str">
        <f t="shared" si="4"/>
        <v>Nov</v>
      </c>
      <c r="E70" s="26" t="s">
        <v>21</v>
      </c>
      <c r="F70" s="28">
        <v>12.99</v>
      </c>
      <c r="G70" s="26">
        <v>461.89</v>
      </c>
      <c r="H70" s="26">
        <f>ROUND('Sales-Data-Analysis_practice'!$G70,0)</f>
        <v>462</v>
      </c>
      <c r="I70" s="28">
        <f t="shared" si="3"/>
        <v>6001.38</v>
      </c>
      <c r="J70" s="26" t="s">
        <v>36</v>
      </c>
      <c r="K70" s="26" t="s">
        <v>37</v>
      </c>
      <c r="L70" s="29" t="s">
        <v>28</v>
      </c>
      <c r="M70" s="26" t="s">
        <v>27</v>
      </c>
      <c r="N70" s="26" t="str">
        <f t="shared" si="5"/>
        <v>Remy Monet</v>
      </c>
    </row>
    <row r="71" spans="1:14" x14ac:dyDescent="0.3">
      <c r="A71">
        <v>70</v>
      </c>
      <c r="B71" s="22">
        <v>10526</v>
      </c>
      <c r="C71" s="23">
        <v>44887</v>
      </c>
      <c r="D71" s="23" t="str">
        <f t="shared" si="4"/>
        <v>Nov</v>
      </c>
      <c r="E71" s="22" t="s">
        <v>25</v>
      </c>
      <c r="F71" s="24">
        <v>9.9499999999999993</v>
      </c>
      <c r="G71" s="22">
        <v>201.01</v>
      </c>
      <c r="H71" s="22">
        <f>ROUND('Sales-Data-Analysis_practice'!$G71,0)</f>
        <v>201</v>
      </c>
      <c r="I71" s="24">
        <f t="shared" si="3"/>
        <v>1999.9499999999998</v>
      </c>
      <c r="J71" s="22" t="s">
        <v>36</v>
      </c>
      <c r="K71" s="22" t="s">
        <v>37</v>
      </c>
      <c r="L71" s="25" t="s">
        <v>28</v>
      </c>
      <c r="M71" s="22" t="s">
        <v>27</v>
      </c>
      <c r="N71" s="22" t="str">
        <f t="shared" si="5"/>
        <v>Remy Monet</v>
      </c>
    </row>
    <row r="72" spans="1:14" x14ac:dyDescent="0.3">
      <c r="A72">
        <v>71</v>
      </c>
      <c r="B72" s="26">
        <v>10527</v>
      </c>
      <c r="C72" s="27">
        <v>44887</v>
      </c>
      <c r="D72" s="27" t="str">
        <f t="shared" si="4"/>
        <v>Nov</v>
      </c>
      <c r="E72" s="26" t="s">
        <v>9</v>
      </c>
      <c r="F72" s="28">
        <v>3.49</v>
      </c>
      <c r="G72" s="26">
        <v>687.68</v>
      </c>
      <c r="H72" s="26">
        <f>ROUND('Sales-Data-Analysis_practice'!$G72,0)</f>
        <v>688</v>
      </c>
      <c r="I72" s="28">
        <f t="shared" si="3"/>
        <v>2401.1200000000003</v>
      </c>
      <c r="J72" s="26" t="s">
        <v>36</v>
      </c>
      <c r="K72" s="26" t="s">
        <v>37</v>
      </c>
      <c r="L72" s="29" t="s">
        <v>28</v>
      </c>
      <c r="M72" s="26" t="s">
        <v>27</v>
      </c>
      <c r="N72" s="26" t="str">
        <f t="shared" si="5"/>
        <v>Remy Monet</v>
      </c>
    </row>
    <row r="73" spans="1:14" x14ac:dyDescent="0.3">
      <c r="A73">
        <v>72</v>
      </c>
      <c r="B73" s="22">
        <v>10528</v>
      </c>
      <c r="C73" s="23">
        <v>44887</v>
      </c>
      <c r="D73" s="23" t="str">
        <f t="shared" si="4"/>
        <v>Nov</v>
      </c>
      <c r="E73" s="22" t="s">
        <v>14</v>
      </c>
      <c r="F73" s="24">
        <v>2.95</v>
      </c>
      <c r="G73" s="22">
        <v>745.76</v>
      </c>
      <c r="H73" s="22">
        <f>ROUND('Sales-Data-Analysis_practice'!$G73,0)</f>
        <v>746</v>
      </c>
      <c r="I73" s="24">
        <f t="shared" si="3"/>
        <v>2200.7000000000003</v>
      </c>
      <c r="J73" s="22" t="s">
        <v>36</v>
      </c>
      <c r="K73" s="22" t="s">
        <v>37</v>
      </c>
      <c r="L73" s="25" t="s">
        <v>28</v>
      </c>
      <c r="M73" s="22" t="s">
        <v>27</v>
      </c>
      <c r="N73" s="22" t="str">
        <f t="shared" si="5"/>
        <v>Remy Monet</v>
      </c>
    </row>
    <row r="74" spans="1:14" x14ac:dyDescent="0.3">
      <c r="A74">
        <v>73</v>
      </c>
      <c r="B74" s="26">
        <v>10529</v>
      </c>
      <c r="C74" s="27">
        <v>44887</v>
      </c>
      <c r="D74" s="27" t="str">
        <f t="shared" si="4"/>
        <v>Nov</v>
      </c>
      <c r="E74" s="26" t="s">
        <v>17</v>
      </c>
      <c r="F74" s="28">
        <v>4.99</v>
      </c>
      <c r="G74" s="26">
        <v>200.4</v>
      </c>
      <c r="H74" s="26">
        <f>ROUND('Sales-Data-Analysis_practice'!$G74,0)</f>
        <v>200</v>
      </c>
      <c r="I74" s="28">
        <f t="shared" si="3"/>
        <v>998</v>
      </c>
      <c r="J74" s="26" t="s">
        <v>36</v>
      </c>
      <c r="K74" s="26" t="s">
        <v>37</v>
      </c>
      <c r="L74" s="29" t="s">
        <v>28</v>
      </c>
      <c r="M74" s="26" t="s">
        <v>27</v>
      </c>
      <c r="N74" s="26" t="str">
        <f t="shared" si="5"/>
        <v>Remy Monet</v>
      </c>
    </row>
    <row r="75" spans="1:14" x14ac:dyDescent="0.3">
      <c r="A75">
        <v>74</v>
      </c>
      <c r="B75" s="22">
        <v>10530</v>
      </c>
      <c r="C75" s="23">
        <v>44888</v>
      </c>
      <c r="D75" s="23" t="str">
        <f t="shared" si="4"/>
        <v>Nov</v>
      </c>
      <c r="E75" s="22" t="s">
        <v>21</v>
      </c>
      <c r="F75" s="24">
        <v>12.99</v>
      </c>
      <c r="G75" s="22">
        <v>477.29</v>
      </c>
      <c r="H75" s="22">
        <f>ROUND('Sales-Data-Analysis_practice'!$G75,0)</f>
        <v>477</v>
      </c>
      <c r="I75" s="24">
        <f t="shared" si="3"/>
        <v>6196.2300000000005</v>
      </c>
      <c r="J75" s="22" t="s">
        <v>36</v>
      </c>
      <c r="K75" s="22" t="s">
        <v>37</v>
      </c>
      <c r="L75" s="25" t="s">
        <v>28</v>
      </c>
      <c r="M75" s="22" t="s">
        <v>27</v>
      </c>
      <c r="N75" s="22" t="str">
        <f t="shared" si="5"/>
        <v>Remy Monet</v>
      </c>
    </row>
    <row r="76" spans="1:14" x14ac:dyDescent="0.3">
      <c r="A76">
        <v>75</v>
      </c>
      <c r="B76" s="26">
        <v>10531</v>
      </c>
      <c r="C76" s="27">
        <v>44888</v>
      </c>
      <c r="D76" s="27" t="str">
        <f t="shared" si="4"/>
        <v>Nov</v>
      </c>
      <c r="E76" s="26" t="s">
        <v>25</v>
      </c>
      <c r="F76" s="28">
        <v>9.9499999999999993</v>
      </c>
      <c r="G76" s="26">
        <v>201.01</v>
      </c>
      <c r="H76" s="26">
        <f>ROUND('Sales-Data-Analysis_practice'!$G76,0)</f>
        <v>201</v>
      </c>
      <c r="I76" s="28">
        <f t="shared" si="3"/>
        <v>1999.9499999999998</v>
      </c>
      <c r="J76" s="26" t="s">
        <v>36</v>
      </c>
      <c r="K76" s="26" t="s">
        <v>37</v>
      </c>
      <c r="L76" s="29" t="s">
        <v>28</v>
      </c>
      <c r="M76" s="26" t="s">
        <v>27</v>
      </c>
      <c r="N76" s="26" t="str">
        <f t="shared" si="5"/>
        <v>Remy Monet</v>
      </c>
    </row>
    <row r="77" spans="1:14" x14ac:dyDescent="0.3">
      <c r="A77">
        <v>76</v>
      </c>
      <c r="B77" s="22">
        <v>10532</v>
      </c>
      <c r="C77" s="23">
        <v>44888</v>
      </c>
      <c r="D77" s="23" t="str">
        <f t="shared" si="4"/>
        <v>Nov</v>
      </c>
      <c r="E77" s="22" t="s">
        <v>9</v>
      </c>
      <c r="F77" s="24">
        <v>3.49</v>
      </c>
      <c r="G77" s="22">
        <v>687.68</v>
      </c>
      <c r="H77" s="22">
        <f>ROUND('Sales-Data-Analysis_practice'!$G77,0)</f>
        <v>688</v>
      </c>
      <c r="I77" s="24">
        <f t="shared" si="3"/>
        <v>2401.1200000000003</v>
      </c>
      <c r="J77" s="22" t="s">
        <v>36</v>
      </c>
      <c r="K77" s="22" t="s">
        <v>37</v>
      </c>
      <c r="L77" s="25" t="s">
        <v>35</v>
      </c>
      <c r="M77" s="22" t="s">
        <v>20</v>
      </c>
      <c r="N77" s="22" t="str">
        <f t="shared" si="5"/>
        <v>Joao Silva</v>
      </c>
    </row>
    <row r="78" spans="1:14" x14ac:dyDescent="0.3">
      <c r="A78">
        <v>77</v>
      </c>
      <c r="B78" s="26">
        <v>10533</v>
      </c>
      <c r="C78" s="27">
        <v>44888</v>
      </c>
      <c r="D78" s="27" t="str">
        <f t="shared" si="4"/>
        <v>Nov</v>
      </c>
      <c r="E78" s="26" t="s">
        <v>14</v>
      </c>
      <c r="F78" s="28">
        <v>2.95</v>
      </c>
      <c r="G78" s="26">
        <v>745.76</v>
      </c>
      <c r="H78" s="26">
        <f>ROUND('Sales-Data-Analysis_practice'!$G78,0)</f>
        <v>746</v>
      </c>
      <c r="I78" s="28">
        <f t="shared" si="3"/>
        <v>2200.7000000000003</v>
      </c>
      <c r="J78" s="26" t="s">
        <v>36</v>
      </c>
      <c r="K78" s="26" t="s">
        <v>37</v>
      </c>
      <c r="L78" s="29" t="s">
        <v>35</v>
      </c>
      <c r="M78" s="26" t="s">
        <v>20</v>
      </c>
      <c r="N78" s="26" t="str">
        <f t="shared" si="5"/>
        <v>Joao Silva</v>
      </c>
    </row>
    <row r="79" spans="1:14" x14ac:dyDescent="0.3">
      <c r="A79">
        <v>78</v>
      </c>
      <c r="B79" s="22">
        <v>10534</v>
      </c>
      <c r="C79" s="23">
        <v>44888</v>
      </c>
      <c r="D79" s="23" t="str">
        <f t="shared" si="4"/>
        <v>Nov</v>
      </c>
      <c r="E79" s="22" t="s">
        <v>17</v>
      </c>
      <c r="F79" s="24">
        <v>4.99</v>
      </c>
      <c r="G79" s="22">
        <v>200.4</v>
      </c>
      <c r="H79" s="22">
        <f>ROUND('Sales-Data-Analysis_practice'!$G79,0)</f>
        <v>200</v>
      </c>
      <c r="I79" s="24">
        <f t="shared" si="3"/>
        <v>998</v>
      </c>
      <c r="J79" s="22" t="s">
        <v>36</v>
      </c>
      <c r="K79" s="22" t="s">
        <v>37</v>
      </c>
      <c r="L79" s="25" t="s">
        <v>31</v>
      </c>
      <c r="M79" s="22" t="s">
        <v>16</v>
      </c>
      <c r="N79" s="22" t="str">
        <f t="shared" si="5"/>
        <v>Pablo Perez</v>
      </c>
    </row>
    <row r="80" spans="1:14" x14ac:dyDescent="0.3">
      <c r="A80">
        <v>79</v>
      </c>
      <c r="B80" s="26">
        <v>10535</v>
      </c>
      <c r="C80" s="27">
        <v>44889</v>
      </c>
      <c r="D80" s="27" t="str">
        <f t="shared" si="4"/>
        <v>Nov</v>
      </c>
      <c r="E80" s="26" t="s">
        <v>21</v>
      </c>
      <c r="F80" s="28">
        <v>12.99</v>
      </c>
      <c r="G80" s="26">
        <v>477.29</v>
      </c>
      <c r="H80" s="26">
        <f>ROUND('Sales-Data-Analysis_practice'!$G80,0)</f>
        <v>477</v>
      </c>
      <c r="I80" s="28">
        <f t="shared" si="3"/>
        <v>6196.2300000000005</v>
      </c>
      <c r="J80" s="26" t="s">
        <v>36</v>
      </c>
      <c r="K80" s="26" t="s">
        <v>22</v>
      </c>
      <c r="L80" s="29" t="s">
        <v>31</v>
      </c>
      <c r="M80" s="26" t="s">
        <v>16</v>
      </c>
      <c r="N80" s="26" t="str">
        <f t="shared" si="5"/>
        <v>Pablo Perez</v>
      </c>
    </row>
    <row r="81" spans="1:14" x14ac:dyDescent="0.3">
      <c r="A81">
        <v>80</v>
      </c>
      <c r="B81" s="22">
        <v>10536</v>
      </c>
      <c r="C81" s="23">
        <v>44889</v>
      </c>
      <c r="D81" s="23" t="str">
        <f t="shared" si="4"/>
        <v>Nov</v>
      </c>
      <c r="E81" s="22" t="s">
        <v>25</v>
      </c>
      <c r="F81" s="24">
        <v>9.9499999999999993</v>
      </c>
      <c r="G81" s="22">
        <v>201.01</v>
      </c>
      <c r="H81" s="22">
        <f>ROUND('Sales-Data-Analysis_practice'!$G81,0)</f>
        <v>201</v>
      </c>
      <c r="I81" s="24">
        <f t="shared" si="3"/>
        <v>1999.9499999999998</v>
      </c>
      <c r="J81" s="22" t="s">
        <v>36</v>
      </c>
      <c r="K81" s="22" t="s">
        <v>22</v>
      </c>
      <c r="L81" s="25" t="s">
        <v>31</v>
      </c>
      <c r="M81" s="22" t="s">
        <v>16</v>
      </c>
      <c r="N81" s="22" t="str">
        <f t="shared" si="5"/>
        <v>Pablo Perez</v>
      </c>
    </row>
    <row r="82" spans="1:14" x14ac:dyDescent="0.3">
      <c r="A82">
        <v>81</v>
      </c>
      <c r="B82" s="26">
        <v>10540</v>
      </c>
      <c r="C82" s="27">
        <v>44890</v>
      </c>
      <c r="D82" s="27" t="str">
        <f t="shared" si="4"/>
        <v>Nov</v>
      </c>
      <c r="E82" s="26" t="s">
        <v>21</v>
      </c>
      <c r="F82" s="28">
        <v>12.99</v>
      </c>
      <c r="G82" s="26">
        <v>461.89</v>
      </c>
      <c r="H82" s="26">
        <f>ROUND('Sales-Data-Analysis_practice'!$G82,0)</f>
        <v>462</v>
      </c>
      <c r="I82" s="28">
        <f t="shared" si="3"/>
        <v>6001.38</v>
      </c>
      <c r="J82" s="26" t="s">
        <v>36</v>
      </c>
      <c r="K82" s="26" t="s">
        <v>22</v>
      </c>
      <c r="L82" s="29" t="s">
        <v>31</v>
      </c>
      <c r="M82" s="26" t="s">
        <v>16</v>
      </c>
      <c r="N82" s="26" t="str">
        <f t="shared" si="5"/>
        <v>Pablo Perez</v>
      </c>
    </row>
    <row r="83" spans="1:14" x14ac:dyDescent="0.3">
      <c r="A83">
        <v>82</v>
      </c>
      <c r="B83" s="22">
        <v>10541</v>
      </c>
      <c r="C83" s="23">
        <v>44890</v>
      </c>
      <c r="D83" s="23" t="str">
        <f t="shared" si="4"/>
        <v>Nov</v>
      </c>
      <c r="E83" s="22" t="s">
        <v>25</v>
      </c>
      <c r="F83" s="24">
        <v>9.9499999999999993</v>
      </c>
      <c r="G83" s="22">
        <v>201.01</v>
      </c>
      <c r="H83" s="22">
        <f>ROUND('Sales-Data-Analysis_practice'!$G83,0)</f>
        <v>201</v>
      </c>
      <c r="I83" s="24">
        <f t="shared" si="3"/>
        <v>1999.9499999999998</v>
      </c>
      <c r="J83" s="22" t="s">
        <v>36</v>
      </c>
      <c r="K83" s="22" t="s">
        <v>22</v>
      </c>
      <c r="L83" s="25" t="s">
        <v>38</v>
      </c>
      <c r="M83" s="22" t="s">
        <v>13</v>
      </c>
      <c r="N83" s="22" t="str">
        <f t="shared" si="5"/>
        <v>Tom Jackson</v>
      </c>
    </row>
    <row r="84" spans="1:14" x14ac:dyDescent="0.3">
      <c r="A84">
        <v>83</v>
      </c>
      <c r="B84" s="26">
        <v>10542</v>
      </c>
      <c r="C84" s="27">
        <v>44890</v>
      </c>
      <c r="D84" s="27" t="str">
        <f t="shared" si="4"/>
        <v>Nov</v>
      </c>
      <c r="E84" s="26" t="s">
        <v>9</v>
      </c>
      <c r="F84" s="28">
        <v>3.49</v>
      </c>
      <c r="G84" s="26">
        <v>630.37</v>
      </c>
      <c r="H84" s="26">
        <f>ROUND('Sales-Data-Analysis_practice'!$G84,0)</f>
        <v>630</v>
      </c>
      <c r="I84" s="28">
        <f t="shared" si="3"/>
        <v>2198.7000000000003</v>
      </c>
      <c r="J84" s="26" t="s">
        <v>36</v>
      </c>
      <c r="K84" s="26" t="s">
        <v>22</v>
      </c>
      <c r="L84" s="29" t="s">
        <v>38</v>
      </c>
      <c r="M84" s="26" t="s">
        <v>13</v>
      </c>
      <c r="N84" s="26" t="str">
        <f t="shared" si="5"/>
        <v>Tom Jackson</v>
      </c>
    </row>
    <row r="85" spans="1:14" x14ac:dyDescent="0.3">
      <c r="A85">
        <v>84</v>
      </c>
      <c r="B85" s="22">
        <v>10543</v>
      </c>
      <c r="C85" s="23">
        <v>44890</v>
      </c>
      <c r="D85" s="23" t="str">
        <f t="shared" si="4"/>
        <v>Nov</v>
      </c>
      <c r="E85" s="22" t="s">
        <v>14</v>
      </c>
      <c r="F85" s="24">
        <v>2.95</v>
      </c>
      <c r="G85" s="22">
        <v>745.76</v>
      </c>
      <c r="H85" s="22">
        <f>ROUND('Sales-Data-Analysis_practice'!$G85,0)</f>
        <v>746</v>
      </c>
      <c r="I85" s="24">
        <f t="shared" si="3"/>
        <v>2200.7000000000003</v>
      </c>
      <c r="J85" s="22" t="s">
        <v>36</v>
      </c>
      <c r="K85" s="22" t="s">
        <v>22</v>
      </c>
      <c r="L85" s="25" t="s">
        <v>38</v>
      </c>
      <c r="M85" s="22" t="s">
        <v>13</v>
      </c>
      <c r="N85" s="22" t="str">
        <f t="shared" si="5"/>
        <v>Tom Jackson</v>
      </c>
    </row>
    <row r="86" spans="1:14" x14ac:dyDescent="0.3">
      <c r="A86">
        <v>85</v>
      </c>
      <c r="B86" s="26">
        <v>10544</v>
      </c>
      <c r="C86" s="27">
        <v>44890</v>
      </c>
      <c r="D86" s="27" t="str">
        <f t="shared" si="4"/>
        <v>Nov</v>
      </c>
      <c r="E86" s="26" t="s">
        <v>17</v>
      </c>
      <c r="F86" s="28">
        <v>4.99</v>
      </c>
      <c r="G86" s="26">
        <v>200.4</v>
      </c>
      <c r="H86" s="26">
        <f>ROUND('Sales-Data-Analysis_practice'!$G86,0)</f>
        <v>200</v>
      </c>
      <c r="I86" s="28">
        <f t="shared" si="3"/>
        <v>998</v>
      </c>
      <c r="J86" s="26" t="s">
        <v>36</v>
      </c>
      <c r="K86" s="26" t="s">
        <v>22</v>
      </c>
      <c r="L86" s="29" t="s">
        <v>38</v>
      </c>
      <c r="M86" s="26" t="s">
        <v>13</v>
      </c>
      <c r="N86" s="26" t="str">
        <f t="shared" si="5"/>
        <v>Tom Jackson</v>
      </c>
    </row>
    <row r="87" spans="1:14" x14ac:dyDescent="0.3">
      <c r="A87">
        <v>86</v>
      </c>
      <c r="B87" s="22">
        <v>10545</v>
      </c>
      <c r="C87" s="23">
        <v>44891</v>
      </c>
      <c r="D87" s="23" t="str">
        <f t="shared" si="4"/>
        <v>Nov</v>
      </c>
      <c r="E87" s="22" t="s">
        <v>21</v>
      </c>
      <c r="F87" s="24">
        <v>12.99</v>
      </c>
      <c r="G87" s="22">
        <v>446.5</v>
      </c>
      <c r="H87" s="22">
        <f>ROUND('Sales-Data-Analysis_practice'!$G87,0)</f>
        <v>447</v>
      </c>
      <c r="I87" s="24">
        <f t="shared" si="3"/>
        <v>5806.53</v>
      </c>
      <c r="J87" s="22" t="s">
        <v>36</v>
      </c>
      <c r="K87" s="22" t="s">
        <v>22</v>
      </c>
      <c r="L87" s="25" t="s">
        <v>38</v>
      </c>
      <c r="M87" s="22" t="s">
        <v>13</v>
      </c>
      <c r="N87" s="22" t="str">
        <f t="shared" si="5"/>
        <v>Tom Jackson</v>
      </c>
    </row>
    <row r="88" spans="1:14" x14ac:dyDescent="0.3">
      <c r="A88">
        <v>87</v>
      </c>
      <c r="B88" s="26">
        <v>10546</v>
      </c>
      <c r="C88" s="27">
        <v>44891</v>
      </c>
      <c r="D88" s="27" t="str">
        <f t="shared" si="4"/>
        <v>Nov</v>
      </c>
      <c r="E88" s="26" t="s">
        <v>25</v>
      </c>
      <c r="F88" s="28">
        <v>9.9499999999999993</v>
      </c>
      <c r="G88" s="26">
        <v>201.01</v>
      </c>
      <c r="H88" s="26">
        <f>ROUND('Sales-Data-Analysis_practice'!$G88,0)</f>
        <v>201</v>
      </c>
      <c r="I88" s="28">
        <f t="shared" si="3"/>
        <v>1999.9499999999998</v>
      </c>
      <c r="J88" s="26" t="s">
        <v>36</v>
      </c>
      <c r="K88" s="26" t="s">
        <v>22</v>
      </c>
      <c r="L88" s="29" t="s">
        <v>38</v>
      </c>
      <c r="M88" s="26" t="s">
        <v>13</v>
      </c>
      <c r="N88" s="26" t="str">
        <f t="shared" si="5"/>
        <v>Tom Jackson</v>
      </c>
    </row>
    <row r="89" spans="1:14" x14ac:dyDescent="0.3">
      <c r="A89">
        <v>88</v>
      </c>
      <c r="B89" s="22">
        <v>10547</v>
      </c>
      <c r="C89" s="23">
        <v>44891</v>
      </c>
      <c r="D89" s="23" t="str">
        <f t="shared" si="4"/>
        <v>Nov</v>
      </c>
      <c r="E89" s="22" t="s">
        <v>9</v>
      </c>
      <c r="F89" s="24">
        <v>3.49</v>
      </c>
      <c r="G89" s="22">
        <v>630.37</v>
      </c>
      <c r="H89" s="22">
        <f>ROUND('Sales-Data-Analysis_practice'!$G89,0)</f>
        <v>630</v>
      </c>
      <c r="I89" s="24">
        <f t="shared" si="3"/>
        <v>2198.7000000000003</v>
      </c>
      <c r="J89" s="22" t="s">
        <v>36</v>
      </c>
      <c r="K89" s="22" t="s">
        <v>22</v>
      </c>
      <c r="L89" s="25" t="s">
        <v>38</v>
      </c>
      <c r="M89" s="22" t="s">
        <v>13</v>
      </c>
      <c r="N89" s="22" t="str">
        <f t="shared" si="5"/>
        <v>Tom Jackson</v>
      </c>
    </row>
    <row r="90" spans="1:14" x14ac:dyDescent="0.3">
      <c r="A90">
        <v>89</v>
      </c>
      <c r="B90" s="26">
        <v>10548</v>
      </c>
      <c r="C90" s="27">
        <v>44891</v>
      </c>
      <c r="D90" s="27" t="str">
        <f t="shared" si="4"/>
        <v>Nov</v>
      </c>
      <c r="E90" s="26" t="s">
        <v>14</v>
      </c>
      <c r="F90" s="28">
        <v>2.95</v>
      </c>
      <c r="G90" s="26">
        <v>745.76</v>
      </c>
      <c r="H90" s="26">
        <f>ROUND('Sales-Data-Analysis_practice'!$G90,0)</f>
        <v>746</v>
      </c>
      <c r="I90" s="28">
        <f t="shared" si="3"/>
        <v>2200.7000000000003</v>
      </c>
      <c r="J90" s="26" t="s">
        <v>36</v>
      </c>
      <c r="K90" s="26" t="s">
        <v>22</v>
      </c>
      <c r="L90" s="29" t="s">
        <v>38</v>
      </c>
      <c r="M90" s="26" t="s">
        <v>13</v>
      </c>
      <c r="N90" s="26" t="str">
        <f t="shared" si="5"/>
        <v>Tom Jackson</v>
      </c>
    </row>
    <row r="91" spans="1:14" x14ac:dyDescent="0.3">
      <c r="A91">
        <v>90</v>
      </c>
      <c r="B91" s="22">
        <v>10549</v>
      </c>
      <c r="C91" s="23">
        <v>44891</v>
      </c>
      <c r="D91" s="23" t="str">
        <f t="shared" si="4"/>
        <v>Nov</v>
      </c>
      <c r="E91" s="22" t="s">
        <v>17</v>
      </c>
      <c r="F91" s="24">
        <v>4.99</v>
      </c>
      <c r="G91" s="22">
        <v>200.4</v>
      </c>
      <c r="H91" s="22">
        <f>ROUND('Sales-Data-Analysis_practice'!$G91,0)</f>
        <v>200</v>
      </c>
      <c r="I91" s="24">
        <f t="shared" si="3"/>
        <v>998</v>
      </c>
      <c r="J91" s="22" t="s">
        <v>36</v>
      </c>
      <c r="K91" s="22" t="s">
        <v>22</v>
      </c>
      <c r="L91" s="25" t="s">
        <v>38</v>
      </c>
      <c r="M91" s="22" t="s">
        <v>13</v>
      </c>
      <c r="N91" s="22" t="str">
        <f t="shared" si="5"/>
        <v>Tom Jackson</v>
      </c>
    </row>
    <row r="92" spans="1:14" x14ac:dyDescent="0.3">
      <c r="A92">
        <v>91</v>
      </c>
      <c r="B92" s="26">
        <v>10550</v>
      </c>
      <c r="C92" s="27">
        <v>44892</v>
      </c>
      <c r="D92" s="27" t="str">
        <f t="shared" si="4"/>
        <v>Nov</v>
      </c>
      <c r="E92" s="26" t="s">
        <v>21</v>
      </c>
      <c r="F92" s="28">
        <v>12.99</v>
      </c>
      <c r="G92" s="26">
        <v>461.89</v>
      </c>
      <c r="H92" s="26">
        <f>ROUND('Sales-Data-Analysis_practice'!$G92,0)</f>
        <v>462</v>
      </c>
      <c r="I92" s="28">
        <f t="shared" si="3"/>
        <v>6001.38</v>
      </c>
      <c r="J92" s="26" t="s">
        <v>36</v>
      </c>
      <c r="K92" s="26" t="s">
        <v>22</v>
      </c>
      <c r="L92" s="29" t="s">
        <v>38</v>
      </c>
      <c r="M92" s="26" t="s">
        <v>13</v>
      </c>
      <c r="N92" s="26" t="str">
        <f t="shared" si="5"/>
        <v>Tom Jackson</v>
      </c>
    </row>
    <row r="93" spans="1:14" x14ac:dyDescent="0.3">
      <c r="A93">
        <v>92</v>
      </c>
      <c r="B93" s="22">
        <v>10551</v>
      </c>
      <c r="C93" s="23">
        <v>44892</v>
      </c>
      <c r="D93" s="23" t="str">
        <f t="shared" si="4"/>
        <v>Nov</v>
      </c>
      <c r="E93" s="22" t="s">
        <v>25</v>
      </c>
      <c r="F93" s="24">
        <v>9.9499999999999993</v>
      </c>
      <c r="G93" s="22">
        <v>201.01</v>
      </c>
      <c r="H93" s="22">
        <f>ROUND('Sales-Data-Analysis_practice'!$G93,0)</f>
        <v>201</v>
      </c>
      <c r="I93" s="24">
        <f t="shared" si="3"/>
        <v>1999.9499999999998</v>
      </c>
      <c r="J93" s="22" t="s">
        <v>36</v>
      </c>
      <c r="K93" s="22" t="s">
        <v>22</v>
      </c>
      <c r="L93" s="25" t="s">
        <v>38</v>
      </c>
      <c r="M93" s="22" t="s">
        <v>13</v>
      </c>
      <c r="N93" s="22" t="str">
        <f t="shared" si="5"/>
        <v>Tom Jackson</v>
      </c>
    </row>
    <row r="94" spans="1:14" x14ac:dyDescent="0.3">
      <c r="A94">
        <v>93</v>
      </c>
      <c r="B94" s="26">
        <v>10552</v>
      </c>
      <c r="C94" s="27">
        <v>44892</v>
      </c>
      <c r="D94" s="27" t="str">
        <f t="shared" si="4"/>
        <v>Nov</v>
      </c>
      <c r="E94" s="26" t="s">
        <v>9</v>
      </c>
      <c r="F94" s="28">
        <v>3.49</v>
      </c>
      <c r="G94" s="26">
        <v>630.37</v>
      </c>
      <c r="H94" s="26">
        <f>ROUND('Sales-Data-Analysis_practice'!$G94,0)</f>
        <v>630</v>
      </c>
      <c r="I94" s="28">
        <f t="shared" si="3"/>
        <v>2198.7000000000003</v>
      </c>
      <c r="J94" s="26" t="s">
        <v>10</v>
      </c>
      <c r="K94" s="26" t="s">
        <v>22</v>
      </c>
      <c r="L94" s="29" t="s">
        <v>38</v>
      </c>
      <c r="M94" s="26" t="s">
        <v>13</v>
      </c>
      <c r="N94" s="26" t="str">
        <f t="shared" si="5"/>
        <v>Tom Jackson</v>
      </c>
    </row>
    <row r="95" spans="1:14" x14ac:dyDescent="0.3">
      <c r="A95">
        <v>94</v>
      </c>
      <c r="B95" s="22">
        <v>10553</v>
      </c>
      <c r="C95" s="23">
        <v>44892</v>
      </c>
      <c r="D95" s="23" t="str">
        <f t="shared" si="4"/>
        <v>Nov</v>
      </c>
      <c r="E95" s="22" t="s">
        <v>14</v>
      </c>
      <c r="F95" s="24">
        <v>2.95</v>
      </c>
      <c r="G95" s="22">
        <v>745.76</v>
      </c>
      <c r="H95" s="22">
        <f>ROUND('Sales-Data-Analysis_practice'!$G95,0)</f>
        <v>746</v>
      </c>
      <c r="I95" s="24">
        <f t="shared" si="3"/>
        <v>2200.7000000000003</v>
      </c>
      <c r="J95" s="22" t="s">
        <v>10</v>
      </c>
      <c r="K95" s="22" t="s">
        <v>22</v>
      </c>
      <c r="L95" s="25" t="s">
        <v>38</v>
      </c>
      <c r="M95" s="22" t="s">
        <v>13</v>
      </c>
      <c r="N95" s="22" t="str">
        <f t="shared" si="5"/>
        <v>Tom Jackson</v>
      </c>
    </row>
    <row r="96" spans="1:14" x14ac:dyDescent="0.3">
      <c r="A96">
        <v>95</v>
      </c>
      <c r="B96" s="26">
        <v>10554</v>
      </c>
      <c r="C96" s="27">
        <v>44892</v>
      </c>
      <c r="D96" s="27" t="str">
        <f t="shared" si="4"/>
        <v>Nov</v>
      </c>
      <c r="E96" s="26" t="s">
        <v>17</v>
      </c>
      <c r="F96" s="28">
        <v>4.99</v>
      </c>
      <c r="G96" s="26">
        <v>200.4</v>
      </c>
      <c r="H96" s="26">
        <f>ROUND('Sales-Data-Analysis_practice'!$G96,0)</f>
        <v>200</v>
      </c>
      <c r="I96" s="28">
        <f t="shared" si="3"/>
        <v>998</v>
      </c>
      <c r="J96" s="26" t="s">
        <v>10</v>
      </c>
      <c r="K96" s="26" t="s">
        <v>22</v>
      </c>
      <c r="L96" s="29" t="s">
        <v>38</v>
      </c>
      <c r="M96" s="26" t="s">
        <v>13</v>
      </c>
      <c r="N96" s="26" t="str">
        <f t="shared" si="5"/>
        <v>Tom Jackson</v>
      </c>
    </row>
    <row r="97" spans="1:14" x14ac:dyDescent="0.3">
      <c r="A97">
        <v>96</v>
      </c>
      <c r="B97" s="22">
        <v>10555</v>
      </c>
      <c r="C97" s="23">
        <v>44893</v>
      </c>
      <c r="D97" s="23" t="str">
        <f t="shared" si="4"/>
        <v>Nov</v>
      </c>
      <c r="E97" s="22" t="s">
        <v>21</v>
      </c>
      <c r="F97" s="24">
        <v>12.99</v>
      </c>
      <c r="G97" s="22">
        <v>477.29</v>
      </c>
      <c r="H97" s="22">
        <f>ROUND('Sales-Data-Analysis_practice'!$G97,0)</f>
        <v>477</v>
      </c>
      <c r="I97" s="24">
        <f t="shared" si="3"/>
        <v>6196.2300000000005</v>
      </c>
      <c r="J97" s="22" t="s">
        <v>10</v>
      </c>
      <c r="K97" s="22" t="s">
        <v>22</v>
      </c>
      <c r="L97" s="25" t="s">
        <v>38</v>
      </c>
      <c r="M97" s="22" t="s">
        <v>13</v>
      </c>
      <c r="N97" s="22" t="str">
        <f t="shared" si="5"/>
        <v>Tom Jackson</v>
      </c>
    </row>
    <row r="98" spans="1:14" x14ac:dyDescent="0.3">
      <c r="A98">
        <v>97</v>
      </c>
      <c r="B98" s="26">
        <v>10556</v>
      </c>
      <c r="C98" s="27">
        <v>44893</v>
      </c>
      <c r="D98" s="27" t="str">
        <f t="shared" si="4"/>
        <v>Nov</v>
      </c>
      <c r="E98" s="26" t="s">
        <v>25</v>
      </c>
      <c r="F98" s="28">
        <v>9.9499999999999993</v>
      </c>
      <c r="G98" s="26">
        <v>201.01</v>
      </c>
      <c r="H98" s="26">
        <f>ROUND('Sales-Data-Analysis_practice'!$G98,0)</f>
        <v>201</v>
      </c>
      <c r="I98" s="28">
        <f t="shared" si="3"/>
        <v>1999.9499999999998</v>
      </c>
      <c r="J98" s="26" t="s">
        <v>10</v>
      </c>
      <c r="K98" s="26" t="s">
        <v>22</v>
      </c>
      <c r="L98" s="29" t="s">
        <v>38</v>
      </c>
      <c r="M98" s="26" t="s">
        <v>13</v>
      </c>
      <c r="N98" s="26" t="str">
        <f t="shared" si="5"/>
        <v>Tom Jackson</v>
      </c>
    </row>
    <row r="99" spans="1:14" x14ac:dyDescent="0.3">
      <c r="A99">
        <v>98</v>
      </c>
      <c r="B99" s="22">
        <v>10557</v>
      </c>
      <c r="C99" s="23">
        <v>44893</v>
      </c>
      <c r="D99" s="23" t="str">
        <f t="shared" si="4"/>
        <v>Nov</v>
      </c>
      <c r="E99" s="22" t="s">
        <v>9</v>
      </c>
      <c r="F99" s="24">
        <v>3.49</v>
      </c>
      <c r="G99" s="22">
        <v>630.37</v>
      </c>
      <c r="H99" s="22">
        <f>ROUND('Sales-Data-Analysis_practice'!$G99,0)</f>
        <v>630</v>
      </c>
      <c r="I99" s="24">
        <f t="shared" si="3"/>
        <v>2198.7000000000003</v>
      </c>
      <c r="J99" s="22" t="s">
        <v>10</v>
      </c>
      <c r="K99" s="22" t="s">
        <v>22</v>
      </c>
      <c r="L99" s="25" t="s">
        <v>38</v>
      </c>
      <c r="M99" s="22" t="s">
        <v>13</v>
      </c>
      <c r="N99" s="22" t="str">
        <f t="shared" si="5"/>
        <v>Tom Jackson</v>
      </c>
    </row>
    <row r="100" spans="1:14" x14ac:dyDescent="0.3">
      <c r="A100">
        <v>99</v>
      </c>
      <c r="B100" s="26">
        <v>10558</v>
      </c>
      <c r="C100" s="27">
        <v>44893</v>
      </c>
      <c r="D100" s="27" t="str">
        <f t="shared" si="4"/>
        <v>Nov</v>
      </c>
      <c r="E100" s="26" t="s">
        <v>14</v>
      </c>
      <c r="F100" s="28">
        <v>2.95</v>
      </c>
      <c r="G100" s="26">
        <v>677.97</v>
      </c>
      <c r="H100" s="26">
        <f>ROUND('Sales-Data-Analysis_practice'!$G100,0)</f>
        <v>678</v>
      </c>
      <c r="I100" s="28">
        <f t="shared" si="3"/>
        <v>2000.1000000000001</v>
      </c>
      <c r="J100" s="26" t="s">
        <v>10</v>
      </c>
      <c r="K100" s="26" t="s">
        <v>22</v>
      </c>
      <c r="L100" s="29" t="s">
        <v>38</v>
      </c>
      <c r="M100" s="26" t="s">
        <v>13</v>
      </c>
      <c r="N100" s="26" t="str">
        <f t="shared" si="5"/>
        <v>Tom Jackson</v>
      </c>
    </row>
    <row r="101" spans="1:14" x14ac:dyDescent="0.3">
      <c r="A101">
        <v>100</v>
      </c>
      <c r="B101" s="22">
        <v>10559</v>
      </c>
      <c r="C101" s="23">
        <v>44893</v>
      </c>
      <c r="D101" s="23" t="str">
        <f t="shared" si="4"/>
        <v>Nov</v>
      </c>
      <c r="E101" s="22" t="s">
        <v>17</v>
      </c>
      <c r="F101" s="24">
        <v>4.99</v>
      </c>
      <c r="G101" s="22">
        <v>200.4</v>
      </c>
      <c r="H101" s="22">
        <f>ROUND('Sales-Data-Analysis_practice'!$G101,0)</f>
        <v>200</v>
      </c>
      <c r="I101" s="24">
        <f t="shared" si="3"/>
        <v>998</v>
      </c>
      <c r="J101" s="22" t="s">
        <v>10</v>
      </c>
      <c r="K101" s="22" t="s">
        <v>22</v>
      </c>
      <c r="L101" s="25" t="s">
        <v>38</v>
      </c>
      <c r="M101" s="22" t="s">
        <v>13</v>
      </c>
      <c r="N101" s="22" t="str">
        <f t="shared" si="5"/>
        <v>Tom Jackson</v>
      </c>
    </row>
    <row r="102" spans="1:14" x14ac:dyDescent="0.3">
      <c r="A102">
        <v>101</v>
      </c>
      <c r="B102" s="26">
        <v>10560</v>
      </c>
      <c r="C102" s="27">
        <v>44894</v>
      </c>
      <c r="D102" s="27" t="str">
        <f t="shared" si="4"/>
        <v>Nov</v>
      </c>
      <c r="E102" s="26" t="s">
        <v>21</v>
      </c>
      <c r="F102" s="28">
        <v>12.99</v>
      </c>
      <c r="G102" s="26">
        <v>477.29</v>
      </c>
      <c r="H102" s="26">
        <f>ROUND('Sales-Data-Analysis_practice'!$G102,0)</f>
        <v>477</v>
      </c>
      <c r="I102" s="28">
        <f t="shared" si="3"/>
        <v>6196.2300000000005</v>
      </c>
      <c r="J102" s="26" t="s">
        <v>10</v>
      </c>
      <c r="K102" s="26" t="s">
        <v>22</v>
      </c>
      <c r="L102" s="29" t="s">
        <v>38</v>
      </c>
      <c r="M102" s="26" t="s">
        <v>13</v>
      </c>
      <c r="N102" s="26" t="str">
        <f t="shared" si="5"/>
        <v>Tom Jackson</v>
      </c>
    </row>
    <row r="103" spans="1:14" x14ac:dyDescent="0.3">
      <c r="A103">
        <v>102</v>
      </c>
      <c r="B103" s="22">
        <v>10561</v>
      </c>
      <c r="C103" s="23">
        <v>44894</v>
      </c>
      <c r="D103" s="23" t="str">
        <f t="shared" si="4"/>
        <v>Nov</v>
      </c>
      <c r="E103" s="22" t="s">
        <v>25</v>
      </c>
      <c r="F103" s="24">
        <v>9.9499999999999993</v>
      </c>
      <c r="G103" s="22">
        <v>201.01</v>
      </c>
      <c r="H103" s="22">
        <f>ROUND('Sales-Data-Analysis_practice'!$G103,0)</f>
        <v>201</v>
      </c>
      <c r="I103" s="24">
        <f t="shared" si="3"/>
        <v>1999.9499999999998</v>
      </c>
      <c r="J103" s="22" t="s">
        <v>10</v>
      </c>
      <c r="K103" s="22" t="s">
        <v>22</v>
      </c>
      <c r="L103" s="25" t="s">
        <v>38</v>
      </c>
      <c r="M103" s="22" t="s">
        <v>13</v>
      </c>
      <c r="N103" s="22" t="str">
        <f t="shared" si="5"/>
        <v>Tom Jackson</v>
      </c>
    </row>
    <row r="104" spans="1:14" x14ac:dyDescent="0.3">
      <c r="A104">
        <v>103</v>
      </c>
      <c r="B104" s="26">
        <v>10562</v>
      </c>
      <c r="C104" s="27">
        <v>44894</v>
      </c>
      <c r="D104" s="27" t="str">
        <f t="shared" si="4"/>
        <v>Nov</v>
      </c>
      <c r="E104" s="26" t="s">
        <v>9</v>
      </c>
      <c r="F104" s="28">
        <v>3.49</v>
      </c>
      <c r="G104" s="26">
        <v>630.37</v>
      </c>
      <c r="H104" s="26">
        <f>ROUND('Sales-Data-Analysis_practice'!$G104,0)</f>
        <v>630</v>
      </c>
      <c r="I104" s="28">
        <f t="shared" si="3"/>
        <v>2198.7000000000003</v>
      </c>
      <c r="J104" s="26" t="s">
        <v>10</v>
      </c>
      <c r="K104" s="26" t="s">
        <v>22</v>
      </c>
      <c r="L104" s="29" t="s">
        <v>38</v>
      </c>
      <c r="M104" s="26" t="s">
        <v>13</v>
      </c>
      <c r="N104" s="26" t="str">
        <f t="shared" si="5"/>
        <v>Tom Jackson</v>
      </c>
    </row>
    <row r="105" spans="1:14" x14ac:dyDescent="0.3">
      <c r="A105">
        <v>104</v>
      </c>
      <c r="B105" s="22">
        <v>10563</v>
      </c>
      <c r="C105" s="23">
        <v>44894</v>
      </c>
      <c r="D105" s="23" t="str">
        <f t="shared" si="4"/>
        <v>Nov</v>
      </c>
      <c r="E105" s="22" t="s">
        <v>14</v>
      </c>
      <c r="F105" s="24">
        <v>2.95</v>
      </c>
      <c r="G105" s="22">
        <v>677.97</v>
      </c>
      <c r="H105" s="22">
        <f>ROUND('Sales-Data-Analysis_practice'!$G105,0)</f>
        <v>678</v>
      </c>
      <c r="I105" s="24">
        <f t="shared" si="3"/>
        <v>2000.1000000000001</v>
      </c>
      <c r="J105" s="22" t="s">
        <v>10</v>
      </c>
      <c r="K105" s="22" t="s">
        <v>22</v>
      </c>
      <c r="L105" s="25" t="s">
        <v>38</v>
      </c>
      <c r="M105" s="22" t="s">
        <v>13</v>
      </c>
      <c r="N105" s="22" t="str">
        <f t="shared" si="5"/>
        <v>Tom Jackson</v>
      </c>
    </row>
    <row r="106" spans="1:14" x14ac:dyDescent="0.3">
      <c r="A106">
        <v>105</v>
      </c>
      <c r="B106" s="26">
        <v>10564</v>
      </c>
      <c r="C106" s="27">
        <v>44894</v>
      </c>
      <c r="D106" s="27" t="str">
        <f t="shared" si="4"/>
        <v>Nov</v>
      </c>
      <c r="E106" s="26" t="s">
        <v>17</v>
      </c>
      <c r="F106" s="28">
        <v>4.99</v>
      </c>
      <c r="G106" s="26">
        <v>200.4</v>
      </c>
      <c r="H106" s="26">
        <f>ROUND('Sales-Data-Analysis_practice'!$G106,0)</f>
        <v>200</v>
      </c>
      <c r="I106" s="28">
        <f t="shared" si="3"/>
        <v>998</v>
      </c>
      <c r="J106" s="26" t="s">
        <v>10</v>
      </c>
      <c r="K106" s="26" t="s">
        <v>22</v>
      </c>
      <c r="L106" s="29" t="s">
        <v>38</v>
      </c>
      <c r="M106" s="26" t="s">
        <v>13</v>
      </c>
      <c r="N106" s="26" t="str">
        <f t="shared" si="5"/>
        <v>Tom Jackson</v>
      </c>
    </row>
    <row r="107" spans="1:14" x14ac:dyDescent="0.3">
      <c r="A107">
        <v>106</v>
      </c>
      <c r="B107" s="22">
        <v>10565</v>
      </c>
      <c r="C107" s="23">
        <v>44895</v>
      </c>
      <c r="D107" s="23" t="str">
        <f t="shared" si="4"/>
        <v>Nov</v>
      </c>
      <c r="E107" s="22" t="s">
        <v>21</v>
      </c>
      <c r="F107" s="24">
        <v>12.99</v>
      </c>
      <c r="G107" s="22">
        <v>492.69</v>
      </c>
      <c r="H107" s="22">
        <f>ROUND('Sales-Data-Analysis_practice'!$G107,0)</f>
        <v>493</v>
      </c>
      <c r="I107" s="24">
        <f t="shared" si="3"/>
        <v>6404.07</v>
      </c>
      <c r="J107" s="22" t="s">
        <v>10</v>
      </c>
      <c r="K107" s="22" t="s">
        <v>22</v>
      </c>
      <c r="L107" s="25" t="s">
        <v>38</v>
      </c>
      <c r="M107" s="22" t="s">
        <v>13</v>
      </c>
      <c r="N107" s="22" t="str">
        <f t="shared" si="5"/>
        <v>Tom Jackson</v>
      </c>
    </row>
    <row r="108" spans="1:14" x14ac:dyDescent="0.3">
      <c r="A108">
        <v>107</v>
      </c>
      <c r="B108" s="26">
        <v>10566</v>
      </c>
      <c r="C108" s="27">
        <v>44895</v>
      </c>
      <c r="D108" s="27" t="str">
        <f t="shared" si="4"/>
        <v>Nov</v>
      </c>
      <c r="E108" s="26" t="s">
        <v>25</v>
      </c>
      <c r="F108" s="28">
        <v>9.9499999999999993</v>
      </c>
      <c r="G108" s="26">
        <v>201.01</v>
      </c>
      <c r="H108" s="26">
        <f>ROUND('Sales-Data-Analysis_practice'!$G108,0)</f>
        <v>201</v>
      </c>
      <c r="I108" s="28">
        <f t="shared" si="3"/>
        <v>1999.9499999999998</v>
      </c>
      <c r="J108" s="26" t="s">
        <v>10</v>
      </c>
      <c r="K108" s="26" t="s">
        <v>22</v>
      </c>
      <c r="L108" s="29" t="s">
        <v>38</v>
      </c>
      <c r="M108" s="26" t="s">
        <v>13</v>
      </c>
      <c r="N108" s="26" t="str">
        <f t="shared" si="5"/>
        <v>Tom Jackson</v>
      </c>
    </row>
    <row r="109" spans="1:14" x14ac:dyDescent="0.3">
      <c r="A109">
        <v>108</v>
      </c>
      <c r="B109" s="22">
        <v>10567</v>
      </c>
      <c r="C109" s="23">
        <v>44895</v>
      </c>
      <c r="D109" s="23" t="str">
        <f t="shared" si="4"/>
        <v>Nov</v>
      </c>
      <c r="E109" s="22" t="s">
        <v>9</v>
      </c>
      <c r="F109" s="24">
        <v>3.49</v>
      </c>
      <c r="G109" s="22">
        <v>630.37</v>
      </c>
      <c r="H109" s="22">
        <f>ROUND('Sales-Data-Analysis_practice'!$G109,0)</f>
        <v>630</v>
      </c>
      <c r="I109" s="24">
        <f t="shared" si="3"/>
        <v>2198.7000000000003</v>
      </c>
      <c r="J109" s="22" t="s">
        <v>10</v>
      </c>
      <c r="K109" s="22" t="s">
        <v>22</v>
      </c>
      <c r="L109" s="25" t="s">
        <v>38</v>
      </c>
      <c r="M109" s="22" t="s">
        <v>13</v>
      </c>
      <c r="N109" s="22" t="str">
        <f t="shared" si="5"/>
        <v>Tom Jackson</v>
      </c>
    </row>
    <row r="110" spans="1:14" x14ac:dyDescent="0.3">
      <c r="A110">
        <v>109</v>
      </c>
      <c r="B110" s="26">
        <v>10568</v>
      </c>
      <c r="C110" s="27">
        <v>44895</v>
      </c>
      <c r="D110" s="27" t="str">
        <f t="shared" si="4"/>
        <v>Nov</v>
      </c>
      <c r="E110" s="26" t="s">
        <v>14</v>
      </c>
      <c r="F110" s="28">
        <v>2.95</v>
      </c>
      <c r="G110" s="26">
        <v>677.97</v>
      </c>
      <c r="H110" s="26">
        <f>ROUND('Sales-Data-Analysis_practice'!$G110,0)</f>
        <v>678</v>
      </c>
      <c r="I110" s="28">
        <f t="shared" si="3"/>
        <v>2000.1000000000001</v>
      </c>
      <c r="J110" s="26" t="s">
        <v>10</v>
      </c>
      <c r="K110" s="26" t="s">
        <v>22</v>
      </c>
      <c r="L110" s="29" t="s">
        <v>38</v>
      </c>
      <c r="M110" s="26" t="s">
        <v>13</v>
      </c>
      <c r="N110" s="26" t="str">
        <f t="shared" si="5"/>
        <v>Tom Jackson</v>
      </c>
    </row>
    <row r="111" spans="1:14" x14ac:dyDescent="0.3">
      <c r="A111">
        <v>110</v>
      </c>
      <c r="B111" s="22">
        <v>10569</v>
      </c>
      <c r="C111" s="23">
        <v>44895</v>
      </c>
      <c r="D111" s="23" t="str">
        <f t="shared" si="4"/>
        <v>Nov</v>
      </c>
      <c r="E111" s="22" t="s">
        <v>17</v>
      </c>
      <c r="F111" s="24">
        <v>4.99</v>
      </c>
      <c r="G111" s="22">
        <v>200.4</v>
      </c>
      <c r="H111" s="22">
        <f>ROUND('Sales-Data-Analysis_practice'!$G111,0)</f>
        <v>200</v>
      </c>
      <c r="I111" s="24">
        <f t="shared" si="3"/>
        <v>998</v>
      </c>
      <c r="J111" s="22" t="s">
        <v>10</v>
      </c>
      <c r="K111" s="22" t="s">
        <v>22</v>
      </c>
      <c r="L111" s="25" t="s">
        <v>38</v>
      </c>
      <c r="M111" s="22" t="s">
        <v>13</v>
      </c>
      <c r="N111" s="22" t="str">
        <f t="shared" si="5"/>
        <v>Tom Jackson</v>
      </c>
    </row>
    <row r="112" spans="1:14" x14ac:dyDescent="0.3">
      <c r="A112">
        <v>111</v>
      </c>
      <c r="B112" s="26">
        <v>10570</v>
      </c>
      <c r="C112" s="27">
        <v>44896</v>
      </c>
      <c r="D112" s="27" t="str">
        <f t="shared" si="4"/>
        <v>Dec</v>
      </c>
      <c r="E112" s="26" t="s">
        <v>21</v>
      </c>
      <c r="F112" s="28">
        <v>12.99</v>
      </c>
      <c r="G112" s="26">
        <v>492.69</v>
      </c>
      <c r="H112" s="26">
        <f>ROUND('Sales-Data-Analysis_practice'!$G112,0)</f>
        <v>493</v>
      </c>
      <c r="I112" s="28">
        <f t="shared" si="3"/>
        <v>6404.07</v>
      </c>
      <c r="J112" s="26" t="s">
        <v>10</v>
      </c>
      <c r="K112" s="26" t="s">
        <v>22</v>
      </c>
      <c r="L112" s="29" t="s">
        <v>38</v>
      </c>
      <c r="M112" s="26" t="s">
        <v>13</v>
      </c>
      <c r="N112" s="26" t="str">
        <f t="shared" si="5"/>
        <v>Tom Jackson</v>
      </c>
    </row>
    <row r="113" spans="1:14" x14ac:dyDescent="0.3">
      <c r="A113">
        <v>112</v>
      </c>
      <c r="B113" s="22">
        <v>10571</v>
      </c>
      <c r="C113" s="23">
        <v>44896</v>
      </c>
      <c r="D113" s="23" t="str">
        <f t="shared" si="4"/>
        <v>Dec</v>
      </c>
      <c r="E113" s="22" t="s">
        <v>25</v>
      </c>
      <c r="F113" s="24">
        <v>9.9499999999999993</v>
      </c>
      <c r="G113" s="22">
        <v>201.01</v>
      </c>
      <c r="H113" s="22">
        <f>ROUND('Sales-Data-Analysis_practice'!$G113,0)</f>
        <v>201</v>
      </c>
      <c r="I113" s="24">
        <f t="shared" si="3"/>
        <v>1999.9499999999998</v>
      </c>
      <c r="J113" s="22" t="s">
        <v>10</v>
      </c>
      <c r="K113" s="22" t="s">
        <v>22</v>
      </c>
      <c r="L113" s="25" t="s">
        <v>38</v>
      </c>
      <c r="M113" s="22" t="s">
        <v>13</v>
      </c>
      <c r="N113" s="22" t="str">
        <f t="shared" si="5"/>
        <v>Tom Jackson</v>
      </c>
    </row>
    <row r="114" spans="1:14" x14ac:dyDescent="0.3">
      <c r="A114">
        <v>113</v>
      </c>
      <c r="B114" s="26">
        <v>10572</v>
      </c>
      <c r="C114" s="27">
        <v>44896</v>
      </c>
      <c r="D114" s="27" t="str">
        <f t="shared" si="4"/>
        <v>Dec</v>
      </c>
      <c r="E114" s="26" t="s">
        <v>9</v>
      </c>
      <c r="F114" s="28">
        <v>3.49</v>
      </c>
      <c r="G114" s="26">
        <v>573.07000000000005</v>
      </c>
      <c r="H114" s="26">
        <f>ROUND('Sales-Data-Analysis_practice'!$G114,0)</f>
        <v>573</v>
      </c>
      <c r="I114" s="28">
        <f t="shared" si="3"/>
        <v>1999.7700000000002</v>
      </c>
      <c r="J114" s="26" t="s">
        <v>10</v>
      </c>
      <c r="K114" s="26" t="s">
        <v>22</v>
      </c>
      <c r="L114" s="29" t="s">
        <v>28</v>
      </c>
      <c r="M114" s="26" t="s">
        <v>27</v>
      </c>
      <c r="N114" s="26" t="str">
        <f t="shared" si="5"/>
        <v>Remy Monet</v>
      </c>
    </row>
    <row r="115" spans="1:14" x14ac:dyDescent="0.3">
      <c r="A115">
        <v>114</v>
      </c>
      <c r="B115" s="22">
        <v>10573</v>
      </c>
      <c r="C115" s="23">
        <v>44896</v>
      </c>
      <c r="D115" s="23" t="str">
        <f t="shared" si="4"/>
        <v>Dec</v>
      </c>
      <c r="E115" s="22" t="s">
        <v>14</v>
      </c>
      <c r="F115" s="24">
        <v>2.95</v>
      </c>
      <c r="G115" s="22">
        <v>677.97</v>
      </c>
      <c r="H115" s="22">
        <f>ROUND('Sales-Data-Analysis_practice'!$G115,0)</f>
        <v>678</v>
      </c>
      <c r="I115" s="24">
        <f t="shared" si="3"/>
        <v>2000.1000000000001</v>
      </c>
      <c r="J115" s="22" t="s">
        <v>10</v>
      </c>
      <c r="K115" s="22" t="s">
        <v>22</v>
      </c>
      <c r="L115" s="25" t="s">
        <v>28</v>
      </c>
      <c r="M115" s="22" t="s">
        <v>27</v>
      </c>
      <c r="N115" s="22" t="str">
        <f t="shared" si="5"/>
        <v>Remy Monet</v>
      </c>
    </row>
    <row r="116" spans="1:14" x14ac:dyDescent="0.3">
      <c r="A116">
        <v>115</v>
      </c>
      <c r="B116" s="26">
        <v>10574</v>
      </c>
      <c r="C116" s="27">
        <v>44896</v>
      </c>
      <c r="D116" s="27" t="str">
        <f t="shared" si="4"/>
        <v>Dec</v>
      </c>
      <c r="E116" s="26" t="s">
        <v>17</v>
      </c>
      <c r="F116" s="28">
        <v>4.99</v>
      </c>
      <c r="G116" s="26">
        <v>200.4</v>
      </c>
      <c r="H116" s="26">
        <f>ROUND('Sales-Data-Analysis_practice'!$G116,0)</f>
        <v>200</v>
      </c>
      <c r="I116" s="28">
        <f t="shared" si="3"/>
        <v>998</v>
      </c>
      <c r="J116" s="26" t="s">
        <v>10</v>
      </c>
      <c r="K116" s="26" t="s">
        <v>22</v>
      </c>
      <c r="L116" s="29" t="s">
        <v>28</v>
      </c>
      <c r="M116" s="26" t="s">
        <v>27</v>
      </c>
      <c r="N116" s="26" t="str">
        <f t="shared" si="5"/>
        <v>Remy Monet</v>
      </c>
    </row>
    <row r="117" spans="1:14" x14ac:dyDescent="0.3">
      <c r="A117">
        <v>116</v>
      </c>
      <c r="B117" s="22">
        <v>10575</v>
      </c>
      <c r="C117" s="23">
        <v>44897</v>
      </c>
      <c r="D117" s="23" t="str">
        <f t="shared" si="4"/>
        <v>Dec</v>
      </c>
      <c r="E117" s="22" t="s">
        <v>21</v>
      </c>
      <c r="F117" s="24">
        <v>12.99</v>
      </c>
      <c r="G117" s="22">
        <v>523.48</v>
      </c>
      <c r="H117" s="22">
        <f>ROUND('Sales-Data-Analysis_practice'!$G117,0)</f>
        <v>523</v>
      </c>
      <c r="I117" s="24">
        <f t="shared" si="3"/>
        <v>6793.77</v>
      </c>
      <c r="J117" s="22" t="s">
        <v>10</v>
      </c>
      <c r="K117" s="22" t="s">
        <v>22</v>
      </c>
      <c r="L117" s="25" t="s">
        <v>28</v>
      </c>
      <c r="M117" s="22" t="s">
        <v>27</v>
      </c>
      <c r="N117" s="22" t="str">
        <f t="shared" si="5"/>
        <v>Remy Monet</v>
      </c>
    </row>
    <row r="118" spans="1:14" x14ac:dyDescent="0.3">
      <c r="A118">
        <v>117</v>
      </c>
      <c r="B118" s="26">
        <v>10576</v>
      </c>
      <c r="C118" s="27">
        <v>44897</v>
      </c>
      <c r="D118" s="27" t="str">
        <f t="shared" si="4"/>
        <v>Dec</v>
      </c>
      <c r="E118" s="26" t="s">
        <v>25</v>
      </c>
      <c r="F118" s="28">
        <v>9.9499999999999993</v>
      </c>
      <c r="G118" s="26">
        <v>201.01</v>
      </c>
      <c r="H118" s="26">
        <f>ROUND('Sales-Data-Analysis_practice'!$G118,0)</f>
        <v>201</v>
      </c>
      <c r="I118" s="28">
        <f t="shared" si="3"/>
        <v>1999.9499999999998</v>
      </c>
      <c r="J118" s="26" t="s">
        <v>10</v>
      </c>
      <c r="K118" s="26" t="s">
        <v>22</v>
      </c>
      <c r="L118" s="29" t="s">
        <v>28</v>
      </c>
      <c r="M118" s="26" t="s">
        <v>27</v>
      </c>
      <c r="N118" s="26" t="str">
        <f t="shared" si="5"/>
        <v>Remy Monet</v>
      </c>
    </row>
    <row r="119" spans="1:14" x14ac:dyDescent="0.3">
      <c r="A119">
        <v>118</v>
      </c>
      <c r="B119" s="22">
        <v>10577</v>
      </c>
      <c r="C119" s="23">
        <v>44897</v>
      </c>
      <c r="D119" s="23" t="str">
        <f t="shared" si="4"/>
        <v>Dec</v>
      </c>
      <c r="E119" s="22" t="s">
        <v>9</v>
      </c>
      <c r="F119" s="24">
        <v>3.49</v>
      </c>
      <c r="G119" s="22">
        <v>630.37</v>
      </c>
      <c r="H119" s="22">
        <f>ROUND('Sales-Data-Analysis_practice'!$G119,0)</f>
        <v>630</v>
      </c>
      <c r="I119" s="24">
        <f t="shared" si="3"/>
        <v>2198.7000000000003</v>
      </c>
      <c r="J119" s="22" t="s">
        <v>10</v>
      </c>
      <c r="K119" s="22" t="s">
        <v>22</v>
      </c>
      <c r="L119" s="25" t="s">
        <v>28</v>
      </c>
      <c r="M119" s="22" t="s">
        <v>27</v>
      </c>
      <c r="N119" s="22" t="str">
        <f t="shared" si="5"/>
        <v>Remy Monet</v>
      </c>
    </row>
    <row r="120" spans="1:14" x14ac:dyDescent="0.3">
      <c r="A120">
        <v>119</v>
      </c>
      <c r="B120" s="26">
        <v>10578</v>
      </c>
      <c r="C120" s="27">
        <v>44897</v>
      </c>
      <c r="D120" s="27" t="str">
        <f t="shared" si="4"/>
        <v>Dec</v>
      </c>
      <c r="E120" s="26" t="s">
        <v>14</v>
      </c>
      <c r="F120" s="28">
        <v>2.95</v>
      </c>
      <c r="G120" s="26">
        <v>677.97</v>
      </c>
      <c r="H120" s="26">
        <f>ROUND('Sales-Data-Analysis_practice'!$G120,0)</f>
        <v>678</v>
      </c>
      <c r="I120" s="28">
        <f t="shared" si="3"/>
        <v>2000.1000000000001</v>
      </c>
      <c r="J120" s="26" t="s">
        <v>10</v>
      </c>
      <c r="K120" s="26" t="s">
        <v>22</v>
      </c>
      <c r="L120" s="29" t="s">
        <v>28</v>
      </c>
      <c r="M120" s="26" t="s">
        <v>27</v>
      </c>
      <c r="N120" s="26" t="str">
        <f t="shared" si="5"/>
        <v>Remy Monet</v>
      </c>
    </row>
    <row r="121" spans="1:14" x14ac:dyDescent="0.3">
      <c r="A121">
        <v>120</v>
      </c>
      <c r="B121" s="22">
        <v>10579</v>
      </c>
      <c r="C121" s="23">
        <v>44897</v>
      </c>
      <c r="D121" s="23" t="str">
        <f t="shared" si="4"/>
        <v>Dec</v>
      </c>
      <c r="E121" s="22" t="s">
        <v>17</v>
      </c>
      <c r="F121" s="24">
        <v>4.99</v>
      </c>
      <c r="G121" s="22">
        <v>200.4</v>
      </c>
      <c r="H121" s="22">
        <f>ROUND('Sales-Data-Analysis_practice'!$G121,0)</f>
        <v>200</v>
      </c>
      <c r="I121" s="24">
        <f t="shared" si="3"/>
        <v>998</v>
      </c>
      <c r="J121" s="22" t="s">
        <v>10</v>
      </c>
      <c r="K121" s="22" t="s">
        <v>22</v>
      </c>
      <c r="L121" s="25" t="s">
        <v>28</v>
      </c>
      <c r="M121" s="22" t="s">
        <v>27</v>
      </c>
      <c r="N121" s="22" t="str">
        <f t="shared" si="5"/>
        <v>Remy Monet</v>
      </c>
    </row>
    <row r="122" spans="1:14" x14ac:dyDescent="0.3">
      <c r="A122">
        <v>121</v>
      </c>
      <c r="B122" s="26">
        <v>10580</v>
      </c>
      <c r="C122" s="27">
        <v>44898</v>
      </c>
      <c r="D122" s="27" t="str">
        <f t="shared" si="4"/>
        <v>Dec</v>
      </c>
      <c r="E122" s="26" t="s">
        <v>21</v>
      </c>
      <c r="F122" s="28">
        <v>12.99</v>
      </c>
      <c r="G122" s="26">
        <v>523.48</v>
      </c>
      <c r="H122" s="26">
        <f>ROUND('Sales-Data-Analysis_practice'!$G122,0)</f>
        <v>523</v>
      </c>
      <c r="I122" s="28">
        <f t="shared" si="3"/>
        <v>6793.77</v>
      </c>
      <c r="J122" s="26" t="s">
        <v>10</v>
      </c>
      <c r="K122" s="26" t="s">
        <v>22</v>
      </c>
      <c r="L122" s="29" t="s">
        <v>28</v>
      </c>
      <c r="M122" s="26" t="s">
        <v>27</v>
      </c>
      <c r="N122" s="26" t="str">
        <f t="shared" si="5"/>
        <v>Remy Monet</v>
      </c>
    </row>
    <row r="123" spans="1:14" x14ac:dyDescent="0.3">
      <c r="A123">
        <v>122</v>
      </c>
      <c r="B123" s="22">
        <v>10581</v>
      </c>
      <c r="C123" s="23">
        <v>44898</v>
      </c>
      <c r="D123" s="23" t="str">
        <f t="shared" si="4"/>
        <v>Dec</v>
      </c>
      <c r="E123" s="22" t="s">
        <v>25</v>
      </c>
      <c r="F123" s="24">
        <v>9.9499999999999993</v>
      </c>
      <c r="G123" s="22">
        <v>201.01</v>
      </c>
      <c r="H123" s="22">
        <f>ROUND('Sales-Data-Analysis_practice'!$G123,0)</f>
        <v>201</v>
      </c>
      <c r="I123" s="24">
        <f t="shared" si="3"/>
        <v>1999.9499999999998</v>
      </c>
      <c r="J123" s="22" t="s">
        <v>10</v>
      </c>
      <c r="K123" s="22" t="s">
        <v>22</v>
      </c>
      <c r="L123" s="25" t="s">
        <v>28</v>
      </c>
      <c r="M123" s="22" t="s">
        <v>27</v>
      </c>
      <c r="N123" s="22" t="str">
        <f t="shared" si="5"/>
        <v>Remy Monet</v>
      </c>
    </row>
    <row r="124" spans="1:14" x14ac:dyDescent="0.3">
      <c r="A124">
        <v>123</v>
      </c>
      <c r="B124" s="26">
        <v>10582</v>
      </c>
      <c r="C124" s="27">
        <v>44898</v>
      </c>
      <c r="D124" s="27" t="str">
        <f t="shared" si="4"/>
        <v>Dec</v>
      </c>
      <c r="E124" s="26" t="s">
        <v>9</v>
      </c>
      <c r="F124" s="28">
        <v>3.49</v>
      </c>
      <c r="G124" s="26">
        <v>630.37</v>
      </c>
      <c r="H124" s="26">
        <f>ROUND('Sales-Data-Analysis_practice'!$G124,0)</f>
        <v>630</v>
      </c>
      <c r="I124" s="28">
        <f t="shared" si="3"/>
        <v>2198.7000000000003</v>
      </c>
      <c r="J124" s="26" t="s">
        <v>10</v>
      </c>
      <c r="K124" s="26" t="s">
        <v>22</v>
      </c>
      <c r="L124" s="29" t="s">
        <v>38</v>
      </c>
      <c r="M124" s="26" t="s">
        <v>13</v>
      </c>
      <c r="N124" s="26" t="str">
        <f t="shared" si="5"/>
        <v>Tom Jackson</v>
      </c>
    </row>
    <row r="125" spans="1:14" x14ac:dyDescent="0.3">
      <c r="A125">
        <v>124</v>
      </c>
      <c r="B125" s="22">
        <v>10583</v>
      </c>
      <c r="C125" s="23">
        <v>44898</v>
      </c>
      <c r="D125" s="23" t="str">
        <f t="shared" si="4"/>
        <v>Dec</v>
      </c>
      <c r="E125" s="22" t="s">
        <v>14</v>
      </c>
      <c r="F125" s="24">
        <v>2.95</v>
      </c>
      <c r="G125" s="22">
        <v>677.97</v>
      </c>
      <c r="H125" s="22">
        <f>ROUND('Sales-Data-Analysis_practice'!$G125,0)</f>
        <v>678</v>
      </c>
      <c r="I125" s="24">
        <f t="shared" si="3"/>
        <v>2000.1000000000001</v>
      </c>
      <c r="J125" s="22" t="s">
        <v>10</v>
      </c>
      <c r="K125" s="22" t="s">
        <v>22</v>
      </c>
      <c r="L125" s="25" t="s">
        <v>38</v>
      </c>
      <c r="M125" s="22" t="s">
        <v>13</v>
      </c>
      <c r="N125" s="22" t="str">
        <f t="shared" si="5"/>
        <v>Tom Jackson</v>
      </c>
    </row>
    <row r="126" spans="1:14" x14ac:dyDescent="0.3">
      <c r="A126">
        <v>125</v>
      </c>
      <c r="B126" s="26">
        <v>10584</v>
      </c>
      <c r="C126" s="27">
        <v>44898</v>
      </c>
      <c r="D126" s="27" t="str">
        <f t="shared" si="4"/>
        <v>Dec</v>
      </c>
      <c r="E126" s="26" t="s">
        <v>17</v>
      </c>
      <c r="F126" s="28">
        <v>4.99</v>
      </c>
      <c r="G126" s="26">
        <v>200.4</v>
      </c>
      <c r="H126" s="26">
        <f>ROUND('Sales-Data-Analysis_practice'!$G126,0)</f>
        <v>200</v>
      </c>
      <c r="I126" s="28">
        <f t="shared" si="3"/>
        <v>998</v>
      </c>
      <c r="J126" s="26" t="s">
        <v>10</v>
      </c>
      <c r="K126" s="26" t="s">
        <v>22</v>
      </c>
      <c r="L126" s="29" t="s">
        <v>38</v>
      </c>
      <c r="M126" s="26" t="s">
        <v>13</v>
      </c>
      <c r="N126" s="26" t="str">
        <f t="shared" si="5"/>
        <v>Tom Jackson</v>
      </c>
    </row>
    <row r="127" spans="1:14" x14ac:dyDescent="0.3">
      <c r="A127">
        <v>126</v>
      </c>
      <c r="B127" s="22">
        <v>10585</v>
      </c>
      <c r="C127" s="23">
        <v>44899</v>
      </c>
      <c r="D127" s="23" t="str">
        <f t="shared" si="4"/>
        <v>Dec</v>
      </c>
      <c r="E127" s="22" t="s">
        <v>21</v>
      </c>
      <c r="F127" s="24">
        <v>12.99</v>
      </c>
      <c r="G127" s="22">
        <v>538.88</v>
      </c>
      <c r="H127" s="22">
        <f>ROUND('Sales-Data-Analysis_practice'!$G127,0)</f>
        <v>539</v>
      </c>
      <c r="I127" s="24">
        <f t="shared" si="3"/>
        <v>7001.61</v>
      </c>
      <c r="J127" s="22" t="s">
        <v>10</v>
      </c>
      <c r="K127" s="22" t="s">
        <v>22</v>
      </c>
      <c r="L127" s="25" t="s">
        <v>38</v>
      </c>
      <c r="M127" s="22" t="s">
        <v>13</v>
      </c>
      <c r="N127" s="22" t="str">
        <f t="shared" si="5"/>
        <v>Tom Jackson</v>
      </c>
    </row>
    <row r="128" spans="1:14" x14ac:dyDescent="0.3">
      <c r="A128">
        <v>127</v>
      </c>
      <c r="B128" s="26">
        <v>10586</v>
      </c>
      <c r="C128" s="27">
        <v>44899</v>
      </c>
      <c r="D128" s="27" t="str">
        <f t="shared" si="4"/>
        <v>Dec</v>
      </c>
      <c r="E128" s="26" t="s">
        <v>25</v>
      </c>
      <c r="F128" s="28">
        <v>9.9499999999999993</v>
      </c>
      <c r="G128" s="26">
        <v>201.01</v>
      </c>
      <c r="H128" s="26">
        <f>ROUND('Sales-Data-Analysis_practice'!$G128,0)</f>
        <v>201</v>
      </c>
      <c r="I128" s="28">
        <f t="shared" si="3"/>
        <v>1999.9499999999998</v>
      </c>
      <c r="J128" s="26" t="s">
        <v>10</v>
      </c>
      <c r="K128" s="26" t="s">
        <v>22</v>
      </c>
      <c r="L128" s="29" t="s">
        <v>38</v>
      </c>
      <c r="M128" s="26" t="s">
        <v>13</v>
      </c>
      <c r="N128" s="26" t="str">
        <f t="shared" si="5"/>
        <v>Tom Jackson</v>
      </c>
    </row>
    <row r="129" spans="1:14" x14ac:dyDescent="0.3">
      <c r="A129">
        <v>128</v>
      </c>
      <c r="B129" s="22">
        <v>10537</v>
      </c>
      <c r="C129" s="23">
        <v>44889</v>
      </c>
      <c r="D129" s="23" t="str">
        <f t="shared" si="4"/>
        <v>Nov</v>
      </c>
      <c r="E129" s="22" t="s">
        <v>9</v>
      </c>
      <c r="F129" s="24">
        <v>3.49</v>
      </c>
      <c r="G129" s="22">
        <v>630.37</v>
      </c>
      <c r="H129" s="22">
        <f>ROUND('Sales-Data-Analysis_practice'!$G129,0)</f>
        <v>630</v>
      </c>
      <c r="I129" s="24">
        <f t="shared" si="3"/>
        <v>2198.7000000000003</v>
      </c>
      <c r="J129" s="22" t="s">
        <v>36</v>
      </c>
      <c r="K129" s="22" t="s">
        <v>22</v>
      </c>
      <c r="L129" s="25" t="s">
        <v>31</v>
      </c>
      <c r="M129" s="22" t="s">
        <v>16</v>
      </c>
      <c r="N129" s="22" t="str">
        <f t="shared" si="5"/>
        <v>Pablo Perez</v>
      </c>
    </row>
    <row r="130" spans="1:14" x14ac:dyDescent="0.3">
      <c r="A130">
        <v>129</v>
      </c>
      <c r="B130" s="26">
        <v>10538</v>
      </c>
      <c r="C130" s="27">
        <v>44889</v>
      </c>
      <c r="D130" s="27" t="str">
        <f t="shared" si="4"/>
        <v>Nov</v>
      </c>
      <c r="E130" s="26" t="s">
        <v>14</v>
      </c>
      <c r="F130" s="28">
        <v>2.95</v>
      </c>
      <c r="G130" s="26">
        <v>745.76</v>
      </c>
      <c r="H130" s="26">
        <f>ROUND('Sales-Data-Analysis_practice'!$G130,0)</f>
        <v>746</v>
      </c>
      <c r="I130" s="28">
        <f t="shared" ref="I130:I193" si="6">$F130*$H130</f>
        <v>2200.7000000000003</v>
      </c>
      <c r="J130" s="26" t="s">
        <v>36</v>
      </c>
      <c r="K130" s="26" t="s">
        <v>22</v>
      </c>
      <c r="L130" s="29" t="s">
        <v>31</v>
      </c>
      <c r="M130" s="26" t="s">
        <v>16</v>
      </c>
      <c r="N130" s="26" t="str">
        <f t="shared" si="5"/>
        <v>Pablo Perez</v>
      </c>
    </row>
    <row r="131" spans="1:14" x14ac:dyDescent="0.3">
      <c r="A131">
        <v>130</v>
      </c>
      <c r="B131" s="22">
        <v>10539</v>
      </c>
      <c r="C131" s="23">
        <v>44889</v>
      </c>
      <c r="D131" s="23" t="str">
        <f t="shared" ref="D131:D194" si="7">TEXT(C131,"mmm")</f>
        <v>Nov</v>
      </c>
      <c r="E131" s="22" t="s">
        <v>17</v>
      </c>
      <c r="F131" s="24">
        <v>4.99</v>
      </c>
      <c r="G131" s="22">
        <v>200.4</v>
      </c>
      <c r="H131" s="22">
        <f>ROUND('Sales-Data-Analysis_practice'!$G131,0)</f>
        <v>200</v>
      </c>
      <c r="I131" s="24">
        <f t="shared" si="6"/>
        <v>998</v>
      </c>
      <c r="J131" s="22" t="s">
        <v>36</v>
      </c>
      <c r="K131" s="22" t="s">
        <v>22</v>
      </c>
      <c r="L131" s="25" t="s">
        <v>31</v>
      </c>
      <c r="M131" s="22" t="s">
        <v>16</v>
      </c>
      <c r="N131" s="22" t="str">
        <f t="shared" ref="N131:N194" si="8">TRIM(L131)</f>
        <v>Pablo Perez</v>
      </c>
    </row>
    <row r="132" spans="1:14" x14ac:dyDescent="0.3">
      <c r="A132">
        <v>131</v>
      </c>
      <c r="B132" s="26">
        <v>10590</v>
      </c>
      <c r="C132" s="27">
        <v>44900</v>
      </c>
      <c r="D132" s="27" t="str">
        <f t="shared" si="7"/>
        <v>Dec</v>
      </c>
      <c r="E132" s="26" t="s">
        <v>21</v>
      </c>
      <c r="F132" s="28">
        <v>12.99</v>
      </c>
      <c r="G132" s="26">
        <v>554.27</v>
      </c>
      <c r="H132" s="26">
        <f>ROUND('Sales-Data-Analysis_practice'!$G132,0)</f>
        <v>554</v>
      </c>
      <c r="I132" s="28">
        <f t="shared" si="6"/>
        <v>7196.46</v>
      </c>
      <c r="J132" s="26" t="s">
        <v>10</v>
      </c>
      <c r="K132" s="26" t="s">
        <v>22</v>
      </c>
      <c r="L132" s="29" t="s">
        <v>38</v>
      </c>
      <c r="M132" s="26" t="s">
        <v>13</v>
      </c>
      <c r="N132" s="26" t="str">
        <f t="shared" si="8"/>
        <v>Tom Jackson</v>
      </c>
    </row>
    <row r="133" spans="1:14" x14ac:dyDescent="0.3">
      <c r="A133">
        <v>132</v>
      </c>
      <c r="B133" s="22">
        <v>10591</v>
      </c>
      <c r="C133" s="23">
        <v>44900</v>
      </c>
      <c r="D133" s="23" t="str">
        <f t="shared" si="7"/>
        <v>Dec</v>
      </c>
      <c r="E133" s="22" t="s">
        <v>25</v>
      </c>
      <c r="F133" s="24">
        <v>9.9499999999999993</v>
      </c>
      <c r="G133" s="22">
        <v>201.01</v>
      </c>
      <c r="H133" s="22">
        <f>ROUND('Sales-Data-Analysis_practice'!$G133,0)</f>
        <v>201</v>
      </c>
      <c r="I133" s="24">
        <f t="shared" si="6"/>
        <v>1999.9499999999998</v>
      </c>
      <c r="J133" s="22" t="s">
        <v>10</v>
      </c>
      <c r="K133" s="22" t="s">
        <v>22</v>
      </c>
      <c r="L133" s="25" t="s">
        <v>38</v>
      </c>
      <c r="M133" s="22" t="s">
        <v>13</v>
      </c>
      <c r="N133" s="22" t="str">
        <f t="shared" si="8"/>
        <v>Tom Jackson</v>
      </c>
    </row>
    <row r="134" spans="1:14" x14ac:dyDescent="0.3">
      <c r="A134">
        <v>133</v>
      </c>
      <c r="B134" s="26">
        <v>10592</v>
      </c>
      <c r="C134" s="27">
        <v>44900</v>
      </c>
      <c r="D134" s="27" t="str">
        <f t="shared" si="7"/>
        <v>Dec</v>
      </c>
      <c r="E134" s="26" t="s">
        <v>9</v>
      </c>
      <c r="F134" s="28">
        <v>3.49</v>
      </c>
      <c r="G134" s="26">
        <v>573.07000000000005</v>
      </c>
      <c r="H134" s="26">
        <f>ROUND('Sales-Data-Analysis_practice'!$G134,0)</f>
        <v>573</v>
      </c>
      <c r="I134" s="28">
        <f t="shared" si="6"/>
        <v>1999.7700000000002</v>
      </c>
      <c r="J134" s="26" t="s">
        <v>10</v>
      </c>
      <c r="K134" s="26" t="s">
        <v>22</v>
      </c>
      <c r="L134" s="29" t="s">
        <v>38</v>
      </c>
      <c r="M134" s="26" t="s">
        <v>13</v>
      </c>
      <c r="N134" s="26" t="str">
        <f t="shared" si="8"/>
        <v>Tom Jackson</v>
      </c>
    </row>
    <row r="135" spans="1:14" x14ac:dyDescent="0.3">
      <c r="A135">
        <v>134</v>
      </c>
      <c r="B135" s="22">
        <v>10593</v>
      </c>
      <c r="C135" s="23">
        <v>44900</v>
      </c>
      <c r="D135" s="23" t="str">
        <f t="shared" si="7"/>
        <v>Dec</v>
      </c>
      <c r="E135" s="22" t="s">
        <v>14</v>
      </c>
      <c r="F135" s="24">
        <v>2.95</v>
      </c>
      <c r="G135" s="22">
        <v>677.97</v>
      </c>
      <c r="H135" s="22">
        <f>ROUND('Sales-Data-Analysis_practice'!$G135,0)</f>
        <v>678</v>
      </c>
      <c r="I135" s="24">
        <f t="shared" si="6"/>
        <v>2000.1000000000001</v>
      </c>
      <c r="J135" s="22" t="s">
        <v>10</v>
      </c>
      <c r="K135" s="22" t="s">
        <v>22</v>
      </c>
      <c r="L135" s="25" t="s">
        <v>38</v>
      </c>
      <c r="M135" s="22" t="s">
        <v>13</v>
      </c>
      <c r="N135" s="22" t="str">
        <f t="shared" si="8"/>
        <v>Tom Jackson</v>
      </c>
    </row>
    <row r="136" spans="1:14" x14ac:dyDescent="0.3">
      <c r="A136">
        <v>135</v>
      </c>
      <c r="B136" s="26">
        <v>10594</v>
      </c>
      <c r="C136" s="27">
        <v>44900</v>
      </c>
      <c r="D136" s="27" t="str">
        <f t="shared" si="7"/>
        <v>Dec</v>
      </c>
      <c r="E136" s="26" t="s">
        <v>17</v>
      </c>
      <c r="F136" s="28">
        <v>4.99</v>
      </c>
      <c r="G136" s="26">
        <v>200.4</v>
      </c>
      <c r="H136" s="26">
        <f>ROUND('Sales-Data-Analysis_practice'!$G136,0)</f>
        <v>200</v>
      </c>
      <c r="I136" s="28">
        <f t="shared" si="6"/>
        <v>998</v>
      </c>
      <c r="J136" s="26" t="s">
        <v>10</v>
      </c>
      <c r="K136" s="26" t="s">
        <v>22</v>
      </c>
      <c r="L136" s="29" t="s">
        <v>38</v>
      </c>
      <c r="M136" s="26" t="s">
        <v>13</v>
      </c>
      <c r="N136" s="26" t="str">
        <f t="shared" si="8"/>
        <v>Tom Jackson</v>
      </c>
    </row>
    <row r="137" spans="1:14" x14ac:dyDescent="0.3">
      <c r="A137">
        <v>136</v>
      </c>
      <c r="B137" s="22">
        <v>10595</v>
      </c>
      <c r="C137" s="23">
        <v>44901</v>
      </c>
      <c r="D137" s="23" t="str">
        <f t="shared" si="7"/>
        <v>Dec</v>
      </c>
      <c r="E137" s="22" t="s">
        <v>21</v>
      </c>
      <c r="F137" s="24">
        <v>12.99</v>
      </c>
      <c r="G137" s="22">
        <v>538.88</v>
      </c>
      <c r="H137" s="22">
        <f>ROUND('Sales-Data-Analysis_practice'!$G137,0)</f>
        <v>539</v>
      </c>
      <c r="I137" s="24">
        <f t="shared" si="6"/>
        <v>7001.61</v>
      </c>
      <c r="J137" s="22" t="s">
        <v>10</v>
      </c>
      <c r="K137" s="22" t="s">
        <v>22</v>
      </c>
      <c r="L137" s="25" t="s">
        <v>38</v>
      </c>
      <c r="M137" s="22" t="s">
        <v>13</v>
      </c>
      <c r="N137" s="22" t="str">
        <f t="shared" si="8"/>
        <v>Tom Jackson</v>
      </c>
    </row>
    <row r="138" spans="1:14" x14ac:dyDescent="0.3">
      <c r="A138">
        <v>137</v>
      </c>
      <c r="B138" s="26">
        <v>10596</v>
      </c>
      <c r="C138" s="27">
        <v>44901</v>
      </c>
      <c r="D138" s="27" t="str">
        <f t="shared" si="7"/>
        <v>Dec</v>
      </c>
      <c r="E138" s="26" t="s">
        <v>25</v>
      </c>
      <c r="F138" s="28">
        <v>9.9499999999999993</v>
      </c>
      <c r="G138" s="26">
        <v>201.01</v>
      </c>
      <c r="H138" s="26">
        <f>ROUND('Sales-Data-Analysis_practice'!$G138,0)</f>
        <v>201</v>
      </c>
      <c r="I138" s="28">
        <f t="shared" si="6"/>
        <v>1999.9499999999998</v>
      </c>
      <c r="J138" s="26" t="s">
        <v>10</v>
      </c>
      <c r="K138" s="26" t="s">
        <v>22</v>
      </c>
      <c r="L138" s="29" t="s">
        <v>38</v>
      </c>
      <c r="M138" s="26" t="s">
        <v>13</v>
      </c>
      <c r="N138" s="26" t="str">
        <f t="shared" si="8"/>
        <v>Tom Jackson</v>
      </c>
    </row>
    <row r="139" spans="1:14" x14ac:dyDescent="0.3">
      <c r="A139">
        <v>138</v>
      </c>
      <c r="B139" s="22">
        <v>10597</v>
      </c>
      <c r="C139" s="23">
        <v>44901</v>
      </c>
      <c r="D139" s="23" t="str">
        <f t="shared" si="7"/>
        <v>Dec</v>
      </c>
      <c r="E139" s="22" t="s">
        <v>9</v>
      </c>
      <c r="F139" s="24">
        <v>3.49</v>
      </c>
      <c r="G139" s="22">
        <v>573.07000000000005</v>
      </c>
      <c r="H139" s="22">
        <f>ROUND('Sales-Data-Analysis_practice'!$G139,0)</f>
        <v>573</v>
      </c>
      <c r="I139" s="24">
        <f t="shared" si="6"/>
        <v>1999.7700000000002</v>
      </c>
      <c r="J139" s="22" t="s">
        <v>10</v>
      </c>
      <c r="K139" s="22" t="s">
        <v>22</v>
      </c>
      <c r="L139" s="25" t="s">
        <v>38</v>
      </c>
      <c r="M139" s="22" t="s">
        <v>13</v>
      </c>
      <c r="N139" s="22" t="str">
        <f t="shared" si="8"/>
        <v>Tom Jackson</v>
      </c>
    </row>
    <row r="140" spans="1:14" x14ac:dyDescent="0.3">
      <c r="A140">
        <v>139</v>
      </c>
      <c r="B140" s="26">
        <v>10598</v>
      </c>
      <c r="C140" s="27">
        <v>44901</v>
      </c>
      <c r="D140" s="27" t="str">
        <f t="shared" si="7"/>
        <v>Dec</v>
      </c>
      <c r="E140" s="26" t="s">
        <v>14</v>
      </c>
      <c r="F140" s="28">
        <v>2.95</v>
      </c>
      <c r="G140" s="26">
        <v>677.97</v>
      </c>
      <c r="H140" s="26">
        <f>ROUND('Sales-Data-Analysis_practice'!$G140,0)</f>
        <v>678</v>
      </c>
      <c r="I140" s="28">
        <f t="shared" si="6"/>
        <v>2000.1000000000001</v>
      </c>
      <c r="J140" s="26" t="s">
        <v>10</v>
      </c>
      <c r="K140" s="26" t="s">
        <v>22</v>
      </c>
      <c r="L140" s="29" t="s">
        <v>38</v>
      </c>
      <c r="M140" s="26" t="s">
        <v>13</v>
      </c>
      <c r="N140" s="26" t="str">
        <f t="shared" si="8"/>
        <v>Tom Jackson</v>
      </c>
    </row>
    <row r="141" spans="1:14" x14ac:dyDescent="0.3">
      <c r="A141">
        <v>140</v>
      </c>
      <c r="B141" s="22">
        <v>10599</v>
      </c>
      <c r="C141" s="23">
        <v>44901</v>
      </c>
      <c r="D141" s="23" t="str">
        <f t="shared" si="7"/>
        <v>Dec</v>
      </c>
      <c r="E141" s="22" t="s">
        <v>17</v>
      </c>
      <c r="F141" s="24">
        <v>4.99</v>
      </c>
      <c r="G141" s="22">
        <v>200.4</v>
      </c>
      <c r="H141" s="22">
        <f>ROUND('Sales-Data-Analysis_practice'!$G141,0)</f>
        <v>200</v>
      </c>
      <c r="I141" s="24">
        <f t="shared" si="6"/>
        <v>998</v>
      </c>
      <c r="J141" s="22" t="s">
        <v>10</v>
      </c>
      <c r="K141" s="22" t="s">
        <v>22</v>
      </c>
      <c r="L141" s="25" t="s">
        <v>38</v>
      </c>
      <c r="M141" s="22" t="s">
        <v>13</v>
      </c>
      <c r="N141" s="22" t="str">
        <f t="shared" si="8"/>
        <v>Tom Jackson</v>
      </c>
    </row>
    <row r="142" spans="1:14" x14ac:dyDescent="0.3">
      <c r="A142">
        <v>141</v>
      </c>
      <c r="B142" s="26">
        <v>10600</v>
      </c>
      <c r="C142" s="27">
        <v>44902</v>
      </c>
      <c r="D142" s="27" t="str">
        <f t="shared" si="7"/>
        <v>Dec</v>
      </c>
      <c r="E142" s="26" t="s">
        <v>21</v>
      </c>
      <c r="F142" s="28">
        <v>12.99</v>
      </c>
      <c r="G142" s="26">
        <v>523.48</v>
      </c>
      <c r="H142" s="26">
        <f>ROUND('Sales-Data-Analysis_practice'!$G142,0)</f>
        <v>523</v>
      </c>
      <c r="I142" s="28">
        <f t="shared" si="6"/>
        <v>6793.77</v>
      </c>
      <c r="J142" s="26" t="s">
        <v>10</v>
      </c>
      <c r="K142" s="26" t="s">
        <v>22</v>
      </c>
      <c r="L142" s="29" t="s">
        <v>38</v>
      </c>
      <c r="M142" s="26" t="s">
        <v>13</v>
      </c>
      <c r="N142" s="26" t="str">
        <f t="shared" si="8"/>
        <v>Tom Jackson</v>
      </c>
    </row>
    <row r="143" spans="1:14" x14ac:dyDescent="0.3">
      <c r="A143">
        <v>142</v>
      </c>
      <c r="B143" s="22">
        <v>10601</v>
      </c>
      <c r="C143" s="23">
        <v>44902</v>
      </c>
      <c r="D143" s="23" t="str">
        <f t="shared" si="7"/>
        <v>Dec</v>
      </c>
      <c r="E143" s="22" t="s">
        <v>25</v>
      </c>
      <c r="F143" s="24">
        <v>9.9499999999999993</v>
      </c>
      <c r="G143" s="22">
        <v>201.01</v>
      </c>
      <c r="H143" s="22">
        <f>ROUND('Sales-Data-Analysis_practice'!$G143,0)</f>
        <v>201</v>
      </c>
      <c r="I143" s="24">
        <f t="shared" si="6"/>
        <v>1999.9499999999998</v>
      </c>
      <c r="J143" s="22" t="s">
        <v>10</v>
      </c>
      <c r="K143" s="22" t="s">
        <v>22</v>
      </c>
      <c r="L143" s="25" t="s">
        <v>38</v>
      </c>
      <c r="M143" s="22" t="s">
        <v>13</v>
      </c>
      <c r="N143" s="22" t="str">
        <f t="shared" si="8"/>
        <v>Tom Jackson</v>
      </c>
    </row>
    <row r="144" spans="1:14" x14ac:dyDescent="0.3">
      <c r="A144">
        <v>143</v>
      </c>
      <c r="B144" s="26">
        <v>10602</v>
      </c>
      <c r="C144" s="27">
        <v>44902</v>
      </c>
      <c r="D144" s="27" t="str">
        <f t="shared" si="7"/>
        <v>Dec</v>
      </c>
      <c r="E144" s="26" t="s">
        <v>9</v>
      </c>
      <c r="F144" s="28">
        <v>3.49</v>
      </c>
      <c r="G144" s="26">
        <v>630.37</v>
      </c>
      <c r="H144" s="26">
        <f>ROUND('Sales-Data-Analysis_practice'!$G144,0)</f>
        <v>630</v>
      </c>
      <c r="I144" s="28">
        <f t="shared" si="6"/>
        <v>2198.7000000000003</v>
      </c>
      <c r="J144" s="26" t="s">
        <v>10</v>
      </c>
      <c r="K144" s="26" t="s">
        <v>37</v>
      </c>
      <c r="L144" s="29" t="s">
        <v>38</v>
      </c>
      <c r="M144" s="26" t="s">
        <v>13</v>
      </c>
      <c r="N144" s="26" t="str">
        <f t="shared" si="8"/>
        <v>Tom Jackson</v>
      </c>
    </row>
    <row r="145" spans="1:14" x14ac:dyDescent="0.3">
      <c r="A145">
        <v>144</v>
      </c>
      <c r="B145" s="22">
        <v>10603</v>
      </c>
      <c r="C145" s="23">
        <v>44902</v>
      </c>
      <c r="D145" s="23" t="str">
        <f t="shared" si="7"/>
        <v>Dec</v>
      </c>
      <c r="E145" s="22" t="s">
        <v>14</v>
      </c>
      <c r="F145" s="24">
        <v>2.95</v>
      </c>
      <c r="G145" s="22">
        <v>677.97</v>
      </c>
      <c r="H145" s="22">
        <f>ROUND('Sales-Data-Analysis_practice'!$G145,0)</f>
        <v>678</v>
      </c>
      <c r="I145" s="24">
        <f t="shared" si="6"/>
        <v>2000.1000000000001</v>
      </c>
      <c r="J145" s="22" t="s">
        <v>10</v>
      </c>
      <c r="K145" s="22" t="s">
        <v>37</v>
      </c>
      <c r="L145" s="25" t="s">
        <v>38</v>
      </c>
      <c r="M145" s="22" t="s">
        <v>13</v>
      </c>
      <c r="N145" s="22" t="str">
        <f t="shared" si="8"/>
        <v>Tom Jackson</v>
      </c>
    </row>
    <row r="146" spans="1:14" x14ac:dyDescent="0.3">
      <c r="A146">
        <v>145</v>
      </c>
      <c r="B146" s="26">
        <v>10604</v>
      </c>
      <c r="C146" s="27">
        <v>44902</v>
      </c>
      <c r="D146" s="27" t="str">
        <f t="shared" si="7"/>
        <v>Dec</v>
      </c>
      <c r="E146" s="26" t="s">
        <v>17</v>
      </c>
      <c r="F146" s="28">
        <v>4.99</v>
      </c>
      <c r="G146" s="26">
        <v>200.4</v>
      </c>
      <c r="H146" s="26">
        <f>ROUND('Sales-Data-Analysis_practice'!$G146,0)</f>
        <v>200</v>
      </c>
      <c r="I146" s="28">
        <f t="shared" si="6"/>
        <v>998</v>
      </c>
      <c r="J146" s="26" t="s">
        <v>10</v>
      </c>
      <c r="K146" s="26" t="s">
        <v>37</v>
      </c>
      <c r="L146" s="29" t="s">
        <v>38</v>
      </c>
      <c r="M146" s="26" t="s">
        <v>13</v>
      </c>
      <c r="N146" s="26" t="str">
        <f t="shared" si="8"/>
        <v>Tom Jackson</v>
      </c>
    </row>
    <row r="147" spans="1:14" x14ac:dyDescent="0.3">
      <c r="A147">
        <v>146</v>
      </c>
      <c r="B147" s="22">
        <v>10605</v>
      </c>
      <c r="C147" s="23">
        <v>44903</v>
      </c>
      <c r="D147" s="23" t="str">
        <f t="shared" si="7"/>
        <v>Dec</v>
      </c>
      <c r="E147" s="22" t="s">
        <v>21</v>
      </c>
      <c r="F147" s="24">
        <v>12.99</v>
      </c>
      <c r="G147" s="22">
        <v>538.88</v>
      </c>
      <c r="H147" s="22">
        <f>ROUND('Sales-Data-Analysis_practice'!$G147,0)</f>
        <v>539</v>
      </c>
      <c r="I147" s="24">
        <f t="shared" si="6"/>
        <v>7001.61</v>
      </c>
      <c r="J147" s="22" t="s">
        <v>10</v>
      </c>
      <c r="K147" s="22" t="s">
        <v>37</v>
      </c>
      <c r="L147" s="25" t="s">
        <v>38</v>
      </c>
      <c r="M147" s="22" t="s">
        <v>13</v>
      </c>
      <c r="N147" s="22" t="str">
        <f t="shared" si="8"/>
        <v>Tom Jackson</v>
      </c>
    </row>
    <row r="148" spans="1:14" x14ac:dyDescent="0.3">
      <c r="A148">
        <v>147</v>
      </c>
      <c r="B148" s="26">
        <v>10606</v>
      </c>
      <c r="C148" s="27">
        <v>44903</v>
      </c>
      <c r="D148" s="27" t="str">
        <f t="shared" si="7"/>
        <v>Dec</v>
      </c>
      <c r="E148" s="26" t="s">
        <v>25</v>
      </c>
      <c r="F148" s="28">
        <v>9.9499999999999993</v>
      </c>
      <c r="G148" s="26">
        <v>201.01</v>
      </c>
      <c r="H148" s="26">
        <f>ROUND('Sales-Data-Analysis_practice'!$G148,0)</f>
        <v>201</v>
      </c>
      <c r="I148" s="28">
        <f t="shared" si="6"/>
        <v>1999.9499999999998</v>
      </c>
      <c r="J148" s="26" t="s">
        <v>10</v>
      </c>
      <c r="K148" s="26" t="s">
        <v>37</v>
      </c>
      <c r="L148" s="29" t="s">
        <v>38</v>
      </c>
      <c r="M148" s="26" t="s">
        <v>13</v>
      </c>
      <c r="N148" s="26" t="str">
        <f t="shared" si="8"/>
        <v>Tom Jackson</v>
      </c>
    </row>
    <row r="149" spans="1:14" x14ac:dyDescent="0.3">
      <c r="A149">
        <v>148</v>
      </c>
      <c r="B149" s="22">
        <v>10607</v>
      </c>
      <c r="C149" s="23">
        <v>44903</v>
      </c>
      <c r="D149" s="23" t="str">
        <f t="shared" si="7"/>
        <v>Dec</v>
      </c>
      <c r="E149" s="22" t="s">
        <v>9</v>
      </c>
      <c r="F149" s="24">
        <v>3.49</v>
      </c>
      <c r="G149" s="22">
        <v>630.37</v>
      </c>
      <c r="H149" s="22">
        <f>ROUND('Sales-Data-Analysis_practice'!$G149,0)</f>
        <v>630</v>
      </c>
      <c r="I149" s="24">
        <f t="shared" si="6"/>
        <v>2198.7000000000003</v>
      </c>
      <c r="J149" s="22" t="s">
        <v>10</v>
      </c>
      <c r="K149" s="22" t="s">
        <v>37</v>
      </c>
      <c r="L149" s="25" t="s">
        <v>38</v>
      </c>
      <c r="M149" s="22" t="s">
        <v>13</v>
      </c>
      <c r="N149" s="22" t="str">
        <f t="shared" si="8"/>
        <v>Tom Jackson</v>
      </c>
    </row>
    <row r="150" spans="1:14" x14ac:dyDescent="0.3">
      <c r="A150">
        <v>149</v>
      </c>
      <c r="B150" s="26">
        <v>10608</v>
      </c>
      <c r="C150" s="27">
        <v>44903</v>
      </c>
      <c r="D150" s="27" t="str">
        <f t="shared" si="7"/>
        <v>Dec</v>
      </c>
      <c r="E150" s="26" t="s">
        <v>14</v>
      </c>
      <c r="F150" s="28">
        <v>2.95</v>
      </c>
      <c r="G150" s="26">
        <v>677.97</v>
      </c>
      <c r="H150" s="26">
        <f>ROUND('Sales-Data-Analysis_practice'!$G150,0)</f>
        <v>678</v>
      </c>
      <c r="I150" s="28">
        <f t="shared" si="6"/>
        <v>2000.1000000000001</v>
      </c>
      <c r="J150" s="26" t="s">
        <v>10</v>
      </c>
      <c r="K150" s="26" t="s">
        <v>11</v>
      </c>
      <c r="L150" s="29" t="s">
        <v>38</v>
      </c>
      <c r="M150" s="26" t="s">
        <v>13</v>
      </c>
      <c r="N150" s="26" t="str">
        <f t="shared" si="8"/>
        <v>Tom Jackson</v>
      </c>
    </row>
    <row r="151" spans="1:14" x14ac:dyDescent="0.3">
      <c r="A151">
        <v>150</v>
      </c>
      <c r="B151" s="22">
        <v>10609</v>
      </c>
      <c r="C151" s="23">
        <v>44903</v>
      </c>
      <c r="D151" s="23" t="str">
        <f t="shared" si="7"/>
        <v>Dec</v>
      </c>
      <c r="E151" s="22" t="s">
        <v>17</v>
      </c>
      <c r="F151" s="24">
        <v>4.99</v>
      </c>
      <c r="G151" s="22">
        <v>200.4</v>
      </c>
      <c r="H151" s="22">
        <f>ROUND('Sales-Data-Analysis_practice'!$G151,0)</f>
        <v>200</v>
      </c>
      <c r="I151" s="24">
        <f t="shared" si="6"/>
        <v>998</v>
      </c>
      <c r="J151" s="22" t="s">
        <v>10</v>
      </c>
      <c r="K151" s="22" t="s">
        <v>11</v>
      </c>
      <c r="L151" s="25" t="s">
        <v>38</v>
      </c>
      <c r="M151" s="22" t="s">
        <v>13</v>
      </c>
      <c r="N151" s="22" t="str">
        <f t="shared" si="8"/>
        <v>Tom Jackson</v>
      </c>
    </row>
    <row r="152" spans="1:14" x14ac:dyDescent="0.3">
      <c r="A152">
        <v>151</v>
      </c>
      <c r="B152" s="26">
        <v>10610</v>
      </c>
      <c r="C152" s="27">
        <v>44904</v>
      </c>
      <c r="D152" s="27" t="str">
        <f t="shared" si="7"/>
        <v>Dec</v>
      </c>
      <c r="E152" s="26" t="s">
        <v>21</v>
      </c>
      <c r="F152" s="28">
        <v>12.99</v>
      </c>
      <c r="G152" s="26">
        <v>569.66999999999996</v>
      </c>
      <c r="H152" s="26">
        <f>ROUND('Sales-Data-Analysis_practice'!$G152,0)</f>
        <v>570</v>
      </c>
      <c r="I152" s="28">
        <f t="shared" si="6"/>
        <v>7404.3</v>
      </c>
      <c r="J152" s="26" t="s">
        <v>10</v>
      </c>
      <c r="K152" s="26" t="s">
        <v>11</v>
      </c>
      <c r="L152" s="29" t="s">
        <v>38</v>
      </c>
      <c r="M152" s="26" t="s">
        <v>13</v>
      </c>
      <c r="N152" s="26" t="str">
        <f t="shared" si="8"/>
        <v>Tom Jackson</v>
      </c>
    </row>
    <row r="153" spans="1:14" x14ac:dyDescent="0.3">
      <c r="A153">
        <v>152</v>
      </c>
      <c r="B153" s="22">
        <v>10611</v>
      </c>
      <c r="C153" s="23">
        <v>44904</v>
      </c>
      <c r="D153" s="23" t="str">
        <f t="shared" si="7"/>
        <v>Dec</v>
      </c>
      <c r="E153" s="22" t="s">
        <v>25</v>
      </c>
      <c r="F153" s="24">
        <v>9.9499999999999993</v>
      </c>
      <c r="G153" s="22">
        <v>201.01</v>
      </c>
      <c r="H153" s="22">
        <f>ROUND('Sales-Data-Analysis_practice'!$G153,0)</f>
        <v>201</v>
      </c>
      <c r="I153" s="24">
        <f t="shared" si="6"/>
        <v>1999.9499999999998</v>
      </c>
      <c r="J153" s="22" t="s">
        <v>10</v>
      </c>
      <c r="K153" s="22" t="s">
        <v>11</v>
      </c>
      <c r="L153" s="25" t="s">
        <v>38</v>
      </c>
      <c r="M153" s="22" t="s">
        <v>13</v>
      </c>
      <c r="N153" s="22" t="str">
        <f t="shared" si="8"/>
        <v>Tom Jackson</v>
      </c>
    </row>
    <row r="154" spans="1:14" x14ac:dyDescent="0.3">
      <c r="A154">
        <v>153</v>
      </c>
      <c r="B154" s="26">
        <v>10612</v>
      </c>
      <c r="C154" s="27">
        <v>44904</v>
      </c>
      <c r="D154" s="27" t="str">
        <f t="shared" si="7"/>
        <v>Dec</v>
      </c>
      <c r="E154" s="26" t="s">
        <v>9</v>
      </c>
      <c r="F154" s="28">
        <v>3.49</v>
      </c>
      <c r="G154" s="26">
        <v>630.37</v>
      </c>
      <c r="H154" s="26">
        <f>ROUND('Sales-Data-Analysis_practice'!$G154,0)</f>
        <v>630</v>
      </c>
      <c r="I154" s="28">
        <f t="shared" si="6"/>
        <v>2198.7000000000003</v>
      </c>
      <c r="J154" s="26" t="s">
        <v>10</v>
      </c>
      <c r="K154" s="26" t="s">
        <v>11</v>
      </c>
      <c r="L154" s="29" t="s">
        <v>38</v>
      </c>
      <c r="M154" s="26" t="s">
        <v>13</v>
      </c>
      <c r="N154" s="26" t="str">
        <f t="shared" si="8"/>
        <v>Tom Jackson</v>
      </c>
    </row>
    <row r="155" spans="1:14" x14ac:dyDescent="0.3">
      <c r="A155">
        <v>154</v>
      </c>
      <c r="B155" s="22">
        <v>10613</v>
      </c>
      <c r="C155" s="23">
        <v>44904</v>
      </c>
      <c r="D155" s="23" t="str">
        <f t="shared" si="7"/>
        <v>Dec</v>
      </c>
      <c r="E155" s="22" t="s">
        <v>14</v>
      </c>
      <c r="F155" s="24">
        <v>2.95</v>
      </c>
      <c r="G155" s="22">
        <v>677.97</v>
      </c>
      <c r="H155" s="22">
        <f>ROUND('Sales-Data-Analysis_practice'!$G155,0)</f>
        <v>678</v>
      </c>
      <c r="I155" s="24">
        <f t="shared" si="6"/>
        <v>2000.1000000000001</v>
      </c>
      <c r="J155" s="22" t="s">
        <v>10</v>
      </c>
      <c r="K155" s="22" t="s">
        <v>11</v>
      </c>
      <c r="L155" s="25" t="s">
        <v>38</v>
      </c>
      <c r="M155" s="22" t="s">
        <v>13</v>
      </c>
      <c r="N155" s="22" t="str">
        <f t="shared" si="8"/>
        <v>Tom Jackson</v>
      </c>
    </row>
    <row r="156" spans="1:14" x14ac:dyDescent="0.3">
      <c r="A156">
        <v>155</v>
      </c>
      <c r="B156" s="26">
        <v>10614</v>
      </c>
      <c r="C156" s="27">
        <v>44904</v>
      </c>
      <c r="D156" s="27" t="str">
        <f t="shared" si="7"/>
        <v>Dec</v>
      </c>
      <c r="E156" s="26" t="s">
        <v>17</v>
      </c>
      <c r="F156" s="28">
        <v>4.99</v>
      </c>
      <c r="G156" s="26">
        <v>200.4</v>
      </c>
      <c r="H156" s="26">
        <f>ROUND('Sales-Data-Analysis_practice'!$G156,0)</f>
        <v>200</v>
      </c>
      <c r="I156" s="28">
        <f t="shared" si="6"/>
        <v>998</v>
      </c>
      <c r="J156" s="26" t="s">
        <v>10</v>
      </c>
      <c r="K156" s="26" t="s">
        <v>11</v>
      </c>
      <c r="L156" s="29" t="s">
        <v>38</v>
      </c>
      <c r="M156" s="26" t="s">
        <v>13</v>
      </c>
      <c r="N156" s="26" t="str">
        <f t="shared" si="8"/>
        <v>Tom Jackson</v>
      </c>
    </row>
    <row r="157" spans="1:14" x14ac:dyDescent="0.3">
      <c r="A157">
        <v>156</v>
      </c>
      <c r="B157" s="22">
        <v>10615</v>
      </c>
      <c r="C157" s="23">
        <v>44905</v>
      </c>
      <c r="D157" s="23" t="str">
        <f t="shared" si="7"/>
        <v>Dec</v>
      </c>
      <c r="E157" s="22" t="s">
        <v>21</v>
      </c>
      <c r="F157" s="24">
        <v>12.99</v>
      </c>
      <c r="G157" s="22">
        <v>569.66999999999996</v>
      </c>
      <c r="H157" s="22">
        <f>ROUND('Sales-Data-Analysis_practice'!$G157,0)</f>
        <v>570</v>
      </c>
      <c r="I157" s="24">
        <f t="shared" si="6"/>
        <v>7404.3</v>
      </c>
      <c r="J157" s="22" t="s">
        <v>10</v>
      </c>
      <c r="K157" s="22" t="s">
        <v>11</v>
      </c>
      <c r="L157" s="25" t="s">
        <v>38</v>
      </c>
      <c r="M157" s="22" t="s">
        <v>13</v>
      </c>
      <c r="N157" s="22" t="str">
        <f t="shared" si="8"/>
        <v>Tom Jackson</v>
      </c>
    </row>
    <row r="158" spans="1:14" x14ac:dyDescent="0.3">
      <c r="A158">
        <v>157</v>
      </c>
      <c r="B158" s="26">
        <v>10616</v>
      </c>
      <c r="C158" s="27">
        <v>44905</v>
      </c>
      <c r="D158" s="27" t="str">
        <f t="shared" si="7"/>
        <v>Dec</v>
      </c>
      <c r="E158" s="26" t="s">
        <v>25</v>
      </c>
      <c r="F158" s="28">
        <v>9.9499999999999993</v>
      </c>
      <c r="G158" s="26">
        <v>201.01</v>
      </c>
      <c r="H158" s="26">
        <f>ROUND('Sales-Data-Analysis_practice'!$G158,0)</f>
        <v>201</v>
      </c>
      <c r="I158" s="28">
        <f t="shared" si="6"/>
        <v>1999.9499999999998</v>
      </c>
      <c r="J158" s="26" t="s">
        <v>10</v>
      </c>
      <c r="K158" s="26" t="s">
        <v>11</v>
      </c>
      <c r="L158" s="29" t="s">
        <v>38</v>
      </c>
      <c r="M158" s="26" t="s">
        <v>13</v>
      </c>
      <c r="N158" s="26" t="str">
        <f t="shared" si="8"/>
        <v>Tom Jackson</v>
      </c>
    </row>
    <row r="159" spans="1:14" x14ac:dyDescent="0.3">
      <c r="A159">
        <v>158</v>
      </c>
      <c r="B159" s="22">
        <v>10617</v>
      </c>
      <c r="C159" s="23">
        <v>44905</v>
      </c>
      <c r="D159" s="23" t="str">
        <f t="shared" si="7"/>
        <v>Dec</v>
      </c>
      <c r="E159" s="22" t="s">
        <v>9</v>
      </c>
      <c r="F159" s="24">
        <v>3.49</v>
      </c>
      <c r="G159" s="22">
        <v>630.37</v>
      </c>
      <c r="H159" s="22">
        <f>ROUND('Sales-Data-Analysis_practice'!$G159,0)</f>
        <v>630</v>
      </c>
      <c r="I159" s="24">
        <f t="shared" si="6"/>
        <v>2198.7000000000003</v>
      </c>
      <c r="J159" s="22" t="s">
        <v>10</v>
      </c>
      <c r="K159" s="22" t="s">
        <v>11</v>
      </c>
      <c r="L159" s="25" t="s">
        <v>38</v>
      </c>
      <c r="M159" s="22" t="s">
        <v>13</v>
      </c>
      <c r="N159" s="22" t="str">
        <f t="shared" si="8"/>
        <v>Tom Jackson</v>
      </c>
    </row>
    <row r="160" spans="1:14" x14ac:dyDescent="0.3">
      <c r="A160">
        <v>159</v>
      </c>
      <c r="B160" s="26">
        <v>10618</v>
      </c>
      <c r="C160" s="27">
        <v>44905</v>
      </c>
      <c r="D160" s="27" t="str">
        <f t="shared" si="7"/>
        <v>Dec</v>
      </c>
      <c r="E160" s="26" t="s">
        <v>14</v>
      </c>
      <c r="F160" s="28">
        <v>2.95</v>
      </c>
      <c r="G160" s="26">
        <v>677.97</v>
      </c>
      <c r="H160" s="26">
        <f>ROUND('Sales-Data-Analysis_practice'!$G160,0)</f>
        <v>678</v>
      </c>
      <c r="I160" s="28">
        <f t="shared" si="6"/>
        <v>2000.1000000000001</v>
      </c>
      <c r="J160" s="26" t="s">
        <v>10</v>
      </c>
      <c r="K160" s="26" t="s">
        <v>11</v>
      </c>
      <c r="L160" s="29" t="s">
        <v>38</v>
      </c>
      <c r="M160" s="26" t="s">
        <v>13</v>
      </c>
      <c r="N160" s="26" t="str">
        <f t="shared" si="8"/>
        <v>Tom Jackson</v>
      </c>
    </row>
    <row r="161" spans="1:14" x14ac:dyDescent="0.3">
      <c r="A161">
        <v>160</v>
      </c>
      <c r="B161" s="22">
        <v>10619</v>
      </c>
      <c r="C161" s="23">
        <v>44905</v>
      </c>
      <c r="D161" s="23" t="str">
        <f t="shared" si="7"/>
        <v>Dec</v>
      </c>
      <c r="E161" s="22" t="s">
        <v>17</v>
      </c>
      <c r="F161" s="24">
        <v>4.99</v>
      </c>
      <c r="G161" s="22">
        <v>200.4</v>
      </c>
      <c r="H161" s="22">
        <f>ROUND('Sales-Data-Analysis_practice'!$G161,0)</f>
        <v>200</v>
      </c>
      <c r="I161" s="24">
        <f t="shared" si="6"/>
        <v>998</v>
      </c>
      <c r="J161" s="22" t="s">
        <v>10</v>
      </c>
      <c r="K161" s="22" t="s">
        <v>11</v>
      </c>
      <c r="L161" s="25" t="s">
        <v>38</v>
      </c>
      <c r="M161" s="22" t="s">
        <v>13</v>
      </c>
      <c r="N161" s="22" t="str">
        <f t="shared" si="8"/>
        <v>Tom Jackson</v>
      </c>
    </row>
    <row r="162" spans="1:14" x14ac:dyDescent="0.3">
      <c r="A162">
        <v>161</v>
      </c>
      <c r="B162" s="26">
        <v>10620</v>
      </c>
      <c r="C162" s="27">
        <v>44906</v>
      </c>
      <c r="D162" s="27" t="str">
        <f t="shared" si="7"/>
        <v>Dec</v>
      </c>
      <c r="E162" s="26" t="s">
        <v>21</v>
      </c>
      <c r="F162" s="28">
        <v>12.99</v>
      </c>
      <c r="G162" s="26">
        <v>585.07000000000005</v>
      </c>
      <c r="H162" s="26">
        <f>ROUND('Sales-Data-Analysis_practice'!$G162,0)</f>
        <v>585</v>
      </c>
      <c r="I162" s="28">
        <f t="shared" si="6"/>
        <v>7599.1500000000005</v>
      </c>
      <c r="J162" s="26" t="s">
        <v>10</v>
      </c>
      <c r="K162" s="26" t="s">
        <v>11</v>
      </c>
      <c r="L162" s="29" t="s">
        <v>38</v>
      </c>
      <c r="M162" s="26" t="s">
        <v>13</v>
      </c>
      <c r="N162" s="26" t="str">
        <f t="shared" si="8"/>
        <v>Tom Jackson</v>
      </c>
    </row>
    <row r="163" spans="1:14" x14ac:dyDescent="0.3">
      <c r="A163">
        <v>162</v>
      </c>
      <c r="B163" s="22">
        <v>10621</v>
      </c>
      <c r="C163" s="23">
        <v>44906</v>
      </c>
      <c r="D163" s="23" t="str">
        <f t="shared" si="7"/>
        <v>Dec</v>
      </c>
      <c r="E163" s="22" t="s">
        <v>25</v>
      </c>
      <c r="F163" s="24">
        <v>9.9499999999999993</v>
      </c>
      <c r="G163" s="22">
        <v>201.01</v>
      </c>
      <c r="H163" s="22">
        <f>ROUND('Sales-Data-Analysis_practice'!$G163,0)</f>
        <v>201</v>
      </c>
      <c r="I163" s="24">
        <f t="shared" si="6"/>
        <v>1999.9499999999998</v>
      </c>
      <c r="J163" s="22" t="s">
        <v>10</v>
      </c>
      <c r="K163" s="22" t="s">
        <v>11</v>
      </c>
      <c r="L163" s="25" t="s">
        <v>38</v>
      </c>
      <c r="M163" s="22" t="s">
        <v>13</v>
      </c>
      <c r="N163" s="22" t="str">
        <f t="shared" si="8"/>
        <v>Tom Jackson</v>
      </c>
    </row>
    <row r="164" spans="1:14" x14ac:dyDescent="0.3">
      <c r="A164">
        <v>163</v>
      </c>
      <c r="B164" s="26">
        <v>10622</v>
      </c>
      <c r="C164" s="27">
        <v>44906</v>
      </c>
      <c r="D164" s="27" t="str">
        <f t="shared" si="7"/>
        <v>Dec</v>
      </c>
      <c r="E164" s="26" t="s">
        <v>9</v>
      </c>
      <c r="F164" s="28">
        <v>3.49</v>
      </c>
      <c r="G164" s="26">
        <v>630.37</v>
      </c>
      <c r="H164" s="26">
        <f>ROUND('Sales-Data-Analysis_practice'!$G164,0)</f>
        <v>630</v>
      </c>
      <c r="I164" s="28">
        <f t="shared" si="6"/>
        <v>2198.7000000000003</v>
      </c>
      <c r="J164" s="26" t="s">
        <v>10</v>
      </c>
      <c r="K164" s="26" t="s">
        <v>11</v>
      </c>
      <c r="L164" s="29" t="s">
        <v>38</v>
      </c>
      <c r="M164" s="26" t="s">
        <v>13</v>
      </c>
      <c r="N164" s="26" t="str">
        <f t="shared" si="8"/>
        <v>Tom Jackson</v>
      </c>
    </row>
    <row r="165" spans="1:14" x14ac:dyDescent="0.3">
      <c r="A165">
        <v>164</v>
      </c>
      <c r="B165" s="22">
        <v>10623</v>
      </c>
      <c r="C165" s="23">
        <v>44906</v>
      </c>
      <c r="D165" s="23" t="str">
        <f t="shared" si="7"/>
        <v>Dec</v>
      </c>
      <c r="E165" s="22" t="s">
        <v>14</v>
      </c>
      <c r="F165" s="24">
        <v>2.95</v>
      </c>
      <c r="G165" s="22">
        <v>745.76</v>
      </c>
      <c r="H165" s="22">
        <f>ROUND('Sales-Data-Analysis_practice'!$G165,0)</f>
        <v>746</v>
      </c>
      <c r="I165" s="24">
        <f t="shared" si="6"/>
        <v>2200.7000000000003</v>
      </c>
      <c r="J165" s="22" t="s">
        <v>10</v>
      </c>
      <c r="K165" s="22" t="s">
        <v>11</v>
      </c>
      <c r="L165" s="25" t="s">
        <v>38</v>
      </c>
      <c r="M165" s="22" t="s">
        <v>13</v>
      </c>
      <c r="N165" s="22" t="str">
        <f t="shared" si="8"/>
        <v>Tom Jackson</v>
      </c>
    </row>
    <row r="166" spans="1:14" x14ac:dyDescent="0.3">
      <c r="A166">
        <v>165</v>
      </c>
      <c r="B166" s="26">
        <v>10624</v>
      </c>
      <c r="C166" s="27">
        <v>44906</v>
      </c>
      <c r="D166" s="27" t="str">
        <f t="shared" si="7"/>
        <v>Dec</v>
      </c>
      <c r="E166" s="26" t="s">
        <v>17</v>
      </c>
      <c r="F166" s="28">
        <v>4.99</v>
      </c>
      <c r="G166" s="26">
        <v>200.4</v>
      </c>
      <c r="H166" s="26">
        <f>ROUND('Sales-Data-Analysis_practice'!$G166,0)</f>
        <v>200</v>
      </c>
      <c r="I166" s="28">
        <f t="shared" si="6"/>
        <v>998</v>
      </c>
      <c r="J166" s="26" t="s">
        <v>10</v>
      </c>
      <c r="K166" s="26" t="s">
        <v>11</v>
      </c>
      <c r="L166" s="29" t="s">
        <v>38</v>
      </c>
      <c r="M166" s="26" t="s">
        <v>13</v>
      </c>
      <c r="N166" s="26" t="str">
        <f t="shared" si="8"/>
        <v>Tom Jackson</v>
      </c>
    </row>
    <row r="167" spans="1:14" x14ac:dyDescent="0.3">
      <c r="A167">
        <v>166</v>
      </c>
      <c r="B167" s="22">
        <v>10625</v>
      </c>
      <c r="C167" s="23">
        <v>44907</v>
      </c>
      <c r="D167" s="23" t="str">
        <f t="shared" si="7"/>
        <v>Dec</v>
      </c>
      <c r="E167" s="22" t="s">
        <v>21</v>
      </c>
      <c r="F167" s="24">
        <v>12.99</v>
      </c>
      <c r="G167" s="22">
        <v>569.66999999999996</v>
      </c>
      <c r="H167" s="22">
        <f>ROUND('Sales-Data-Analysis_practice'!$G167,0)</f>
        <v>570</v>
      </c>
      <c r="I167" s="24">
        <f t="shared" si="6"/>
        <v>7404.3</v>
      </c>
      <c r="J167" s="22" t="s">
        <v>10</v>
      </c>
      <c r="K167" s="22" t="s">
        <v>11</v>
      </c>
      <c r="L167" s="25" t="s">
        <v>38</v>
      </c>
      <c r="M167" s="22" t="s">
        <v>13</v>
      </c>
      <c r="N167" s="22" t="str">
        <f t="shared" si="8"/>
        <v>Tom Jackson</v>
      </c>
    </row>
    <row r="168" spans="1:14" x14ac:dyDescent="0.3">
      <c r="A168">
        <v>167</v>
      </c>
      <c r="B168" s="26">
        <v>10626</v>
      </c>
      <c r="C168" s="27">
        <v>44907</v>
      </c>
      <c r="D168" s="27" t="str">
        <f t="shared" si="7"/>
        <v>Dec</v>
      </c>
      <c r="E168" s="26" t="s">
        <v>25</v>
      </c>
      <c r="F168" s="28">
        <v>9.9499999999999993</v>
      </c>
      <c r="G168" s="26">
        <v>201.01</v>
      </c>
      <c r="H168" s="26">
        <f>ROUND('Sales-Data-Analysis_practice'!$G168,0)</f>
        <v>201</v>
      </c>
      <c r="I168" s="28">
        <f t="shared" si="6"/>
        <v>1999.9499999999998</v>
      </c>
      <c r="J168" s="26" t="s">
        <v>10</v>
      </c>
      <c r="K168" s="26" t="s">
        <v>11</v>
      </c>
      <c r="L168" s="29" t="s">
        <v>38</v>
      </c>
      <c r="M168" s="26" t="s">
        <v>13</v>
      </c>
      <c r="N168" s="26" t="str">
        <f t="shared" si="8"/>
        <v>Tom Jackson</v>
      </c>
    </row>
    <row r="169" spans="1:14" x14ac:dyDescent="0.3">
      <c r="A169">
        <v>168</v>
      </c>
      <c r="B169" s="22">
        <v>10627</v>
      </c>
      <c r="C169" s="23">
        <v>44907</v>
      </c>
      <c r="D169" s="23" t="str">
        <f t="shared" si="7"/>
        <v>Dec</v>
      </c>
      <c r="E169" s="22" t="s">
        <v>9</v>
      </c>
      <c r="F169" s="24">
        <v>3.49</v>
      </c>
      <c r="G169" s="22">
        <v>630.37</v>
      </c>
      <c r="H169" s="22">
        <f>ROUND('Sales-Data-Analysis_practice'!$G169,0)</f>
        <v>630</v>
      </c>
      <c r="I169" s="24">
        <f t="shared" si="6"/>
        <v>2198.7000000000003</v>
      </c>
      <c r="J169" s="22" t="s">
        <v>10</v>
      </c>
      <c r="K169" s="22" t="s">
        <v>11</v>
      </c>
      <c r="L169" s="25" t="s">
        <v>38</v>
      </c>
      <c r="M169" s="22" t="s">
        <v>13</v>
      </c>
      <c r="N169" s="22" t="str">
        <f t="shared" si="8"/>
        <v>Tom Jackson</v>
      </c>
    </row>
    <row r="170" spans="1:14" x14ac:dyDescent="0.3">
      <c r="A170">
        <v>169</v>
      </c>
      <c r="B170" s="26">
        <v>10628</v>
      </c>
      <c r="C170" s="27">
        <v>44907</v>
      </c>
      <c r="D170" s="27" t="str">
        <f t="shared" si="7"/>
        <v>Dec</v>
      </c>
      <c r="E170" s="26" t="s">
        <v>14</v>
      </c>
      <c r="F170" s="28">
        <v>2.95</v>
      </c>
      <c r="G170" s="26">
        <v>677.97</v>
      </c>
      <c r="H170" s="26">
        <f>ROUND('Sales-Data-Analysis_practice'!$G170,0)</f>
        <v>678</v>
      </c>
      <c r="I170" s="28">
        <f t="shared" si="6"/>
        <v>2000.1000000000001</v>
      </c>
      <c r="J170" s="26" t="s">
        <v>10</v>
      </c>
      <c r="K170" s="26" t="s">
        <v>11</v>
      </c>
      <c r="L170" s="29" t="s">
        <v>35</v>
      </c>
      <c r="M170" s="26" t="s">
        <v>20</v>
      </c>
      <c r="N170" s="26" t="str">
        <f t="shared" si="8"/>
        <v>Joao Silva</v>
      </c>
    </row>
    <row r="171" spans="1:14" x14ac:dyDescent="0.3">
      <c r="A171">
        <v>170</v>
      </c>
      <c r="B171" s="22">
        <v>10629</v>
      </c>
      <c r="C171" s="23">
        <v>44907</v>
      </c>
      <c r="D171" s="23" t="str">
        <f t="shared" si="7"/>
        <v>Dec</v>
      </c>
      <c r="E171" s="22" t="s">
        <v>17</v>
      </c>
      <c r="F171" s="24">
        <v>4.99</v>
      </c>
      <c r="G171" s="22">
        <v>200.4</v>
      </c>
      <c r="H171" s="22">
        <f>ROUND('Sales-Data-Analysis_practice'!$G171,0)</f>
        <v>200</v>
      </c>
      <c r="I171" s="24">
        <f t="shared" si="6"/>
        <v>998</v>
      </c>
      <c r="J171" s="22" t="s">
        <v>10</v>
      </c>
      <c r="K171" s="22" t="s">
        <v>11</v>
      </c>
      <c r="L171" s="25" t="s">
        <v>35</v>
      </c>
      <c r="M171" s="22" t="s">
        <v>20</v>
      </c>
      <c r="N171" s="22" t="str">
        <f t="shared" si="8"/>
        <v>Joao Silva</v>
      </c>
    </row>
    <row r="172" spans="1:14" x14ac:dyDescent="0.3">
      <c r="A172">
        <v>171</v>
      </c>
      <c r="B172" s="26">
        <v>10630</v>
      </c>
      <c r="C172" s="27">
        <v>44908</v>
      </c>
      <c r="D172" s="27" t="str">
        <f t="shared" si="7"/>
        <v>Dec</v>
      </c>
      <c r="E172" s="26" t="s">
        <v>21</v>
      </c>
      <c r="F172" s="28">
        <v>12.99</v>
      </c>
      <c r="G172" s="26">
        <v>569.66999999999996</v>
      </c>
      <c r="H172" s="26">
        <f>ROUND('Sales-Data-Analysis_practice'!$G172,0)</f>
        <v>570</v>
      </c>
      <c r="I172" s="28">
        <f t="shared" si="6"/>
        <v>7404.3</v>
      </c>
      <c r="J172" s="26" t="s">
        <v>10</v>
      </c>
      <c r="K172" s="26" t="s">
        <v>37</v>
      </c>
      <c r="L172" s="29" t="s">
        <v>35</v>
      </c>
      <c r="M172" s="26" t="s">
        <v>20</v>
      </c>
      <c r="N172" s="26" t="str">
        <f t="shared" si="8"/>
        <v>Joao Silva</v>
      </c>
    </row>
    <row r="173" spans="1:14" x14ac:dyDescent="0.3">
      <c r="A173">
        <v>172</v>
      </c>
      <c r="B173" s="22">
        <v>10631</v>
      </c>
      <c r="C173" s="23">
        <v>44908</v>
      </c>
      <c r="D173" s="23" t="str">
        <f t="shared" si="7"/>
        <v>Dec</v>
      </c>
      <c r="E173" s="22" t="s">
        <v>25</v>
      </c>
      <c r="F173" s="24">
        <v>9.9499999999999993</v>
      </c>
      <c r="G173" s="22">
        <v>201.01</v>
      </c>
      <c r="H173" s="22">
        <f>ROUND('Sales-Data-Analysis_practice'!$G173,0)</f>
        <v>201</v>
      </c>
      <c r="I173" s="24">
        <f t="shared" si="6"/>
        <v>1999.9499999999998</v>
      </c>
      <c r="J173" s="22" t="s">
        <v>10</v>
      </c>
      <c r="K173" s="22" t="s">
        <v>11</v>
      </c>
      <c r="L173" s="25" t="s">
        <v>35</v>
      </c>
      <c r="M173" s="22" t="s">
        <v>20</v>
      </c>
      <c r="N173" s="22" t="str">
        <f t="shared" si="8"/>
        <v>Joao Silva</v>
      </c>
    </row>
    <row r="174" spans="1:14" x14ac:dyDescent="0.3">
      <c r="A174">
        <v>173</v>
      </c>
      <c r="B174" s="26">
        <v>10632</v>
      </c>
      <c r="C174" s="27">
        <v>44908</v>
      </c>
      <c r="D174" s="27" t="str">
        <f t="shared" si="7"/>
        <v>Dec</v>
      </c>
      <c r="E174" s="26" t="s">
        <v>9</v>
      </c>
      <c r="F174" s="28">
        <v>3.49</v>
      </c>
      <c r="G174" s="26">
        <v>630.37</v>
      </c>
      <c r="H174" s="26">
        <f>ROUND('Sales-Data-Analysis_practice'!$G174,0)</f>
        <v>630</v>
      </c>
      <c r="I174" s="28">
        <f t="shared" si="6"/>
        <v>2198.7000000000003</v>
      </c>
      <c r="J174" s="26" t="s">
        <v>10</v>
      </c>
      <c r="K174" s="26" t="s">
        <v>11</v>
      </c>
      <c r="L174" s="29" t="s">
        <v>35</v>
      </c>
      <c r="M174" s="26" t="s">
        <v>20</v>
      </c>
      <c r="N174" s="26" t="str">
        <f t="shared" si="8"/>
        <v>Joao Silva</v>
      </c>
    </row>
    <row r="175" spans="1:14" x14ac:dyDescent="0.3">
      <c r="A175">
        <v>174</v>
      </c>
      <c r="B175" s="22">
        <v>10633</v>
      </c>
      <c r="C175" s="23">
        <v>44908</v>
      </c>
      <c r="D175" s="23" t="str">
        <f t="shared" si="7"/>
        <v>Dec</v>
      </c>
      <c r="E175" s="22" t="s">
        <v>14</v>
      </c>
      <c r="F175" s="24">
        <v>2.95</v>
      </c>
      <c r="G175" s="22">
        <v>677.97</v>
      </c>
      <c r="H175" s="22">
        <f>ROUND('Sales-Data-Analysis_practice'!$G175,0)</f>
        <v>678</v>
      </c>
      <c r="I175" s="24">
        <f t="shared" si="6"/>
        <v>2000.1000000000001</v>
      </c>
      <c r="J175" s="22" t="s">
        <v>10</v>
      </c>
      <c r="K175" s="22" t="s">
        <v>11</v>
      </c>
      <c r="L175" s="25" t="s">
        <v>35</v>
      </c>
      <c r="M175" s="22" t="s">
        <v>20</v>
      </c>
      <c r="N175" s="22" t="str">
        <f t="shared" si="8"/>
        <v>Joao Silva</v>
      </c>
    </row>
    <row r="176" spans="1:14" x14ac:dyDescent="0.3">
      <c r="A176">
        <v>175</v>
      </c>
      <c r="B176" s="26">
        <v>10634</v>
      </c>
      <c r="C176" s="27">
        <v>44908</v>
      </c>
      <c r="D176" s="27" t="str">
        <f t="shared" si="7"/>
        <v>Dec</v>
      </c>
      <c r="E176" s="26" t="s">
        <v>17</v>
      </c>
      <c r="F176" s="28">
        <v>4.99</v>
      </c>
      <c r="G176" s="26">
        <v>200.4</v>
      </c>
      <c r="H176" s="26">
        <f>ROUND('Sales-Data-Analysis_practice'!$G176,0)</f>
        <v>200</v>
      </c>
      <c r="I176" s="28">
        <f t="shared" si="6"/>
        <v>998</v>
      </c>
      <c r="J176" s="26" t="s">
        <v>10</v>
      </c>
      <c r="K176" s="26" t="s">
        <v>11</v>
      </c>
      <c r="L176" s="29" t="s">
        <v>35</v>
      </c>
      <c r="M176" s="26" t="s">
        <v>20</v>
      </c>
      <c r="N176" s="26" t="str">
        <f t="shared" si="8"/>
        <v>Joao Silva</v>
      </c>
    </row>
    <row r="177" spans="1:14" x14ac:dyDescent="0.3">
      <c r="A177">
        <v>176</v>
      </c>
      <c r="B177" s="22">
        <v>10635</v>
      </c>
      <c r="C177" s="23">
        <v>44909</v>
      </c>
      <c r="D177" s="23" t="str">
        <f t="shared" si="7"/>
        <v>Dec</v>
      </c>
      <c r="E177" s="22" t="s">
        <v>21</v>
      </c>
      <c r="F177" s="24">
        <v>12.99</v>
      </c>
      <c r="G177" s="22">
        <v>554.27</v>
      </c>
      <c r="H177" s="22">
        <f>ROUND('Sales-Data-Analysis_practice'!$G177,0)</f>
        <v>554</v>
      </c>
      <c r="I177" s="24">
        <f t="shared" si="6"/>
        <v>7196.46</v>
      </c>
      <c r="J177" s="22" t="s">
        <v>10</v>
      </c>
      <c r="K177" s="22" t="s">
        <v>11</v>
      </c>
      <c r="L177" s="25" t="s">
        <v>35</v>
      </c>
      <c r="M177" s="22" t="s">
        <v>20</v>
      </c>
      <c r="N177" s="22" t="str">
        <f t="shared" si="8"/>
        <v>Joao Silva</v>
      </c>
    </row>
    <row r="178" spans="1:14" x14ac:dyDescent="0.3">
      <c r="A178">
        <v>177</v>
      </c>
      <c r="B178" s="26">
        <v>10636</v>
      </c>
      <c r="C178" s="27">
        <v>44909</v>
      </c>
      <c r="D178" s="27" t="str">
        <f t="shared" si="7"/>
        <v>Dec</v>
      </c>
      <c r="E178" s="26" t="s">
        <v>25</v>
      </c>
      <c r="F178" s="28">
        <v>9.9499999999999993</v>
      </c>
      <c r="G178" s="26">
        <v>221.11</v>
      </c>
      <c r="H178" s="26">
        <f>ROUND('Sales-Data-Analysis_practice'!$G178,0)</f>
        <v>221</v>
      </c>
      <c r="I178" s="28">
        <f t="shared" si="6"/>
        <v>2198.9499999999998</v>
      </c>
      <c r="J178" s="26" t="s">
        <v>10</v>
      </c>
      <c r="K178" s="26" t="s">
        <v>11</v>
      </c>
      <c r="L178" s="29" t="s">
        <v>35</v>
      </c>
      <c r="M178" s="26" t="s">
        <v>20</v>
      </c>
      <c r="N178" s="26" t="str">
        <f t="shared" si="8"/>
        <v>Joao Silva</v>
      </c>
    </row>
    <row r="179" spans="1:14" x14ac:dyDescent="0.3">
      <c r="A179">
        <v>178</v>
      </c>
      <c r="B179" s="22">
        <v>10637</v>
      </c>
      <c r="C179" s="23">
        <v>44909</v>
      </c>
      <c r="D179" s="23" t="str">
        <f t="shared" si="7"/>
        <v>Dec</v>
      </c>
      <c r="E179" s="22" t="s">
        <v>9</v>
      </c>
      <c r="F179" s="24">
        <v>3.49</v>
      </c>
      <c r="G179" s="22">
        <v>630.37</v>
      </c>
      <c r="H179" s="22">
        <f>ROUND('Sales-Data-Analysis_practice'!$G179,0)</f>
        <v>630</v>
      </c>
      <c r="I179" s="24">
        <f t="shared" si="6"/>
        <v>2198.7000000000003</v>
      </c>
      <c r="J179" s="22" t="s">
        <v>10</v>
      </c>
      <c r="K179" s="22" t="s">
        <v>11</v>
      </c>
      <c r="L179" s="25" t="s">
        <v>35</v>
      </c>
      <c r="M179" s="22" t="s">
        <v>20</v>
      </c>
      <c r="N179" s="22" t="str">
        <f t="shared" si="8"/>
        <v>Joao Silva</v>
      </c>
    </row>
    <row r="180" spans="1:14" x14ac:dyDescent="0.3">
      <c r="A180">
        <v>179</v>
      </c>
      <c r="B180" s="26">
        <v>10638</v>
      </c>
      <c r="C180" s="27">
        <v>44909</v>
      </c>
      <c r="D180" s="27" t="str">
        <f t="shared" si="7"/>
        <v>Dec</v>
      </c>
      <c r="E180" s="26" t="s">
        <v>14</v>
      </c>
      <c r="F180" s="28">
        <v>2.95</v>
      </c>
      <c r="G180" s="26">
        <v>677.97</v>
      </c>
      <c r="H180" s="26">
        <f>ROUND('Sales-Data-Analysis_practice'!$G180,0)</f>
        <v>678</v>
      </c>
      <c r="I180" s="28">
        <f t="shared" si="6"/>
        <v>2000.1000000000001</v>
      </c>
      <c r="J180" s="26" t="s">
        <v>10</v>
      </c>
      <c r="K180" s="26" t="s">
        <v>11</v>
      </c>
      <c r="L180" s="29" t="s">
        <v>35</v>
      </c>
      <c r="M180" s="26" t="s">
        <v>20</v>
      </c>
      <c r="N180" s="26" t="str">
        <f t="shared" si="8"/>
        <v>Joao Silva</v>
      </c>
    </row>
    <row r="181" spans="1:14" x14ac:dyDescent="0.3">
      <c r="A181">
        <v>180</v>
      </c>
      <c r="B181" s="22">
        <v>10639</v>
      </c>
      <c r="C181" s="23">
        <v>44909</v>
      </c>
      <c r="D181" s="23" t="str">
        <f t="shared" si="7"/>
        <v>Dec</v>
      </c>
      <c r="E181" s="22" t="s">
        <v>17</v>
      </c>
      <c r="F181" s="24">
        <v>4.99</v>
      </c>
      <c r="G181" s="22">
        <v>200.4</v>
      </c>
      <c r="H181" s="22">
        <f>ROUND('Sales-Data-Analysis_practice'!$G181,0)</f>
        <v>200</v>
      </c>
      <c r="I181" s="24">
        <f t="shared" si="6"/>
        <v>998</v>
      </c>
      <c r="J181" s="22" t="s">
        <v>10</v>
      </c>
      <c r="K181" s="22" t="s">
        <v>11</v>
      </c>
      <c r="L181" s="25" t="s">
        <v>35</v>
      </c>
      <c r="M181" s="22" t="s">
        <v>20</v>
      </c>
      <c r="N181" s="22" t="str">
        <f t="shared" si="8"/>
        <v>Joao Silva</v>
      </c>
    </row>
    <row r="182" spans="1:14" x14ac:dyDescent="0.3">
      <c r="A182">
        <v>181</v>
      </c>
      <c r="B182" s="26">
        <v>10640</v>
      </c>
      <c r="C182" s="27">
        <v>44910</v>
      </c>
      <c r="D182" s="27" t="str">
        <f t="shared" si="7"/>
        <v>Dec</v>
      </c>
      <c r="E182" s="26" t="s">
        <v>21</v>
      </c>
      <c r="F182" s="28">
        <v>12.99</v>
      </c>
      <c r="G182" s="26">
        <v>538.88</v>
      </c>
      <c r="H182" s="26">
        <f>ROUND('Sales-Data-Analysis_practice'!$G182,0)</f>
        <v>539</v>
      </c>
      <c r="I182" s="28">
        <f t="shared" si="6"/>
        <v>7001.61</v>
      </c>
      <c r="J182" s="26" t="s">
        <v>10</v>
      </c>
      <c r="K182" s="26" t="s">
        <v>11</v>
      </c>
      <c r="L182" s="29" t="s">
        <v>35</v>
      </c>
      <c r="M182" s="26" t="s">
        <v>20</v>
      </c>
      <c r="N182" s="26" t="str">
        <f t="shared" si="8"/>
        <v>Joao Silva</v>
      </c>
    </row>
    <row r="183" spans="1:14" x14ac:dyDescent="0.3">
      <c r="A183">
        <v>182</v>
      </c>
      <c r="B183" s="22">
        <v>10641</v>
      </c>
      <c r="C183" s="23">
        <v>44910</v>
      </c>
      <c r="D183" s="23" t="str">
        <f t="shared" si="7"/>
        <v>Dec</v>
      </c>
      <c r="E183" s="22" t="s">
        <v>25</v>
      </c>
      <c r="F183" s="24">
        <v>9.9499999999999993</v>
      </c>
      <c r="G183" s="22">
        <v>221.11</v>
      </c>
      <c r="H183" s="22">
        <f>ROUND('Sales-Data-Analysis_practice'!$G183,0)</f>
        <v>221</v>
      </c>
      <c r="I183" s="24">
        <f t="shared" si="6"/>
        <v>2198.9499999999998</v>
      </c>
      <c r="J183" s="22" t="s">
        <v>10</v>
      </c>
      <c r="K183" s="22" t="s">
        <v>11</v>
      </c>
      <c r="L183" s="25" t="s">
        <v>35</v>
      </c>
      <c r="M183" s="22" t="s">
        <v>20</v>
      </c>
      <c r="N183" s="22" t="str">
        <f t="shared" si="8"/>
        <v>Joao Silva</v>
      </c>
    </row>
    <row r="184" spans="1:14" x14ac:dyDescent="0.3">
      <c r="A184">
        <v>183</v>
      </c>
      <c r="B184" s="26">
        <v>10642</v>
      </c>
      <c r="C184" s="27">
        <v>44910</v>
      </c>
      <c r="D184" s="27" t="str">
        <f t="shared" si="7"/>
        <v>Dec</v>
      </c>
      <c r="E184" s="26" t="s">
        <v>9</v>
      </c>
      <c r="F184" s="28">
        <v>3.49</v>
      </c>
      <c r="G184" s="26">
        <v>630.37</v>
      </c>
      <c r="H184" s="26">
        <f>ROUND('Sales-Data-Analysis_practice'!$G184,0)</f>
        <v>630</v>
      </c>
      <c r="I184" s="28">
        <f t="shared" si="6"/>
        <v>2198.7000000000003</v>
      </c>
      <c r="J184" s="26" t="s">
        <v>10</v>
      </c>
      <c r="K184" s="26" t="s">
        <v>37</v>
      </c>
      <c r="L184" s="29" t="s">
        <v>35</v>
      </c>
      <c r="M184" s="26" t="s">
        <v>20</v>
      </c>
      <c r="N184" s="26" t="str">
        <f t="shared" si="8"/>
        <v>Joao Silva</v>
      </c>
    </row>
    <row r="185" spans="1:14" x14ac:dyDescent="0.3">
      <c r="A185">
        <v>184</v>
      </c>
      <c r="B185" s="22">
        <v>10643</v>
      </c>
      <c r="C185" s="23">
        <v>44910</v>
      </c>
      <c r="D185" s="23" t="str">
        <f t="shared" si="7"/>
        <v>Dec</v>
      </c>
      <c r="E185" s="22" t="s">
        <v>14</v>
      </c>
      <c r="F185" s="24">
        <v>2.95</v>
      </c>
      <c r="G185" s="22">
        <v>677.97</v>
      </c>
      <c r="H185" s="22">
        <f>ROUND('Sales-Data-Analysis_practice'!$G185,0)</f>
        <v>678</v>
      </c>
      <c r="I185" s="24">
        <f t="shared" si="6"/>
        <v>2000.1000000000001</v>
      </c>
      <c r="J185" s="22" t="s">
        <v>10</v>
      </c>
      <c r="K185" s="22" t="s">
        <v>37</v>
      </c>
      <c r="L185" s="25" t="s">
        <v>35</v>
      </c>
      <c r="M185" s="22" t="s">
        <v>20</v>
      </c>
      <c r="N185" s="22" t="str">
        <f t="shared" si="8"/>
        <v>Joao Silva</v>
      </c>
    </row>
    <row r="186" spans="1:14" x14ac:dyDescent="0.3">
      <c r="A186">
        <v>185</v>
      </c>
      <c r="B186" s="26">
        <v>10644</v>
      </c>
      <c r="C186" s="27">
        <v>44910</v>
      </c>
      <c r="D186" s="27" t="str">
        <f t="shared" si="7"/>
        <v>Dec</v>
      </c>
      <c r="E186" s="26" t="s">
        <v>17</v>
      </c>
      <c r="F186" s="28">
        <v>4.99</v>
      </c>
      <c r="G186" s="26">
        <v>200.4</v>
      </c>
      <c r="H186" s="26">
        <f>ROUND('Sales-Data-Analysis_practice'!$G186,0)</f>
        <v>200</v>
      </c>
      <c r="I186" s="28">
        <f t="shared" si="6"/>
        <v>998</v>
      </c>
      <c r="J186" s="26" t="s">
        <v>10</v>
      </c>
      <c r="K186" s="26" t="s">
        <v>37</v>
      </c>
      <c r="L186" s="29" t="s">
        <v>35</v>
      </c>
      <c r="M186" s="26" t="s">
        <v>20</v>
      </c>
      <c r="N186" s="26" t="str">
        <f t="shared" si="8"/>
        <v>Joao Silva</v>
      </c>
    </row>
    <row r="187" spans="1:14" x14ac:dyDescent="0.3">
      <c r="A187">
        <v>186</v>
      </c>
      <c r="B187" s="22">
        <v>10645</v>
      </c>
      <c r="C187" s="23">
        <v>44911</v>
      </c>
      <c r="D187" s="23" t="str">
        <f t="shared" si="7"/>
        <v>Dec</v>
      </c>
      <c r="E187" s="22" t="s">
        <v>21</v>
      </c>
      <c r="F187" s="24">
        <v>12.99</v>
      </c>
      <c r="G187" s="22">
        <v>569.66999999999996</v>
      </c>
      <c r="H187" s="22">
        <f>ROUND('Sales-Data-Analysis_practice'!$G187,0)</f>
        <v>570</v>
      </c>
      <c r="I187" s="24">
        <f t="shared" si="6"/>
        <v>7404.3</v>
      </c>
      <c r="J187" s="22" t="s">
        <v>10</v>
      </c>
      <c r="K187" s="22" t="s">
        <v>37</v>
      </c>
      <c r="L187" s="25" t="s">
        <v>35</v>
      </c>
      <c r="M187" s="22" t="s">
        <v>20</v>
      </c>
      <c r="N187" s="22" t="str">
        <f t="shared" si="8"/>
        <v>Joao Silva</v>
      </c>
    </row>
    <row r="188" spans="1:14" x14ac:dyDescent="0.3">
      <c r="A188">
        <v>187</v>
      </c>
      <c r="B188" s="26">
        <v>10646</v>
      </c>
      <c r="C188" s="27">
        <v>44911</v>
      </c>
      <c r="D188" s="27" t="str">
        <f t="shared" si="7"/>
        <v>Dec</v>
      </c>
      <c r="E188" s="26" t="s">
        <v>25</v>
      </c>
      <c r="F188" s="28">
        <v>9.9499999999999993</v>
      </c>
      <c r="G188" s="26">
        <v>221.11</v>
      </c>
      <c r="H188" s="26">
        <f>ROUND('Sales-Data-Analysis_practice'!$G188,0)</f>
        <v>221</v>
      </c>
      <c r="I188" s="28">
        <f t="shared" si="6"/>
        <v>2198.9499999999998</v>
      </c>
      <c r="J188" s="26" t="s">
        <v>10</v>
      </c>
      <c r="K188" s="26" t="s">
        <v>37</v>
      </c>
      <c r="L188" s="29" t="s">
        <v>35</v>
      </c>
      <c r="M188" s="26" t="s">
        <v>20</v>
      </c>
      <c r="N188" s="26" t="str">
        <f t="shared" si="8"/>
        <v>Joao Silva</v>
      </c>
    </row>
    <row r="189" spans="1:14" x14ac:dyDescent="0.3">
      <c r="A189">
        <v>188</v>
      </c>
      <c r="B189" s="22">
        <v>10647</v>
      </c>
      <c r="C189" s="23">
        <v>44911</v>
      </c>
      <c r="D189" s="23" t="str">
        <f t="shared" si="7"/>
        <v>Dec</v>
      </c>
      <c r="E189" s="22" t="s">
        <v>9</v>
      </c>
      <c r="F189" s="24">
        <v>3.49</v>
      </c>
      <c r="G189" s="22">
        <v>630.37</v>
      </c>
      <c r="H189" s="22">
        <f>ROUND('Sales-Data-Analysis_practice'!$G189,0)</f>
        <v>630</v>
      </c>
      <c r="I189" s="24">
        <f t="shared" si="6"/>
        <v>2198.7000000000003</v>
      </c>
      <c r="J189" s="22" t="s">
        <v>10</v>
      </c>
      <c r="K189" s="22" t="s">
        <v>11</v>
      </c>
      <c r="L189" s="25" t="s">
        <v>35</v>
      </c>
      <c r="M189" s="22" t="s">
        <v>20</v>
      </c>
      <c r="N189" s="22" t="str">
        <f t="shared" si="8"/>
        <v>Joao Silva</v>
      </c>
    </row>
    <row r="190" spans="1:14" x14ac:dyDescent="0.3">
      <c r="A190">
        <v>189</v>
      </c>
      <c r="B190" s="26">
        <v>10648</v>
      </c>
      <c r="C190" s="27">
        <v>44911</v>
      </c>
      <c r="D190" s="27" t="str">
        <f t="shared" si="7"/>
        <v>Dec</v>
      </c>
      <c r="E190" s="26" t="s">
        <v>14</v>
      </c>
      <c r="F190" s="28">
        <v>2.95</v>
      </c>
      <c r="G190" s="26">
        <v>745.76</v>
      </c>
      <c r="H190" s="26">
        <f>ROUND('Sales-Data-Analysis_practice'!$G190,0)</f>
        <v>746</v>
      </c>
      <c r="I190" s="28">
        <f t="shared" si="6"/>
        <v>2200.7000000000003</v>
      </c>
      <c r="J190" s="26" t="s">
        <v>10</v>
      </c>
      <c r="K190" s="26" t="s">
        <v>11</v>
      </c>
      <c r="L190" s="29" t="s">
        <v>35</v>
      </c>
      <c r="M190" s="26" t="s">
        <v>20</v>
      </c>
      <c r="N190" s="26" t="str">
        <f t="shared" si="8"/>
        <v>Joao Silva</v>
      </c>
    </row>
    <row r="191" spans="1:14" x14ac:dyDescent="0.3">
      <c r="A191">
        <v>190</v>
      </c>
      <c r="B191" s="22">
        <v>10649</v>
      </c>
      <c r="C191" s="23">
        <v>44911</v>
      </c>
      <c r="D191" s="23" t="str">
        <f t="shared" si="7"/>
        <v>Dec</v>
      </c>
      <c r="E191" s="22" t="s">
        <v>17</v>
      </c>
      <c r="F191" s="24">
        <v>4.99</v>
      </c>
      <c r="G191" s="22">
        <v>200.4</v>
      </c>
      <c r="H191" s="22">
        <f>ROUND('Sales-Data-Analysis_practice'!$G191,0)</f>
        <v>200</v>
      </c>
      <c r="I191" s="24">
        <f t="shared" si="6"/>
        <v>998</v>
      </c>
      <c r="J191" s="22" t="s">
        <v>10</v>
      </c>
      <c r="K191" s="22" t="s">
        <v>11</v>
      </c>
      <c r="L191" s="25" t="s">
        <v>35</v>
      </c>
      <c r="M191" s="22" t="s">
        <v>20</v>
      </c>
      <c r="N191" s="22" t="str">
        <f t="shared" si="8"/>
        <v>Joao Silva</v>
      </c>
    </row>
    <row r="192" spans="1:14" x14ac:dyDescent="0.3">
      <c r="A192">
        <v>191</v>
      </c>
      <c r="B192" s="26">
        <v>10650</v>
      </c>
      <c r="C192" s="27">
        <v>44912</v>
      </c>
      <c r="D192" s="27" t="str">
        <f t="shared" si="7"/>
        <v>Dec</v>
      </c>
      <c r="E192" s="26" t="s">
        <v>21</v>
      </c>
      <c r="F192" s="28">
        <v>12.99</v>
      </c>
      <c r="G192" s="26">
        <v>585.07000000000005</v>
      </c>
      <c r="H192" s="26">
        <f>ROUND('Sales-Data-Analysis_practice'!$G192,0)</f>
        <v>585</v>
      </c>
      <c r="I192" s="28">
        <f t="shared" si="6"/>
        <v>7599.1500000000005</v>
      </c>
      <c r="J192" s="26" t="s">
        <v>10</v>
      </c>
      <c r="K192" s="26" t="s">
        <v>11</v>
      </c>
      <c r="L192" s="29" t="s">
        <v>35</v>
      </c>
      <c r="M192" s="26" t="s">
        <v>20</v>
      </c>
      <c r="N192" s="26" t="str">
        <f t="shared" si="8"/>
        <v>Joao Silva</v>
      </c>
    </row>
    <row r="193" spans="1:14" x14ac:dyDescent="0.3">
      <c r="A193">
        <v>192</v>
      </c>
      <c r="B193" s="22">
        <v>10651</v>
      </c>
      <c r="C193" s="23">
        <v>44912</v>
      </c>
      <c r="D193" s="23" t="str">
        <f t="shared" si="7"/>
        <v>Dec</v>
      </c>
      <c r="E193" s="22" t="s">
        <v>25</v>
      </c>
      <c r="F193" s="24">
        <v>9.9499999999999993</v>
      </c>
      <c r="G193" s="22">
        <v>221.11</v>
      </c>
      <c r="H193" s="22">
        <f>ROUND('Sales-Data-Analysis_practice'!$G193,0)</f>
        <v>221</v>
      </c>
      <c r="I193" s="24">
        <f t="shared" si="6"/>
        <v>2198.9499999999998</v>
      </c>
      <c r="J193" s="22" t="s">
        <v>10</v>
      </c>
      <c r="K193" s="22" t="s">
        <v>11</v>
      </c>
      <c r="L193" s="25" t="s">
        <v>35</v>
      </c>
      <c r="M193" s="22" t="s">
        <v>20</v>
      </c>
      <c r="N193" s="22" t="str">
        <f t="shared" si="8"/>
        <v>Joao Silva</v>
      </c>
    </row>
    <row r="194" spans="1:14" x14ac:dyDescent="0.3">
      <c r="A194">
        <v>193</v>
      </c>
      <c r="B194" s="26">
        <v>10652</v>
      </c>
      <c r="C194" s="27">
        <v>44912</v>
      </c>
      <c r="D194" s="27" t="str">
        <f t="shared" si="7"/>
        <v>Dec</v>
      </c>
      <c r="E194" s="26" t="s">
        <v>9</v>
      </c>
      <c r="F194" s="28">
        <v>3.49</v>
      </c>
      <c r="G194" s="26">
        <v>687.68</v>
      </c>
      <c r="H194" s="26">
        <f>ROUND('Sales-Data-Analysis_practice'!$G194,0)</f>
        <v>688</v>
      </c>
      <c r="I194" s="28">
        <f t="shared" ref="I194:I255" si="9">$F194*$H194</f>
        <v>2401.1200000000003</v>
      </c>
      <c r="J194" s="26" t="s">
        <v>10</v>
      </c>
      <c r="K194" s="26" t="s">
        <v>11</v>
      </c>
      <c r="L194" s="29" t="s">
        <v>35</v>
      </c>
      <c r="M194" s="26" t="s">
        <v>20</v>
      </c>
      <c r="N194" s="26" t="str">
        <f t="shared" si="8"/>
        <v>Joao Silva</v>
      </c>
    </row>
    <row r="195" spans="1:14" x14ac:dyDescent="0.3">
      <c r="A195">
        <v>194</v>
      </c>
      <c r="B195" s="22">
        <v>10653</v>
      </c>
      <c r="C195" s="23">
        <v>44912</v>
      </c>
      <c r="D195" s="23" t="str">
        <f t="shared" ref="D195:D255" si="10">TEXT(C195,"mmm")</f>
        <v>Dec</v>
      </c>
      <c r="E195" s="22" t="s">
        <v>14</v>
      </c>
      <c r="F195" s="24">
        <v>2.95</v>
      </c>
      <c r="G195" s="22">
        <v>745.76</v>
      </c>
      <c r="H195" s="22">
        <f>ROUND('Sales-Data-Analysis_practice'!$G195,0)</f>
        <v>746</v>
      </c>
      <c r="I195" s="24">
        <f t="shared" si="9"/>
        <v>2200.7000000000003</v>
      </c>
      <c r="J195" s="22" t="s">
        <v>10</v>
      </c>
      <c r="K195" s="22" t="s">
        <v>11</v>
      </c>
      <c r="L195" s="25" t="s">
        <v>35</v>
      </c>
      <c r="M195" s="22" t="s">
        <v>20</v>
      </c>
      <c r="N195" s="22" t="str">
        <f t="shared" ref="N195:N255" si="11">TRIM(L195)</f>
        <v>Joao Silva</v>
      </c>
    </row>
    <row r="196" spans="1:14" x14ac:dyDescent="0.3">
      <c r="A196">
        <v>195</v>
      </c>
      <c r="B196" s="26">
        <v>10654</v>
      </c>
      <c r="C196" s="27">
        <v>44912</v>
      </c>
      <c r="D196" s="27" t="str">
        <f t="shared" si="10"/>
        <v>Dec</v>
      </c>
      <c r="E196" s="26" t="s">
        <v>17</v>
      </c>
      <c r="F196" s="28">
        <v>4.99</v>
      </c>
      <c r="G196" s="26">
        <v>200.4</v>
      </c>
      <c r="H196" s="26">
        <f>ROUND('Sales-Data-Analysis_practice'!$G196,0)</f>
        <v>200</v>
      </c>
      <c r="I196" s="28">
        <f t="shared" si="9"/>
        <v>998</v>
      </c>
      <c r="J196" s="26" t="s">
        <v>10</v>
      </c>
      <c r="K196" s="26" t="s">
        <v>11</v>
      </c>
      <c r="L196" s="29" t="s">
        <v>35</v>
      </c>
      <c r="M196" s="26" t="s">
        <v>20</v>
      </c>
      <c r="N196" s="26" t="str">
        <f t="shared" si="11"/>
        <v>Joao Silva</v>
      </c>
    </row>
    <row r="197" spans="1:14" x14ac:dyDescent="0.3">
      <c r="A197">
        <v>196</v>
      </c>
      <c r="B197" s="22">
        <v>10655</v>
      </c>
      <c r="C197" s="23">
        <v>44913</v>
      </c>
      <c r="D197" s="23" t="str">
        <f t="shared" si="10"/>
        <v>Dec</v>
      </c>
      <c r="E197" s="22" t="s">
        <v>21</v>
      </c>
      <c r="F197" s="24">
        <v>12.99</v>
      </c>
      <c r="G197" s="22">
        <v>600.46</v>
      </c>
      <c r="H197" s="22">
        <f>ROUND('Sales-Data-Analysis_practice'!$G197,0)</f>
        <v>600</v>
      </c>
      <c r="I197" s="24">
        <f t="shared" si="9"/>
        <v>7794</v>
      </c>
      <c r="J197" s="22" t="s">
        <v>10</v>
      </c>
      <c r="K197" s="22" t="s">
        <v>11</v>
      </c>
      <c r="L197" s="25" t="s">
        <v>35</v>
      </c>
      <c r="M197" s="22" t="s">
        <v>20</v>
      </c>
      <c r="N197" s="22" t="str">
        <f t="shared" si="11"/>
        <v>Joao Silva</v>
      </c>
    </row>
    <row r="198" spans="1:14" x14ac:dyDescent="0.3">
      <c r="A198">
        <v>197</v>
      </c>
      <c r="B198" s="26">
        <v>10656</v>
      </c>
      <c r="C198" s="27">
        <v>44913</v>
      </c>
      <c r="D198" s="27" t="str">
        <f t="shared" si="10"/>
        <v>Dec</v>
      </c>
      <c r="E198" s="26" t="s">
        <v>25</v>
      </c>
      <c r="F198" s="28">
        <v>9.9499999999999993</v>
      </c>
      <c r="G198" s="26">
        <v>221.11</v>
      </c>
      <c r="H198" s="26">
        <f>ROUND('Sales-Data-Analysis_practice'!$G198,0)</f>
        <v>221</v>
      </c>
      <c r="I198" s="28">
        <f t="shared" si="9"/>
        <v>2198.9499999999998</v>
      </c>
      <c r="J198" s="26" t="s">
        <v>10</v>
      </c>
      <c r="K198" s="26" t="s">
        <v>11</v>
      </c>
      <c r="L198" s="29" t="s">
        <v>35</v>
      </c>
      <c r="M198" s="26" t="s">
        <v>20</v>
      </c>
      <c r="N198" s="26" t="str">
        <f t="shared" si="11"/>
        <v>Joao Silva</v>
      </c>
    </row>
    <row r="199" spans="1:14" x14ac:dyDescent="0.3">
      <c r="A199">
        <v>198</v>
      </c>
      <c r="B199" s="22">
        <v>10657</v>
      </c>
      <c r="C199" s="23">
        <v>44913</v>
      </c>
      <c r="D199" s="23" t="str">
        <f t="shared" si="10"/>
        <v>Dec</v>
      </c>
      <c r="E199" s="22" t="s">
        <v>9</v>
      </c>
      <c r="F199" s="24">
        <v>3.49</v>
      </c>
      <c r="G199" s="22">
        <v>687.68</v>
      </c>
      <c r="H199" s="22">
        <f>ROUND('Sales-Data-Analysis_practice'!$G199,0)</f>
        <v>688</v>
      </c>
      <c r="I199" s="24">
        <f t="shared" si="9"/>
        <v>2401.1200000000003</v>
      </c>
      <c r="J199" s="22" t="s">
        <v>10</v>
      </c>
      <c r="K199" s="22" t="s">
        <v>11</v>
      </c>
      <c r="L199" s="25" t="s">
        <v>35</v>
      </c>
      <c r="M199" s="22" t="s">
        <v>20</v>
      </c>
      <c r="N199" s="22" t="str">
        <f t="shared" si="11"/>
        <v>Joao Silva</v>
      </c>
    </row>
    <row r="200" spans="1:14" x14ac:dyDescent="0.3">
      <c r="A200">
        <v>199</v>
      </c>
      <c r="B200" s="26">
        <v>10658</v>
      </c>
      <c r="C200" s="27">
        <v>44913</v>
      </c>
      <c r="D200" s="27" t="str">
        <f t="shared" si="10"/>
        <v>Dec</v>
      </c>
      <c r="E200" s="26" t="s">
        <v>14</v>
      </c>
      <c r="F200" s="28">
        <v>2.95</v>
      </c>
      <c r="G200" s="26">
        <v>745.76</v>
      </c>
      <c r="H200" s="26">
        <f>ROUND('Sales-Data-Analysis_practice'!$G200,0)</f>
        <v>746</v>
      </c>
      <c r="I200" s="28">
        <f t="shared" si="9"/>
        <v>2200.7000000000003</v>
      </c>
      <c r="J200" s="26" t="s">
        <v>10</v>
      </c>
      <c r="K200" s="26" t="s">
        <v>37</v>
      </c>
      <c r="L200" s="29" t="s">
        <v>35</v>
      </c>
      <c r="M200" s="26" t="s">
        <v>20</v>
      </c>
      <c r="N200" s="26" t="str">
        <f t="shared" si="11"/>
        <v>Joao Silva</v>
      </c>
    </row>
    <row r="201" spans="1:14" x14ac:dyDescent="0.3">
      <c r="A201">
        <v>200</v>
      </c>
      <c r="B201" s="22">
        <v>10659</v>
      </c>
      <c r="C201" s="23">
        <v>44913</v>
      </c>
      <c r="D201" s="23" t="str">
        <f t="shared" si="10"/>
        <v>Dec</v>
      </c>
      <c r="E201" s="22" t="s">
        <v>17</v>
      </c>
      <c r="F201" s="24">
        <v>4.99</v>
      </c>
      <c r="G201" s="22">
        <v>200.4</v>
      </c>
      <c r="H201" s="22">
        <f>ROUND('Sales-Data-Analysis_practice'!$G201,0)</f>
        <v>200</v>
      </c>
      <c r="I201" s="24">
        <f t="shared" si="9"/>
        <v>998</v>
      </c>
      <c r="J201" s="22" t="s">
        <v>10</v>
      </c>
      <c r="K201" s="22" t="s">
        <v>37</v>
      </c>
      <c r="L201" s="25" t="s">
        <v>35</v>
      </c>
      <c r="M201" s="22" t="s">
        <v>20</v>
      </c>
      <c r="N201" s="22" t="str">
        <f t="shared" si="11"/>
        <v>Joao Silva</v>
      </c>
    </row>
    <row r="202" spans="1:14" x14ac:dyDescent="0.3">
      <c r="A202">
        <v>201</v>
      </c>
      <c r="B202" s="26">
        <v>10660</v>
      </c>
      <c r="C202" s="27">
        <v>44914</v>
      </c>
      <c r="D202" s="27" t="str">
        <f t="shared" si="10"/>
        <v>Dec</v>
      </c>
      <c r="E202" s="26" t="s">
        <v>21</v>
      </c>
      <c r="F202" s="28">
        <v>12.99</v>
      </c>
      <c r="G202" s="26">
        <v>631.25</v>
      </c>
      <c r="H202" s="26">
        <f>ROUND('Sales-Data-Analysis_practice'!$G202,0)</f>
        <v>631</v>
      </c>
      <c r="I202" s="28">
        <f t="shared" si="9"/>
        <v>8196.69</v>
      </c>
      <c r="J202" s="26" t="s">
        <v>18</v>
      </c>
      <c r="K202" s="26" t="s">
        <v>37</v>
      </c>
      <c r="L202" s="29" t="s">
        <v>35</v>
      </c>
      <c r="M202" s="26" t="s">
        <v>20</v>
      </c>
      <c r="N202" s="26" t="str">
        <f t="shared" si="11"/>
        <v>Joao Silva</v>
      </c>
    </row>
    <row r="203" spans="1:14" x14ac:dyDescent="0.3">
      <c r="A203">
        <v>202</v>
      </c>
      <c r="B203" s="22">
        <v>10661</v>
      </c>
      <c r="C203" s="23">
        <v>44914</v>
      </c>
      <c r="D203" s="23" t="str">
        <f t="shared" si="10"/>
        <v>Dec</v>
      </c>
      <c r="E203" s="22" t="s">
        <v>25</v>
      </c>
      <c r="F203" s="24">
        <v>9.9499999999999993</v>
      </c>
      <c r="G203" s="22">
        <v>221.11</v>
      </c>
      <c r="H203" s="22">
        <f>ROUND('Sales-Data-Analysis_practice'!$G203,0)</f>
        <v>221</v>
      </c>
      <c r="I203" s="24">
        <f t="shared" si="9"/>
        <v>2198.9499999999998</v>
      </c>
      <c r="J203" s="22" t="s">
        <v>18</v>
      </c>
      <c r="K203" s="22" t="s">
        <v>37</v>
      </c>
      <c r="L203" s="25" t="s">
        <v>35</v>
      </c>
      <c r="M203" s="22" t="s">
        <v>20</v>
      </c>
      <c r="N203" s="22" t="str">
        <f t="shared" si="11"/>
        <v>Joao Silva</v>
      </c>
    </row>
    <row r="204" spans="1:14" x14ac:dyDescent="0.3">
      <c r="A204">
        <v>203</v>
      </c>
      <c r="B204" s="26">
        <v>10662</v>
      </c>
      <c r="C204" s="27">
        <v>44914</v>
      </c>
      <c r="D204" s="27" t="str">
        <f t="shared" si="10"/>
        <v>Dec</v>
      </c>
      <c r="E204" s="26" t="s">
        <v>9</v>
      </c>
      <c r="F204" s="28">
        <v>3.49</v>
      </c>
      <c r="G204" s="26">
        <v>630.37</v>
      </c>
      <c r="H204" s="26">
        <f>ROUND('Sales-Data-Analysis_practice'!$G204,0)</f>
        <v>630</v>
      </c>
      <c r="I204" s="28">
        <f t="shared" si="9"/>
        <v>2198.7000000000003</v>
      </c>
      <c r="J204" s="26" t="s">
        <v>18</v>
      </c>
      <c r="K204" s="26" t="s">
        <v>37</v>
      </c>
      <c r="L204" s="29" t="s">
        <v>35</v>
      </c>
      <c r="M204" s="26" t="s">
        <v>20</v>
      </c>
      <c r="N204" s="26" t="str">
        <f t="shared" si="11"/>
        <v>Joao Silva</v>
      </c>
    </row>
    <row r="205" spans="1:14" x14ac:dyDescent="0.3">
      <c r="A205">
        <v>204</v>
      </c>
      <c r="B205" s="22">
        <v>10663</v>
      </c>
      <c r="C205" s="23">
        <v>44914</v>
      </c>
      <c r="D205" s="23" t="str">
        <f t="shared" si="10"/>
        <v>Dec</v>
      </c>
      <c r="E205" s="22" t="s">
        <v>14</v>
      </c>
      <c r="F205" s="24">
        <v>2.95</v>
      </c>
      <c r="G205" s="22">
        <v>745.76</v>
      </c>
      <c r="H205" s="22">
        <f>ROUND('Sales-Data-Analysis_practice'!$G205,0)</f>
        <v>746</v>
      </c>
      <c r="I205" s="24">
        <f t="shared" si="9"/>
        <v>2200.7000000000003</v>
      </c>
      <c r="J205" s="22" t="s">
        <v>18</v>
      </c>
      <c r="K205" s="22" t="s">
        <v>37</v>
      </c>
      <c r="L205" s="25" t="s">
        <v>35</v>
      </c>
      <c r="M205" s="22" t="s">
        <v>20</v>
      </c>
      <c r="N205" s="22" t="str">
        <f t="shared" si="11"/>
        <v>Joao Silva</v>
      </c>
    </row>
    <row r="206" spans="1:14" x14ac:dyDescent="0.3">
      <c r="A206">
        <v>205</v>
      </c>
      <c r="B206" s="26">
        <v>10664</v>
      </c>
      <c r="C206" s="27">
        <v>44914</v>
      </c>
      <c r="D206" s="27" t="str">
        <f t="shared" si="10"/>
        <v>Dec</v>
      </c>
      <c r="E206" s="26" t="s">
        <v>17</v>
      </c>
      <c r="F206" s="28">
        <v>4.99</v>
      </c>
      <c r="G206" s="26">
        <v>200.4</v>
      </c>
      <c r="H206" s="26">
        <f>ROUND('Sales-Data-Analysis_practice'!$G206,0)</f>
        <v>200</v>
      </c>
      <c r="I206" s="28">
        <f t="shared" si="9"/>
        <v>998</v>
      </c>
      <c r="J206" s="26" t="s">
        <v>18</v>
      </c>
      <c r="K206" s="26" t="s">
        <v>37</v>
      </c>
      <c r="L206" s="29" t="s">
        <v>35</v>
      </c>
      <c r="M206" s="26" t="s">
        <v>20</v>
      </c>
      <c r="N206" s="26" t="str">
        <f t="shared" si="11"/>
        <v>Joao Silva</v>
      </c>
    </row>
    <row r="207" spans="1:14" x14ac:dyDescent="0.3">
      <c r="A207">
        <v>206</v>
      </c>
      <c r="B207" s="22">
        <v>10665</v>
      </c>
      <c r="C207" s="23">
        <v>44915</v>
      </c>
      <c r="D207" s="23" t="str">
        <f t="shared" si="10"/>
        <v>Dec</v>
      </c>
      <c r="E207" s="22" t="s">
        <v>21</v>
      </c>
      <c r="F207" s="24">
        <v>12.99</v>
      </c>
      <c r="G207" s="22">
        <v>646.65</v>
      </c>
      <c r="H207" s="22">
        <f>ROUND('Sales-Data-Analysis_practice'!$G207,0)</f>
        <v>647</v>
      </c>
      <c r="I207" s="24">
        <f t="shared" si="9"/>
        <v>8404.5300000000007</v>
      </c>
      <c r="J207" s="22" t="s">
        <v>18</v>
      </c>
      <c r="K207" s="22" t="s">
        <v>37</v>
      </c>
      <c r="L207" s="25" t="s">
        <v>35</v>
      </c>
      <c r="M207" s="22" t="s">
        <v>20</v>
      </c>
      <c r="N207" s="22" t="str">
        <f t="shared" si="11"/>
        <v>Joao Silva</v>
      </c>
    </row>
    <row r="208" spans="1:14" x14ac:dyDescent="0.3">
      <c r="A208">
        <v>207</v>
      </c>
      <c r="B208" s="26">
        <v>10666</v>
      </c>
      <c r="C208" s="27">
        <v>44915</v>
      </c>
      <c r="D208" s="27" t="str">
        <f t="shared" si="10"/>
        <v>Dec</v>
      </c>
      <c r="E208" s="26" t="s">
        <v>25</v>
      </c>
      <c r="F208" s="28">
        <v>9.9499999999999993</v>
      </c>
      <c r="G208" s="26">
        <v>221.11</v>
      </c>
      <c r="H208" s="26">
        <f>ROUND('Sales-Data-Analysis_practice'!$G208,0)</f>
        <v>221</v>
      </c>
      <c r="I208" s="28">
        <f t="shared" si="9"/>
        <v>2198.9499999999998</v>
      </c>
      <c r="J208" s="26" t="s">
        <v>18</v>
      </c>
      <c r="K208" s="26" t="s">
        <v>37</v>
      </c>
      <c r="L208" s="29" t="s">
        <v>35</v>
      </c>
      <c r="M208" s="26" t="s">
        <v>20</v>
      </c>
      <c r="N208" s="26" t="str">
        <f t="shared" si="11"/>
        <v>Joao Silva</v>
      </c>
    </row>
    <row r="209" spans="1:14" x14ac:dyDescent="0.3">
      <c r="A209">
        <v>208</v>
      </c>
      <c r="B209" s="22">
        <v>10667</v>
      </c>
      <c r="C209" s="23">
        <v>44915</v>
      </c>
      <c r="D209" s="23" t="str">
        <f t="shared" si="10"/>
        <v>Dec</v>
      </c>
      <c r="E209" s="22" t="s">
        <v>9</v>
      </c>
      <c r="F209" s="24">
        <v>3.49</v>
      </c>
      <c r="G209" s="22">
        <v>630.37</v>
      </c>
      <c r="H209" s="22">
        <f>ROUND('Sales-Data-Analysis_practice'!$G209,0)</f>
        <v>630</v>
      </c>
      <c r="I209" s="24">
        <f t="shared" si="9"/>
        <v>2198.7000000000003</v>
      </c>
      <c r="J209" s="22" t="s">
        <v>18</v>
      </c>
      <c r="K209" s="22" t="s">
        <v>37</v>
      </c>
      <c r="L209" s="25" t="s">
        <v>35</v>
      </c>
      <c r="M209" s="22" t="s">
        <v>20</v>
      </c>
      <c r="N209" s="22" t="str">
        <f t="shared" si="11"/>
        <v>Joao Silva</v>
      </c>
    </row>
    <row r="210" spans="1:14" x14ac:dyDescent="0.3">
      <c r="A210">
        <v>209</v>
      </c>
      <c r="B210" s="26">
        <v>10668</v>
      </c>
      <c r="C210" s="27">
        <v>44915</v>
      </c>
      <c r="D210" s="27" t="str">
        <f t="shared" si="10"/>
        <v>Dec</v>
      </c>
      <c r="E210" s="26" t="s">
        <v>14</v>
      </c>
      <c r="F210" s="28">
        <v>2.95</v>
      </c>
      <c r="G210" s="26">
        <v>745.76</v>
      </c>
      <c r="H210" s="26">
        <f>ROUND('Sales-Data-Analysis_practice'!$G210,0)</f>
        <v>746</v>
      </c>
      <c r="I210" s="28">
        <f t="shared" si="9"/>
        <v>2200.7000000000003</v>
      </c>
      <c r="J210" s="26" t="s">
        <v>18</v>
      </c>
      <c r="K210" s="26" t="s">
        <v>37</v>
      </c>
      <c r="L210" s="29" t="s">
        <v>35</v>
      </c>
      <c r="M210" s="26" t="s">
        <v>20</v>
      </c>
      <c r="N210" s="26" t="str">
        <f t="shared" si="11"/>
        <v>Joao Silva</v>
      </c>
    </row>
    <row r="211" spans="1:14" x14ac:dyDescent="0.3">
      <c r="A211">
        <v>210</v>
      </c>
      <c r="B211" s="22">
        <v>10669</v>
      </c>
      <c r="C211" s="23">
        <v>44915</v>
      </c>
      <c r="D211" s="23" t="str">
        <f t="shared" si="10"/>
        <v>Dec</v>
      </c>
      <c r="E211" s="22" t="s">
        <v>17</v>
      </c>
      <c r="F211" s="24">
        <v>4.99</v>
      </c>
      <c r="G211" s="22">
        <v>200.4</v>
      </c>
      <c r="H211" s="22">
        <f>ROUND('Sales-Data-Analysis_practice'!$G211,0)</f>
        <v>200</v>
      </c>
      <c r="I211" s="24">
        <f t="shared" si="9"/>
        <v>998</v>
      </c>
      <c r="J211" s="22" t="s">
        <v>18</v>
      </c>
      <c r="K211" s="22" t="s">
        <v>37</v>
      </c>
      <c r="L211" s="25" t="s">
        <v>35</v>
      </c>
      <c r="M211" s="22" t="s">
        <v>20</v>
      </c>
      <c r="N211" s="22" t="str">
        <f t="shared" si="11"/>
        <v>Joao Silva</v>
      </c>
    </row>
    <row r="212" spans="1:14" x14ac:dyDescent="0.3">
      <c r="A212">
        <v>211</v>
      </c>
      <c r="B212" s="26">
        <v>10670</v>
      </c>
      <c r="C212" s="27">
        <v>44916</v>
      </c>
      <c r="D212" s="27" t="str">
        <f t="shared" si="10"/>
        <v>Dec</v>
      </c>
      <c r="E212" s="26" t="s">
        <v>21</v>
      </c>
      <c r="F212" s="28">
        <v>12.99</v>
      </c>
      <c r="G212" s="26">
        <v>677.44</v>
      </c>
      <c r="H212" s="26">
        <f>ROUND('Sales-Data-Analysis_practice'!$G212,0)</f>
        <v>677</v>
      </c>
      <c r="I212" s="28">
        <f t="shared" si="9"/>
        <v>8794.23</v>
      </c>
      <c r="J212" s="26" t="s">
        <v>18</v>
      </c>
      <c r="K212" s="26" t="s">
        <v>37</v>
      </c>
      <c r="L212" s="29" t="s">
        <v>35</v>
      </c>
      <c r="M212" s="26" t="s">
        <v>20</v>
      </c>
      <c r="N212" s="26" t="str">
        <f t="shared" si="11"/>
        <v>Joao Silva</v>
      </c>
    </row>
    <row r="213" spans="1:14" x14ac:dyDescent="0.3">
      <c r="A213">
        <v>212</v>
      </c>
      <c r="B213" s="22">
        <v>10671</v>
      </c>
      <c r="C213" s="23">
        <v>44916</v>
      </c>
      <c r="D213" s="23" t="str">
        <f t="shared" si="10"/>
        <v>Dec</v>
      </c>
      <c r="E213" s="22" t="s">
        <v>25</v>
      </c>
      <c r="F213" s="24">
        <v>9.9499999999999993</v>
      </c>
      <c r="G213" s="22">
        <v>221.11</v>
      </c>
      <c r="H213" s="22">
        <f>ROUND('Sales-Data-Analysis_practice'!$G213,0)</f>
        <v>221</v>
      </c>
      <c r="I213" s="24">
        <f t="shared" si="9"/>
        <v>2198.9499999999998</v>
      </c>
      <c r="J213" s="22" t="s">
        <v>18</v>
      </c>
      <c r="K213" s="22" t="s">
        <v>37</v>
      </c>
      <c r="L213" s="25" t="s">
        <v>35</v>
      </c>
      <c r="M213" s="22" t="s">
        <v>20</v>
      </c>
      <c r="N213" s="22" t="str">
        <f t="shared" si="11"/>
        <v>Joao Silva</v>
      </c>
    </row>
    <row r="214" spans="1:14" x14ac:dyDescent="0.3">
      <c r="A214">
        <v>213</v>
      </c>
      <c r="B214" s="26">
        <v>10672</v>
      </c>
      <c r="C214" s="27">
        <v>44916</v>
      </c>
      <c r="D214" s="27" t="str">
        <f t="shared" si="10"/>
        <v>Dec</v>
      </c>
      <c r="E214" s="26" t="s">
        <v>9</v>
      </c>
      <c r="F214" s="28">
        <v>3.49</v>
      </c>
      <c r="G214" s="26">
        <v>630.37</v>
      </c>
      <c r="H214" s="26">
        <f>ROUND('Sales-Data-Analysis_practice'!$G214,0)</f>
        <v>630</v>
      </c>
      <c r="I214" s="28">
        <f t="shared" si="9"/>
        <v>2198.7000000000003</v>
      </c>
      <c r="J214" s="26" t="s">
        <v>18</v>
      </c>
      <c r="K214" s="26" t="s">
        <v>37</v>
      </c>
      <c r="L214" s="29" t="s">
        <v>35</v>
      </c>
      <c r="M214" s="26" t="s">
        <v>20</v>
      </c>
      <c r="N214" s="26" t="str">
        <f t="shared" si="11"/>
        <v>Joao Silva</v>
      </c>
    </row>
    <row r="215" spans="1:14" x14ac:dyDescent="0.3">
      <c r="A215">
        <v>214</v>
      </c>
      <c r="B215" s="22">
        <v>10673</v>
      </c>
      <c r="C215" s="23">
        <v>44916</v>
      </c>
      <c r="D215" s="23" t="str">
        <f t="shared" si="10"/>
        <v>Dec</v>
      </c>
      <c r="E215" s="22" t="s">
        <v>14</v>
      </c>
      <c r="F215" s="24">
        <v>2.95</v>
      </c>
      <c r="G215" s="22">
        <v>745.76</v>
      </c>
      <c r="H215" s="22">
        <f>ROUND('Sales-Data-Analysis_practice'!$G215,0)</f>
        <v>746</v>
      </c>
      <c r="I215" s="24">
        <f t="shared" si="9"/>
        <v>2200.7000000000003</v>
      </c>
      <c r="J215" s="22" t="s">
        <v>18</v>
      </c>
      <c r="K215" s="22" t="s">
        <v>37</v>
      </c>
      <c r="L215" s="25" t="s">
        <v>35</v>
      </c>
      <c r="M215" s="22" t="s">
        <v>20</v>
      </c>
      <c r="N215" s="22" t="str">
        <f t="shared" si="11"/>
        <v>Joao Silva</v>
      </c>
    </row>
    <row r="216" spans="1:14" x14ac:dyDescent="0.3">
      <c r="A216">
        <v>215</v>
      </c>
      <c r="B216" s="26">
        <v>10674</v>
      </c>
      <c r="C216" s="27">
        <v>44916</v>
      </c>
      <c r="D216" s="27" t="str">
        <f t="shared" si="10"/>
        <v>Dec</v>
      </c>
      <c r="E216" s="26" t="s">
        <v>17</v>
      </c>
      <c r="F216" s="28">
        <v>4.99</v>
      </c>
      <c r="G216" s="26">
        <v>200.4</v>
      </c>
      <c r="H216" s="26">
        <f>ROUND('Sales-Data-Analysis_practice'!$G216,0)</f>
        <v>200</v>
      </c>
      <c r="I216" s="28">
        <f t="shared" si="9"/>
        <v>998</v>
      </c>
      <c r="J216" s="26" t="s">
        <v>18</v>
      </c>
      <c r="K216" s="26" t="s">
        <v>37</v>
      </c>
      <c r="L216" s="29" t="s">
        <v>35</v>
      </c>
      <c r="M216" s="26" t="s">
        <v>20</v>
      </c>
      <c r="N216" s="26" t="str">
        <f t="shared" si="11"/>
        <v>Joao Silva</v>
      </c>
    </row>
    <row r="217" spans="1:14" x14ac:dyDescent="0.3">
      <c r="A217">
        <v>216</v>
      </c>
      <c r="B217" s="22">
        <v>10675</v>
      </c>
      <c r="C217" s="23">
        <v>44917</v>
      </c>
      <c r="D217" s="23" t="str">
        <f t="shared" si="10"/>
        <v>Dec</v>
      </c>
      <c r="E217" s="22" t="s">
        <v>21</v>
      </c>
      <c r="F217" s="24">
        <v>12.99</v>
      </c>
      <c r="G217" s="22">
        <v>677.44</v>
      </c>
      <c r="H217" s="22">
        <f>ROUND('Sales-Data-Analysis_practice'!$G217,0)</f>
        <v>677</v>
      </c>
      <c r="I217" s="24">
        <f t="shared" si="9"/>
        <v>8794.23</v>
      </c>
      <c r="J217" s="22" t="s">
        <v>18</v>
      </c>
      <c r="K217" s="22" t="s">
        <v>37</v>
      </c>
      <c r="L217" s="25" t="s">
        <v>35</v>
      </c>
      <c r="M217" s="22" t="s">
        <v>20</v>
      </c>
      <c r="N217" s="22" t="str">
        <f t="shared" si="11"/>
        <v>Joao Silva</v>
      </c>
    </row>
    <row r="218" spans="1:14" x14ac:dyDescent="0.3">
      <c r="A218">
        <v>217</v>
      </c>
      <c r="B218" s="26">
        <v>10676</v>
      </c>
      <c r="C218" s="27">
        <v>44917</v>
      </c>
      <c r="D218" s="27" t="str">
        <f t="shared" si="10"/>
        <v>Dec</v>
      </c>
      <c r="E218" s="26" t="s">
        <v>25</v>
      </c>
      <c r="F218" s="28">
        <v>9.9499999999999993</v>
      </c>
      <c r="G218" s="26">
        <v>241.21</v>
      </c>
      <c r="H218" s="26">
        <f>ROUND('Sales-Data-Analysis_practice'!$G218,0)</f>
        <v>241</v>
      </c>
      <c r="I218" s="28">
        <f t="shared" si="9"/>
        <v>2397.9499999999998</v>
      </c>
      <c r="J218" s="26" t="s">
        <v>18</v>
      </c>
      <c r="K218" s="26" t="s">
        <v>37</v>
      </c>
      <c r="L218" s="29" t="s">
        <v>35</v>
      </c>
      <c r="M218" s="26" t="s">
        <v>20</v>
      </c>
      <c r="N218" s="26" t="str">
        <f t="shared" si="11"/>
        <v>Joao Silva</v>
      </c>
    </row>
    <row r="219" spans="1:14" x14ac:dyDescent="0.3">
      <c r="A219">
        <v>218</v>
      </c>
      <c r="B219" s="22">
        <v>10677</v>
      </c>
      <c r="C219" s="23">
        <v>44917</v>
      </c>
      <c r="D219" s="23" t="str">
        <f t="shared" si="10"/>
        <v>Dec</v>
      </c>
      <c r="E219" s="22" t="s">
        <v>9</v>
      </c>
      <c r="F219" s="24">
        <v>3.49</v>
      </c>
      <c r="G219" s="22">
        <v>630.37</v>
      </c>
      <c r="H219" s="22">
        <f>ROUND('Sales-Data-Analysis_practice'!$G219,0)</f>
        <v>630</v>
      </c>
      <c r="I219" s="24">
        <f t="shared" si="9"/>
        <v>2198.7000000000003</v>
      </c>
      <c r="J219" s="22" t="s">
        <v>18</v>
      </c>
      <c r="K219" s="22" t="s">
        <v>37</v>
      </c>
      <c r="L219" s="25" t="s">
        <v>35</v>
      </c>
      <c r="M219" s="22" t="s">
        <v>20</v>
      </c>
      <c r="N219" s="22" t="str">
        <f t="shared" si="11"/>
        <v>Joao Silva</v>
      </c>
    </row>
    <row r="220" spans="1:14" x14ac:dyDescent="0.3">
      <c r="A220">
        <v>219</v>
      </c>
      <c r="B220" s="26">
        <v>10678</v>
      </c>
      <c r="C220" s="27">
        <v>44917</v>
      </c>
      <c r="D220" s="27" t="str">
        <f t="shared" si="10"/>
        <v>Dec</v>
      </c>
      <c r="E220" s="26" t="s">
        <v>14</v>
      </c>
      <c r="F220" s="28">
        <v>2.95</v>
      </c>
      <c r="G220" s="26">
        <v>745.76</v>
      </c>
      <c r="H220" s="26">
        <f>ROUND('Sales-Data-Analysis_practice'!$G220,0)</f>
        <v>746</v>
      </c>
      <c r="I220" s="28">
        <f t="shared" si="9"/>
        <v>2200.7000000000003</v>
      </c>
      <c r="J220" s="26" t="s">
        <v>18</v>
      </c>
      <c r="K220" s="26" t="s">
        <v>37</v>
      </c>
      <c r="L220" s="29" t="s">
        <v>35</v>
      </c>
      <c r="M220" s="26" t="s">
        <v>20</v>
      </c>
      <c r="N220" s="26" t="str">
        <f t="shared" si="11"/>
        <v>Joao Silva</v>
      </c>
    </row>
    <row r="221" spans="1:14" x14ac:dyDescent="0.3">
      <c r="A221">
        <v>220</v>
      </c>
      <c r="B221" s="22">
        <v>10679</v>
      </c>
      <c r="C221" s="23">
        <v>44917</v>
      </c>
      <c r="D221" s="23" t="str">
        <f t="shared" si="10"/>
        <v>Dec</v>
      </c>
      <c r="E221" s="22" t="s">
        <v>17</v>
      </c>
      <c r="F221" s="24">
        <v>4.99</v>
      </c>
      <c r="G221" s="22">
        <v>200.4</v>
      </c>
      <c r="H221" s="22">
        <f>ROUND('Sales-Data-Analysis_practice'!$G221,0)</f>
        <v>200</v>
      </c>
      <c r="I221" s="24">
        <f t="shared" si="9"/>
        <v>998</v>
      </c>
      <c r="J221" s="22" t="s">
        <v>18</v>
      </c>
      <c r="K221" s="22" t="s">
        <v>37</v>
      </c>
      <c r="L221" s="25" t="s">
        <v>35</v>
      </c>
      <c r="M221" s="22" t="s">
        <v>20</v>
      </c>
      <c r="N221" s="22" t="str">
        <f t="shared" si="11"/>
        <v>Joao Silva</v>
      </c>
    </row>
    <row r="222" spans="1:14" x14ac:dyDescent="0.3">
      <c r="A222">
        <v>221</v>
      </c>
      <c r="B222" s="26">
        <v>10680</v>
      </c>
      <c r="C222" s="27">
        <v>44918</v>
      </c>
      <c r="D222" s="27" t="str">
        <f t="shared" si="10"/>
        <v>Dec</v>
      </c>
      <c r="E222" s="26" t="s">
        <v>21</v>
      </c>
      <c r="F222" s="28">
        <v>12.99</v>
      </c>
      <c r="G222" s="26">
        <v>646.65</v>
      </c>
      <c r="H222" s="26">
        <f>ROUND('Sales-Data-Analysis_practice'!$G222,0)</f>
        <v>647</v>
      </c>
      <c r="I222" s="28">
        <f t="shared" si="9"/>
        <v>8404.5300000000007</v>
      </c>
      <c r="J222" s="26" t="s">
        <v>18</v>
      </c>
      <c r="K222" s="26" t="s">
        <v>37</v>
      </c>
      <c r="L222" s="29" t="s">
        <v>35</v>
      </c>
      <c r="M222" s="26" t="s">
        <v>20</v>
      </c>
      <c r="N222" s="26" t="str">
        <f t="shared" si="11"/>
        <v>Joao Silva</v>
      </c>
    </row>
    <row r="223" spans="1:14" x14ac:dyDescent="0.3">
      <c r="A223">
        <v>222</v>
      </c>
      <c r="B223" s="22">
        <v>10681</v>
      </c>
      <c r="C223" s="23">
        <v>44918</v>
      </c>
      <c r="D223" s="23" t="str">
        <f t="shared" si="10"/>
        <v>Dec</v>
      </c>
      <c r="E223" s="22" t="s">
        <v>25</v>
      </c>
      <c r="F223" s="24">
        <v>9.9499999999999993</v>
      </c>
      <c r="G223" s="22">
        <v>241.21</v>
      </c>
      <c r="H223" s="22">
        <f>ROUND('Sales-Data-Analysis_practice'!$G223,0)</f>
        <v>241</v>
      </c>
      <c r="I223" s="24">
        <f t="shared" si="9"/>
        <v>2397.9499999999998</v>
      </c>
      <c r="J223" s="22" t="s">
        <v>18</v>
      </c>
      <c r="K223" s="22" t="s">
        <v>37</v>
      </c>
      <c r="L223" s="25" t="s">
        <v>35</v>
      </c>
      <c r="M223" s="22" t="s">
        <v>20</v>
      </c>
      <c r="N223" s="22" t="str">
        <f t="shared" si="11"/>
        <v>Joao Silva</v>
      </c>
    </row>
    <row r="224" spans="1:14" x14ac:dyDescent="0.3">
      <c r="A224">
        <v>223</v>
      </c>
      <c r="B224" s="26">
        <v>10682</v>
      </c>
      <c r="C224" s="27">
        <v>44918</v>
      </c>
      <c r="D224" s="27" t="str">
        <f t="shared" si="10"/>
        <v>Dec</v>
      </c>
      <c r="E224" s="26" t="s">
        <v>9</v>
      </c>
      <c r="F224" s="28">
        <v>3.49</v>
      </c>
      <c r="G224" s="26">
        <v>630.37</v>
      </c>
      <c r="H224" s="26">
        <f>ROUND('Sales-Data-Analysis_practice'!$G224,0)</f>
        <v>630</v>
      </c>
      <c r="I224" s="28">
        <f t="shared" si="9"/>
        <v>2198.7000000000003</v>
      </c>
      <c r="J224" s="26" t="s">
        <v>18</v>
      </c>
      <c r="K224" s="26" t="s">
        <v>37</v>
      </c>
      <c r="L224" s="29" t="s">
        <v>35</v>
      </c>
      <c r="M224" s="26" t="s">
        <v>20</v>
      </c>
      <c r="N224" s="26" t="str">
        <f t="shared" si="11"/>
        <v>Joao Silva</v>
      </c>
    </row>
    <row r="225" spans="1:14" x14ac:dyDescent="0.3">
      <c r="A225">
        <v>224</v>
      </c>
      <c r="B225" s="22">
        <v>10683</v>
      </c>
      <c r="C225" s="23">
        <v>44918</v>
      </c>
      <c r="D225" s="23" t="str">
        <f t="shared" si="10"/>
        <v>Dec</v>
      </c>
      <c r="E225" s="22" t="s">
        <v>14</v>
      </c>
      <c r="F225" s="24">
        <v>2.95</v>
      </c>
      <c r="G225" s="22">
        <v>677.97</v>
      </c>
      <c r="H225" s="22">
        <f>ROUND('Sales-Data-Analysis_practice'!$G225,0)</f>
        <v>678</v>
      </c>
      <c r="I225" s="24">
        <f t="shared" si="9"/>
        <v>2000.1000000000001</v>
      </c>
      <c r="J225" s="22" t="s">
        <v>18</v>
      </c>
      <c r="K225" s="22" t="s">
        <v>37</v>
      </c>
      <c r="L225" s="25" t="s">
        <v>35</v>
      </c>
      <c r="M225" s="22" t="s">
        <v>20</v>
      </c>
      <c r="N225" s="22" t="str">
        <f t="shared" si="11"/>
        <v>Joao Silva</v>
      </c>
    </row>
    <row r="226" spans="1:14" x14ac:dyDescent="0.3">
      <c r="A226">
        <v>225</v>
      </c>
      <c r="B226" s="26">
        <v>10684</v>
      </c>
      <c r="C226" s="27">
        <v>44918</v>
      </c>
      <c r="D226" s="27" t="str">
        <f t="shared" si="10"/>
        <v>Dec</v>
      </c>
      <c r="E226" s="26" t="s">
        <v>17</v>
      </c>
      <c r="F226" s="28">
        <v>4.99</v>
      </c>
      <c r="G226" s="26">
        <v>200.4</v>
      </c>
      <c r="H226" s="26">
        <f>ROUND('Sales-Data-Analysis_practice'!$G226,0)</f>
        <v>200</v>
      </c>
      <c r="I226" s="28">
        <f t="shared" si="9"/>
        <v>998</v>
      </c>
      <c r="J226" s="26" t="s">
        <v>18</v>
      </c>
      <c r="K226" s="26" t="s">
        <v>37</v>
      </c>
      <c r="L226" s="29" t="s">
        <v>35</v>
      </c>
      <c r="M226" s="26" t="s">
        <v>20</v>
      </c>
      <c r="N226" s="26" t="str">
        <f t="shared" si="11"/>
        <v>Joao Silva</v>
      </c>
    </row>
    <row r="227" spans="1:14" x14ac:dyDescent="0.3">
      <c r="A227">
        <v>226</v>
      </c>
      <c r="B227" s="22">
        <v>10685</v>
      </c>
      <c r="C227" s="23">
        <v>44919</v>
      </c>
      <c r="D227" s="23" t="str">
        <f t="shared" si="10"/>
        <v>Dec</v>
      </c>
      <c r="E227" s="22" t="s">
        <v>21</v>
      </c>
      <c r="F227" s="24">
        <v>12.99</v>
      </c>
      <c r="G227" s="22">
        <v>677.44</v>
      </c>
      <c r="H227" s="22">
        <f>ROUND('Sales-Data-Analysis_practice'!$G227,0)</f>
        <v>677</v>
      </c>
      <c r="I227" s="24">
        <f t="shared" si="9"/>
        <v>8794.23</v>
      </c>
      <c r="J227" s="22" t="s">
        <v>18</v>
      </c>
      <c r="K227" s="22" t="s">
        <v>37</v>
      </c>
      <c r="L227" s="25" t="s">
        <v>35</v>
      </c>
      <c r="M227" s="22" t="s">
        <v>20</v>
      </c>
      <c r="N227" s="22" t="str">
        <f t="shared" si="11"/>
        <v>Joao Silva</v>
      </c>
    </row>
    <row r="228" spans="1:14" x14ac:dyDescent="0.3">
      <c r="A228">
        <v>227</v>
      </c>
      <c r="B228" s="26">
        <v>10686</v>
      </c>
      <c r="C228" s="27">
        <v>44919</v>
      </c>
      <c r="D228" s="27" t="str">
        <f t="shared" si="10"/>
        <v>Dec</v>
      </c>
      <c r="E228" s="26" t="s">
        <v>25</v>
      </c>
      <c r="F228" s="28">
        <v>9.9499999999999993</v>
      </c>
      <c r="G228" s="26">
        <v>241.21</v>
      </c>
      <c r="H228" s="26">
        <f>ROUND('Sales-Data-Analysis_practice'!$G228,0)</f>
        <v>241</v>
      </c>
      <c r="I228" s="28">
        <f t="shared" si="9"/>
        <v>2397.9499999999998</v>
      </c>
      <c r="J228" s="26" t="s">
        <v>18</v>
      </c>
      <c r="K228" s="26" t="s">
        <v>37</v>
      </c>
      <c r="L228" s="29" t="s">
        <v>35</v>
      </c>
      <c r="M228" s="26" t="s">
        <v>20</v>
      </c>
      <c r="N228" s="26" t="str">
        <f t="shared" si="11"/>
        <v>Joao Silva</v>
      </c>
    </row>
    <row r="229" spans="1:14" x14ac:dyDescent="0.3">
      <c r="A229">
        <v>228</v>
      </c>
      <c r="B229" s="22">
        <v>10687</v>
      </c>
      <c r="C229" s="23">
        <v>44919</v>
      </c>
      <c r="D229" s="23" t="str">
        <f t="shared" si="10"/>
        <v>Dec</v>
      </c>
      <c r="E229" s="22" t="s">
        <v>9</v>
      </c>
      <c r="F229" s="24">
        <v>3.49</v>
      </c>
      <c r="G229" s="22">
        <v>630.37</v>
      </c>
      <c r="H229" s="22">
        <f>ROUND('Sales-Data-Analysis_practice'!$G229,0)</f>
        <v>630</v>
      </c>
      <c r="I229" s="24">
        <f t="shared" si="9"/>
        <v>2198.7000000000003</v>
      </c>
      <c r="J229" s="22" t="s">
        <v>18</v>
      </c>
      <c r="K229" s="22" t="s">
        <v>37</v>
      </c>
      <c r="L229" s="25" t="s">
        <v>23</v>
      </c>
      <c r="M229" s="22" t="s">
        <v>24</v>
      </c>
      <c r="N229" s="22" t="str">
        <f t="shared" si="11"/>
        <v>Walter Muller</v>
      </c>
    </row>
    <row r="230" spans="1:14" x14ac:dyDescent="0.3">
      <c r="A230">
        <v>229</v>
      </c>
      <c r="B230" s="26">
        <v>10688</v>
      </c>
      <c r="C230" s="27">
        <v>44919</v>
      </c>
      <c r="D230" s="27" t="str">
        <f t="shared" si="10"/>
        <v>Dec</v>
      </c>
      <c r="E230" s="26" t="s">
        <v>14</v>
      </c>
      <c r="F230" s="28">
        <v>2.95</v>
      </c>
      <c r="G230" s="26">
        <v>677.97</v>
      </c>
      <c r="H230" s="26">
        <f>ROUND('Sales-Data-Analysis_practice'!$G230,0)</f>
        <v>678</v>
      </c>
      <c r="I230" s="28">
        <f t="shared" si="9"/>
        <v>2000.1000000000001</v>
      </c>
      <c r="J230" s="26" t="s">
        <v>18</v>
      </c>
      <c r="K230" s="26" t="s">
        <v>37</v>
      </c>
      <c r="L230" s="29" t="s">
        <v>23</v>
      </c>
      <c r="M230" s="26" t="s">
        <v>24</v>
      </c>
      <c r="N230" s="26" t="str">
        <f t="shared" si="11"/>
        <v>Walter Muller</v>
      </c>
    </row>
    <row r="231" spans="1:14" x14ac:dyDescent="0.3">
      <c r="A231">
        <v>230</v>
      </c>
      <c r="B231" s="22">
        <v>10689</v>
      </c>
      <c r="C231" s="23">
        <v>44919</v>
      </c>
      <c r="D231" s="23" t="str">
        <f t="shared" si="10"/>
        <v>Dec</v>
      </c>
      <c r="E231" s="22" t="s">
        <v>17</v>
      </c>
      <c r="F231" s="24">
        <v>4.99</v>
      </c>
      <c r="G231" s="22">
        <v>200.4</v>
      </c>
      <c r="H231" s="22">
        <f>ROUND('Sales-Data-Analysis_practice'!$G231,0)</f>
        <v>200</v>
      </c>
      <c r="I231" s="24">
        <f t="shared" si="9"/>
        <v>998</v>
      </c>
      <c r="J231" s="22" t="s">
        <v>18</v>
      </c>
      <c r="K231" s="22" t="s">
        <v>37</v>
      </c>
      <c r="L231" s="25" t="s">
        <v>23</v>
      </c>
      <c r="M231" s="22" t="s">
        <v>24</v>
      </c>
      <c r="N231" s="22" t="str">
        <f t="shared" si="11"/>
        <v>Walter Muller</v>
      </c>
    </row>
    <row r="232" spans="1:14" x14ac:dyDescent="0.3">
      <c r="A232">
        <v>231</v>
      </c>
      <c r="B232" s="26">
        <v>10690</v>
      </c>
      <c r="C232" s="27">
        <v>44920</v>
      </c>
      <c r="D232" s="27" t="str">
        <f t="shared" si="10"/>
        <v>Dec</v>
      </c>
      <c r="E232" s="26" t="s">
        <v>21</v>
      </c>
      <c r="F232" s="28">
        <v>12.99</v>
      </c>
      <c r="G232" s="26">
        <v>677.44</v>
      </c>
      <c r="H232" s="26">
        <f>ROUND('Sales-Data-Analysis_practice'!$G232,0)</f>
        <v>677</v>
      </c>
      <c r="I232" s="28">
        <f t="shared" si="9"/>
        <v>8794.23</v>
      </c>
      <c r="J232" s="26" t="s">
        <v>18</v>
      </c>
      <c r="K232" s="26" t="s">
        <v>37</v>
      </c>
      <c r="L232" s="29" t="s">
        <v>23</v>
      </c>
      <c r="M232" s="26" t="s">
        <v>24</v>
      </c>
      <c r="N232" s="26" t="str">
        <f t="shared" si="11"/>
        <v>Walter Muller</v>
      </c>
    </row>
    <row r="233" spans="1:14" x14ac:dyDescent="0.3">
      <c r="A233">
        <v>232</v>
      </c>
      <c r="B233" s="22">
        <v>10691</v>
      </c>
      <c r="C233" s="23">
        <v>44920</v>
      </c>
      <c r="D233" s="23" t="str">
        <f t="shared" si="10"/>
        <v>Dec</v>
      </c>
      <c r="E233" s="22" t="s">
        <v>25</v>
      </c>
      <c r="F233" s="24">
        <v>9.9499999999999993</v>
      </c>
      <c r="G233" s="22">
        <v>261.31</v>
      </c>
      <c r="H233" s="22">
        <f>ROUND('Sales-Data-Analysis_practice'!$G233,0)</f>
        <v>261</v>
      </c>
      <c r="I233" s="24">
        <f t="shared" si="9"/>
        <v>2596.9499999999998</v>
      </c>
      <c r="J233" s="22" t="s">
        <v>18</v>
      </c>
      <c r="K233" s="22" t="s">
        <v>37</v>
      </c>
      <c r="L233" s="25" t="s">
        <v>23</v>
      </c>
      <c r="M233" s="22" t="s">
        <v>24</v>
      </c>
      <c r="N233" s="22" t="str">
        <f t="shared" si="11"/>
        <v>Walter Muller</v>
      </c>
    </row>
    <row r="234" spans="1:14" x14ac:dyDescent="0.3">
      <c r="A234">
        <v>233</v>
      </c>
      <c r="B234" s="26">
        <v>10692</v>
      </c>
      <c r="C234" s="27">
        <v>44920</v>
      </c>
      <c r="D234" s="27" t="str">
        <f t="shared" si="10"/>
        <v>Dec</v>
      </c>
      <c r="E234" s="26" t="s">
        <v>9</v>
      </c>
      <c r="F234" s="28">
        <v>3.49</v>
      </c>
      <c r="G234" s="26">
        <v>630.37</v>
      </c>
      <c r="H234" s="26">
        <f>ROUND('Sales-Data-Analysis_practice'!$G234,0)</f>
        <v>630</v>
      </c>
      <c r="I234" s="28">
        <f t="shared" si="9"/>
        <v>2198.7000000000003</v>
      </c>
      <c r="J234" s="26" t="s">
        <v>18</v>
      </c>
      <c r="K234" s="26" t="s">
        <v>37</v>
      </c>
      <c r="L234" s="29" t="s">
        <v>23</v>
      </c>
      <c r="M234" s="26" t="s">
        <v>24</v>
      </c>
      <c r="N234" s="26" t="str">
        <f t="shared" si="11"/>
        <v>Walter Muller</v>
      </c>
    </row>
    <row r="235" spans="1:14" x14ac:dyDescent="0.3">
      <c r="A235">
        <v>234</v>
      </c>
      <c r="B235" s="22">
        <v>10693</v>
      </c>
      <c r="C235" s="23">
        <v>44920</v>
      </c>
      <c r="D235" s="23" t="str">
        <f t="shared" si="10"/>
        <v>Dec</v>
      </c>
      <c r="E235" s="22" t="s">
        <v>14</v>
      </c>
      <c r="F235" s="24">
        <v>2.95</v>
      </c>
      <c r="G235" s="22">
        <v>677.97</v>
      </c>
      <c r="H235" s="22">
        <f>ROUND('Sales-Data-Analysis_practice'!$G235,0)</f>
        <v>678</v>
      </c>
      <c r="I235" s="24">
        <f t="shared" si="9"/>
        <v>2000.1000000000001</v>
      </c>
      <c r="J235" s="22" t="s">
        <v>18</v>
      </c>
      <c r="K235" s="22" t="s">
        <v>37</v>
      </c>
      <c r="L235" s="25" t="s">
        <v>23</v>
      </c>
      <c r="M235" s="22" t="s">
        <v>24</v>
      </c>
      <c r="N235" s="22" t="str">
        <f t="shared" si="11"/>
        <v>Walter Muller</v>
      </c>
    </row>
    <row r="236" spans="1:14" x14ac:dyDescent="0.3">
      <c r="A236">
        <v>235</v>
      </c>
      <c r="B236" s="26">
        <v>10694</v>
      </c>
      <c r="C236" s="27">
        <v>44920</v>
      </c>
      <c r="D236" s="27" t="str">
        <f t="shared" si="10"/>
        <v>Dec</v>
      </c>
      <c r="E236" s="26" t="s">
        <v>17</v>
      </c>
      <c r="F236" s="28">
        <v>4.99</v>
      </c>
      <c r="G236" s="26">
        <v>200.4</v>
      </c>
      <c r="H236" s="26">
        <f>ROUND('Sales-Data-Analysis_practice'!$G236,0)</f>
        <v>200</v>
      </c>
      <c r="I236" s="28">
        <f t="shared" si="9"/>
        <v>998</v>
      </c>
      <c r="J236" s="26" t="s">
        <v>18</v>
      </c>
      <c r="K236" s="26" t="s">
        <v>37</v>
      </c>
      <c r="L236" s="29" t="s">
        <v>23</v>
      </c>
      <c r="M236" s="26" t="s">
        <v>24</v>
      </c>
      <c r="N236" s="26" t="str">
        <f t="shared" si="11"/>
        <v>Walter Muller</v>
      </c>
    </row>
    <row r="237" spans="1:14" x14ac:dyDescent="0.3">
      <c r="A237">
        <v>236</v>
      </c>
      <c r="B237" s="22">
        <v>10695</v>
      </c>
      <c r="C237" s="23">
        <v>44921</v>
      </c>
      <c r="D237" s="23" t="str">
        <f t="shared" si="10"/>
        <v>Dec</v>
      </c>
      <c r="E237" s="22" t="s">
        <v>21</v>
      </c>
      <c r="F237" s="24">
        <v>12.99</v>
      </c>
      <c r="G237" s="22">
        <v>692.84</v>
      </c>
      <c r="H237" s="22">
        <f>ROUND('Sales-Data-Analysis_practice'!$G237,0)</f>
        <v>693</v>
      </c>
      <c r="I237" s="24">
        <f t="shared" si="9"/>
        <v>9002.07</v>
      </c>
      <c r="J237" s="22" t="s">
        <v>18</v>
      </c>
      <c r="K237" s="22" t="s">
        <v>37</v>
      </c>
      <c r="L237" s="25" t="s">
        <v>23</v>
      </c>
      <c r="M237" s="22" t="s">
        <v>24</v>
      </c>
      <c r="N237" s="22" t="str">
        <f t="shared" si="11"/>
        <v>Walter Muller</v>
      </c>
    </row>
    <row r="238" spans="1:14" x14ac:dyDescent="0.3">
      <c r="A238">
        <v>237</v>
      </c>
      <c r="B238" s="26">
        <v>10696</v>
      </c>
      <c r="C238" s="27">
        <v>44921</v>
      </c>
      <c r="D238" s="27" t="str">
        <f t="shared" si="10"/>
        <v>Dec</v>
      </c>
      <c r="E238" s="26" t="s">
        <v>25</v>
      </c>
      <c r="F238" s="28">
        <v>9.9499999999999993</v>
      </c>
      <c r="G238" s="26">
        <v>281.41000000000003</v>
      </c>
      <c r="H238" s="26">
        <f>ROUND('Sales-Data-Analysis_practice'!$G238,0)</f>
        <v>281</v>
      </c>
      <c r="I238" s="28">
        <f t="shared" si="9"/>
        <v>2795.95</v>
      </c>
      <c r="J238" s="26" t="s">
        <v>18</v>
      </c>
      <c r="K238" s="26" t="s">
        <v>37</v>
      </c>
      <c r="L238" s="29" t="s">
        <v>23</v>
      </c>
      <c r="M238" s="26" t="s">
        <v>24</v>
      </c>
      <c r="N238" s="26" t="str">
        <f t="shared" si="11"/>
        <v>Walter Muller</v>
      </c>
    </row>
    <row r="239" spans="1:14" x14ac:dyDescent="0.3">
      <c r="A239">
        <v>238</v>
      </c>
      <c r="B239" s="22">
        <v>10697</v>
      </c>
      <c r="C239" s="23">
        <v>44921</v>
      </c>
      <c r="D239" s="23" t="str">
        <f t="shared" si="10"/>
        <v>Dec</v>
      </c>
      <c r="E239" s="22" t="s">
        <v>9</v>
      </c>
      <c r="F239" s="24">
        <v>3.49</v>
      </c>
      <c r="G239" s="22">
        <v>630.37</v>
      </c>
      <c r="H239" s="22">
        <f>ROUND('Sales-Data-Analysis_practice'!$G239,0)</f>
        <v>630</v>
      </c>
      <c r="I239" s="24">
        <f t="shared" si="9"/>
        <v>2198.7000000000003</v>
      </c>
      <c r="J239" s="22" t="s">
        <v>18</v>
      </c>
      <c r="K239" s="22" t="s">
        <v>37</v>
      </c>
      <c r="L239" s="25" t="s">
        <v>23</v>
      </c>
      <c r="M239" s="22" t="s">
        <v>24</v>
      </c>
      <c r="N239" s="22" t="str">
        <f t="shared" si="11"/>
        <v>Walter Muller</v>
      </c>
    </row>
    <row r="240" spans="1:14" x14ac:dyDescent="0.3">
      <c r="A240">
        <v>239</v>
      </c>
      <c r="B240" s="26">
        <v>10698</v>
      </c>
      <c r="C240" s="27">
        <v>44921</v>
      </c>
      <c r="D240" s="27" t="str">
        <f t="shared" si="10"/>
        <v>Dec</v>
      </c>
      <c r="E240" s="26" t="s">
        <v>14</v>
      </c>
      <c r="F240" s="28">
        <v>2.95</v>
      </c>
      <c r="G240" s="26">
        <v>677.97</v>
      </c>
      <c r="H240" s="26">
        <f>ROUND('Sales-Data-Analysis_practice'!$G240,0)</f>
        <v>678</v>
      </c>
      <c r="I240" s="28">
        <f t="shared" si="9"/>
        <v>2000.1000000000001</v>
      </c>
      <c r="J240" s="26" t="s">
        <v>18</v>
      </c>
      <c r="K240" s="26" t="s">
        <v>37</v>
      </c>
      <c r="L240" s="29" t="s">
        <v>23</v>
      </c>
      <c r="M240" s="26" t="s">
        <v>24</v>
      </c>
      <c r="N240" s="26" t="str">
        <f t="shared" si="11"/>
        <v>Walter Muller</v>
      </c>
    </row>
    <row r="241" spans="1:14" x14ac:dyDescent="0.3">
      <c r="A241">
        <v>240</v>
      </c>
      <c r="B241" s="22">
        <v>10699</v>
      </c>
      <c r="C241" s="23">
        <v>44921</v>
      </c>
      <c r="D241" s="23" t="str">
        <f t="shared" si="10"/>
        <v>Dec</v>
      </c>
      <c r="E241" s="22" t="s">
        <v>17</v>
      </c>
      <c r="F241" s="24">
        <v>4.99</v>
      </c>
      <c r="G241" s="22">
        <v>200.4</v>
      </c>
      <c r="H241" s="22">
        <f>ROUND('Sales-Data-Analysis_practice'!$G241,0)</f>
        <v>200</v>
      </c>
      <c r="I241" s="24">
        <f t="shared" si="9"/>
        <v>998</v>
      </c>
      <c r="J241" s="22" t="s">
        <v>18</v>
      </c>
      <c r="K241" s="22" t="s">
        <v>37</v>
      </c>
      <c r="L241" s="25" t="s">
        <v>23</v>
      </c>
      <c r="M241" s="22" t="s">
        <v>24</v>
      </c>
      <c r="N241" s="22" t="str">
        <f t="shared" si="11"/>
        <v>Walter Muller</v>
      </c>
    </row>
    <row r="242" spans="1:14" x14ac:dyDescent="0.3">
      <c r="A242">
        <v>241</v>
      </c>
      <c r="B242" s="26">
        <v>10700</v>
      </c>
      <c r="C242" s="27">
        <v>44922</v>
      </c>
      <c r="D242" s="27" t="str">
        <f t="shared" si="10"/>
        <v>Dec</v>
      </c>
      <c r="E242" s="26" t="s">
        <v>21</v>
      </c>
      <c r="F242" s="28">
        <v>12.99</v>
      </c>
      <c r="G242" s="26">
        <v>692.84</v>
      </c>
      <c r="H242" s="26">
        <f>ROUND('Sales-Data-Analysis_practice'!$G242,0)</f>
        <v>693</v>
      </c>
      <c r="I242" s="28">
        <f t="shared" si="9"/>
        <v>9002.07</v>
      </c>
      <c r="J242" s="26" t="s">
        <v>18</v>
      </c>
      <c r="K242" s="26" t="s">
        <v>37</v>
      </c>
      <c r="L242" s="29" t="s">
        <v>23</v>
      </c>
      <c r="M242" s="26" t="s">
        <v>24</v>
      </c>
      <c r="N242" s="26" t="str">
        <f t="shared" si="11"/>
        <v>Walter Muller</v>
      </c>
    </row>
    <row r="243" spans="1:14" x14ac:dyDescent="0.3">
      <c r="A243">
        <v>242</v>
      </c>
      <c r="B243" s="22">
        <v>10701</v>
      </c>
      <c r="C243" s="23">
        <v>44922</v>
      </c>
      <c r="D243" s="23" t="str">
        <f t="shared" si="10"/>
        <v>Dec</v>
      </c>
      <c r="E243" s="22" t="s">
        <v>25</v>
      </c>
      <c r="F243" s="24">
        <v>9.9499999999999993</v>
      </c>
      <c r="G243" s="22">
        <v>281.41000000000003</v>
      </c>
      <c r="H243" s="22">
        <f>ROUND('Sales-Data-Analysis_practice'!$G243,0)</f>
        <v>281</v>
      </c>
      <c r="I243" s="24">
        <f t="shared" si="9"/>
        <v>2795.95</v>
      </c>
      <c r="J243" s="22" t="s">
        <v>18</v>
      </c>
      <c r="K243" s="22" t="s">
        <v>37</v>
      </c>
      <c r="L243" s="25" t="s">
        <v>23</v>
      </c>
      <c r="M243" s="22" t="s">
        <v>24</v>
      </c>
      <c r="N243" s="22" t="str">
        <f t="shared" si="11"/>
        <v>Walter Muller</v>
      </c>
    </row>
    <row r="244" spans="1:14" x14ac:dyDescent="0.3">
      <c r="A244">
        <v>243</v>
      </c>
      <c r="B244" s="26">
        <v>10702</v>
      </c>
      <c r="C244" s="27">
        <v>44922</v>
      </c>
      <c r="D244" s="27" t="str">
        <f t="shared" si="10"/>
        <v>Dec</v>
      </c>
      <c r="E244" s="26" t="s">
        <v>9</v>
      </c>
      <c r="F244" s="28">
        <v>3.49</v>
      </c>
      <c r="G244" s="26">
        <v>630.37</v>
      </c>
      <c r="H244" s="26">
        <f>ROUND('Sales-Data-Analysis_practice'!$G244,0)</f>
        <v>630</v>
      </c>
      <c r="I244" s="28">
        <f t="shared" si="9"/>
        <v>2198.7000000000003</v>
      </c>
      <c r="J244" s="26" t="s">
        <v>18</v>
      </c>
      <c r="K244" s="26" t="s">
        <v>37</v>
      </c>
      <c r="L244" s="29" t="s">
        <v>23</v>
      </c>
      <c r="M244" s="26" t="s">
        <v>24</v>
      </c>
      <c r="N244" s="26" t="str">
        <f t="shared" si="11"/>
        <v>Walter Muller</v>
      </c>
    </row>
    <row r="245" spans="1:14" x14ac:dyDescent="0.3">
      <c r="A245">
        <v>244</v>
      </c>
      <c r="B245" s="22">
        <v>10703</v>
      </c>
      <c r="C245" s="23">
        <v>44922</v>
      </c>
      <c r="D245" s="23" t="str">
        <f t="shared" si="10"/>
        <v>Dec</v>
      </c>
      <c r="E245" s="22" t="s">
        <v>14</v>
      </c>
      <c r="F245" s="24">
        <v>2.95</v>
      </c>
      <c r="G245" s="22">
        <v>677.97</v>
      </c>
      <c r="H245" s="22">
        <f>ROUND('Sales-Data-Analysis_practice'!$G245,0)</f>
        <v>678</v>
      </c>
      <c r="I245" s="24">
        <f t="shared" si="9"/>
        <v>2000.1000000000001</v>
      </c>
      <c r="J245" s="22" t="s">
        <v>18</v>
      </c>
      <c r="K245" s="22" t="s">
        <v>11</v>
      </c>
      <c r="L245" s="25" t="s">
        <v>23</v>
      </c>
      <c r="M245" s="22" t="s">
        <v>24</v>
      </c>
      <c r="N245" s="22" t="str">
        <f t="shared" si="11"/>
        <v>Walter Muller</v>
      </c>
    </row>
    <row r="246" spans="1:14" x14ac:dyDescent="0.3">
      <c r="A246">
        <v>245</v>
      </c>
      <c r="B246" s="26">
        <v>10704</v>
      </c>
      <c r="C246" s="27">
        <v>44922</v>
      </c>
      <c r="D246" s="27" t="str">
        <f t="shared" si="10"/>
        <v>Dec</v>
      </c>
      <c r="E246" s="26" t="s">
        <v>17</v>
      </c>
      <c r="F246" s="28">
        <v>4.99</v>
      </c>
      <c r="G246" s="26">
        <v>200.4</v>
      </c>
      <c r="H246" s="26">
        <f>ROUND('Sales-Data-Analysis_practice'!$G246,0)</f>
        <v>200</v>
      </c>
      <c r="I246" s="28">
        <f t="shared" si="9"/>
        <v>998</v>
      </c>
      <c r="J246" s="26" t="s">
        <v>36</v>
      </c>
      <c r="K246" s="26" t="s">
        <v>11</v>
      </c>
      <c r="L246" s="29" t="s">
        <v>23</v>
      </c>
      <c r="M246" s="26" t="s">
        <v>24</v>
      </c>
      <c r="N246" s="26" t="str">
        <f t="shared" si="11"/>
        <v>Walter Muller</v>
      </c>
    </row>
    <row r="247" spans="1:14" x14ac:dyDescent="0.3">
      <c r="A247">
        <v>246</v>
      </c>
      <c r="B247" s="22">
        <v>10705</v>
      </c>
      <c r="C247" s="23">
        <v>44923</v>
      </c>
      <c r="D247" s="23" t="str">
        <f t="shared" si="10"/>
        <v>Dec</v>
      </c>
      <c r="E247" s="22" t="s">
        <v>21</v>
      </c>
      <c r="F247" s="24">
        <v>12.99</v>
      </c>
      <c r="G247" s="22">
        <v>723.63</v>
      </c>
      <c r="H247" s="22">
        <f>ROUND('Sales-Data-Analysis_practice'!$G247,0)</f>
        <v>724</v>
      </c>
      <c r="I247" s="24">
        <f t="shared" si="9"/>
        <v>9404.76</v>
      </c>
      <c r="J247" s="22" t="s">
        <v>36</v>
      </c>
      <c r="K247" s="22" t="s">
        <v>11</v>
      </c>
      <c r="L247" s="25" t="s">
        <v>23</v>
      </c>
      <c r="M247" s="22" t="s">
        <v>24</v>
      </c>
      <c r="N247" s="22" t="str">
        <f t="shared" si="11"/>
        <v>Walter Muller</v>
      </c>
    </row>
    <row r="248" spans="1:14" x14ac:dyDescent="0.3">
      <c r="A248">
        <v>247</v>
      </c>
      <c r="B248" s="26">
        <v>10706</v>
      </c>
      <c r="C248" s="27">
        <v>44923</v>
      </c>
      <c r="D248" s="27" t="str">
        <f t="shared" si="10"/>
        <v>Dec</v>
      </c>
      <c r="E248" s="26" t="s">
        <v>25</v>
      </c>
      <c r="F248" s="28">
        <v>9.9499999999999993</v>
      </c>
      <c r="G248" s="26">
        <v>301.51</v>
      </c>
      <c r="H248" s="26">
        <f>ROUND('Sales-Data-Analysis_practice'!$G248,0)</f>
        <v>302</v>
      </c>
      <c r="I248" s="28">
        <f t="shared" si="9"/>
        <v>3004.8999999999996</v>
      </c>
      <c r="J248" s="26" t="s">
        <v>36</v>
      </c>
      <c r="K248" s="26" t="s">
        <v>11</v>
      </c>
      <c r="L248" s="29" t="s">
        <v>23</v>
      </c>
      <c r="M248" s="26" t="s">
        <v>24</v>
      </c>
      <c r="N248" s="26" t="str">
        <f t="shared" si="11"/>
        <v>Walter Muller</v>
      </c>
    </row>
    <row r="249" spans="1:14" x14ac:dyDescent="0.3">
      <c r="A249">
        <v>248</v>
      </c>
      <c r="B249" s="22">
        <v>10707</v>
      </c>
      <c r="C249" s="23">
        <v>44923</v>
      </c>
      <c r="D249" s="23" t="str">
        <f t="shared" si="10"/>
        <v>Dec</v>
      </c>
      <c r="E249" s="22" t="s">
        <v>9</v>
      </c>
      <c r="F249" s="24">
        <v>3.49</v>
      </c>
      <c r="G249" s="22">
        <v>630.37</v>
      </c>
      <c r="H249" s="22">
        <f>ROUND('Sales-Data-Analysis_practice'!$G249,0)</f>
        <v>630</v>
      </c>
      <c r="I249" s="24">
        <f t="shared" si="9"/>
        <v>2198.7000000000003</v>
      </c>
      <c r="J249" s="22" t="s">
        <v>36</v>
      </c>
      <c r="K249" s="22" t="s">
        <v>11</v>
      </c>
      <c r="L249" s="25" t="s">
        <v>23</v>
      </c>
      <c r="M249" s="22" t="s">
        <v>24</v>
      </c>
      <c r="N249" s="22" t="str">
        <f t="shared" si="11"/>
        <v>Walter Muller</v>
      </c>
    </row>
    <row r="250" spans="1:14" x14ac:dyDescent="0.3">
      <c r="A250">
        <v>249</v>
      </c>
      <c r="B250" s="26">
        <v>10708</v>
      </c>
      <c r="C250" s="27">
        <v>44923</v>
      </c>
      <c r="D250" s="27" t="str">
        <f t="shared" si="10"/>
        <v>Dec</v>
      </c>
      <c r="E250" s="26" t="s">
        <v>14</v>
      </c>
      <c r="F250" s="28">
        <v>2.95</v>
      </c>
      <c r="G250" s="26">
        <v>677.97</v>
      </c>
      <c r="H250" s="26">
        <f>ROUND('Sales-Data-Analysis_practice'!$G250,0)</f>
        <v>678</v>
      </c>
      <c r="I250" s="28">
        <f t="shared" si="9"/>
        <v>2000.1000000000001</v>
      </c>
      <c r="J250" s="26" t="s">
        <v>36</v>
      </c>
      <c r="K250" s="26" t="s">
        <v>11</v>
      </c>
      <c r="L250" s="29" t="s">
        <v>23</v>
      </c>
      <c r="M250" s="26" t="s">
        <v>24</v>
      </c>
      <c r="N250" s="26" t="str">
        <f t="shared" si="11"/>
        <v>Walter Muller</v>
      </c>
    </row>
    <row r="251" spans="1:14" x14ac:dyDescent="0.3">
      <c r="A251">
        <v>250</v>
      </c>
      <c r="B251" s="22">
        <v>10709</v>
      </c>
      <c r="C251" s="23">
        <v>44923</v>
      </c>
      <c r="D251" s="23" t="str">
        <f t="shared" si="10"/>
        <v>Dec</v>
      </c>
      <c r="E251" s="22" t="s">
        <v>17</v>
      </c>
      <c r="F251" s="24">
        <v>4.99</v>
      </c>
      <c r="G251" s="22">
        <v>200.4</v>
      </c>
      <c r="H251" s="22">
        <f>ROUND('Sales-Data-Analysis_practice'!$G251,0)</f>
        <v>200</v>
      </c>
      <c r="I251" s="24">
        <f t="shared" si="9"/>
        <v>998</v>
      </c>
      <c r="J251" s="22" t="s">
        <v>36</v>
      </c>
      <c r="K251" s="22" t="s">
        <v>11</v>
      </c>
      <c r="L251" s="25" t="s">
        <v>23</v>
      </c>
      <c r="M251" s="22" t="s">
        <v>24</v>
      </c>
      <c r="N251" s="22" t="str">
        <f t="shared" si="11"/>
        <v>Walter Muller</v>
      </c>
    </row>
    <row r="252" spans="1:14" x14ac:dyDescent="0.3">
      <c r="A252">
        <v>251</v>
      </c>
      <c r="B252" s="26">
        <v>10710</v>
      </c>
      <c r="C252" s="27">
        <v>44924</v>
      </c>
      <c r="D252" s="27" t="str">
        <f t="shared" si="10"/>
        <v>Dec</v>
      </c>
      <c r="E252" s="26" t="s">
        <v>21</v>
      </c>
      <c r="F252" s="28">
        <v>12.99</v>
      </c>
      <c r="G252" s="26">
        <v>754.43</v>
      </c>
      <c r="H252" s="26">
        <f>ROUND('Sales-Data-Analysis_practice'!$G252,0)</f>
        <v>754</v>
      </c>
      <c r="I252" s="28">
        <f t="shared" si="9"/>
        <v>9794.4600000000009</v>
      </c>
      <c r="J252" s="26" t="s">
        <v>36</v>
      </c>
      <c r="K252" s="26" t="s">
        <v>11</v>
      </c>
      <c r="L252" s="29" t="s">
        <v>23</v>
      </c>
      <c r="M252" s="26" t="s">
        <v>24</v>
      </c>
      <c r="N252" s="26" t="str">
        <f t="shared" si="11"/>
        <v>Walter Muller</v>
      </c>
    </row>
    <row r="253" spans="1:14" x14ac:dyDescent="0.3">
      <c r="A253">
        <v>252</v>
      </c>
      <c r="B253" s="22">
        <v>10711</v>
      </c>
      <c r="C253" s="23">
        <v>44924</v>
      </c>
      <c r="D253" s="23" t="str">
        <f t="shared" si="10"/>
        <v>Dec</v>
      </c>
      <c r="E253" s="22" t="s">
        <v>25</v>
      </c>
      <c r="F253" s="24">
        <v>9.9499999999999993</v>
      </c>
      <c r="G253" s="22">
        <v>281.41000000000003</v>
      </c>
      <c r="H253" s="22">
        <f>ROUND('Sales-Data-Analysis_practice'!$G253,0)</f>
        <v>281</v>
      </c>
      <c r="I253" s="24">
        <f t="shared" si="9"/>
        <v>2795.95</v>
      </c>
      <c r="J253" s="22" t="s">
        <v>36</v>
      </c>
      <c r="K253" s="22" t="s">
        <v>11</v>
      </c>
      <c r="L253" s="25" t="s">
        <v>23</v>
      </c>
      <c r="M253" s="22" t="s">
        <v>24</v>
      </c>
      <c r="N253" s="22" t="str">
        <f t="shared" si="11"/>
        <v>Walter Muller</v>
      </c>
    </row>
    <row r="254" spans="1:14" x14ac:dyDescent="0.3">
      <c r="A254">
        <v>253</v>
      </c>
      <c r="B254" s="26">
        <v>10712</v>
      </c>
      <c r="C254" s="27">
        <v>44924</v>
      </c>
      <c r="D254" s="27" t="str">
        <f t="shared" si="10"/>
        <v>Dec</v>
      </c>
      <c r="E254" s="26" t="s">
        <v>9</v>
      </c>
      <c r="F254" s="28">
        <v>3.49</v>
      </c>
      <c r="G254" s="26">
        <v>630.37</v>
      </c>
      <c r="H254" s="26">
        <f>ROUND('Sales-Data-Analysis_practice'!$G254,0)</f>
        <v>630</v>
      </c>
      <c r="I254" s="28">
        <f t="shared" si="9"/>
        <v>2198.7000000000003</v>
      </c>
      <c r="J254" s="26" t="s">
        <v>36</v>
      </c>
      <c r="K254" s="26" t="s">
        <v>11</v>
      </c>
      <c r="L254" s="29" t="s">
        <v>23</v>
      </c>
      <c r="M254" s="26" t="s">
        <v>24</v>
      </c>
      <c r="N254" s="26" t="str">
        <f t="shared" si="11"/>
        <v>Walter Muller</v>
      </c>
    </row>
    <row r="255" spans="1:14" x14ac:dyDescent="0.3">
      <c r="A255">
        <v>254</v>
      </c>
      <c r="B255" s="30">
        <v>10713</v>
      </c>
      <c r="C255" s="31">
        <v>44924</v>
      </c>
      <c r="D255" s="31" t="str">
        <f t="shared" si="10"/>
        <v>Dec</v>
      </c>
      <c r="E255" s="30" t="s">
        <v>14</v>
      </c>
      <c r="F255" s="32">
        <v>2.95</v>
      </c>
      <c r="G255" s="30">
        <v>677.97</v>
      </c>
      <c r="H255" s="30">
        <f>ROUND('Sales-Data-Analysis_practice'!$G255,0)</f>
        <v>678</v>
      </c>
      <c r="I255" s="32">
        <f t="shared" si="9"/>
        <v>2000.1000000000001</v>
      </c>
      <c r="J255" s="30" t="s">
        <v>36</v>
      </c>
      <c r="K255" s="30" t="s">
        <v>11</v>
      </c>
      <c r="L255" s="33" t="s">
        <v>23</v>
      </c>
      <c r="M255" s="30" t="s">
        <v>24</v>
      </c>
      <c r="N255" s="30" t="str">
        <f t="shared" si="11"/>
        <v>Walter Muller</v>
      </c>
    </row>
  </sheetData>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showGridLines="0" tabSelected="1" zoomScale="77" zoomScaleNormal="153" workbookViewId="0">
      <selection activeCell="W19" sqref="W19"/>
    </sheetView>
  </sheetViews>
  <sheetFormatPr defaultRowHeight="14.4" x14ac:dyDescent="0.3"/>
  <sheetData>
    <row r="1" spans="1:22" ht="14.4" customHeight="1" x14ac:dyDescent="0.3">
      <c r="A1" s="10" t="s">
        <v>45</v>
      </c>
      <c r="B1" s="10"/>
      <c r="C1" s="10"/>
      <c r="D1" s="10"/>
      <c r="E1" s="10"/>
      <c r="F1" s="10"/>
      <c r="G1" s="10"/>
      <c r="H1" s="10"/>
      <c r="I1" s="10"/>
      <c r="J1" s="10"/>
      <c r="K1" s="10"/>
      <c r="L1" s="10"/>
      <c r="M1" s="10"/>
      <c r="N1" s="10"/>
      <c r="O1" s="10"/>
      <c r="P1" s="10"/>
      <c r="Q1" s="10"/>
      <c r="R1" s="10"/>
      <c r="S1" s="10"/>
      <c r="T1" s="10"/>
      <c r="U1" s="10"/>
      <c r="V1" s="10"/>
    </row>
    <row r="2" spans="1:22" ht="14.4" customHeight="1" x14ac:dyDescent="0.3">
      <c r="A2" s="10"/>
      <c r="B2" s="10"/>
      <c r="C2" s="10"/>
      <c r="D2" s="10"/>
      <c r="E2" s="10"/>
      <c r="F2" s="10"/>
      <c r="G2" s="10"/>
      <c r="H2" s="10"/>
      <c r="I2" s="10"/>
      <c r="J2" s="10"/>
      <c r="K2" s="10"/>
      <c r="L2" s="10"/>
      <c r="M2" s="10"/>
      <c r="N2" s="10"/>
      <c r="O2" s="10"/>
      <c r="P2" s="10"/>
      <c r="Q2" s="10"/>
      <c r="R2" s="10"/>
      <c r="S2" s="10"/>
      <c r="T2" s="10"/>
      <c r="U2" s="10"/>
      <c r="V2" s="10"/>
    </row>
    <row r="3" spans="1:22" x14ac:dyDescent="0.3">
      <c r="A3" s="11"/>
      <c r="B3" s="11"/>
      <c r="C3" s="11"/>
      <c r="D3" s="11"/>
      <c r="E3" s="11"/>
      <c r="F3" s="11"/>
      <c r="G3" s="11"/>
      <c r="H3" s="11"/>
      <c r="I3" s="11"/>
      <c r="J3" s="11"/>
      <c r="K3" s="11"/>
      <c r="L3" s="11"/>
      <c r="M3" s="11"/>
      <c r="N3" s="11"/>
      <c r="O3" s="11"/>
      <c r="P3" s="11"/>
      <c r="Q3" s="11"/>
      <c r="R3" s="34"/>
      <c r="S3" s="34"/>
      <c r="T3" s="34"/>
      <c r="U3" s="34"/>
      <c r="V3" s="34"/>
    </row>
    <row r="4" spans="1:22" x14ac:dyDescent="0.3">
      <c r="A4" s="11"/>
      <c r="B4" s="11"/>
      <c r="C4" s="11"/>
      <c r="D4" s="11"/>
      <c r="E4" s="11"/>
      <c r="F4" s="11"/>
      <c r="G4" s="11"/>
      <c r="H4" s="11"/>
      <c r="I4" s="11"/>
      <c r="J4" s="11"/>
      <c r="K4" s="11"/>
      <c r="L4" s="11"/>
      <c r="M4" s="11"/>
      <c r="N4" s="11"/>
      <c r="O4" s="11"/>
      <c r="P4" s="11"/>
      <c r="Q4" s="11"/>
      <c r="R4" s="34"/>
      <c r="S4" s="34"/>
      <c r="T4" s="34"/>
      <c r="U4" s="34"/>
      <c r="V4" s="34"/>
    </row>
    <row r="5" spans="1:22" x14ac:dyDescent="0.3">
      <c r="A5" s="11"/>
      <c r="B5" s="11"/>
      <c r="C5" s="11"/>
      <c r="D5" s="11"/>
      <c r="E5" s="11"/>
      <c r="F5" s="11"/>
      <c r="G5" s="11"/>
      <c r="H5" s="11"/>
      <c r="I5" s="11"/>
      <c r="J5" s="11"/>
      <c r="K5" s="11"/>
      <c r="L5" s="11"/>
      <c r="M5" s="11"/>
      <c r="N5" s="11"/>
      <c r="O5" s="11"/>
      <c r="P5" s="11"/>
      <c r="Q5" s="11"/>
      <c r="R5" s="34"/>
      <c r="S5" s="34"/>
      <c r="T5" s="34"/>
      <c r="U5" s="34"/>
      <c r="V5" s="34"/>
    </row>
    <row r="6" spans="1:22" x14ac:dyDescent="0.3">
      <c r="A6" s="11"/>
      <c r="B6" s="11"/>
      <c r="C6" s="11"/>
      <c r="D6" s="11"/>
      <c r="E6" s="11"/>
      <c r="F6" s="11"/>
      <c r="G6" s="11"/>
      <c r="H6" s="11"/>
      <c r="I6" s="11"/>
      <c r="J6" s="11"/>
      <c r="K6" s="11"/>
      <c r="L6" s="11"/>
      <c r="M6" s="11"/>
      <c r="N6" s="11"/>
      <c r="O6" s="11"/>
      <c r="P6" s="11"/>
      <c r="Q6" s="11"/>
      <c r="R6" s="34"/>
      <c r="S6" s="34"/>
      <c r="T6" s="34"/>
      <c r="U6" s="34"/>
      <c r="V6" s="34"/>
    </row>
    <row r="7" spans="1:22" x14ac:dyDescent="0.3">
      <c r="A7" s="11"/>
      <c r="B7" s="11"/>
      <c r="C7" s="11"/>
      <c r="D7" s="11"/>
      <c r="E7" s="11"/>
      <c r="F7" s="11"/>
      <c r="G7" s="11"/>
      <c r="H7" s="11"/>
      <c r="I7" s="11"/>
      <c r="J7" s="11"/>
      <c r="K7" s="11"/>
      <c r="L7" s="11"/>
      <c r="M7" s="11"/>
      <c r="N7" s="11"/>
      <c r="O7" s="11"/>
      <c r="P7" s="11"/>
      <c r="Q7" s="11"/>
      <c r="R7" s="34"/>
      <c r="S7" s="34"/>
      <c r="T7" s="34"/>
      <c r="U7" s="34"/>
      <c r="V7" s="34"/>
    </row>
    <row r="8" spans="1:22" x14ac:dyDescent="0.3">
      <c r="A8" s="11"/>
      <c r="B8" s="11"/>
      <c r="C8" s="11"/>
      <c r="D8" s="11"/>
      <c r="E8" s="11"/>
      <c r="F8" s="11"/>
      <c r="G8" s="11"/>
      <c r="H8" s="11"/>
      <c r="I8" s="11"/>
      <c r="J8" s="11"/>
      <c r="K8" s="11"/>
      <c r="L8" s="11"/>
      <c r="M8" s="11"/>
      <c r="N8" s="11"/>
      <c r="O8" s="11"/>
      <c r="P8" s="11"/>
      <c r="Q8" s="11"/>
      <c r="R8" s="34"/>
      <c r="S8" s="34"/>
      <c r="T8" s="34"/>
      <c r="U8" s="34"/>
      <c r="V8" s="34"/>
    </row>
    <row r="9" spans="1:22" x14ac:dyDescent="0.3">
      <c r="A9" s="11"/>
      <c r="B9" s="11"/>
      <c r="C9" s="11"/>
      <c r="D9" s="11"/>
      <c r="E9" s="11"/>
      <c r="F9" s="11"/>
      <c r="G9" s="11"/>
      <c r="H9" s="11"/>
      <c r="I9" s="11"/>
      <c r="J9" s="11"/>
      <c r="K9" s="11"/>
      <c r="L9" s="11"/>
      <c r="M9" s="11"/>
      <c r="N9" s="11"/>
      <c r="O9" s="11"/>
      <c r="P9" s="11"/>
      <c r="Q9" s="11"/>
      <c r="R9" s="34"/>
      <c r="S9" s="34"/>
      <c r="T9" s="34"/>
      <c r="U9" s="34"/>
      <c r="V9" s="34"/>
    </row>
    <row r="10" spans="1:22" x14ac:dyDescent="0.3">
      <c r="A10" s="11"/>
      <c r="B10" s="11"/>
      <c r="C10" s="11"/>
      <c r="D10" s="11"/>
      <c r="E10" s="11"/>
      <c r="F10" s="11"/>
      <c r="G10" s="11"/>
      <c r="H10" s="11"/>
      <c r="I10" s="11"/>
      <c r="J10" s="11"/>
      <c r="K10" s="11"/>
      <c r="L10" s="11"/>
      <c r="M10" s="11"/>
      <c r="N10" s="11"/>
      <c r="O10" s="11"/>
      <c r="P10" s="11"/>
      <c r="Q10" s="11"/>
      <c r="R10" s="34"/>
      <c r="S10" s="34"/>
      <c r="T10" s="34"/>
      <c r="U10" s="34"/>
      <c r="V10" s="34"/>
    </row>
    <row r="11" spans="1:22" x14ac:dyDescent="0.3">
      <c r="A11" s="11"/>
      <c r="B11" s="11"/>
      <c r="C11" s="11"/>
      <c r="D11" s="11"/>
      <c r="E11" s="11"/>
      <c r="F11" s="11"/>
      <c r="G11" s="11"/>
      <c r="H11" s="11"/>
      <c r="I11" s="11"/>
      <c r="J11" s="11"/>
      <c r="K11" s="11"/>
      <c r="L11" s="11"/>
      <c r="M11" s="11"/>
      <c r="N11" s="11"/>
      <c r="O11" s="11"/>
      <c r="P11" s="11"/>
      <c r="Q11" s="11"/>
      <c r="R11" s="34"/>
      <c r="S11" s="34"/>
      <c r="T11" s="34"/>
      <c r="U11" s="34"/>
      <c r="V11" s="34"/>
    </row>
    <row r="12" spans="1:22" x14ac:dyDescent="0.3">
      <c r="A12" s="11"/>
      <c r="B12" s="11"/>
      <c r="C12" s="11"/>
      <c r="D12" s="11"/>
      <c r="E12" s="11"/>
      <c r="F12" s="11"/>
      <c r="G12" s="11"/>
      <c r="H12" s="11"/>
      <c r="I12" s="11"/>
      <c r="J12" s="11"/>
      <c r="K12" s="11"/>
      <c r="L12" s="11"/>
      <c r="M12" s="11"/>
      <c r="N12" s="11"/>
      <c r="O12" s="11"/>
      <c r="P12" s="11"/>
      <c r="Q12" s="11"/>
      <c r="R12" s="34"/>
      <c r="S12" s="34"/>
      <c r="T12" s="34"/>
      <c r="U12" s="34"/>
      <c r="V12" s="34"/>
    </row>
    <row r="13" spans="1:22" x14ac:dyDescent="0.3">
      <c r="A13" s="11"/>
      <c r="B13" s="11"/>
      <c r="C13" s="11"/>
      <c r="D13" s="11"/>
      <c r="E13" s="11"/>
      <c r="F13" s="11"/>
      <c r="G13" s="11"/>
      <c r="H13" s="11"/>
      <c r="I13" s="11"/>
      <c r="J13" s="11"/>
      <c r="K13" s="11"/>
      <c r="L13" s="11"/>
      <c r="M13" s="11"/>
      <c r="N13" s="11"/>
      <c r="O13" s="11"/>
      <c r="P13" s="11"/>
      <c r="Q13" s="11"/>
      <c r="R13" s="34"/>
      <c r="S13" s="34"/>
      <c r="T13" s="34"/>
      <c r="U13" s="34"/>
      <c r="V13" s="34"/>
    </row>
    <row r="14" spans="1:22" x14ac:dyDescent="0.3">
      <c r="A14" s="11"/>
      <c r="B14" s="11"/>
      <c r="C14" s="11"/>
      <c r="D14" s="11"/>
      <c r="E14" s="11"/>
      <c r="F14" s="11"/>
      <c r="G14" s="11"/>
      <c r="H14" s="11"/>
      <c r="I14" s="11"/>
      <c r="J14" s="11"/>
      <c r="K14" s="11"/>
      <c r="L14" s="11"/>
      <c r="M14" s="11"/>
      <c r="N14" s="11"/>
      <c r="O14" s="11"/>
      <c r="P14" s="11"/>
      <c r="Q14" s="11"/>
      <c r="R14" s="34"/>
      <c r="S14" s="34"/>
      <c r="T14" s="34"/>
      <c r="U14" s="34"/>
      <c r="V14" s="34"/>
    </row>
    <row r="15" spans="1:22" x14ac:dyDescent="0.3">
      <c r="A15" s="11"/>
      <c r="B15" s="11"/>
      <c r="C15" s="11"/>
      <c r="D15" s="11"/>
      <c r="E15" s="11"/>
      <c r="F15" s="11"/>
      <c r="G15" s="11"/>
      <c r="H15" s="11"/>
      <c r="I15" s="11"/>
      <c r="J15" s="11"/>
      <c r="K15" s="11"/>
      <c r="L15" s="11"/>
      <c r="M15" s="11"/>
      <c r="N15" s="11"/>
      <c r="O15" s="11"/>
      <c r="P15" s="11"/>
      <c r="Q15" s="11"/>
      <c r="R15" s="34"/>
      <c r="S15" s="34"/>
      <c r="T15" s="34"/>
      <c r="U15" s="34"/>
      <c r="V15" s="34"/>
    </row>
    <row r="16" spans="1:22" x14ac:dyDescent="0.3">
      <c r="A16" s="11"/>
      <c r="B16" s="11"/>
      <c r="C16" s="11"/>
      <c r="D16" s="11"/>
      <c r="E16" s="11"/>
      <c r="F16" s="11"/>
      <c r="G16" s="11"/>
      <c r="H16" s="11"/>
      <c r="I16" s="11"/>
      <c r="J16" s="11"/>
      <c r="K16" s="11"/>
      <c r="L16" s="11"/>
      <c r="M16" s="11"/>
      <c r="N16" s="11"/>
      <c r="O16" s="11"/>
      <c r="P16" s="11"/>
      <c r="Q16" s="11"/>
      <c r="R16" s="34"/>
      <c r="S16" s="34"/>
      <c r="T16" s="34"/>
      <c r="U16" s="34"/>
      <c r="V16" s="34"/>
    </row>
    <row r="17" spans="1:22" x14ac:dyDescent="0.3">
      <c r="A17" s="11"/>
      <c r="B17" s="11"/>
      <c r="C17" s="11"/>
      <c r="D17" s="11"/>
      <c r="E17" s="11"/>
      <c r="F17" s="11"/>
      <c r="G17" s="11"/>
      <c r="H17" s="11"/>
      <c r="I17" s="11"/>
      <c r="J17" s="11"/>
      <c r="K17" s="11"/>
      <c r="L17" s="11"/>
      <c r="M17" s="11"/>
      <c r="N17" s="11"/>
      <c r="O17" s="11"/>
      <c r="P17" s="11"/>
      <c r="Q17" s="11"/>
      <c r="R17" s="34"/>
      <c r="S17" s="34"/>
      <c r="T17" s="34"/>
      <c r="U17" s="34"/>
      <c r="V17" s="34"/>
    </row>
    <row r="18" spans="1:22" x14ac:dyDescent="0.3">
      <c r="A18" s="11"/>
      <c r="B18" s="11"/>
      <c r="C18" s="11"/>
      <c r="D18" s="11"/>
      <c r="E18" s="11"/>
      <c r="F18" s="11"/>
      <c r="G18" s="11"/>
      <c r="H18" s="11"/>
      <c r="I18" s="11"/>
      <c r="J18" s="11"/>
      <c r="K18" s="11"/>
      <c r="L18" s="11"/>
      <c r="M18" s="11"/>
      <c r="N18" s="11"/>
      <c r="O18" s="11"/>
      <c r="P18" s="11"/>
      <c r="Q18" s="11"/>
      <c r="R18" s="34"/>
      <c r="S18" s="34"/>
      <c r="T18" s="34"/>
      <c r="U18" s="34"/>
      <c r="V18" s="34"/>
    </row>
    <row r="19" spans="1:22" x14ac:dyDescent="0.3">
      <c r="A19" s="11"/>
      <c r="B19" s="11"/>
      <c r="C19" s="11"/>
      <c r="D19" s="11"/>
      <c r="E19" s="11"/>
      <c r="F19" s="11"/>
      <c r="G19" s="11"/>
      <c r="H19" s="11"/>
      <c r="I19" s="11"/>
      <c r="J19" s="11"/>
      <c r="K19" s="11"/>
      <c r="L19" s="11"/>
      <c r="M19" s="11"/>
      <c r="N19" s="11"/>
      <c r="O19" s="11"/>
      <c r="P19" s="11"/>
      <c r="Q19" s="11"/>
      <c r="R19" s="34"/>
      <c r="S19" s="34"/>
      <c r="T19" s="34"/>
      <c r="U19" s="34"/>
      <c r="V19" s="34"/>
    </row>
    <row r="20" spans="1:22" x14ac:dyDescent="0.3">
      <c r="A20" s="11"/>
      <c r="B20" s="11"/>
      <c r="C20" s="11"/>
      <c r="D20" s="11"/>
      <c r="E20" s="11"/>
      <c r="F20" s="11"/>
      <c r="G20" s="11"/>
      <c r="H20" s="11"/>
      <c r="I20" s="11"/>
      <c r="J20" s="11"/>
      <c r="K20" s="11"/>
      <c r="L20" s="11"/>
      <c r="M20" s="11"/>
      <c r="N20" s="11"/>
      <c r="O20" s="11"/>
      <c r="P20" s="11"/>
      <c r="Q20" s="11"/>
      <c r="R20" s="34"/>
      <c r="S20" s="34"/>
      <c r="T20" s="34"/>
      <c r="U20" s="34"/>
      <c r="V20" s="34"/>
    </row>
    <row r="21" spans="1:22" x14ac:dyDescent="0.3">
      <c r="A21" s="11"/>
      <c r="B21" s="11"/>
      <c r="C21" s="11"/>
      <c r="D21" s="11"/>
      <c r="E21" s="11"/>
      <c r="F21" s="11"/>
      <c r="G21" s="11"/>
      <c r="H21" s="11"/>
      <c r="I21" s="11"/>
      <c r="J21" s="11"/>
      <c r="K21" s="11"/>
      <c r="L21" s="11"/>
      <c r="M21" s="11"/>
      <c r="N21" s="11"/>
      <c r="O21" s="11"/>
      <c r="P21" s="11"/>
      <c r="Q21" s="11"/>
      <c r="R21" s="34"/>
      <c r="S21" s="34"/>
      <c r="T21" s="34"/>
      <c r="U21" s="34"/>
      <c r="V21" s="34"/>
    </row>
    <row r="22" spans="1:22" x14ac:dyDescent="0.3">
      <c r="A22" s="11"/>
      <c r="B22" s="11"/>
      <c r="C22" s="11"/>
      <c r="D22" s="11"/>
      <c r="E22" s="11"/>
      <c r="F22" s="11"/>
      <c r="G22" s="11"/>
      <c r="H22" s="11"/>
      <c r="I22" s="11"/>
      <c r="J22" s="11"/>
      <c r="K22" s="11"/>
      <c r="L22" s="11"/>
      <c r="M22" s="11"/>
      <c r="N22" s="11"/>
      <c r="O22" s="11"/>
      <c r="P22" s="11"/>
      <c r="Q22" s="11"/>
      <c r="R22" s="34"/>
      <c r="S22" s="34"/>
      <c r="T22" s="34"/>
      <c r="U22" s="34"/>
      <c r="V22" s="34"/>
    </row>
    <row r="23" spans="1:22" x14ac:dyDescent="0.3">
      <c r="A23" s="11"/>
      <c r="B23" s="11"/>
      <c r="C23" s="11"/>
      <c r="D23" s="11"/>
      <c r="E23" s="11"/>
      <c r="F23" s="11"/>
      <c r="G23" s="11"/>
      <c r="H23" s="11"/>
      <c r="I23" s="11"/>
      <c r="J23" s="11"/>
      <c r="K23" s="11"/>
      <c r="L23" s="11"/>
      <c r="M23" s="11"/>
      <c r="N23" s="11"/>
      <c r="O23" s="11"/>
      <c r="P23" s="11"/>
      <c r="Q23" s="11"/>
      <c r="R23" s="34"/>
      <c r="S23" s="34"/>
      <c r="T23" s="34"/>
      <c r="U23" s="34"/>
      <c r="V23" s="34"/>
    </row>
    <row r="24" spans="1:22" x14ac:dyDescent="0.3">
      <c r="A24" s="11"/>
      <c r="B24" s="11"/>
      <c r="C24" s="11"/>
      <c r="D24" s="11"/>
      <c r="E24" s="11"/>
      <c r="F24" s="11"/>
      <c r="G24" s="11"/>
      <c r="H24" s="11"/>
      <c r="I24" s="11"/>
      <c r="J24" s="11"/>
      <c r="K24" s="11"/>
      <c r="L24" s="11"/>
      <c r="M24" s="11"/>
      <c r="N24" s="11"/>
      <c r="O24" s="11"/>
      <c r="P24" s="11"/>
      <c r="Q24" s="11"/>
      <c r="R24" s="34"/>
      <c r="S24" s="34"/>
      <c r="T24" s="34"/>
      <c r="U24" s="34"/>
      <c r="V24" s="34"/>
    </row>
    <row r="25" spans="1:22" x14ac:dyDescent="0.3">
      <c r="A25" s="11"/>
      <c r="B25" s="11"/>
      <c r="C25" s="11"/>
      <c r="D25" s="11"/>
      <c r="E25" s="11"/>
      <c r="F25" s="11"/>
      <c r="G25" s="11"/>
      <c r="H25" s="11"/>
      <c r="I25" s="11"/>
      <c r="J25" s="11"/>
      <c r="K25" s="11"/>
      <c r="L25" s="11"/>
      <c r="M25" s="11"/>
      <c r="N25" s="11"/>
      <c r="O25" s="11"/>
      <c r="P25" s="11"/>
      <c r="Q25" s="11"/>
      <c r="R25" s="34"/>
      <c r="S25" s="34"/>
      <c r="T25" s="34"/>
      <c r="U25" s="34"/>
      <c r="V25" s="34"/>
    </row>
    <row r="26" spans="1:22" x14ac:dyDescent="0.3">
      <c r="A26" s="11"/>
      <c r="B26" s="11"/>
      <c r="C26" s="11"/>
      <c r="D26" s="11"/>
      <c r="E26" s="11"/>
      <c r="F26" s="11"/>
      <c r="G26" s="11"/>
      <c r="H26" s="11"/>
      <c r="I26" s="11"/>
      <c r="J26" s="11"/>
      <c r="K26" s="11"/>
      <c r="L26" s="11"/>
      <c r="M26" s="11"/>
      <c r="N26" s="11"/>
      <c r="O26" s="11"/>
      <c r="P26" s="11"/>
      <c r="Q26" s="11"/>
      <c r="R26" s="34"/>
      <c r="S26" s="34"/>
      <c r="T26" s="34"/>
      <c r="U26" s="34"/>
      <c r="V26" s="34"/>
    </row>
    <row r="27" spans="1:22" x14ac:dyDescent="0.3">
      <c r="A27" s="11"/>
      <c r="B27" s="11"/>
      <c r="C27" s="11"/>
      <c r="D27" s="11"/>
      <c r="E27" s="11"/>
      <c r="F27" s="11"/>
      <c r="G27" s="11"/>
      <c r="H27" s="11"/>
      <c r="I27" s="11"/>
      <c r="J27" s="11"/>
      <c r="K27" s="11"/>
      <c r="L27" s="11"/>
      <c r="M27" s="11"/>
      <c r="N27" s="11"/>
      <c r="O27" s="11"/>
      <c r="P27" s="11"/>
      <c r="Q27" s="11"/>
      <c r="R27" s="34"/>
      <c r="S27" s="34"/>
      <c r="T27" s="34"/>
      <c r="U27" s="34"/>
      <c r="V27" s="34"/>
    </row>
    <row r="28" spans="1:22" x14ac:dyDescent="0.3">
      <c r="A28" s="11"/>
      <c r="B28" s="11"/>
      <c r="C28" s="11"/>
      <c r="D28" s="11"/>
      <c r="E28" s="11"/>
      <c r="F28" s="11"/>
      <c r="G28" s="11"/>
      <c r="H28" s="11"/>
      <c r="I28" s="11"/>
      <c r="J28" s="11"/>
      <c r="K28" s="11"/>
      <c r="L28" s="11"/>
      <c r="M28" s="11"/>
      <c r="N28" s="11"/>
      <c r="O28" s="11"/>
      <c r="P28" s="11"/>
      <c r="Q28" s="11"/>
      <c r="R28" s="34"/>
      <c r="S28" s="34"/>
      <c r="T28" s="34"/>
      <c r="U28" s="34"/>
      <c r="V28" s="34"/>
    </row>
    <row r="29" spans="1:22" x14ac:dyDescent="0.3">
      <c r="A29" s="34"/>
      <c r="B29" s="34"/>
      <c r="C29" s="34"/>
      <c r="D29" s="34"/>
      <c r="E29" s="34"/>
      <c r="F29" s="34"/>
      <c r="G29" s="34"/>
      <c r="H29" s="34"/>
      <c r="I29" s="34"/>
      <c r="J29" s="34"/>
      <c r="K29" s="34"/>
      <c r="L29" s="34"/>
      <c r="M29" s="34"/>
      <c r="N29" s="34"/>
      <c r="O29" s="34"/>
      <c r="P29" s="34"/>
      <c r="Q29" s="34"/>
      <c r="R29" s="34"/>
      <c r="S29" s="34"/>
      <c r="T29" s="34"/>
      <c r="U29" s="34"/>
      <c r="V29" s="34"/>
    </row>
    <row r="30" spans="1:22" x14ac:dyDescent="0.3">
      <c r="A30" s="34"/>
      <c r="B30" s="34"/>
      <c r="C30" s="34"/>
      <c r="D30" s="34"/>
      <c r="E30" s="34"/>
      <c r="F30" s="34"/>
      <c r="G30" s="34"/>
      <c r="H30" s="34"/>
      <c r="I30" s="34"/>
      <c r="J30" s="34"/>
      <c r="K30" s="34"/>
      <c r="L30" s="34"/>
      <c r="M30" s="34"/>
      <c r="N30" s="34"/>
      <c r="O30" s="34"/>
      <c r="P30" s="34"/>
      <c r="Q30" s="34"/>
      <c r="R30" s="34"/>
      <c r="S30" s="34"/>
      <c r="T30" s="34"/>
      <c r="U30" s="34"/>
      <c r="V30" s="34"/>
    </row>
    <row r="31" spans="1:22" x14ac:dyDescent="0.3">
      <c r="A31" s="34"/>
      <c r="B31" s="34"/>
      <c r="C31" s="34"/>
      <c r="D31" s="34"/>
      <c r="E31" s="34"/>
      <c r="F31" s="34"/>
      <c r="G31" s="34"/>
      <c r="H31" s="34"/>
      <c r="I31" s="34"/>
      <c r="J31" s="34"/>
      <c r="K31" s="34"/>
      <c r="L31" s="34"/>
      <c r="M31" s="34"/>
      <c r="N31" s="34"/>
      <c r="O31" s="34"/>
      <c r="P31" s="34"/>
      <c r="Q31" s="34"/>
      <c r="R31" s="34"/>
      <c r="S31" s="34"/>
      <c r="T31" s="34"/>
      <c r="U31" s="34"/>
      <c r="V31" s="34"/>
    </row>
    <row r="32" spans="1:22" x14ac:dyDescent="0.3">
      <c r="A32" s="34"/>
      <c r="B32" s="34"/>
      <c r="C32" s="34"/>
      <c r="D32" s="34"/>
      <c r="E32" s="34"/>
      <c r="F32" s="34"/>
      <c r="G32" s="34"/>
      <c r="H32" s="34"/>
      <c r="I32" s="34"/>
      <c r="J32" s="34"/>
      <c r="K32" s="34"/>
      <c r="L32" s="34"/>
      <c r="M32" s="34"/>
      <c r="N32" s="34"/>
      <c r="O32" s="34"/>
      <c r="P32" s="34"/>
      <c r="Q32" s="34"/>
      <c r="R32" s="34"/>
      <c r="S32" s="34"/>
      <c r="T32" s="34"/>
      <c r="U32" s="34"/>
      <c r="V32" s="34"/>
    </row>
    <row r="33" spans="1:22" x14ac:dyDescent="0.3">
      <c r="A33" s="34"/>
      <c r="B33" s="34"/>
      <c r="C33" s="34"/>
      <c r="D33" s="34"/>
      <c r="E33" s="34"/>
      <c r="F33" s="34"/>
      <c r="G33" s="34"/>
      <c r="H33" s="34"/>
      <c r="I33" s="34"/>
      <c r="J33" s="34"/>
      <c r="K33" s="34"/>
      <c r="L33" s="34"/>
      <c r="M33" s="34"/>
      <c r="N33" s="34"/>
      <c r="O33" s="34"/>
      <c r="P33" s="34"/>
      <c r="Q33" s="34"/>
      <c r="R33" s="34"/>
      <c r="S33" s="34"/>
      <c r="T33" s="34"/>
      <c r="U33" s="34"/>
      <c r="V33" s="34"/>
    </row>
  </sheetData>
  <mergeCells count="1">
    <mergeCell ref="A1:V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City_H_sales</vt:lpstr>
      <vt:lpstr>Manager_Best</vt:lpstr>
      <vt:lpstr>Prod_Most sold</vt:lpstr>
      <vt:lpstr>MOD</vt:lpstr>
      <vt:lpstr>Comparision</vt:lpstr>
      <vt:lpstr>Most_S_prod_per_city</vt:lpstr>
      <vt:lpstr>Sales-Data-Analysis_practice</vt:lpstr>
      <vt:lpstr>Sales-Data-final_report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Bani Negi</dc:creator>
  <cp:lastModifiedBy>Bani Negi</cp:lastModifiedBy>
  <dcterms:created xsi:type="dcterms:W3CDTF">2025-08-05T15:53:49Z</dcterms:created>
  <dcterms:modified xsi:type="dcterms:W3CDTF">2025-08-07T06:10:03Z</dcterms:modified>
</cp:coreProperties>
</file>