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rqui\Dropbox\Congresos\"/>
    </mc:Choice>
  </mc:AlternateContent>
  <bookViews>
    <workbookView xWindow="240" yWindow="120" windowWidth="19320" windowHeight="7995" firstSheet="3" activeTab="7"/>
  </bookViews>
  <sheets>
    <sheet name="TOTAL" sheetId="16" r:id="rId1"/>
    <sheet name="Colectivos" sheetId="15" r:id="rId2"/>
    <sheet name="Autos" sheetId="9" r:id="rId3"/>
    <sheet name="Taxis-remises" sheetId="10" r:id="rId4"/>
    <sheet name="Motos" sheetId="11" r:id="rId5"/>
    <sheet name="Camiones pesados" sheetId="12" r:id="rId6"/>
    <sheet name="Camiones medianos" sheetId="13" r:id="rId7"/>
    <sheet name="Camiones livianos" sheetId="14" r:id="rId8"/>
  </sheets>
  <calcPr calcId="162913"/>
</workbook>
</file>

<file path=xl/calcChain.xml><?xml version="1.0" encoding="utf-8"?>
<calcChain xmlns="http://schemas.openxmlformats.org/spreadsheetml/2006/main">
  <c r="D19" i="16" l="1"/>
  <c r="D18" i="16"/>
  <c r="D17" i="16"/>
  <c r="D16" i="16"/>
  <c r="D15" i="16"/>
  <c r="D14" i="16"/>
  <c r="C19" i="16"/>
  <c r="K8" i="16" l="1"/>
  <c r="I12" i="16"/>
  <c r="H12" i="16"/>
  <c r="E12" i="16"/>
  <c r="F12" i="16"/>
  <c r="G12" i="16"/>
  <c r="J12" i="16"/>
  <c r="K12" i="16"/>
  <c r="K11" i="16"/>
  <c r="J11" i="16"/>
  <c r="E11" i="16"/>
  <c r="F11" i="16"/>
  <c r="G11" i="16"/>
  <c r="I11" i="16"/>
  <c r="H11" i="16"/>
  <c r="I10" i="16"/>
  <c r="H10" i="16"/>
  <c r="E10" i="16"/>
  <c r="F10" i="16"/>
  <c r="G10" i="16"/>
  <c r="J10" i="16"/>
  <c r="K10" i="16"/>
  <c r="K9" i="16"/>
  <c r="J9" i="16"/>
  <c r="I9" i="16"/>
  <c r="H9" i="16"/>
  <c r="G9" i="16"/>
  <c r="F9" i="16"/>
  <c r="E9" i="16"/>
  <c r="E8" i="16"/>
  <c r="F8" i="16"/>
  <c r="G8" i="16"/>
  <c r="H8" i="16"/>
  <c r="I8" i="16"/>
  <c r="J8" i="16"/>
  <c r="J7" i="16"/>
  <c r="I7" i="16"/>
  <c r="H7" i="16"/>
  <c r="G7" i="16"/>
  <c r="F7" i="16"/>
  <c r="E7" i="16"/>
  <c r="K7" i="16"/>
  <c r="K6" i="16"/>
  <c r="F6" i="16"/>
  <c r="E6" i="16"/>
  <c r="G6" i="16"/>
  <c r="J6" i="16"/>
  <c r="I6" i="16"/>
  <c r="H6" i="16"/>
  <c r="L5" i="16"/>
  <c r="H5" i="16"/>
  <c r="I5" i="16"/>
  <c r="J5" i="16"/>
  <c r="K5" i="16"/>
  <c r="G5" i="16"/>
  <c r="F5" i="16"/>
  <c r="E5" i="16"/>
  <c r="D12" i="16"/>
  <c r="D11" i="16"/>
  <c r="D10" i="16"/>
  <c r="D9" i="16"/>
  <c r="F18" i="9"/>
  <c r="G18" i="9"/>
  <c r="D8" i="16"/>
  <c r="D7" i="16"/>
  <c r="D6" i="16"/>
  <c r="H19" i="15"/>
  <c r="D19" i="15"/>
  <c r="F18" i="15"/>
  <c r="G18" i="15"/>
  <c r="H18" i="15"/>
  <c r="I18" i="15"/>
  <c r="I20" i="14"/>
  <c r="E20" i="14"/>
  <c r="C20" i="14"/>
  <c r="G19" i="14"/>
  <c r="H19" i="14"/>
  <c r="I20" i="13"/>
  <c r="E20" i="13"/>
  <c r="C20" i="13"/>
  <c r="G19" i="13"/>
  <c r="H19" i="13"/>
  <c r="I20" i="12"/>
  <c r="E20" i="12"/>
  <c r="C20" i="12"/>
  <c r="G19" i="12"/>
  <c r="H19" i="12"/>
  <c r="I20" i="11"/>
  <c r="E20" i="11"/>
  <c r="C20" i="11"/>
  <c r="H19" i="11"/>
  <c r="G19" i="11"/>
  <c r="I19" i="10"/>
  <c r="E19" i="10"/>
  <c r="C19" i="10"/>
  <c r="G18" i="10"/>
  <c r="H18" i="10"/>
  <c r="H19" i="9"/>
  <c r="D19" i="9"/>
  <c r="L12" i="16" l="1"/>
  <c r="L11" i="16"/>
  <c r="L10" i="16"/>
  <c r="L9" i="16"/>
  <c r="L8" i="16"/>
  <c r="L7" i="16"/>
  <c r="L6" i="16"/>
  <c r="E18" i="15" l="1"/>
  <c r="D18" i="15"/>
  <c r="C18" i="15"/>
  <c r="B18" i="15"/>
  <c r="D5" i="16" s="1"/>
  <c r="J19" i="14"/>
  <c r="I19" i="14"/>
  <c r="F19" i="14"/>
  <c r="E19" i="14"/>
  <c r="D19" i="14"/>
  <c r="C19" i="14"/>
  <c r="J19" i="13"/>
  <c r="I19" i="13"/>
  <c r="F19" i="13"/>
  <c r="E19" i="13"/>
  <c r="D19" i="13"/>
  <c r="C19" i="13"/>
  <c r="B19" i="15" l="1"/>
  <c r="J19" i="12"/>
  <c r="I19" i="12"/>
  <c r="F19" i="12"/>
  <c r="E19" i="12"/>
  <c r="D19" i="12"/>
  <c r="C19" i="12"/>
  <c r="J19" i="11" l="1"/>
  <c r="I19" i="11"/>
  <c r="F19" i="11"/>
  <c r="E19" i="11"/>
  <c r="D19" i="11"/>
  <c r="C19" i="11"/>
  <c r="D18" i="10"/>
  <c r="E18" i="10"/>
  <c r="F18" i="10"/>
  <c r="I18" i="10"/>
  <c r="J18" i="10"/>
  <c r="C18" i="10"/>
  <c r="C18" i="9"/>
  <c r="D18" i="9"/>
  <c r="E18" i="9"/>
  <c r="H18" i="9"/>
  <c r="I18" i="9"/>
  <c r="B18" i="9"/>
  <c r="B19" i="9" s="1"/>
</calcChain>
</file>

<file path=xl/sharedStrings.xml><?xml version="1.0" encoding="utf-8"?>
<sst xmlns="http://schemas.openxmlformats.org/spreadsheetml/2006/main" count="160" uniqueCount="36">
  <si>
    <t>Autos</t>
  </si>
  <si>
    <t>Motos</t>
  </si>
  <si>
    <t>Colectivos</t>
  </si>
  <si>
    <t>Punto</t>
  </si>
  <si>
    <t>Cañada y Duarte Quiros</t>
  </si>
  <si>
    <t xml:space="preserve"> Av. H. Yrigoyen</t>
  </si>
  <si>
    <t>Sabattini mano al centro</t>
  </si>
  <si>
    <t>Sabattini mano a circunvalacion</t>
  </si>
  <si>
    <t>Rodriguez del Busto (pasando el Dinosaurio Mal, sobre mano de la Shell)</t>
  </si>
  <si>
    <t>Bv. Los granaderos</t>
  </si>
  <si>
    <t>Total</t>
  </si>
  <si>
    <t>31°25'54.2"S 64°09'50.2"W</t>
  </si>
  <si>
    <t>31°25'53.3"S 64°09'51.8"W</t>
  </si>
  <si>
    <t>31°25'14.3"S 64°11'19.1"W</t>
  </si>
  <si>
    <t>31°25'05.7"S 64°11'22.9"W</t>
  </si>
  <si>
    <t>31°22'17.3"S 64°13'19.1"W</t>
  </si>
  <si>
    <t>31°22'22.0"S 64°13'10.7"W</t>
  </si>
  <si>
    <t>AUTOS</t>
  </si>
  <si>
    <t>TAXIS - REMISES</t>
  </si>
  <si>
    <t>CAMIONES PESADOS</t>
  </si>
  <si>
    <t>CAMIONES MEDIANOS</t>
  </si>
  <si>
    <t>Colón pasando gral Paz</t>
  </si>
  <si>
    <t>Gral Paz pasando Colòn</t>
  </si>
  <si>
    <t>31°24'47.2"S 64°11'05.5"W</t>
  </si>
  <si>
    <t>31°24'48.4"S 64°11'09.6"W</t>
  </si>
  <si>
    <t>Colectivo</t>
  </si>
  <si>
    <t>Coordenadas</t>
  </si>
  <si>
    <t>TOTAL VEHICULOS</t>
  </si>
  <si>
    <t>Taxis-remises</t>
  </si>
  <si>
    <t>Camiones livianos</t>
  </si>
  <si>
    <t>Camiones medianos</t>
  </si>
  <si>
    <t>Camiones pesados</t>
  </si>
  <si>
    <t>% Autos</t>
  </si>
  <si>
    <t>Taxis y remises</t>
  </si>
  <si>
    <t>Camiones</t>
  </si>
  <si>
    <t>Total flota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</si>
</sst>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0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2" borderId="7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0" fontId="0" fillId="4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Flota vehicular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7B2-4F41-958A-D968F5711B8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7B2-4F41-958A-D968F5711B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A7B2-4F41-958A-D968F5711B8B}"/>
              </c:ext>
            </c:extLst>
          </c:dPt>
          <c:dLbls>
            <c:dLbl>
              <c:idx val="0"/>
              <c:layout>
                <c:manualLayout>
                  <c:x val="0.22473337707786517"/>
                  <c:y val="5.34926363371245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A7B2-4F41-958A-D968F5711B8B}"/>
                </c:ext>
              </c:extLst>
            </c:dLbl>
            <c:dLbl>
              <c:idx val="3"/>
              <c:layout>
                <c:manualLayout>
                  <c:x val="2.053193350831136E-2"/>
                  <c:y val="0.1414300816564596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A7B2-4F41-958A-D968F5711B8B}"/>
                </c:ext>
              </c:extLst>
            </c:dLbl>
            <c:dLbl>
              <c:idx val="4"/>
              <c:layout>
                <c:manualLayout>
                  <c:x val="-0.17972812773403324"/>
                  <c:y val="6.7391003207932301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A7B2-4F41-958A-D968F5711B8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TOTAL!$B$14:$B$18</c:f>
              <c:strCache>
                <c:ptCount val="5"/>
                <c:pt idx="0">
                  <c:v>Taxis y remises</c:v>
                </c:pt>
                <c:pt idx="1">
                  <c:v>Autos</c:v>
                </c:pt>
                <c:pt idx="2">
                  <c:v>Motos</c:v>
                </c:pt>
                <c:pt idx="3">
                  <c:v>Camiones</c:v>
                </c:pt>
                <c:pt idx="4">
                  <c:v>Colectivos</c:v>
                </c:pt>
              </c:strCache>
            </c:strRef>
          </c:cat>
          <c:val>
            <c:numRef>
              <c:f>TOTAL!$D$14:$D$18</c:f>
              <c:numCache>
                <c:formatCode>0.00%</c:formatCode>
                <c:ptCount val="5"/>
                <c:pt idx="0">
                  <c:v>8.6481913774584702E-3</c:v>
                </c:pt>
                <c:pt idx="1">
                  <c:v>0.68287663039926205</c:v>
                </c:pt>
                <c:pt idx="2">
                  <c:v>0.29292989082783649</c:v>
                </c:pt>
                <c:pt idx="3">
                  <c:v>1.444776988140645E-2</c:v>
                </c:pt>
                <c:pt idx="4">
                  <c:v>1.097517514036509E-3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B2-4F41-958A-D968F5711B8B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571369203849518"/>
          <c:y val="0.13930555555555557"/>
          <c:w val="0.740794838145231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15</xdr:row>
      <xdr:rowOff>104775</xdr:rowOff>
    </xdr:from>
    <xdr:to>
      <xdr:col>10</xdr:col>
      <xdr:colOff>504825</xdr:colOff>
      <xdr:row>29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19"/>
  <sheetViews>
    <sheetView topLeftCell="A12" workbookViewId="0">
      <selection activeCell="B4" sqref="B4:L12"/>
    </sheetView>
  </sheetViews>
  <sheetFormatPr baseColWidth="10" defaultRowHeight="15" x14ac:dyDescent="0.25"/>
  <cols>
    <col min="1" max="1" width="2.7109375" customWidth="1"/>
    <col min="2" max="2" width="19.85546875" customWidth="1"/>
    <col min="3" max="3" width="17.5703125" customWidth="1"/>
    <col min="4" max="4" width="17.42578125" customWidth="1"/>
    <col min="5" max="11" width="12" style="44" customWidth="1"/>
  </cols>
  <sheetData>
    <row r="4" spans="2:12" ht="30" x14ac:dyDescent="0.25">
      <c r="B4" s="30" t="s">
        <v>3</v>
      </c>
      <c r="C4" s="30" t="s">
        <v>26</v>
      </c>
      <c r="D4" s="30" t="s">
        <v>27</v>
      </c>
      <c r="E4" s="43" t="s">
        <v>32</v>
      </c>
      <c r="F4" s="43" t="s">
        <v>28</v>
      </c>
      <c r="G4" s="43" t="s">
        <v>1</v>
      </c>
      <c r="H4" s="43" t="s">
        <v>29</v>
      </c>
      <c r="I4" s="43" t="s">
        <v>30</v>
      </c>
      <c r="J4" s="43" t="s">
        <v>31</v>
      </c>
      <c r="K4" s="43" t="s">
        <v>2</v>
      </c>
      <c r="L4" s="43" t="s">
        <v>10</v>
      </c>
    </row>
    <row r="5" spans="2:12" ht="33" customHeight="1" x14ac:dyDescent="0.25">
      <c r="B5" s="14" t="s">
        <v>7</v>
      </c>
      <c r="C5" s="14" t="s">
        <v>11</v>
      </c>
      <c r="D5" s="42">
        <f>Autos!B18+'Taxis-remises'!C18+Motos!C19+'Camiones pesados'!C19+'Camiones medianos'!C19+'Camiones livianos'!C19+Colectivos!B18</f>
        <v>4834</v>
      </c>
      <c r="E5" s="46">
        <f>Autos!B18/TOTAL!D5</f>
        <v>0.75775755068266448</v>
      </c>
      <c r="F5" s="46">
        <f>'Taxis-remises'!C18/TOTAL!D5</f>
        <v>0.12287960281340504</v>
      </c>
      <c r="G5" s="46">
        <f>Motos!C19/TOTAL!D5</f>
        <v>8.3367811336367392E-2</v>
      </c>
      <c r="H5" s="46">
        <f>'Camiones livianos'!C19/TOTAL!D5</f>
        <v>2.8961522548613984E-3</v>
      </c>
      <c r="I5" s="47">
        <f>'Camiones medianos'!C19/TOTAL!D5</f>
        <v>6.2060405461315683E-3</v>
      </c>
      <c r="J5" s="48">
        <f>'Camiones pesados'!C19/TOTAL!D5</f>
        <v>8.2747207281754236E-4</v>
      </c>
      <c r="K5" s="48">
        <f>Colectivos!B18/TOTAL!D5</f>
        <v>2.6065370293752586E-2</v>
      </c>
      <c r="L5" s="53">
        <f>SUM(E5:K5)</f>
        <v>1</v>
      </c>
    </row>
    <row r="6" spans="2:12" ht="33" customHeight="1" x14ac:dyDescent="0.25">
      <c r="B6" s="14" t="s">
        <v>6</v>
      </c>
      <c r="C6" s="14" t="s">
        <v>12</v>
      </c>
      <c r="D6" s="42">
        <f>Colectivos!C18+Autos!C18+'Taxis-remises'!D18+Motos!D19+'Camiones pesados'!D19+'Camiones medianos'!D19+'Camiones livianos'!D19</f>
        <v>5245</v>
      </c>
      <c r="E6" s="46">
        <f>Autos!C18/TOTAL!D6</f>
        <v>0.74795042897998099</v>
      </c>
      <c r="F6" s="46">
        <f>'Taxis-remises'!D18/TOTAL!D6</f>
        <v>0.12202097235462345</v>
      </c>
      <c r="G6" s="46">
        <f>Motos!D19/TOTAL!D6</f>
        <v>8.9609151572926593E-2</v>
      </c>
      <c r="H6" s="46">
        <f>'Camiones livianos'!D19/TOTAL!D6</f>
        <v>4.7664442326024788E-3</v>
      </c>
      <c r="I6" s="47">
        <f>'Camiones medianos'!D19/TOTAL!D6</f>
        <v>4.3851286939942799E-3</v>
      </c>
      <c r="J6" s="48">
        <f>'Camiones pesados'!D19/TOTAL!D6</f>
        <v>1.1439466158245949E-3</v>
      </c>
      <c r="K6" s="48">
        <f>Colectivos!C18/TOTAL!D6</f>
        <v>3.0123927550047665E-2</v>
      </c>
      <c r="L6" s="53">
        <f t="shared" ref="L6:L12" si="0">SUM(E6:K6)</f>
        <v>1.0000000000000002</v>
      </c>
    </row>
    <row r="7" spans="2:12" ht="33" customHeight="1" x14ac:dyDescent="0.25">
      <c r="B7" s="14" t="s">
        <v>5</v>
      </c>
      <c r="C7" s="14" t="s">
        <v>13</v>
      </c>
      <c r="D7" s="42">
        <f>Colectivos!D18+Autos!D18+'Taxis-remises'!E18+Motos!E19+'Camiones pesados'!E19+'Camiones medianos'!E19+'Camiones livianos'!E19</f>
        <v>5257</v>
      </c>
      <c r="E7" s="46">
        <f>Autos!D18/TOTAL!D7</f>
        <v>0.61632109568194793</v>
      </c>
      <c r="F7" s="46">
        <f>'Taxis-remises'!E18/TOTAL!D7</f>
        <v>0.26897470039946736</v>
      </c>
      <c r="G7" s="46">
        <f>Motos!E19/TOTAL!D7</f>
        <v>5.3262316910785618E-2</v>
      </c>
      <c r="H7" s="46">
        <f>'Camiones livianos'!E19/TOTAL!D7</f>
        <v>7.989347536617843E-3</v>
      </c>
      <c r="I7" s="47">
        <f>'Camiones medianos'!E19/TOTAL!D7</f>
        <v>2.092448164352292E-3</v>
      </c>
      <c r="J7" s="48">
        <f>'Camiones pesados'!E19/TOTAL!D7</f>
        <v>0</v>
      </c>
      <c r="K7" s="48">
        <f>Colectivos!D18/TOTAL!D7</f>
        <v>5.1360091306828989E-2</v>
      </c>
      <c r="L7" s="53">
        <f t="shared" si="0"/>
        <v>1</v>
      </c>
    </row>
    <row r="8" spans="2:12" ht="33" customHeight="1" x14ac:dyDescent="0.25">
      <c r="B8" s="14" t="s">
        <v>4</v>
      </c>
      <c r="C8" s="14" t="s">
        <v>14</v>
      </c>
      <c r="D8" s="42">
        <f>Colectivos!E18+Autos!E18+'Taxis-remises'!F18+Motos!F19+'Camiones pesados'!F19+'Camiones medianos'!F19+'Camiones livianos'!F19</f>
        <v>3612</v>
      </c>
      <c r="E8" s="46">
        <f>Autos!E18/TOTAL!D8</f>
        <v>0.68604651162790697</v>
      </c>
      <c r="F8" s="46">
        <f>'Taxis-remises'!F18/TOTAL!D8</f>
        <v>0.23006644518272426</v>
      </c>
      <c r="G8" s="46">
        <f>Motos!F19/TOTAL!D8</f>
        <v>7.3920265780730895E-2</v>
      </c>
      <c r="H8" s="46">
        <f>'Camiones livianos'!F19/D8</f>
        <v>3.875968992248062E-3</v>
      </c>
      <c r="I8" s="47">
        <f>'Camiones medianos'!F19/TOTAL!D8</f>
        <v>3.045404208194906E-3</v>
      </c>
      <c r="J8" s="48">
        <f>'Camiones pesados'!F19/TOTAL!D8</f>
        <v>0</v>
      </c>
      <c r="K8" s="48">
        <f>Colectivos!E18/TOTAL!D8</f>
        <v>3.045404208194906E-3</v>
      </c>
      <c r="L8" s="53">
        <f t="shared" si="0"/>
        <v>0.99999999999999989</v>
      </c>
    </row>
    <row r="9" spans="2:12" ht="42.75" customHeight="1" x14ac:dyDescent="0.25">
      <c r="B9" s="14" t="s">
        <v>8</v>
      </c>
      <c r="C9" s="14" t="s">
        <v>15</v>
      </c>
      <c r="D9" s="42">
        <f>Colectivos!F18+Autos!F18+'Taxis-remises'!G18+Motos!G19+'Camiones pesados'!G19+'Camiones medianos'!G19+'Camiones livianos'!G19</f>
        <v>2758</v>
      </c>
      <c r="E9" s="46">
        <f>Autos!F18/TOTAL!D9</f>
        <v>0.5362581580855692</v>
      </c>
      <c r="F9" s="46">
        <f>'Taxis-remises'!G18/D9</f>
        <v>0.31689630166787525</v>
      </c>
      <c r="G9" s="46">
        <f>Motos!G19/TOTAL!D9</f>
        <v>7.396664249456128E-2</v>
      </c>
      <c r="H9" s="46">
        <f>'Camiones livianos'!G19/TOTAL!D9</f>
        <v>2.5380710659898475E-3</v>
      </c>
      <c r="I9" s="47">
        <f>'Camiones medianos'!G19/TOTAL!D9</f>
        <v>3.9883973894126179E-3</v>
      </c>
      <c r="J9" s="48">
        <f>'Camiones pesados'!G19/TOTAL!D9</f>
        <v>7.2516316171138508E-4</v>
      </c>
      <c r="K9" s="48">
        <f>Colectivos!F18/TOTAL!D9</f>
        <v>6.5627266134880347E-2</v>
      </c>
      <c r="L9" s="53">
        <f t="shared" si="0"/>
        <v>0.99999999999999978</v>
      </c>
    </row>
    <row r="10" spans="2:12" ht="33" customHeight="1" x14ac:dyDescent="0.25">
      <c r="B10" s="14" t="s">
        <v>9</v>
      </c>
      <c r="C10" s="14" t="s">
        <v>16</v>
      </c>
      <c r="D10" s="42">
        <f>Colectivos!G18+Autos!G18+'Taxis-remises'!H18+Motos!H19+'Camiones pesados'!H19+'Camiones medianos'!H19+'Camiones livianos'!H19</f>
        <v>1893</v>
      </c>
      <c r="E10" s="46">
        <f>Autos!G18/TOTAL!D10</f>
        <v>0.43792921288959324</v>
      </c>
      <c r="F10" s="46">
        <f>'Taxis-remises'!H18/TOTAL!D10</f>
        <v>0.38298996302165872</v>
      </c>
      <c r="G10" s="46">
        <f>Motos!H19/TOTAL!D10</f>
        <v>8.2937136819862659E-2</v>
      </c>
      <c r="H10" s="46">
        <f>'Camiones livianos'!H19/TOTAL!D10</f>
        <v>4.7543581616481777E-3</v>
      </c>
      <c r="I10" s="47">
        <f>'Camiones medianos'!H19/TOTAL!D10</f>
        <v>2.6413100898045432E-3</v>
      </c>
      <c r="J10" s="48">
        <f>'Camiones pesados'!H19/TOTAL!D10</f>
        <v>0</v>
      </c>
      <c r="K10" s="48">
        <f>Colectivos!G18/TOTAL!D10</f>
        <v>8.874801901743265E-2</v>
      </c>
      <c r="L10" s="53">
        <f t="shared" si="0"/>
        <v>1</v>
      </c>
    </row>
    <row r="11" spans="2:12" ht="33" customHeight="1" x14ac:dyDescent="0.25">
      <c r="B11" s="14" t="s">
        <v>21</v>
      </c>
      <c r="C11" s="14" t="s">
        <v>23</v>
      </c>
      <c r="D11" s="45">
        <f>Colectivos!H18+Autos!H18+'Taxis-remises'!I18+Motos!I19+'Camiones pesados'!I19+'Camiones medianos'!I19+'Camiones livianos'!I19</f>
        <v>2527</v>
      </c>
      <c r="E11" s="48">
        <f>Autos!H18/TOTAL!D11</f>
        <v>0.81717451523545703</v>
      </c>
      <c r="F11" s="48">
        <f>'Taxis-remises'!I18/TOTAL!D11</f>
        <v>8.7455480807281355E-2</v>
      </c>
      <c r="G11" s="48">
        <f>Motos!I19/TOTAL!D11</f>
        <v>6.4503363672338748E-2</v>
      </c>
      <c r="H11" s="48">
        <f>'Camiones livianos'!I19/TOTAL!D11</f>
        <v>4.3529877324891171E-3</v>
      </c>
      <c r="I11" s="48">
        <f>'Camiones medianos'!I19/TOTAL!D11</f>
        <v>6.331618519984171E-3</v>
      </c>
      <c r="J11" s="48">
        <f>'Camiones pesados'!I19/TOTAL!D11</f>
        <v>2.3743569449940641E-3</v>
      </c>
      <c r="K11" s="48">
        <f>Colectivos!H18/TOTAL!D11</f>
        <v>1.7807677087455481E-2</v>
      </c>
      <c r="L11" s="53">
        <f t="shared" si="0"/>
        <v>1.0000000000000002</v>
      </c>
    </row>
    <row r="12" spans="2:12" ht="33" customHeight="1" x14ac:dyDescent="0.25">
      <c r="B12" s="14" t="s">
        <v>22</v>
      </c>
      <c r="C12" s="14" t="s">
        <v>24</v>
      </c>
      <c r="D12" s="45">
        <f>Colectivos!I18+Autos!I18+'Taxis-remises'!J18+Motos!J19+'Camiones pesados'!J19+'Camiones medianos'!J19+'Camiones livianos'!J19</f>
        <v>1372</v>
      </c>
      <c r="E12" s="48">
        <f>Autos!I18/TOTAL!D12</f>
        <v>0.85422740524781338</v>
      </c>
      <c r="F12" s="48">
        <f>'Taxis-remises'!J18/TOTAL!D12</f>
        <v>7.7259475218658891E-2</v>
      </c>
      <c r="G12" s="48">
        <f>Motos!J19/TOTAL!D12</f>
        <v>5.8309037900874633E-2</v>
      </c>
      <c r="H12" s="48">
        <f>'Camiones livianos'!J19/TOTAL!D12</f>
        <v>7.2886297376093291E-3</v>
      </c>
      <c r="I12" s="48">
        <f>'Camiones medianos'!J19/TOTAL!D12</f>
        <v>2.9154518950437317E-3</v>
      </c>
      <c r="J12" s="48">
        <f>'Camiones pesados'!J19/TOTAL!D12</f>
        <v>0</v>
      </c>
      <c r="K12" s="48">
        <f>Colectivos!I18/TOTAL!D12</f>
        <v>0</v>
      </c>
      <c r="L12" s="53">
        <f t="shared" si="0"/>
        <v>0.99999999999999989</v>
      </c>
    </row>
    <row r="14" spans="2:12" x14ac:dyDescent="0.25">
      <c r="B14" s="14" t="s">
        <v>33</v>
      </c>
      <c r="C14" s="1">
        <v>7013</v>
      </c>
      <c r="D14" s="51">
        <f>C14/C19</f>
        <v>8.6481913774584702E-3</v>
      </c>
    </row>
    <row r="15" spans="2:12" x14ac:dyDescent="0.25">
      <c r="B15" s="14" t="s">
        <v>0</v>
      </c>
      <c r="C15" s="1">
        <v>553759</v>
      </c>
      <c r="D15" s="51">
        <f>C15/C19</f>
        <v>0.68287663039926205</v>
      </c>
    </row>
    <row r="16" spans="2:12" x14ac:dyDescent="0.25">
      <c r="B16" s="14" t="s">
        <v>1</v>
      </c>
      <c r="C16" s="1">
        <v>237543</v>
      </c>
      <c r="D16" s="51">
        <f>C16/C19</f>
        <v>0.29292989082783649</v>
      </c>
    </row>
    <row r="17" spans="2:4" x14ac:dyDescent="0.25">
      <c r="B17" s="14" t="s">
        <v>34</v>
      </c>
      <c r="C17" s="1">
        <v>11716</v>
      </c>
      <c r="D17" s="51">
        <f>C17/C19</f>
        <v>1.444776988140645E-2</v>
      </c>
    </row>
    <row r="18" spans="2:4" x14ac:dyDescent="0.25">
      <c r="B18" s="14" t="s">
        <v>2</v>
      </c>
      <c r="C18" s="1">
        <v>890</v>
      </c>
      <c r="D18" s="51">
        <f>C18/C19</f>
        <v>1.097517514036509E-3</v>
      </c>
    </row>
    <row r="19" spans="2:4" x14ac:dyDescent="0.25">
      <c r="B19" s="49" t="s">
        <v>35</v>
      </c>
      <c r="C19" s="50">
        <f>SUM(C14:C18)</f>
        <v>810921</v>
      </c>
      <c r="D19" s="52">
        <f>SUM(D14:D18)</f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opLeftCell="A2" workbookViewId="0">
      <selection activeCell="B17" sqref="B17"/>
    </sheetView>
  </sheetViews>
  <sheetFormatPr baseColWidth="10" defaultRowHeight="15" x14ac:dyDescent="0.25"/>
  <cols>
    <col min="8" max="8" width="13.5703125" customWidth="1"/>
  </cols>
  <sheetData>
    <row r="1" spans="1:13" ht="33" customHeight="1" x14ac:dyDescent="0.25">
      <c r="A1" s="21" t="s">
        <v>25</v>
      </c>
      <c r="B1" s="21"/>
      <c r="C1" s="21"/>
      <c r="D1" s="21"/>
      <c r="E1" s="21"/>
      <c r="H1" s="21"/>
      <c r="I1" s="21"/>
    </row>
    <row r="2" spans="1:13" ht="45" customHeight="1" x14ac:dyDescent="0.25">
      <c r="A2" s="15"/>
      <c r="B2" s="14" t="s">
        <v>7</v>
      </c>
      <c r="C2" s="14" t="s">
        <v>6</v>
      </c>
      <c r="D2" s="14" t="s">
        <v>5</v>
      </c>
      <c r="E2" s="14" t="s">
        <v>4</v>
      </c>
      <c r="F2" s="14" t="s">
        <v>21</v>
      </c>
      <c r="G2" s="14" t="s">
        <v>22</v>
      </c>
      <c r="H2" s="14" t="s">
        <v>8</v>
      </c>
      <c r="I2" s="14" t="s">
        <v>9</v>
      </c>
    </row>
    <row r="3" spans="1:13" ht="45" customHeight="1" x14ac:dyDescent="0.25">
      <c r="A3" s="15"/>
      <c r="B3" s="14" t="s">
        <v>11</v>
      </c>
      <c r="C3" s="14" t="s">
        <v>12</v>
      </c>
      <c r="D3" s="14" t="s">
        <v>13</v>
      </c>
      <c r="E3" s="14" t="s">
        <v>14</v>
      </c>
      <c r="F3" s="14" t="s">
        <v>23</v>
      </c>
      <c r="G3" s="14" t="s">
        <v>24</v>
      </c>
      <c r="H3" s="14" t="s">
        <v>15</v>
      </c>
      <c r="I3" s="14" t="s">
        <v>16</v>
      </c>
    </row>
    <row r="4" spans="1:13" x14ac:dyDescent="0.25">
      <c r="A4" s="16">
        <v>0.29166666666666669</v>
      </c>
      <c r="B4" s="18">
        <v>16</v>
      </c>
      <c r="C4" s="18">
        <v>22</v>
      </c>
      <c r="D4" s="18">
        <v>19</v>
      </c>
      <c r="E4" s="18">
        <v>0</v>
      </c>
      <c r="F4" s="18">
        <v>47</v>
      </c>
      <c r="G4" s="5"/>
      <c r="H4" s="17">
        <v>6</v>
      </c>
      <c r="I4" s="17">
        <v>0</v>
      </c>
      <c r="M4" s="6"/>
    </row>
    <row r="5" spans="1:13" x14ac:dyDescent="0.25">
      <c r="A5" s="16">
        <v>0.33333333333333298</v>
      </c>
      <c r="B5" s="18">
        <v>0</v>
      </c>
      <c r="C5" s="18">
        <v>7</v>
      </c>
      <c r="D5" s="18">
        <v>14</v>
      </c>
      <c r="E5" s="18">
        <v>0</v>
      </c>
      <c r="F5" s="5"/>
      <c r="G5" s="18">
        <v>44</v>
      </c>
      <c r="H5" s="17">
        <v>3</v>
      </c>
      <c r="I5" s="17">
        <v>0</v>
      </c>
      <c r="M5" s="6"/>
    </row>
    <row r="6" spans="1:13" x14ac:dyDescent="0.25">
      <c r="A6" s="16">
        <v>0.375</v>
      </c>
      <c r="B6" s="18">
        <v>0</v>
      </c>
      <c r="C6" s="18">
        <v>0</v>
      </c>
      <c r="D6" s="18">
        <v>18</v>
      </c>
      <c r="E6" s="18">
        <v>0</v>
      </c>
      <c r="F6" s="18">
        <v>37</v>
      </c>
      <c r="G6" s="18"/>
      <c r="H6" s="17">
        <v>2</v>
      </c>
      <c r="I6" s="17">
        <v>0</v>
      </c>
      <c r="M6" s="6"/>
    </row>
    <row r="7" spans="1:13" x14ac:dyDescent="0.25">
      <c r="A7" s="16">
        <v>0.41666666666666702</v>
      </c>
      <c r="B7" s="18">
        <v>0</v>
      </c>
      <c r="C7" s="18">
        <v>10</v>
      </c>
      <c r="D7" s="18">
        <v>18</v>
      </c>
      <c r="E7" s="18">
        <v>2</v>
      </c>
      <c r="F7" s="5"/>
      <c r="G7" s="18">
        <v>37</v>
      </c>
      <c r="H7" s="17">
        <v>0</v>
      </c>
      <c r="I7" s="17">
        <v>0</v>
      </c>
      <c r="M7" s="29"/>
    </row>
    <row r="8" spans="1:13" x14ac:dyDescent="0.25">
      <c r="A8" s="16">
        <v>0.45833333333333298</v>
      </c>
      <c r="B8" s="18">
        <v>18</v>
      </c>
      <c r="C8" s="18">
        <v>12</v>
      </c>
      <c r="D8" s="18">
        <v>14</v>
      </c>
      <c r="E8" s="18">
        <v>2</v>
      </c>
      <c r="F8" s="18">
        <v>28</v>
      </c>
      <c r="G8" s="18"/>
      <c r="H8" s="17">
        <v>4</v>
      </c>
      <c r="I8" s="17">
        <v>0</v>
      </c>
      <c r="M8" s="29"/>
    </row>
    <row r="9" spans="1:13" x14ac:dyDescent="0.25">
      <c r="A9" s="16">
        <v>0.5</v>
      </c>
      <c r="B9" s="2">
        <v>11</v>
      </c>
      <c r="C9" s="18">
        <v>13</v>
      </c>
      <c r="D9" s="18">
        <v>18</v>
      </c>
      <c r="E9" s="18">
        <v>1</v>
      </c>
      <c r="F9" s="5"/>
      <c r="G9" s="20">
        <v>43</v>
      </c>
      <c r="H9" s="17">
        <v>4</v>
      </c>
      <c r="I9" s="17">
        <v>0</v>
      </c>
      <c r="M9" s="29"/>
    </row>
    <row r="10" spans="1:13" x14ac:dyDescent="0.25">
      <c r="A10" s="16">
        <v>0.54166666666666696</v>
      </c>
      <c r="B10" s="3">
        <v>8</v>
      </c>
      <c r="C10" s="18">
        <v>7</v>
      </c>
      <c r="D10" s="18">
        <v>18</v>
      </c>
      <c r="E10" s="18">
        <v>0</v>
      </c>
      <c r="F10" s="18">
        <v>26</v>
      </c>
      <c r="G10" s="1"/>
      <c r="H10" s="17">
        <v>4</v>
      </c>
      <c r="I10" s="17">
        <v>0</v>
      </c>
      <c r="M10" s="6"/>
    </row>
    <row r="11" spans="1:13" x14ac:dyDescent="0.25">
      <c r="A11" s="16">
        <v>0.58333333333333304</v>
      </c>
      <c r="B11" s="18">
        <v>21</v>
      </c>
      <c r="C11" s="18">
        <v>18</v>
      </c>
      <c r="D11" s="18">
        <v>47</v>
      </c>
      <c r="E11" s="18">
        <v>1</v>
      </c>
      <c r="F11" s="18"/>
      <c r="G11" s="20">
        <v>44</v>
      </c>
      <c r="H11" s="17">
        <v>3</v>
      </c>
      <c r="I11" s="17">
        <v>0</v>
      </c>
      <c r="M11" s="6"/>
    </row>
    <row r="12" spans="1:13" x14ac:dyDescent="0.25">
      <c r="A12" s="16">
        <v>0.624999999999997</v>
      </c>
      <c r="B12" s="18">
        <v>9</v>
      </c>
      <c r="C12" s="18">
        <v>11</v>
      </c>
      <c r="D12" s="18">
        <v>20</v>
      </c>
      <c r="E12" s="18">
        <v>1</v>
      </c>
      <c r="F12" s="1">
        <v>43</v>
      </c>
      <c r="G12" s="1"/>
      <c r="H12" s="17">
        <v>4</v>
      </c>
      <c r="I12" s="17">
        <v>0</v>
      </c>
      <c r="M12" s="6"/>
    </row>
    <row r="13" spans="1:13" x14ac:dyDescent="0.25">
      <c r="A13" s="16">
        <v>0.66666666666666397</v>
      </c>
      <c r="B13" s="18">
        <v>2</v>
      </c>
      <c r="C13" s="18">
        <v>17</v>
      </c>
      <c r="D13" s="18">
        <v>15</v>
      </c>
      <c r="E13" s="18">
        <v>0</v>
      </c>
      <c r="F13" s="1"/>
      <c r="G13" s="1"/>
      <c r="H13" s="7">
        <v>2</v>
      </c>
      <c r="I13" s="17">
        <v>0</v>
      </c>
    </row>
    <row r="14" spans="1:13" x14ac:dyDescent="0.25">
      <c r="A14" s="16">
        <v>0.70833333333333004</v>
      </c>
      <c r="B14" s="18">
        <v>6</v>
      </c>
      <c r="C14" s="18">
        <v>10</v>
      </c>
      <c r="D14" s="18">
        <v>18</v>
      </c>
      <c r="E14" s="18">
        <v>1</v>
      </c>
      <c r="F14" s="1"/>
      <c r="G14" s="1"/>
      <c r="H14" s="17">
        <v>4</v>
      </c>
      <c r="I14" s="17">
        <v>0</v>
      </c>
    </row>
    <row r="15" spans="1:13" x14ac:dyDescent="0.25">
      <c r="A15" s="16">
        <v>0.749999999999996</v>
      </c>
      <c r="B15" s="18">
        <v>9</v>
      </c>
      <c r="C15" s="18">
        <v>11</v>
      </c>
      <c r="D15" s="18">
        <v>19</v>
      </c>
      <c r="E15" s="18">
        <v>1</v>
      </c>
      <c r="F15" s="1"/>
      <c r="G15" s="1"/>
      <c r="H15" s="17">
        <v>3</v>
      </c>
      <c r="I15" s="17">
        <v>0</v>
      </c>
    </row>
    <row r="16" spans="1:13" x14ac:dyDescent="0.25">
      <c r="A16" s="16">
        <v>0.79166666666666297</v>
      </c>
      <c r="B16" s="18">
        <v>12</v>
      </c>
      <c r="C16" s="18">
        <v>12</v>
      </c>
      <c r="D16" s="18">
        <v>18</v>
      </c>
      <c r="E16" s="18">
        <v>1</v>
      </c>
      <c r="F16" s="1"/>
      <c r="G16" s="1"/>
      <c r="H16" s="17">
        <v>4</v>
      </c>
      <c r="I16" s="17">
        <v>0</v>
      </c>
    </row>
    <row r="17" spans="1:9" x14ac:dyDescent="0.25">
      <c r="A17" s="16">
        <v>0.83333333333332904</v>
      </c>
      <c r="B17" s="18">
        <v>14</v>
      </c>
      <c r="C17" s="18">
        <v>8</v>
      </c>
      <c r="D17" s="18">
        <v>14</v>
      </c>
      <c r="E17" s="18">
        <v>1</v>
      </c>
      <c r="F17" s="1"/>
      <c r="G17" s="1"/>
      <c r="H17" s="17">
        <v>2</v>
      </c>
      <c r="I17" s="17">
        <v>0</v>
      </c>
    </row>
    <row r="18" spans="1:9" x14ac:dyDescent="0.25">
      <c r="A18" s="16" t="s">
        <v>10</v>
      </c>
      <c r="B18" s="15">
        <f>SUM(B4:B17)</f>
        <v>126</v>
      </c>
      <c r="C18" s="15">
        <f t="shared" ref="C18:I18" si="0">SUM(C4:C17)</f>
        <v>158</v>
      </c>
      <c r="D18" s="15">
        <f t="shared" si="0"/>
        <v>270</v>
      </c>
      <c r="E18" s="15">
        <f t="shared" si="0"/>
        <v>11</v>
      </c>
      <c r="F18" s="15">
        <f t="shared" si="0"/>
        <v>181</v>
      </c>
      <c r="G18" s="15">
        <f t="shared" si="0"/>
        <v>168</v>
      </c>
      <c r="H18" s="15">
        <f t="shared" si="0"/>
        <v>45</v>
      </c>
      <c r="I18" s="15">
        <f t="shared" si="0"/>
        <v>0</v>
      </c>
    </row>
    <row r="19" spans="1:9" x14ac:dyDescent="0.25">
      <c r="A19" s="15"/>
      <c r="B19" s="41">
        <f>B18+C18</f>
        <v>284</v>
      </c>
      <c r="C19" s="41"/>
      <c r="D19" s="41">
        <f>D18+E18+F18+G18</f>
        <v>630</v>
      </c>
      <c r="E19" s="41"/>
      <c r="F19" s="41"/>
      <c r="G19" s="41"/>
      <c r="H19" s="41">
        <f>H18+I18</f>
        <v>45</v>
      </c>
      <c r="I19" s="41"/>
    </row>
  </sheetData>
  <mergeCells count="3">
    <mergeCell ref="B19:C19"/>
    <mergeCell ref="D19:G19"/>
    <mergeCell ref="H19:I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opLeftCell="A3" workbookViewId="0">
      <selection activeCell="E18" sqref="E18:G18"/>
    </sheetView>
  </sheetViews>
  <sheetFormatPr baseColWidth="10" defaultRowHeight="15" x14ac:dyDescent="0.25"/>
  <cols>
    <col min="6" max="7" width="11.42578125" style="33"/>
    <col min="8" max="8" width="13.5703125" style="33" customWidth="1"/>
  </cols>
  <sheetData>
    <row r="1" spans="1:9" ht="33" customHeight="1" x14ac:dyDescent="0.25">
      <c r="A1" s="32" t="s">
        <v>17</v>
      </c>
      <c r="B1" s="32"/>
      <c r="C1" s="32"/>
      <c r="D1" s="32"/>
      <c r="E1" s="32"/>
      <c r="H1" s="21"/>
      <c r="I1" s="32"/>
    </row>
    <row r="2" spans="1:9" ht="45" customHeight="1" x14ac:dyDescent="0.25">
      <c r="A2" s="15"/>
      <c r="B2" s="14" t="s">
        <v>7</v>
      </c>
      <c r="C2" s="14" t="s">
        <v>6</v>
      </c>
      <c r="D2" s="14" t="s">
        <v>5</v>
      </c>
      <c r="E2" s="14" t="s">
        <v>4</v>
      </c>
      <c r="F2" s="14" t="s">
        <v>21</v>
      </c>
      <c r="G2" s="14" t="s">
        <v>22</v>
      </c>
      <c r="H2" s="14" t="s">
        <v>8</v>
      </c>
      <c r="I2" s="14" t="s">
        <v>9</v>
      </c>
    </row>
    <row r="3" spans="1:9" ht="45" customHeight="1" x14ac:dyDescent="0.25">
      <c r="A3" s="15"/>
      <c r="B3" s="14" t="s">
        <v>11</v>
      </c>
      <c r="C3" s="14" t="s">
        <v>12</v>
      </c>
      <c r="D3" s="14" t="s">
        <v>13</v>
      </c>
      <c r="E3" s="14" t="s">
        <v>14</v>
      </c>
      <c r="F3" s="14" t="s">
        <v>23</v>
      </c>
      <c r="G3" s="14" t="s">
        <v>24</v>
      </c>
      <c r="H3" s="14" t="s">
        <v>15</v>
      </c>
      <c r="I3" s="14" t="s">
        <v>16</v>
      </c>
    </row>
    <row r="4" spans="1:9" x14ac:dyDescent="0.25">
      <c r="A4" s="16">
        <v>0.29166666666666669</v>
      </c>
      <c r="B4" s="9">
        <v>229</v>
      </c>
      <c r="C4" s="9">
        <v>280</v>
      </c>
      <c r="D4" s="9">
        <v>256</v>
      </c>
      <c r="E4" s="9">
        <v>240</v>
      </c>
      <c r="F4" s="18">
        <v>339</v>
      </c>
      <c r="G4" s="1">
        <v>0</v>
      </c>
      <c r="H4" s="18">
        <v>135</v>
      </c>
      <c r="I4" s="9">
        <v>90</v>
      </c>
    </row>
    <row r="5" spans="1:9" x14ac:dyDescent="0.25">
      <c r="A5" s="16">
        <v>0.33333333333333298</v>
      </c>
      <c r="B5" s="9">
        <v>272</v>
      </c>
      <c r="C5" s="9">
        <v>295</v>
      </c>
      <c r="D5" s="9">
        <v>193</v>
      </c>
      <c r="E5" s="9">
        <v>157</v>
      </c>
      <c r="F5" s="18">
        <v>0</v>
      </c>
      <c r="G5" s="20">
        <v>206</v>
      </c>
      <c r="H5" s="18">
        <v>157</v>
      </c>
      <c r="I5" s="9">
        <v>87</v>
      </c>
    </row>
    <row r="6" spans="1:9" x14ac:dyDescent="0.25">
      <c r="A6" s="16">
        <v>0.375</v>
      </c>
      <c r="B6" s="9">
        <v>209</v>
      </c>
      <c r="C6" s="9">
        <v>338</v>
      </c>
      <c r="D6" s="9">
        <v>190</v>
      </c>
      <c r="E6" s="9">
        <v>156</v>
      </c>
      <c r="F6" s="18">
        <v>329</v>
      </c>
      <c r="G6" s="1">
        <v>0</v>
      </c>
      <c r="H6" s="18">
        <v>140</v>
      </c>
      <c r="I6" s="9">
        <v>74</v>
      </c>
    </row>
    <row r="7" spans="1:9" x14ac:dyDescent="0.25">
      <c r="A7" s="16">
        <v>0.41666666666666702</v>
      </c>
      <c r="B7" s="9">
        <v>239</v>
      </c>
      <c r="C7" s="9">
        <v>256</v>
      </c>
      <c r="D7" s="9">
        <v>201</v>
      </c>
      <c r="E7" s="9">
        <v>125</v>
      </c>
      <c r="F7" s="18">
        <v>0</v>
      </c>
      <c r="G7" s="20">
        <v>201</v>
      </c>
      <c r="H7" s="18">
        <v>115</v>
      </c>
      <c r="I7" s="9">
        <v>95</v>
      </c>
    </row>
    <row r="8" spans="1:9" x14ac:dyDescent="0.25">
      <c r="A8" s="16">
        <v>0.45833333333333298</v>
      </c>
      <c r="B8" s="9">
        <v>229</v>
      </c>
      <c r="C8" s="9">
        <v>245</v>
      </c>
      <c r="D8" s="9">
        <v>189</v>
      </c>
      <c r="E8" s="9">
        <v>134</v>
      </c>
      <c r="F8" s="18">
        <v>316</v>
      </c>
      <c r="G8" s="1">
        <v>0</v>
      </c>
      <c r="H8" s="18">
        <v>162</v>
      </c>
      <c r="I8" s="9">
        <v>75</v>
      </c>
    </row>
    <row r="9" spans="1:9" x14ac:dyDescent="0.25">
      <c r="A9" s="16">
        <v>0.5</v>
      </c>
      <c r="B9" s="9">
        <v>268</v>
      </c>
      <c r="C9" s="9">
        <v>219</v>
      </c>
      <c r="D9" s="9">
        <v>200</v>
      </c>
      <c r="E9" s="9">
        <v>141</v>
      </c>
      <c r="F9" s="18">
        <v>0</v>
      </c>
      <c r="G9" s="20">
        <v>187</v>
      </c>
      <c r="H9" s="18">
        <v>143</v>
      </c>
      <c r="I9" s="9">
        <v>90</v>
      </c>
    </row>
    <row r="10" spans="1:9" x14ac:dyDescent="0.25">
      <c r="A10" s="16">
        <v>0.54166666666666696</v>
      </c>
      <c r="B10" s="9">
        <v>233</v>
      </c>
      <c r="C10" s="9">
        <v>216</v>
      </c>
      <c r="D10" s="9">
        <v>219</v>
      </c>
      <c r="E10" s="9">
        <v>219</v>
      </c>
      <c r="F10" s="18">
        <v>285</v>
      </c>
      <c r="G10" s="1">
        <v>0</v>
      </c>
      <c r="H10" s="18">
        <v>137</v>
      </c>
      <c r="I10" s="9">
        <v>99</v>
      </c>
    </row>
    <row r="11" spans="1:9" x14ac:dyDescent="0.25">
      <c r="A11" s="16">
        <v>0.58333333333333304</v>
      </c>
      <c r="B11" s="9">
        <v>269</v>
      </c>
      <c r="C11" s="9">
        <v>296</v>
      </c>
      <c r="D11" s="9">
        <v>299</v>
      </c>
      <c r="E11" s="9">
        <v>201</v>
      </c>
      <c r="F11" s="1">
        <v>0</v>
      </c>
      <c r="G11" s="20">
        <v>235</v>
      </c>
      <c r="H11" s="18">
        <v>113</v>
      </c>
      <c r="I11" s="9">
        <v>71</v>
      </c>
    </row>
    <row r="12" spans="1:9" x14ac:dyDescent="0.25">
      <c r="A12" s="16">
        <v>0.624999999999997</v>
      </c>
      <c r="B12" s="9">
        <v>256</v>
      </c>
      <c r="C12" s="9">
        <v>261</v>
      </c>
      <c r="D12" s="9">
        <v>250</v>
      </c>
      <c r="E12" s="9">
        <v>170</v>
      </c>
      <c r="F12" s="1">
        <v>210</v>
      </c>
      <c r="G12" s="1">
        <v>0</v>
      </c>
      <c r="H12" s="18">
        <v>135</v>
      </c>
      <c r="I12" s="9">
        <v>54</v>
      </c>
    </row>
    <row r="13" spans="1:9" x14ac:dyDescent="0.25">
      <c r="A13" s="16">
        <v>0.66666666666666397</v>
      </c>
      <c r="B13" s="9">
        <v>255</v>
      </c>
      <c r="C13" s="9">
        <v>306</v>
      </c>
      <c r="D13" s="9">
        <v>258</v>
      </c>
      <c r="E13" s="9">
        <v>199</v>
      </c>
      <c r="F13" s="1">
        <v>0</v>
      </c>
      <c r="G13" s="1">
        <v>0</v>
      </c>
      <c r="H13" s="18">
        <v>168</v>
      </c>
      <c r="I13" s="9">
        <v>64</v>
      </c>
    </row>
    <row r="14" spans="1:9" x14ac:dyDescent="0.25">
      <c r="A14" s="16">
        <v>0.70833333333333004</v>
      </c>
      <c r="B14" s="9">
        <v>296</v>
      </c>
      <c r="C14" s="9">
        <v>334</v>
      </c>
      <c r="D14" s="9">
        <v>256</v>
      </c>
      <c r="E14" s="9">
        <v>190</v>
      </c>
      <c r="F14" s="1">
        <v>0</v>
      </c>
      <c r="G14" s="1">
        <v>0</v>
      </c>
      <c r="H14" s="18">
        <v>168</v>
      </c>
      <c r="I14" s="9">
        <v>87</v>
      </c>
    </row>
    <row r="15" spans="1:9" x14ac:dyDescent="0.25">
      <c r="A15" s="16">
        <v>0.749999999999996</v>
      </c>
      <c r="B15" s="9">
        <v>305</v>
      </c>
      <c r="C15" s="9">
        <v>303</v>
      </c>
      <c r="D15" s="9">
        <v>279</v>
      </c>
      <c r="E15" s="9">
        <v>209</v>
      </c>
      <c r="F15" s="1">
        <v>0</v>
      </c>
      <c r="G15" s="1">
        <v>0</v>
      </c>
      <c r="H15" s="18">
        <v>171</v>
      </c>
      <c r="I15" s="9">
        <v>90</v>
      </c>
    </row>
    <row r="16" spans="1:9" x14ac:dyDescent="0.25">
      <c r="A16" s="16">
        <v>0.79166666666666297</v>
      </c>
      <c r="B16" s="9">
        <v>337</v>
      </c>
      <c r="C16" s="9">
        <v>291</v>
      </c>
      <c r="D16" s="9">
        <v>241</v>
      </c>
      <c r="E16" s="9">
        <v>170</v>
      </c>
      <c r="F16" s="1">
        <v>0</v>
      </c>
      <c r="G16" s="1">
        <v>0</v>
      </c>
      <c r="H16" s="18">
        <v>160</v>
      </c>
      <c r="I16" s="9">
        <v>108</v>
      </c>
    </row>
    <row r="17" spans="1:9" x14ac:dyDescent="0.25">
      <c r="A17" s="16">
        <v>0.83333333333332904</v>
      </c>
      <c r="B17" s="9">
        <v>266</v>
      </c>
      <c r="C17" s="9">
        <v>283</v>
      </c>
      <c r="D17" s="9">
        <v>209</v>
      </c>
      <c r="E17" s="9">
        <v>167</v>
      </c>
      <c r="F17" s="1">
        <v>0</v>
      </c>
      <c r="G17" s="1">
        <v>0</v>
      </c>
      <c r="H17" s="18">
        <v>161</v>
      </c>
      <c r="I17" s="9">
        <v>88</v>
      </c>
    </row>
    <row r="18" spans="1:9" x14ac:dyDescent="0.25">
      <c r="A18" s="4" t="s">
        <v>10</v>
      </c>
      <c r="B18" s="9">
        <f>SUM(B4:B17)</f>
        <v>3663</v>
      </c>
      <c r="C18" s="9">
        <f t="shared" ref="C18:I18" si="0">SUM(C4:C17)</f>
        <v>3923</v>
      </c>
      <c r="D18" s="9">
        <f t="shared" si="0"/>
        <v>3240</v>
      </c>
      <c r="E18" s="9">
        <f t="shared" si="0"/>
        <v>2478</v>
      </c>
      <c r="F18" s="18">
        <f t="shared" si="0"/>
        <v>1479</v>
      </c>
      <c r="G18" s="18">
        <f t="shared" si="0"/>
        <v>829</v>
      </c>
      <c r="H18" s="18">
        <f t="shared" si="0"/>
        <v>2065</v>
      </c>
      <c r="I18" s="9">
        <f t="shared" si="0"/>
        <v>1172</v>
      </c>
    </row>
    <row r="19" spans="1:9" x14ac:dyDescent="0.25">
      <c r="A19" s="10"/>
      <c r="B19" s="31">
        <f>B18+C18</f>
        <v>7586</v>
      </c>
      <c r="C19" s="31"/>
      <c r="D19" s="31">
        <f>D18+E18+F18+G18</f>
        <v>8026</v>
      </c>
      <c r="E19" s="31"/>
      <c r="F19" s="31"/>
      <c r="G19" s="31"/>
      <c r="H19" s="31">
        <f>H18+I18</f>
        <v>3237</v>
      </c>
      <c r="I19" s="31"/>
    </row>
  </sheetData>
  <mergeCells count="3">
    <mergeCell ref="B19:C19"/>
    <mergeCell ref="D19:G19"/>
    <mergeCell ref="H19:I19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9"/>
  <sheetViews>
    <sheetView topLeftCell="A3" workbookViewId="0">
      <selection activeCell="B20" sqref="B20"/>
    </sheetView>
  </sheetViews>
  <sheetFormatPr baseColWidth="10" defaultRowHeight="15" x14ac:dyDescent="0.25"/>
  <cols>
    <col min="1" max="1" width="2.5703125" customWidth="1"/>
    <col min="2" max="2" width="9" customWidth="1"/>
    <col min="3" max="6" width="13.5703125" customWidth="1"/>
    <col min="9" max="10" width="13.5703125" customWidth="1"/>
  </cols>
  <sheetData>
    <row r="1" spans="2:10" ht="27" customHeight="1" x14ac:dyDescent="0.25">
      <c r="B1" s="35" t="s">
        <v>18</v>
      </c>
      <c r="C1" s="36"/>
      <c r="D1" s="36"/>
      <c r="E1" s="36"/>
      <c r="F1" s="36"/>
      <c r="G1" s="36"/>
      <c r="H1" s="36"/>
      <c r="I1" s="36"/>
      <c r="J1" s="37"/>
    </row>
    <row r="2" spans="2:10" ht="73.5" customHeight="1" x14ac:dyDescent="0.25">
      <c r="B2" s="15"/>
      <c r="C2" s="14" t="s">
        <v>7</v>
      </c>
      <c r="D2" s="14" t="s">
        <v>6</v>
      </c>
      <c r="E2" s="14" t="s">
        <v>5</v>
      </c>
      <c r="F2" s="14" t="s">
        <v>4</v>
      </c>
      <c r="G2" s="14" t="s">
        <v>21</v>
      </c>
      <c r="H2" s="14" t="s">
        <v>22</v>
      </c>
      <c r="I2" s="14" t="s">
        <v>8</v>
      </c>
      <c r="J2" s="14" t="s">
        <v>9</v>
      </c>
    </row>
    <row r="3" spans="2:10" ht="60" x14ac:dyDescent="0.25">
      <c r="B3" s="15"/>
      <c r="C3" s="14" t="s">
        <v>11</v>
      </c>
      <c r="D3" s="14" t="s">
        <v>12</v>
      </c>
      <c r="E3" s="14" t="s">
        <v>13</v>
      </c>
      <c r="F3" s="14" t="s">
        <v>14</v>
      </c>
      <c r="G3" s="14" t="s">
        <v>23</v>
      </c>
      <c r="H3" s="14" t="s">
        <v>24</v>
      </c>
      <c r="I3" s="14" t="s">
        <v>15</v>
      </c>
      <c r="J3" s="14" t="s">
        <v>16</v>
      </c>
    </row>
    <row r="4" spans="2:10" x14ac:dyDescent="0.25">
      <c r="B4" s="16">
        <v>0.29166666666666669</v>
      </c>
      <c r="C4" s="9">
        <v>18</v>
      </c>
      <c r="D4" s="9">
        <v>59</v>
      </c>
      <c r="E4" s="9">
        <v>65</v>
      </c>
      <c r="F4" s="9">
        <v>62</v>
      </c>
      <c r="G4" s="18">
        <v>139</v>
      </c>
      <c r="H4" s="1">
        <v>0</v>
      </c>
      <c r="I4" s="9">
        <v>6</v>
      </c>
      <c r="J4" s="18">
        <v>6</v>
      </c>
    </row>
    <row r="5" spans="2:10" x14ac:dyDescent="0.25">
      <c r="B5" s="16">
        <v>0.33333333333333298</v>
      </c>
      <c r="C5" s="9">
        <v>42</v>
      </c>
      <c r="D5" s="9">
        <v>55</v>
      </c>
      <c r="E5" s="9">
        <v>113</v>
      </c>
      <c r="F5" s="9">
        <v>64</v>
      </c>
      <c r="G5" s="18">
        <v>0</v>
      </c>
      <c r="H5" s="20">
        <v>163</v>
      </c>
      <c r="I5" s="9">
        <v>16</v>
      </c>
      <c r="J5" s="18">
        <v>5</v>
      </c>
    </row>
    <row r="6" spans="2:10" x14ac:dyDescent="0.25">
      <c r="B6" s="16">
        <v>0.375</v>
      </c>
      <c r="C6" s="9">
        <v>52</v>
      </c>
      <c r="D6" s="9">
        <v>49</v>
      </c>
      <c r="E6" s="9">
        <v>101</v>
      </c>
      <c r="F6" s="9">
        <v>80</v>
      </c>
      <c r="G6" s="18">
        <v>196</v>
      </c>
      <c r="H6" s="1">
        <v>0</v>
      </c>
      <c r="I6" s="9">
        <v>20</v>
      </c>
      <c r="J6" s="18">
        <v>17</v>
      </c>
    </row>
    <row r="7" spans="2:10" x14ac:dyDescent="0.25">
      <c r="B7" s="16">
        <v>0.41666666666666702</v>
      </c>
      <c r="C7" s="9">
        <v>39</v>
      </c>
      <c r="D7" s="9">
        <v>53</v>
      </c>
      <c r="E7" s="9">
        <v>120</v>
      </c>
      <c r="F7" s="9">
        <v>71</v>
      </c>
      <c r="G7" s="18">
        <v>0</v>
      </c>
      <c r="H7" s="20">
        <v>205</v>
      </c>
      <c r="I7" s="9">
        <v>15</v>
      </c>
      <c r="J7" s="18">
        <v>7</v>
      </c>
    </row>
    <row r="8" spans="2:10" x14ac:dyDescent="0.25">
      <c r="B8" s="16">
        <v>0.45833333333333298</v>
      </c>
      <c r="C8" s="9">
        <v>42</v>
      </c>
      <c r="D8" s="9">
        <v>48</v>
      </c>
      <c r="E8" s="9">
        <v>112</v>
      </c>
      <c r="F8" s="9">
        <v>73</v>
      </c>
      <c r="G8" s="18">
        <v>217</v>
      </c>
      <c r="H8" s="1">
        <v>0</v>
      </c>
      <c r="I8" s="9">
        <v>21</v>
      </c>
      <c r="J8" s="18">
        <v>10</v>
      </c>
    </row>
    <row r="9" spans="2:10" x14ac:dyDescent="0.25">
      <c r="B9" s="16">
        <v>0.5</v>
      </c>
      <c r="C9" s="9">
        <v>45</v>
      </c>
      <c r="D9" s="9">
        <v>51</v>
      </c>
      <c r="E9" s="9">
        <v>121</v>
      </c>
      <c r="F9" s="9">
        <v>54</v>
      </c>
      <c r="G9" s="18">
        <v>0</v>
      </c>
      <c r="H9" s="20">
        <v>143</v>
      </c>
      <c r="I9" s="9">
        <v>15</v>
      </c>
      <c r="J9" s="18">
        <v>10</v>
      </c>
    </row>
    <row r="10" spans="2:10" x14ac:dyDescent="0.25">
      <c r="B10" s="16">
        <v>0.54166666666666696</v>
      </c>
      <c r="C10" s="11">
        <v>53</v>
      </c>
      <c r="D10" s="11">
        <v>40</v>
      </c>
      <c r="E10" s="11">
        <v>107</v>
      </c>
      <c r="F10" s="11">
        <v>60</v>
      </c>
      <c r="G10" s="18">
        <v>221</v>
      </c>
      <c r="H10" s="1">
        <v>0</v>
      </c>
      <c r="I10" s="11">
        <v>16</v>
      </c>
      <c r="J10" s="20">
        <v>2</v>
      </c>
    </row>
    <row r="11" spans="2:10" x14ac:dyDescent="0.25">
      <c r="B11" s="16">
        <v>0.58333333333333304</v>
      </c>
      <c r="C11" s="9">
        <v>57</v>
      </c>
      <c r="D11" s="9">
        <v>45</v>
      </c>
      <c r="E11" s="9">
        <v>183</v>
      </c>
      <c r="F11" s="9">
        <v>60</v>
      </c>
      <c r="G11" s="18">
        <v>0</v>
      </c>
      <c r="H11" s="20">
        <v>214</v>
      </c>
      <c r="I11" s="9">
        <v>19</v>
      </c>
      <c r="J11" s="18">
        <v>5</v>
      </c>
    </row>
    <row r="12" spans="2:10" x14ac:dyDescent="0.25">
      <c r="B12" s="16">
        <v>0.625</v>
      </c>
      <c r="C12" s="9">
        <v>34</v>
      </c>
      <c r="D12" s="9">
        <v>26</v>
      </c>
      <c r="E12" s="9">
        <v>78</v>
      </c>
      <c r="F12" s="9">
        <v>59</v>
      </c>
      <c r="G12" s="18">
        <v>101</v>
      </c>
      <c r="H12" s="1">
        <v>0</v>
      </c>
      <c r="I12" s="9">
        <v>23</v>
      </c>
      <c r="J12" s="18">
        <v>8</v>
      </c>
    </row>
    <row r="13" spans="2:10" x14ac:dyDescent="0.25">
      <c r="B13" s="16">
        <v>0.66666666666666696</v>
      </c>
      <c r="C13" s="9">
        <v>42</v>
      </c>
      <c r="D13" s="9">
        <v>52</v>
      </c>
      <c r="E13" s="9">
        <v>81</v>
      </c>
      <c r="F13" s="9">
        <v>61</v>
      </c>
      <c r="G13" s="1">
        <v>0</v>
      </c>
      <c r="H13" s="1">
        <v>0</v>
      </c>
      <c r="I13" s="11">
        <v>24</v>
      </c>
      <c r="J13" s="18">
        <v>6</v>
      </c>
    </row>
    <row r="14" spans="2:10" x14ac:dyDescent="0.25">
      <c r="B14" s="16">
        <v>0.70833333333333304</v>
      </c>
      <c r="C14" s="9">
        <v>56</v>
      </c>
      <c r="D14" s="9">
        <v>50</v>
      </c>
      <c r="E14" s="11">
        <v>106</v>
      </c>
      <c r="F14" s="9">
        <v>64</v>
      </c>
      <c r="G14" s="1">
        <v>0</v>
      </c>
      <c r="H14" s="1">
        <v>0</v>
      </c>
      <c r="I14" s="9">
        <v>12</v>
      </c>
      <c r="J14" s="18">
        <v>7</v>
      </c>
    </row>
    <row r="15" spans="2:10" x14ac:dyDescent="0.25">
      <c r="B15" s="16">
        <v>0.749999999999996</v>
      </c>
      <c r="C15" s="9">
        <v>44</v>
      </c>
      <c r="D15" s="9">
        <v>44</v>
      </c>
      <c r="E15" s="11">
        <v>86</v>
      </c>
      <c r="F15" s="9">
        <v>38</v>
      </c>
      <c r="G15" s="1">
        <v>0</v>
      </c>
      <c r="H15" s="1">
        <v>0</v>
      </c>
      <c r="I15" s="9">
        <v>18</v>
      </c>
      <c r="J15" s="18">
        <v>9</v>
      </c>
    </row>
    <row r="16" spans="2:10" x14ac:dyDescent="0.25">
      <c r="B16" s="16">
        <v>0.79166666666666297</v>
      </c>
      <c r="C16" s="9">
        <v>31</v>
      </c>
      <c r="D16" s="9">
        <v>38</v>
      </c>
      <c r="E16" s="11">
        <v>63</v>
      </c>
      <c r="F16" s="9">
        <v>42</v>
      </c>
      <c r="G16" s="1">
        <v>0</v>
      </c>
      <c r="H16" s="1">
        <v>0</v>
      </c>
      <c r="I16" s="9">
        <v>11</v>
      </c>
      <c r="J16" s="18">
        <v>6</v>
      </c>
    </row>
    <row r="17" spans="2:10" x14ac:dyDescent="0.25">
      <c r="B17" s="16">
        <v>0.83333333333332904</v>
      </c>
      <c r="C17" s="11">
        <v>39</v>
      </c>
      <c r="D17" s="11">
        <v>30</v>
      </c>
      <c r="E17" s="11">
        <v>78</v>
      </c>
      <c r="F17" s="11">
        <v>43</v>
      </c>
      <c r="G17" s="1">
        <v>0</v>
      </c>
      <c r="H17" s="1">
        <v>0</v>
      </c>
      <c r="I17" s="11">
        <v>5</v>
      </c>
      <c r="J17" s="20">
        <v>8</v>
      </c>
    </row>
    <row r="18" spans="2:10" x14ac:dyDescent="0.25">
      <c r="B18" s="16" t="s">
        <v>10</v>
      </c>
      <c r="C18" s="15">
        <f>SUM(C4:C17)</f>
        <v>594</v>
      </c>
      <c r="D18" s="15">
        <f t="shared" ref="D18:J18" si="0">SUM(D4:D17)</f>
        <v>640</v>
      </c>
      <c r="E18" s="15">
        <f t="shared" si="0"/>
        <v>1414</v>
      </c>
      <c r="F18" s="15">
        <f t="shared" si="0"/>
        <v>831</v>
      </c>
      <c r="G18" s="15">
        <f t="shared" si="0"/>
        <v>874</v>
      </c>
      <c r="H18" s="15">
        <f t="shared" si="0"/>
        <v>725</v>
      </c>
      <c r="I18" s="15">
        <f t="shared" si="0"/>
        <v>221</v>
      </c>
      <c r="J18" s="27">
        <f t="shared" si="0"/>
        <v>106</v>
      </c>
    </row>
    <row r="19" spans="2:10" x14ac:dyDescent="0.25">
      <c r="B19" t="s">
        <v>10</v>
      </c>
      <c r="C19" s="39">
        <f>C18+D18</f>
        <v>1234</v>
      </c>
      <c r="D19" s="39"/>
      <c r="E19" s="38">
        <f>E18+H18+F18+G18</f>
        <v>3844</v>
      </c>
      <c r="F19" s="38"/>
      <c r="G19" s="38"/>
      <c r="H19" s="38"/>
      <c r="I19" s="39">
        <f>I18+J18</f>
        <v>327</v>
      </c>
      <c r="J19" s="39"/>
    </row>
  </sheetData>
  <mergeCells count="4">
    <mergeCell ref="B1:J1"/>
    <mergeCell ref="C19:D19"/>
    <mergeCell ref="E19:H19"/>
    <mergeCell ref="I19:J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A4" workbookViewId="0">
      <selection activeCell="I20" sqref="I20:J20"/>
    </sheetView>
  </sheetViews>
  <sheetFormatPr baseColWidth="10" defaultRowHeight="15" x14ac:dyDescent="0.25"/>
  <cols>
    <col min="1" max="1" width="5" customWidth="1"/>
    <col min="2" max="2" width="11.42578125" customWidth="1"/>
    <col min="3" max="6" width="14.5703125" customWidth="1"/>
    <col min="9" max="10" width="14.5703125" customWidth="1"/>
  </cols>
  <sheetData>
    <row r="2" spans="2:10" ht="15.75" x14ac:dyDescent="0.25">
      <c r="B2" s="35" t="s">
        <v>18</v>
      </c>
      <c r="C2" s="36"/>
      <c r="D2" s="36"/>
      <c r="E2" s="36"/>
      <c r="F2" s="36"/>
      <c r="G2" s="36"/>
      <c r="H2" s="36"/>
      <c r="I2" s="36"/>
      <c r="J2" s="37"/>
    </row>
    <row r="3" spans="2:10" ht="77.25" customHeight="1" x14ac:dyDescent="0.25">
      <c r="B3" s="15"/>
      <c r="C3" s="14" t="s">
        <v>7</v>
      </c>
      <c r="D3" s="14" t="s">
        <v>6</v>
      </c>
      <c r="E3" s="14" t="s">
        <v>5</v>
      </c>
      <c r="F3" s="14" t="s">
        <v>4</v>
      </c>
      <c r="G3" s="14" t="s">
        <v>21</v>
      </c>
      <c r="H3" s="14" t="s">
        <v>22</v>
      </c>
      <c r="I3" s="14" t="s">
        <v>8</v>
      </c>
      <c r="J3" s="14" t="s">
        <v>9</v>
      </c>
    </row>
    <row r="4" spans="2:10" ht="60" x14ac:dyDescent="0.25">
      <c r="B4" s="15"/>
      <c r="C4" s="14" t="s">
        <v>11</v>
      </c>
      <c r="D4" s="14" t="s">
        <v>12</v>
      </c>
      <c r="E4" s="14" t="s">
        <v>13</v>
      </c>
      <c r="F4" s="14" t="s">
        <v>14</v>
      </c>
      <c r="G4" s="14" t="s">
        <v>23</v>
      </c>
      <c r="H4" s="14" t="s">
        <v>24</v>
      </c>
      <c r="I4" s="14" t="s">
        <v>15</v>
      </c>
      <c r="J4" s="14" t="s">
        <v>16</v>
      </c>
    </row>
    <row r="5" spans="2:10" x14ac:dyDescent="0.25">
      <c r="B5" s="16">
        <v>0.29166666666666669</v>
      </c>
      <c r="C5" s="9">
        <v>17</v>
      </c>
      <c r="D5" s="9">
        <v>45</v>
      </c>
      <c r="E5" s="9">
        <v>19</v>
      </c>
      <c r="F5" s="9">
        <v>18</v>
      </c>
      <c r="G5" s="18">
        <v>47</v>
      </c>
      <c r="H5" s="1">
        <v>0</v>
      </c>
      <c r="I5" s="9">
        <v>13</v>
      </c>
      <c r="J5" s="18">
        <v>4</v>
      </c>
    </row>
    <row r="6" spans="2:10" x14ac:dyDescent="0.25">
      <c r="B6" s="16">
        <v>0.33333333333333298</v>
      </c>
      <c r="C6" s="9">
        <v>14</v>
      </c>
      <c r="D6" s="9">
        <v>60</v>
      </c>
      <c r="E6" s="9">
        <v>21</v>
      </c>
      <c r="F6" s="9">
        <v>14</v>
      </c>
      <c r="G6" s="18">
        <v>0</v>
      </c>
      <c r="H6" s="20">
        <v>34</v>
      </c>
      <c r="I6" s="9">
        <v>10</v>
      </c>
      <c r="J6" s="18">
        <v>8</v>
      </c>
    </row>
    <row r="7" spans="2:10" x14ac:dyDescent="0.25">
      <c r="B7" s="16">
        <v>0.375</v>
      </c>
      <c r="C7" s="9">
        <v>21</v>
      </c>
      <c r="D7" s="9">
        <v>35</v>
      </c>
      <c r="E7" s="9">
        <v>15</v>
      </c>
      <c r="F7" s="9">
        <v>17</v>
      </c>
      <c r="G7" s="18">
        <v>34</v>
      </c>
      <c r="H7" s="1">
        <v>0</v>
      </c>
      <c r="I7" s="9">
        <v>8</v>
      </c>
      <c r="J7" s="18">
        <v>2</v>
      </c>
    </row>
    <row r="8" spans="2:10" x14ac:dyDescent="0.25">
      <c r="B8" s="16">
        <v>0.41666666666666702</v>
      </c>
      <c r="C8" s="9">
        <v>14</v>
      </c>
      <c r="D8" s="9">
        <v>30</v>
      </c>
      <c r="E8" s="9">
        <v>23</v>
      </c>
      <c r="F8" s="9">
        <v>11</v>
      </c>
      <c r="G8" s="18">
        <v>0</v>
      </c>
      <c r="H8" s="20">
        <v>36</v>
      </c>
      <c r="I8" s="9">
        <v>11</v>
      </c>
      <c r="J8" s="18">
        <v>8</v>
      </c>
    </row>
    <row r="9" spans="2:10" x14ac:dyDescent="0.25">
      <c r="B9" s="16">
        <v>0.45833333333333298</v>
      </c>
      <c r="C9" s="9">
        <v>32</v>
      </c>
      <c r="D9" s="9">
        <v>21</v>
      </c>
      <c r="E9" s="9">
        <v>22</v>
      </c>
      <c r="F9" s="9">
        <v>17</v>
      </c>
      <c r="G9" s="18">
        <v>42</v>
      </c>
      <c r="H9" s="1">
        <v>0</v>
      </c>
      <c r="I9" s="9">
        <v>12</v>
      </c>
      <c r="J9" s="18">
        <v>3</v>
      </c>
    </row>
    <row r="10" spans="2:10" x14ac:dyDescent="0.25">
      <c r="B10" s="16">
        <v>0.5</v>
      </c>
      <c r="C10" s="9">
        <v>21</v>
      </c>
      <c r="D10" s="9">
        <v>23</v>
      </c>
      <c r="E10" s="9">
        <v>23</v>
      </c>
      <c r="F10" s="9">
        <v>20</v>
      </c>
      <c r="G10" s="18">
        <v>0</v>
      </c>
      <c r="H10" s="20">
        <v>32</v>
      </c>
      <c r="I10" s="9">
        <v>12</v>
      </c>
      <c r="J10" s="18">
        <v>5</v>
      </c>
    </row>
    <row r="11" spans="2:10" x14ac:dyDescent="0.25">
      <c r="B11" s="16">
        <v>0.54166666666666696</v>
      </c>
      <c r="C11" s="11">
        <v>23</v>
      </c>
      <c r="D11" s="11">
        <v>22</v>
      </c>
      <c r="E11" s="11">
        <v>25</v>
      </c>
      <c r="F11" s="11">
        <v>29</v>
      </c>
      <c r="G11" s="18">
        <v>36</v>
      </c>
      <c r="H11" s="1">
        <v>0</v>
      </c>
      <c r="I11" s="11">
        <v>13</v>
      </c>
      <c r="J11" s="20">
        <v>7</v>
      </c>
    </row>
    <row r="12" spans="2:10" x14ac:dyDescent="0.25">
      <c r="B12" s="16">
        <v>0.58333333333333304</v>
      </c>
      <c r="C12" s="9">
        <v>48</v>
      </c>
      <c r="D12" s="9">
        <v>50</v>
      </c>
      <c r="E12" s="9">
        <v>20</v>
      </c>
      <c r="F12" s="9">
        <v>19</v>
      </c>
      <c r="G12" s="18">
        <v>0</v>
      </c>
      <c r="H12" s="20">
        <v>55</v>
      </c>
      <c r="I12" s="12">
        <v>12</v>
      </c>
      <c r="J12" s="18">
        <v>5</v>
      </c>
    </row>
    <row r="13" spans="2:10" x14ac:dyDescent="0.25">
      <c r="B13" s="16">
        <v>0.625</v>
      </c>
      <c r="C13" s="9">
        <v>35</v>
      </c>
      <c r="D13" s="9">
        <v>45</v>
      </c>
      <c r="E13" s="9">
        <v>16</v>
      </c>
      <c r="F13" s="9">
        <v>19</v>
      </c>
      <c r="G13" s="18">
        <v>45</v>
      </c>
      <c r="H13" s="1">
        <v>0</v>
      </c>
      <c r="I13" s="12">
        <v>12</v>
      </c>
      <c r="J13" s="18">
        <v>7</v>
      </c>
    </row>
    <row r="14" spans="2:10" x14ac:dyDescent="0.25">
      <c r="B14" s="16">
        <v>0.66666666666666696</v>
      </c>
      <c r="C14" s="9">
        <v>33</v>
      </c>
      <c r="D14" s="9">
        <v>24</v>
      </c>
      <c r="E14" s="9">
        <v>26</v>
      </c>
      <c r="F14" s="9">
        <v>9</v>
      </c>
      <c r="G14" s="1">
        <v>0</v>
      </c>
      <c r="H14" s="1">
        <v>0</v>
      </c>
      <c r="I14" s="13">
        <v>10</v>
      </c>
      <c r="J14" s="18">
        <v>4</v>
      </c>
    </row>
    <row r="15" spans="2:10" x14ac:dyDescent="0.25">
      <c r="B15" s="16">
        <v>0.70833333333333304</v>
      </c>
      <c r="C15" s="9">
        <v>30</v>
      </c>
      <c r="D15" s="9">
        <v>28</v>
      </c>
      <c r="E15" s="9">
        <v>16</v>
      </c>
      <c r="F15" s="9">
        <v>24</v>
      </c>
      <c r="G15" s="1">
        <v>0</v>
      </c>
      <c r="H15" s="1">
        <v>0</v>
      </c>
      <c r="I15" s="12">
        <v>14</v>
      </c>
      <c r="J15" s="18">
        <v>8</v>
      </c>
    </row>
    <row r="16" spans="2:10" x14ac:dyDescent="0.25">
      <c r="B16" s="16">
        <v>0.749999999999996</v>
      </c>
      <c r="C16" s="9">
        <v>41</v>
      </c>
      <c r="D16" s="9">
        <v>24</v>
      </c>
      <c r="E16" s="9">
        <v>25</v>
      </c>
      <c r="F16" s="9">
        <v>24</v>
      </c>
      <c r="G16" s="1">
        <v>0</v>
      </c>
      <c r="H16" s="1">
        <v>0</v>
      </c>
      <c r="I16" s="12">
        <v>9</v>
      </c>
      <c r="J16" s="18">
        <v>5</v>
      </c>
    </row>
    <row r="17" spans="2:10" x14ac:dyDescent="0.25">
      <c r="B17" s="16">
        <v>0.79166666666666297</v>
      </c>
      <c r="C17" s="9">
        <v>46</v>
      </c>
      <c r="D17" s="9">
        <v>27</v>
      </c>
      <c r="E17" s="9">
        <v>14</v>
      </c>
      <c r="F17" s="9">
        <v>18</v>
      </c>
      <c r="G17" s="1">
        <v>0</v>
      </c>
      <c r="H17" s="1">
        <v>0</v>
      </c>
      <c r="I17" s="13">
        <v>9</v>
      </c>
      <c r="J17" s="18">
        <v>9</v>
      </c>
    </row>
    <row r="18" spans="2:10" x14ac:dyDescent="0.25">
      <c r="B18" s="16">
        <v>0.83333333333332904</v>
      </c>
      <c r="C18" s="11">
        <v>28</v>
      </c>
      <c r="D18" s="11">
        <v>36</v>
      </c>
      <c r="E18" s="11">
        <v>15</v>
      </c>
      <c r="F18" s="11">
        <v>28</v>
      </c>
      <c r="G18" s="1">
        <v>0</v>
      </c>
      <c r="H18" s="1">
        <v>0</v>
      </c>
      <c r="I18" s="11">
        <v>18</v>
      </c>
      <c r="J18" s="20">
        <v>5</v>
      </c>
    </row>
    <row r="19" spans="2:10" x14ac:dyDescent="0.25">
      <c r="B19" s="16" t="s">
        <v>10</v>
      </c>
      <c r="C19" s="15">
        <f>SUM(C5:C18)</f>
        <v>403</v>
      </c>
      <c r="D19" s="15">
        <f t="shared" ref="D19:J19" si="0">SUM(D5:D18)</f>
        <v>470</v>
      </c>
      <c r="E19" s="15">
        <f t="shared" si="0"/>
        <v>280</v>
      </c>
      <c r="F19" s="15">
        <f t="shared" si="0"/>
        <v>267</v>
      </c>
      <c r="G19" s="40">
        <f>SUM(G5:G18)</f>
        <v>204</v>
      </c>
      <c r="H19" s="40">
        <f>SUM(H5:H18)</f>
        <v>157</v>
      </c>
      <c r="I19" s="15">
        <f t="shared" si="0"/>
        <v>163</v>
      </c>
      <c r="J19" s="27">
        <f t="shared" si="0"/>
        <v>80</v>
      </c>
    </row>
    <row r="20" spans="2:10" x14ac:dyDescent="0.25">
      <c r="C20" s="39">
        <f>C19+D19</f>
        <v>873</v>
      </c>
      <c r="D20" s="39"/>
      <c r="E20" s="38">
        <f>E19+F19+G19+H19</f>
        <v>908</v>
      </c>
      <c r="F20" s="38"/>
      <c r="G20" s="38"/>
      <c r="H20" s="38"/>
      <c r="I20" s="39">
        <f>I19+J19</f>
        <v>243</v>
      </c>
      <c r="J20" s="39"/>
    </row>
  </sheetData>
  <mergeCells count="4">
    <mergeCell ref="B2:J2"/>
    <mergeCell ref="C20:D20"/>
    <mergeCell ref="E20:H20"/>
    <mergeCell ref="I20:J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A5" workbookViewId="0">
      <selection activeCell="B20" sqref="B20"/>
    </sheetView>
  </sheetViews>
  <sheetFormatPr baseColWidth="10" defaultRowHeight="15" x14ac:dyDescent="0.25"/>
  <cols>
    <col min="2" max="6" width="15.28515625" customWidth="1"/>
    <col min="9" max="10" width="15.28515625" customWidth="1"/>
  </cols>
  <sheetData>
    <row r="2" spans="2:10" ht="15.75" x14ac:dyDescent="0.25">
      <c r="B2" s="34" t="s">
        <v>19</v>
      </c>
      <c r="C2" s="34"/>
      <c r="D2" s="34"/>
      <c r="E2" s="34"/>
      <c r="F2" s="34"/>
      <c r="I2" s="34"/>
      <c r="J2" s="34"/>
    </row>
    <row r="3" spans="2:10" ht="100.5" customHeight="1" x14ac:dyDescent="0.25">
      <c r="B3" s="15"/>
      <c r="C3" s="14" t="s">
        <v>7</v>
      </c>
      <c r="D3" s="14" t="s">
        <v>6</v>
      </c>
      <c r="E3" s="14" t="s">
        <v>5</v>
      </c>
      <c r="F3" s="14" t="s">
        <v>4</v>
      </c>
      <c r="G3" s="14" t="s">
        <v>21</v>
      </c>
      <c r="H3" s="14" t="s">
        <v>22</v>
      </c>
      <c r="I3" s="14" t="s">
        <v>8</v>
      </c>
      <c r="J3" s="14" t="s">
        <v>9</v>
      </c>
    </row>
    <row r="4" spans="2:10" ht="60" x14ac:dyDescent="0.25">
      <c r="B4" s="15"/>
      <c r="C4" s="14" t="s">
        <v>11</v>
      </c>
      <c r="D4" s="14" t="s">
        <v>12</v>
      </c>
      <c r="E4" s="14" t="s">
        <v>13</v>
      </c>
      <c r="F4" s="14" t="s">
        <v>14</v>
      </c>
      <c r="G4" s="14" t="s">
        <v>23</v>
      </c>
      <c r="H4" s="14" t="s">
        <v>24</v>
      </c>
      <c r="I4" s="14" t="s">
        <v>15</v>
      </c>
      <c r="J4" s="14" t="s">
        <v>16</v>
      </c>
    </row>
    <row r="5" spans="2:10" x14ac:dyDescent="0.25">
      <c r="B5" s="16">
        <v>0.29166666666666669</v>
      </c>
      <c r="C5" s="24">
        <v>0</v>
      </c>
      <c r="D5" s="12">
        <v>0</v>
      </c>
      <c r="E5" s="12">
        <v>0</v>
      </c>
      <c r="F5" s="12">
        <v>0</v>
      </c>
      <c r="G5" s="18">
        <v>0</v>
      </c>
      <c r="H5" s="20">
        <v>0</v>
      </c>
      <c r="I5" s="23">
        <v>0</v>
      </c>
      <c r="J5" s="12">
        <v>0</v>
      </c>
    </row>
    <row r="6" spans="2:10" x14ac:dyDescent="0.25">
      <c r="B6" s="16">
        <v>0.33333333333333298</v>
      </c>
      <c r="C6" s="24">
        <v>0</v>
      </c>
      <c r="D6" s="12">
        <v>0</v>
      </c>
      <c r="E6" s="18">
        <v>0</v>
      </c>
      <c r="F6" s="18">
        <v>0</v>
      </c>
      <c r="G6" s="19">
        <v>0</v>
      </c>
      <c r="H6" s="20">
        <v>0</v>
      </c>
      <c r="I6" s="24">
        <v>0</v>
      </c>
      <c r="J6" s="18">
        <v>0</v>
      </c>
    </row>
    <row r="7" spans="2:10" x14ac:dyDescent="0.25">
      <c r="B7" s="16">
        <v>0.375</v>
      </c>
      <c r="C7" s="25">
        <v>1</v>
      </c>
      <c r="D7" s="12">
        <v>0</v>
      </c>
      <c r="E7" s="18">
        <v>0</v>
      </c>
      <c r="F7" s="18">
        <v>0</v>
      </c>
      <c r="G7" s="19">
        <v>0</v>
      </c>
      <c r="H7" s="20">
        <v>0</v>
      </c>
      <c r="I7" s="25">
        <v>0</v>
      </c>
      <c r="J7" s="18">
        <v>0</v>
      </c>
    </row>
    <row r="8" spans="2:10" x14ac:dyDescent="0.25">
      <c r="B8" s="16">
        <v>0.41666666666666702</v>
      </c>
      <c r="C8" s="25">
        <v>2</v>
      </c>
      <c r="D8" s="12">
        <v>0</v>
      </c>
      <c r="E8" s="18">
        <v>0</v>
      </c>
      <c r="F8" s="18">
        <v>0</v>
      </c>
      <c r="G8" s="19">
        <v>0</v>
      </c>
      <c r="H8" s="20">
        <v>0</v>
      </c>
      <c r="I8" s="25">
        <v>4</v>
      </c>
      <c r="J8" s="18">
        <v>0</v>
      </c>
    </row>
    <row r="9" spans="2:10" x14ac:dyDescent="0.25">
      <c r="B9" s="16">
        <v>0.45833333333333298</v>
      </c>
      <c r="C9" s="25">
        <v>0</v>
      </c>
      <c r="D9" s="12">
        <v>0</v>
      </c>
      <c r="E9" s="18">
        <v>0</v>
      </c>
      <c r="F9" s="18">
        <v>0</v>
      </c>
      <c r="G9" s="18">
        <v>0</v>
      </c>
      <c r="H9" s="20">
        <v>0</v>
      </c>
      <c r="I9" s="25">
        <v>0</v>
      </c>
      <c r="J9" s="18">
        <v>0</v>
      </c>
    </row>
    <row r="10" spans="2:10" x14ac:dyDescent="0.25">
      <c r="B10" s="16">
        <v>0.5</v>
      </c>
      <c r="C10" s="25">
        <v>0</v>
      </c>
      <c r="D10" s="12">
        <v>0</v>
      </c>
      <c r="E10" s="18">
        <v>0</v>
      </c>
      <c r="F10" s="18">
        <v>0</v>
      </c>
      <c r="G10" s="18">
        <v>0</v>
      </c>
      <c r="H10" s="20">
        <v>0</v>
      </c>
      <c r="I10" s="25">
        <v>2</v>
      </c>
      <c r="J10" s="18">
        <v>0</v>
      </c>
    </row>
    <row r="11" spans="2:10" x14ac:dyDescent="0.25">
      <c r="B11" s="16">
        <v>0.54166666666666696</v>
      </c>
      <c r="C11" s="25">
        <v>0</v>
      </c>
      <c r="D11" s="13">
        <v>0</v>
      </c>
      <c r="E11" s="18">
        <v>0</v>
      </c>
      <c r="F11" s="18">
        <v>0</v>
      </c>
      <c r="G11" s="18">
        <v>0</v>
      </c>
      <c r="H11" s="20">
        <v>0</v>
      </c>
      <c r="I11" s="24">
        <v>0</v>
      </c>
      <c r="J11" s="18">
        <v>0</v>
      </c>
    </row>
    <row r="12" spans="2:10" x14ac:dyDescent="0.25">
      <c r="B12" s="16">
        <v>0.58333333333333304</v>
      </c>
      <c r="C12" s="23">
        <v>0</v>
      </c>
      <c r="D12" s="24">
        <v>1</v>
      </c>
      <c r="E12" s="18">
        <v>0</v>
      </c>
      <c r="F12" s="18">
        <v>0</v>
      </c>
      <c r="G12" s="18">
        <v>2</v>
      </c>
      <c r="H12" s="20">
        <v>0</v>
      </c>
      <c r="I12" s="24">
        <v>0</v>
      </c>
      <c r="J12" s="18">
        <v>0</v>
      </c>
    </row>
    <row r="13" spans="2:10" x14ac:dyDescent="0.25">
      <c r="B13" s="16">
        <v>0.625</v>
      </c>
      <c r="C13" s="24">
        <v>0</v>
      </c>
      <c r="D13" s="24">
        <v>0</v>
      </c>
      <c r="E13" s="18">
        <v>0</v>
      </c>
      <c r="F13" s="18">
        <v>0</v>
      </c>
      <c r="G13" s="19">
        <v>0</v>
      </c>
      <c r="H13" s="20">
        <v>0</v>
      </c>
      <c r="I13" s="24">
        <v>0</v>
      </c>
      <c r="J13" s="18">
        <v>0</v>
      </c>
    </row>
    <row r="14" spans="2:10" x14ac:dyDescent="0.25">
      <c r="B14" s="16">
        <v>0.66666666666666696</v>
      </c>
      <c r="C14" s="25">
        <v>0</v>
      </c>
      <c r="D14" s="25">
        <v>4</v>
      </c>
      <c r="E14" s="18">
        <v>0</v>
      </c>
      <c r="F14" s="18">
        <v>0</v>
      </c>
      <c r="G14" s="5"/>
      <c r="H14" s="5"/>
      <c r="I14" s="24">
        <v>0</v>
      </c>
      <c r="J14" s="18">
        <v>0</v>
      </c>
    </row>
    <row r="15" spans="2:10" x14ac:dyDescent="0.25">
      <c r="B15" s="16">
        <v>0.70833333333333304</v>
      </c>
      <c r="C15" s="25">
        <v>1</v>
      </c>
      <c r="D15" s="25">
        <v>0</v>
      </c>
      <c r="E15" s="18">
        <v>0</v>
      </c>
      <c r="F15" s="18">
        <v>0</v>
      </c>
      <c r="G15" s="5"/>
      <c r="H15" s="5"/>
      <c r="I15" s="24">
        <v>0</v>
      </c>
      <c r="J15" s="18">
        <v>0</v>
      </c>
    </row>
    <row r="16" spans="2:10" x14ac:dyDescent="0.25">
      <c r="B16" s="16">
        <v>0.749999999999996</v>
      </c>
      <c r="C16" s="25">
        <v>0</v>
      </c>
      <c r="D16" s="25">
        <v>0</v>
      </c>
      <c r="E16" s="18">
        <v>0</v>
      </c>
      <c r="F16" s="18">
        <v>0</v>
      </c>
      <c r="G16" s="5"/>
      <c r="H16" s="5"/>
      <c r="I16" s="24">
        <v>0</v>
      </c>
      <c r="J16" s="18">
        <v>0</v>
      </c>
    </row>
    <row r="17" spans="2:10" x14ac:dyDescent="0.25">
      <c r="B17" s="16">
        <v>0.79166666666666297</v>
      </c>
      <c r="C17" s="25">
        <v>0</v>
      </c>
      <c r="D17" s="25">
        <v>0</v>
      </c>
      <c r="E17" s="18">
        <v>0</v>
      </c>
      <c r="F17" s="18">
        <v>0</v>
      </c>
      <c r="G17" s="5"/>
      <c r="H17" s="5"/>
      <c r="I17" s="24">
        <v>0</v>
      </c>
      <c r="J17" s="18">
        <v>0</v>
      </c>
    </row>
    <row r="18" spans="2:10" x14ac:dyDescent="0.25">
      <c r="B18" s="16">
        <v>0.83333333333332904</v>
      </c>
      <c r="C18" s="25">
        <v>0</v>
      </c>
      <c r="D18" s="25">
        <v>1</v>
      </c>
      <c r="E18" s="18">
        <v>0</v>
      </c>
      <c r="F18" s="18">
        <v>0</v>
      </c>
      <c r="G18" s="5"/>
      <c r="H18" s="5"/>
      <c r="I18" s="24">
        <v>0</v>
      </c>
      <c r="J18" s="18">
        <v>0</v>
      </c>
    </row>
    <row r="19" spans="2:10" x14ac:dyDescent="0.25">
      <c r="B19" s="16" t="s">
        <v>10</v>
      </c>
      <c r="C19" s="15">
        <f>SUM(C5:C18)</f>
        <v>4</v>
      </c>
      <c r="D19" s="15">
        <f t="shared" ref="D19:J19" si="0">SUM(D5:D18)</f>
        <v>6</v>
      </c>
      <c r="E19" s="15">
        <f t="shared" si="0"/>
        <v>0</v>
      </c>
      <c r="F19" s="15">
        <f t="shared" si="0"/>
        <v>0</v>
      </c>
      <c r="G19" s="15">
        <f t="shared" si="0"/>
        <v>2</v>
      </c>
      <c r="H19" s="15">
        <f t="shared" si="0"/>
        <v>0</v>
      </c>
      <c r="I19" s="15">
        <f t="shared" si="0"/>
        <v>6</v>
      </c>
      <c r="J19" s="15">
        <f t="shared" si="0"/>
        <v>0</v>
      </c>
    </row>
    <row r="20" spans="2:10" x14ac:dyDescent="0.25">
      <c r="C20" s="39">
        <f>C19+D19</f>
        <v>10</v>
      </c>
      <c r="D20" s="39"/>
      <c r="E20" s="39">
        <f>E19+F19+G19+H19</f>
        <v>2</v>
      </c>
      <c r="F20" s="39"/>
      <c r="G20" s="39"/>
      <c r="H20" s="39"/>
      <c r="I20" s="39">
        <f>I19+J19</f>
        <v>6</v>
      </c>
      <c r="J20" s="39"/>
    </row>
  </sheetData>
  <mergeCells count="3">
    <mergeCell ref="C20:D20"/>
    <mergeCell ref="E20:H20"/>
    <mergeCell ref="I20:J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opLeftCell="A5" workbookViewId="0">
      <selection activeCell="I20" sqref="I20:J20"/>
    </sheetView>
  </sheetViews>
  <sheetFormatPr baseColWidth="10" defaultRowHeight="15" x14ac:dyDescent="0.25"/>
  <cols>
    <col min="2" max="6" width="15.28515625" customWidth="1"/>
    <col min="7" max="8" width="17.42578125" customWidth="1"/>
    <col min="9" max="10" width="15.28515625" customWidth="1"/>
  </cols>
  <sheetData>
    <row r="2" spans="2:10" ht="15.75" x14ac:dyDescent="0.25">
      <c r="B2" s="22" t="s">
        <v>20</v>
      </c>
      <c r="C2" s="22"/>
      <c r="D2" s="22"/>
      <c r="E2" s="22"/>
      <c r="F2" s="22"/>
      <c r="I2" s="22"/>
      <c r="J2" s="22"/>
    </row>
    <row r="3" spans="2:10" ht="100.5" customHeight="1" x14ac:dyDescent="0.25">
      <c r="B3" s="15"/>
      <c r="C3" s="14" t="s">
        <v>7</v>
      </c>
      <c r="D3" s="14" t="s">
        <v>6</v>
      </c>
      <c r="E3" s="14" t="s">
        <v>5</v>
      </c>
      <c r="F3" s="14" t="s">
        <v>4</v>
      </c>
      <c r="G3" s="14" t="s">
        <v>21</v>
      </c>
      <c r="H3" s="14" t="s">
        <v>22</v>
      </c>
      <c r="I3" s="14" t="s">
        <v>8</v>
      </c>
      <c r="J3" s="14" t="s">
        <v>9</v>
      </c>
    </row>
    <row r="4" spans="2:10" ht="60" x14ac:dyDescent="0.25">
      <c r="B4" s="15"/>
      <c r="C4" s="14" t="s">
        <v>11</v>
      </c>
      <c r="D4" s="14" t="s">
        <v>12</v>
      </c>
      <c r="E4" s="14" t="s">
        <v>13</v>
      </c>
      <c r="F4" s="14" t="s">
        <v>14</v>
      </c>
      <c r="G4" s="14" t="s">
        <v>23</v>
      </c>
      <c r="H4" s="14" t="s">
        <v>24</v>
      </c>
      <c r="I4" s="14" t="s">
        <v>15</v>
      </c>
      <c r="J4" s="14" t="s">
        <v>16</v>
      </c>
    </row>
    <row r="5" spans="2:10" x14ac:dyDescent="0.25">
      <c r="B5" s="16">
        <v>0.29166666666666669</v>
      </c>
      <c r="C5" s="24">
        <v>8</v>
      </c>
      <c r="D5" s="25">
        <v>2</v>
      </c>
      <c r="E5" s="25">
        <v>1</v>
      </c>
      <c r="F5" s="24">
        <v>0</v>
      </c>
      <c r="G5" s="25">
        <v>2</v>
      </c>
      <c r="H5" s="5"/>
      <c r="I5" s="17">
        <v>0</v>
      </c>
      <c r="J5" s="19">
        <v>2</v>
      </c>
    </row>
    <row r="6" spans="2:10" x14ac:dyDescent="0.25">
      <c r="B6" s="16">
        <v>0.33333333333333298</v>
      </c>
      <c r="C6" s="24">
        <v>1</v>
      </c>
      <c r="D6" s="24">
        <v>2</v>
      </c>
      <c r="E6" s="24">
        <v>0</v>
      </c>
      <c r="F6" s="24">
        <v>0</v>
      </c>
      <c r="G6" s="24"/>
      <c r="H6" s="28">
        <v>1</v>
      </c>
      <c r="I6" s="8">
        <v>0</v>
      </c>
      <c r="J6" s="19">
        <v>0</v>
      </c>
    </row>
    <row r="7" spans="2:10" x14ac:dyDescent="0.25">
      <c r="B7" s="16">
        <v>0.375</v>
      </c>
      <c r="C7" s="25">
        <v>1</v>
      </c>
      <c r="D7" s="25">
        <v>2</v>
      </c>
      <c r="E7" s="25">
        <v>1</v>
      </c>
      <c r="F7" s="25">
        <v>0</v>
      </c>
      <c r="G7" s="24">
        <v>3</v>
      </c>
      <c r="H7" s="5"/>
      <c r="I7" s="17">
        <v>2</v>
      </c>
      <c r="J7" s="18">
        <v>0</v>
      </c>
    </row>
    <row r="8" spans="2:10" x14ac:dyDescent="0.25">
      <c r="B8" s="16">
        <v>0.41666666666666702</v>
      </c>
      <c r="C8" s="25">
        <v>2</v>
      </c>
      <c r="D8" s="25">
        <v>2</v>
      </c>
      <c r="E8" s="25">
        <v>3</v>
      </c>
      <c r="F8" s="25">
        <v>0</v>
      </c>
      <c r="G8" s="24"/>
      <c r="H8" s="5">
        <v>1</v>
      </c>
      <c r="I8" s="17">
        <v>0</v>
      </c>
      <c r="J8" s="18">
        <v>0</v>
      </c>
    </row>
    <row r="9" spans="2:10" x14ac:dyDescent="0.25">
      <c r="B9" s="16">
        <v>0.45833333333333298</v>
      </c>
      <c r="C9" s="25">
        <v>1</v>
      </c>
      <c r="D9" s="25">
        <v>3</v>
      </c>
      <c r="E9" s="25">
        <v>0</v>
      </c>
      <c r="F9" s="25">
        <v>0</v>
      </c>
      <c r="G9" s="25">
        <v>3</v>
      </c>
      <c r="H9" s="5"/>
      <c r="I9" s="17">
        <v>0</v>
      </c>
      <c r="J9" s="18">
        <v>0</v>
      </c>
    </row>
    <row r="10" spans="2:10" x14ac:dyDescent="0.25">
      <c r="B10" s="16">
        <v>0.5</v>
      </c>
      <c r="C10" s="25">
        <v>3</v>
      </c>
      <c r="D10" s="25">
        <v>3</v>
      </c>
      <c r="E10" s="25">
        <v>1</v>
      </c>
      <c r="F10" s="25">
        <v>2</v>
      </c>
      <c r="G10" s="25"/>
      <c r="H10" s="26">
        <v>3</v>
      </c>
      <c r="I10" s="17">
        <v>5</v>
      </c>
      <c r="J10" s="18">
        <v>0</v>
      </c>
    </row>
    <row r="11" spans="2:10" x14ac:dyDescent="0.25">
      <c r="B11" s="16">
        <v>0.54166666666666696</v>
      </c>
      <c r="C11" s="25">
        <v>3</v>
      </c>
      <c r="D11" s="25">
        <v>2</v>
      </c>
      <c r="E11" s="25">
        <v>0</v>
      </c>
      <c r="F11" s="25">
        <v>1</v>
      </c>
      <c r="G11" s="25">
        <v>3</v>
      </c>
      <c r="H11" s="5"/>
      <c r="I11" s="17">
        <v>2</v>
      </c>
      <c r="J11" s="18">
        <v>1</v>
      </c>
    </row>
    <row r="12" spans="2:10" x14ac:dyDescent="0.25">
      <c r="B12" s="16">
        <v>0.58333333333333304</v>
      </c>
      <c r="C12" s="25">
        <v>2</v>
      </c>
      <c r="D12" s="24">
        <v>1</v>
      </c>
      <c r="E12" s="25">
        <v>2</v>
      </c>
      <c r="F12" s="24">
        <v>2</v>
      </c>
      <c r="G12" s="25">
        <v>0</v>
      </c>
      <c r="H12" s="5">
        <v>0</v>
      </c>
      <c r="I12" s="17">
        <v>1</v>
      </c>
      <c r="J12" s="19">
        <v>0</v>
      </c>
    </row>
    <row r="13" spans="2:10" x14ac:dyDescent="0.25">
      <c r="B13" s="16">
        <v>0.625</v>
      </c>
      <c r="C13" s="24">
        <v>3</v>
      </c>
      <c r="D13" s="24">
        <v>3</v>
      </c>
      <c r="E13" s="24">
        <v>0</v>
      </c>
      <c r="F13" s="24">
        <v>1</v>
      </c>
      <c r="G13" s="24">
        <v>0</v>
      </c>
      <c r="H13" s="5"/>
      <c r="I13" s="8">
        <v>1</v>
      </c>
      <c r="J13" s="19">
        <v>1</v>
      </c>
    </row>
    <row r="14" spans="2:10" x14ac:dyDescent="0.25">
      <c r="B14" s="16">
        <v>0.66666666666666696</v>
      </c>
      <c r="C14" s="25">
        <v>0</v>
      </c>
      <c r="D14" s="25">
        <v>1</v>
      </c>
      <c r="E14" s="25">
        <v>1</v>
      </c>
      <c r="F14" s="25">
        <v>3</v>
      </c>
      <c r="G14" s="5"/>
      <c r="H14" s="5"/>
      <c r="I14" s="7">
        <v>2</v>
      </c>
      <c r="J14" s="18">
        <v>0</v>
      </c>
    </row>
    <row r="15" spans="2:10" x14ac:dyDescent="0.25">
      <c r="B15" s="16">
        <v>0.70833333333333304</v>
      </c>
      <c r="C15" s="25">
        <v>4</v>
      </c>
      <c r="D15" s="25">
        <v>0</v>
      </c>
      <c r="E15" s="25">
        <v>0</v>
      </c>
      <c r="F15" s="25">
        <v>1</v>
      </c>
      <c r="G15" s="5"/>
      <c r="H15" s="5"/>
      <c r="I15" s="17">
        <v>2</v>
      </c>
      <c r="J15" s="18">
        <v>0</v>
      </c>
    </row>
    <row r="16" spans="2:10" x14ac:dyDescent="0.25">
      <c r="B16" s="16">
        <v>0.749999999999996</v>
      </c>
      <c r="C16" s="25">
        <v>0</v>
      </c>
      <c r="D16" s="25">
        <v>2</v>
      </c>
      <c r="E16" s="25">
        <v>0</v>
      </c>
      <c r="F16" s="25">
        <v>1</v>
      </c>
      <c r="G16" s="5"/>
      <c r="H16" s="5"/>
      <c r="I16" s="17">
        <v>1</v>
      </c>
      <c r="J16" s="18">
        <v>0</v>
      </c>
    </row>
    <row r="17" spans="2:10" x14ac:dyDescent="0.25">
      <c r="B17" s="16">
        <v>0.79166666666666297</v>
      </c>
      <c r="C17" s="25">
        <v>2</v>
      </c>
      <c r="D17" s="25">
        <v>0</v>
      </c>
      <c r="E17" s="25">
        <v>0</v>
      </c>
      <c r="F17" s="25">
        <v>0</v>
      </c>
      <c r="G17" s="5"/>
      <c r="H17" s="5"/>
      <c r="I17" s="17">
        <v>0</v>
      </c>
      <c r="J17" s="18">
        <v>0</v>
      </c>
    </row>
    <row r="18" spans="2:10" x14ac:dyDescent="0.25">
      <c r="B18" s="16">
        <v>0.83333333333332904</v>
      </c>
      <c r="C18" s="25">
        <v>0</v>
      </c>
      <c r="D18" s="25">
        <v>0</v>
      </c>
      <c r="E18" s="25">
        <v>2</v>
      </c>
      <c r="F18" s="25">
        <v>0</v>
      </c>
      <c r="G18" s="5"/>
      <c r="H18" s="5"/>
      <c r="I18" s="17">
        <v>0</v>
      </c>
      <c r="J18" s="18">
        <v>0</v>
      </c>
    </row>
    <row r="19" spans="2:10" x14ac:dyDescent="0.25">
      <c r="B19" s="16" t="s">
        <v>10</v>
      </c>
      <c r="C19" s="15">
        <f>SUM(C5:C18)</f>
        <v>30</v>
      </c>
      <c r="D19" s="15">
        <f t="shared" ref="D19:J19" si="0">SUM(D5:D18)</f>
        <v>23</v>
      </c>
      <c r="E19" s="15">
        <f t="shared" si="0"/>
        <v>11</v>
      </c>
      <c r="F19" s="15">
        <f t="shared" si="0"/>
        <v>11</v>
      </c>
      <c r="G19" s="15">
        <f t="shared" si="0"/>
        <v>11</v>
      </c>
      <c r="H19" s="15">
        <f t="shared" si="0"/>
        <v>5</v>
      </c>
      <c r="I19" s="15">
        <f t="shared" si="0"/>
        <v>16</v>
      </c>
      <c r="J19" s="27">
        <f t="shared" si="0"/>
        <v>4</v>
      </c>
    </row>
    <row r="20" spans="2:10" x14ac:dyDescent="0.25">
      <c r="C20" s="39">
        <f>C19+D19</f>
        <v>53</v>
      </c>
      <c r="D20" s="39"/>
      <c r="E20" s="39">
        <f>E19+F19+G19+H19</f>
        <v>38</v>
      </c>
      <c r="F20" s="39"/>
      <c r="G20" s="39"/>
      <c r="H20" s="39"/>
      <c r="I20" s="39">
        <f>I19+J19</f>
        <v>20</v>
      </c>
      <c r="J20" s="39"/>
    </row>
  </sheetData>
  <mergeCells count="3">
    <mergeCell ref="C20:D20"/>
    <mergeCell ref="I20:J20"/>
    <mergeCell ref="E20:H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tabSelected="1" topLeftCell="A5" workbookViewId="0">
      <selection activeCell="E20" sqref="E20:H20"/>
    </sheetView>
  </sheetViews>
  <sheetFormatPr baseColWidth="10" defaultRowHeight="15" x14ac:dyDescent="0.25"/>
  <cols>
    <col min="2" max="6" width="15.28515625" customWidth="1"/>
    <col min="7" max="8" width="24" customWidth="1"/>
    <col min="9" max="10" width="15.28515625" customWidth="1"/>
  </cols>
  <sheetData>
    <row r="2" spans="2:10" ht="15.75" x14ac:dyDescent="0.25">
      <c r="B2" s="35" t="s">
        <v>20</v>
      </c>
      <c r="C2" s="36"/>
      <c r="D2" s="36"/>
      <c r="E2" s="36"/>
      <c r="F2" s="36"/>
      <c r="G2" s="36"/>
      <c r="H2" s="36"/>
      <c r="I2" s="36"/>
      <c r="J2" s="37"/>
    </row>
    <row r="3" spans="2:10" ht="100.5" customHeight="1" x14ac:dyDescent="0.25">
      <c r="B3" s="15"/>
      <c r="C3" s="14" t="s">
        <v>7</v>
      </c>
      <c r="D3" s="14" t="s">
        <v>6</v>
      </c>
      <c r="E3" s="14" t="s">
        <v>5</v>
      </c>
      <c r="F3" s="14" t="s">
        <v>4</v>
      </c>
      <c r="G3" s="14" t="s">
        <v>21</v>
      </c>
      <c r="H3" s="14" t="s">
        <v>22</v>
      </c>
      <c r="I3" s="14" t="s">
        <v>8</v>
      </c>
      <c r="J3" s="14" t="s">
        <v>9</v>
      </c>
    </row>
    <row r="4" spans="2:10" ht="60" x14ac:dyDescent="0.25">
      <c r="B4" s="15"/>
      <c r="C4" s="14" t="s">
        <v>11</v>
      </c>
      <c r="D4" s="14" t="s">
        <v>12</v>
      </c>
      <c r="E4" s="14" t="s">
        <v>13</v>
      </c>
      <c r="F4" s="14" t="s">
        <v>14</v>
      </c>
      <c r="G4" s="14" t="s">
        <v>23</v>
      </c>
      <c r="H4" s="14" t="s">
        <v>24</v>
      </c>
      <c r="I4" s="14" t="s">
        <v>15</v>
      </c>
      <c r="J4" s="14" t="s">
        <v>16</v>
      </c>
    </row>
    <row r="5" spans="2:10" x14ac:dyDescent="0.25">
      <c r="B5" s="16">
        <v>0.29166666666666669</v>
      </c>
      <c r="C5" s="18">
        <v>0</v>
      </c>
      <c r="D5" s="18">
        <v>4</v>
      </c>
      <c r="E5" s="18">
        <v>3</v>
      </c>
      <c r="F5" s="18">
        <v>1</v>
      </c>
      <c r="G5" s="18">
        <v>1</v>
      </c>
      <c r="H5" s="5"/>
      <c r="I5" s="17">
        <v>1</v>
      </c>
      <c r="J5" s="17">
        <v>0</v>
      </c>
    </row>
    <row r="6" spans="2:10" x14ac:dyDescent="0.25">
      <c r="B6" s="16">
        <v>0.33333333333333298</v>
      </c>
      <c r="C6" s="18">
        <v>2</v>
      </c>
      <c r="D6" s="18">
        <v>1</v>
      </c>
      <c r="E6" s="18">
        <v>3</v>
      </c>
      <c r="F6" s="18">
        <v>2</v>
      </c>
      <c r="G6" s="18"/>
      <c r="H6" s="20">
        <v>1</v>
      </c>
      <c r="I6" s="17">
        <v>0</v>
      </c>
      <c r="J6" s="17">
        <v>0</v>
      </c>
    </row>
    <row r="7" spans="2:10" x14ac:dyDescent="0.25">
      <c r="B7" s="16">
        <v>0.375</v>
      </c>
      <c r="C7" s="18">
        <v>0</v>
      </c>
      <c r="D7" s="18">
        <v>3</v>
      </c>
      <c r="E7" s="18">
        <v>5</v>
      </c>
      <c r="F7" s="18">
        <v>2</v>
      </c>
      <c r="G7" s="18">
        <v>1</v>
      </c>
      <c r="H7" s="5"/>
      <c r="I7" s="17">
        <v>1</v>
      </c>
      <c r="J7" s="17">
        <v>3</v>
      </c>
    </row>
    <row r="8" spans="2:10" x14ac:dyDescent="0.25">
      <c r="B8" s="16">
        <v>0.41666666666666702</v>
      </c>
      <c r="C8" s="18">
        <v>1</v>
      </c>
      <c r="D8" s="18">
        <v>0</v>
      </c>
      <c r="E8" s="18">
        <v>6</v>
      </c>
      <c r="F8" s="18">
        <v>2</v>
      </c>
      <c r="G8" s="18">
        <v>0</v>
      </c>
      <c r="H8" s="20">
        <v>0</v>
      </c>
      <c r="I8" s="17">
        <v>1</v>
      </c>
      <c r="J8" s="17">
        <v>1</v>
      </c>
    </row>
    <row r="9" spans="2:10" x14ac:dyDescent="0.25">
      <c r="B9" s="16">
        <v>0.45833333333333298</v>
      </c>
      <c r="C9" s="18">
        <v>1</v>
      </c>
      <c r="D9" s="18">
        <v>1</v>
      </c>
      <c r="E9" s="18">
        <v>3</v>
      </c>
      <c r="F9" s="18">
        <v>1</v>
      </c>
      <c r="G9" s="18">
        <v>3</v>
      </c>
      <c r="H9" s="5"/>
      <c r="I9" s="17">
        <v>0</v>
      </c>
      <c r="J9" s="17">
        <v>1</v>
      </c>
    </row>
    <row r="10" spans="2:10" x14ac:dyDescent="0.25">
      <c r="B10" s="16">
        <v>0.5</v>
      </c>
      <c r="C10" s="18">
        <v>1</v>
      </c>
      <c r="D10" s="18">
        <v>3</v>
      </c>
      <c r="E10" s="18">
        <v>1</v>
      </c>
      <c r="F10" s="18">
        <v>0</v>
      </c>
      <c r="G10" s="18"/>
      <c r="H10" s="20">
        <v>4</v>
      </c>
      <c r="I10" s="17">
        <v>1</v>
      </c>
      <c r="J10" s="17">
        <v>3</v>
      </c>
    </row>
    <row r="11" spans="2:10" x14ac:dyDescent="0.25">
      <c r="B11" s="16">
        <v>0.54166666666666696</v>
      </c>
      <c r="C11" s="18">
        <v>0</v>
      </c>
      <c r="D11" s="18">
        <v>4</v>
      </c>
      <c r="E11" s="18">
        <v>4</v>
      </c>
      <c r="F11" s="18">
        <v>0</v>
      </c>
      <c r="G11" s="18">
        <v>0</v>
      </c>
      <c r="H11" s="5"/>
      <c r="I11" s="17">
        <v>0</v>
      </c>
      <c r="J11" s="17">
        <v>0</v>
      </c>
    </row>
    <row r="12" spans="2:10" x14ac:dyDescent="0.25">
      <c r="B12" s="16">
        <v>0.58333333333333304</v>
      </c>
      <c r="C12" s="18">
        <v>5</v>
      </c>
      <c r="D12" s="18">
        <v>1</v>
      </c>
      <c r="E12" s="18">
        <v>4</v>
      </c>
      <c r="F12" s="18">
        <v>3</v>
      </c>
      <c r="G12" s="18"/>
      <c r="H12" s="20">
        <v>4</v>
      </c>
      <c r="I12" s="17">
        <v>1</v>
      </c>
      <c r="J12" s="17">
        <v>0</v>
      </c>
    </row>
    <row r="13" spans="2:10" x14ac:dyDescent="0.25">
      <c r="B13" s="16">
        <v>0.625</v>
      </c>
      <c r="C13" s="18">
        <v>1</v>
      </c>
      <c r="D13" s="18">
        <v>2</v>
      </c>
      <c r="E13" s="18">
        <v>6</v>
      </c>
      <c r="F13" s="18">
        <v>1</v>
      </c>
      <c r="G13" s="18">
        <v>2</v>
      </c>
      <c r="H13" s="5"/>
      <c r="I13" s="17">
        <v>1</v>
      </c>
      <c r="J13" s="17">
        <v>1</v>
      </c>
    </row>
    <row r="14" spans="2:10" x14ac:dyDescent="0.25">
      <c r="B14" s="16">
        <v>0.66666666666666696</v>
      </c>
      <c r="C14" s="18">
        <v>0</v>
      </c>
      <c r="D14" s="18">
        <v>0</v>
      </c>
      <c r="E14" s="18">
        <v>1</v>
      </c>
      <c r="F14" s="18">
        <v>1</v>
      </c>
      <c r="G14" s="5"/>
      <c r="H14" s="5"/>
      <c r="I14" s="7">
        <v>2</v>
      </c>
      <c r="J14" s="17">
        <v>0</v>
      </c>
    </row>
    <row r="15" spans="2:10" x14ac:dyDescent="0.25">
      <c r="B15" s="16">
        <v>0.70833333333333304</v>
      </c>
      <c r="C15" s="18">
        <v>0</v>
      </c>
      <c r="D15" s="18">
        <v>1</v>
      </c>
      <c r="E15" s="18">
        <v>4</v>
      </c>
      <c r="F15" s="18">
        <v>0</v>
      </c>
      <c r="G15" s="5"/>
      <c r="H15" s="5"/>
      <c r="I15" s="17">
        <v>1</v>
      </c>
      <c r="J15" s="17">
        <v>0</v>
      </c>
    </row>
    <row r="16" spans="2:10" x14ac:dyDescent="0.25">
      <c r="B16" s="16">
        <v>0.749999999999996</v>
      </c>
      <c r="C16" s="18">
        <v>1</v>
      </c>
      <c r="D16" s="18">
        <v>2</v>
      </c>
      <c r="E16" s="18">
        <v>0</v>
      </c>
      <c r="F16" s="18">
        <v>1</v>
      </c>
      <c r="G16" s="5"/>
      <c r="H16" s="5"/>
      <c r="I16" s="17">
        <v>2</v>
      </c>
      <c r="J16" s="17">
        <v>0</v>
      </c>
    </row>
    <row r="17" spans="2:10" x14ac:dyDescent="0.25">
      <c r="B17" s="16">
        <v>0.79166666666666297</v>
      </c>
      <c r="C17" s="18">
        <v>2</v>
      </c>
      <c r="D17" s="18">
        <v>3</v>
      </c>
      <c r="E17" s="18">
        <v>2</v>
      </c>
      <c r="F17" s="18">
        <v>0</v>
      </c>
      <c r="G17" s="5"/>
      <c r="H17" s="5"/>
      <c r="I17" s="17">
        <v>0</v>
      </c>
      <c r="J17" s="17">
        <v>1</v>
      </c>
    </row>
    <row r="18" spans="2:10" x14ac:dyDescent="0.25">
      <c r="B18" s="16">
        <v>0.83333333333332904</v>
      </c>
      <c r="C18" s="18">
        <v>0</v>
      </c>
      <c r="D18" s="18">
        <v>0</v>
      </c>
      <c r="E18" s="18">
        <v>0</v>
      </c>
      <c r="F18" s="18">
        <v>0</v>
      </c>
      <c r="G18" s="5"/>
      <c r="H18" s="5"/>
      <c r="I18" s="17">
        <v>0</v>
      </c>
      <c r="J18" s="17">
        <v>0</v>
      </c>
    </row>
    <row r="19" spans="2:10" x14ac:dyDescent="0.25">
      <c r="B19" s="16" t="s">
        <v>10</v>
      </c>
      <c r="C19" s="15">
        <f>SUM(C5:C18)</f>
        <v>14</v>
      </c>
      <c r="D19" s="15">
        <f t="shared" ref="D19:J19" si="0">SUM(D5:D18)</f>
        <v>25</v>
      </c>
      <c r="E19" s="15">
        <f t="shared" si="0"/>
        <v>42</v>
      </c>
      <c r="F19" s="15">
        <f t="shared" si="0"/>
        <v>14</v>
      </c>
      <c r="G19" s="15">
        <f t="shared" si="0"/>
        <v>7</v>
      </c>
      <c r="H19" s="15">
        <f t="shared" si="0"/>
        <v>9</v>
      </c>
      <c r="I19" s="15">
        <f t="shared" si="0"/>
        <v>11</v>
      </c>
      <c r="J19" s="15">
        <f t="shared" si="0"/>
        <v>10</v>
      </c>
    </row>
    <row r="20" spans="2:10" x14ac:dyDescent="0.25">
      <c r="C20" s="39">
        <f>C19+D19</f>
        <v>39</v>
      </c>
      <c r="D20" s="39"/>
      <c r="E20" s="39">
        <f>E19+F19+G19+H19</f>
        <v>72</v>
      </c>
      <c r="F20" s="39"/>
      <c r="G20" s="39"/>
      <c r="H20" s="39"/>
      <c r="I20" s="39">
        <f>I19+J19</f>
        <v>21</v>
      </c>
      <c r="J20" s="39"/>
    </row>
  </sheetData>
  <mergeCells count="4">
    <mergeCell ref="B2:J2"/>
    <mergeCell ref="C20:D20"/>
    <mergeCell ref="E20:H20"/>
    <mergeCell ref="I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Colectivos</vt:lpstr>
      <vt:lpstr>Autos</vt:lpstr>
      <vt:lpstr>Taxis-remises</vt:lpstr>
      <vt:lpstr>Motos</vt:lpstr>
      <vt:lpstr>Camiones pesados</vt:lpstr>
      <vt:lpstr>Camiones medianos</vt:lpstr>
      <vt:lpstr>Camiones livianos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Josefina Urquiza</cp:lastModifiedBy>
  <dcterms:created xsi:type="dcterms:W3CDTF">2016-06-24T11:39:17Z</dcterms:created>
  <dcterms:modified xsi:type="dcterms:W3CDTF">2018-04-18T20:26:21Z</dcterms:modified>
</cp:coreProperties>
</file>