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63634_uni_au_dk/Documents/MappingPlants/admin/courses/2025 01 Applied statistics and R/dtu_applied_stat_R/"/>
    </mc:Choice>
  </mc:AlternateContent>
  <xr:revisionPtr revIDLastSave="0" documentId="8_{A0623273-0C8E-D340-BB15-78543BCA5AC5}" xr6:coauthVersionLast="47" xr6:coauthVersionMax="47" xr10:uidLastSave="{00000000-0000-0000-0000-000000000000}"/>
  <bookViews>
    <workbookView xWindow="0" yWindow="500" windowWidth="33600" windowHeight="20500" xr2:uid="{11620401-BCF3-9449-B209-BB17FBE2AF15}"/>
  </bookViews>
  <sheets>
    <sheet name="Sheet1" sheetId="1" r:id="rId1"/>
  </sheets>
  <definedNames>
    <definedName name="_xlnm._FilterDatabase" localSheetId="0" hidden="1">Sheet1!$F$6:$I$82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I80" i="1"/>
  <c r="I79" i="1"/>
  <c r="I78" i="1"/>
  <c r="I76" i="1"/>
  <c r="I77" i="1"/>
  <c r="I75" i="1"/>
  <c r="I74" i="1"/>
  <c r="I72" i="1"/>
  <c r="I73" i="1"/>
  <c r="I71" i="1"/>
  <c r="I70" i="1"/>
  <c r="I69" i="1"/>
  <c r="I68" i="1"/>
  <c r="I67" i="1"/>
  <c r="I65" i="1"/>
  <c r="I66" i="1"/>
  <c r="I63" i="1"/>
  <c r="I64" i="1"/>
  <c r="I61" i="1"/>
  <c r="I62" i="1"/>
  <c r="I60" i="1"/>
  <c r="I58" i="1"/>
  <c r="I59" i="1"/>
  <c r="I57" i="1"/>
  <c r="I48" i="1"/>
  <c r="I53" i="1"/>
  <c r="I49" i="1"/>
  <c r="I54" i="1"/>
  <c r="I55" i="1"/>
  <c r="I51" i="1"/>
  <c r="I50" i="1"/>
  <c r="I52" i="1"/>
  <c r="I56" i="1"/>
  <c r="I47" i="1"/>
  <c r="I45" i="1"/>
  <c r="I46" i="1"/>
  <c r="I40" i="1"/>
  <c r="I41" i="1"/>
  <c r="I42" i="1"/>
  <c r="I43" i="1"/>
  <c r="I44" i="1"/>
  <c r="I39" i="1"/>
  <c r="I29" i="1"/>
  <c r="I28" i="1"/>
  <c r="I32" i="1"/>
  <c r="I30" i="1"/>
  <c r="I33" i="1"/>
  <c r="I34" i="1"/>
  <c r="I35" i="1"/>
  <c r="I31" i="1"/>
  <c r="I36" i="1"/>
  <c r="I37" i="1"/>
  <c r="I38" i="1"/>
  <c r="I25" i="1"/>
  <c r="I26" i="1"/>
  <c r="I24" i="1"/>
  <c r="I27" i="1"/>
  <c r="I22" i="1"/>
  <c r="I23" i="1"/>
  <c r="I21" i="1"/>
  <c r="I20" i="1"/>
  <c r="I18" i="1"/>
  <c r="I19" i="1"/>
  <c r="I16" i="1"/>
  <c r="I17" i="1"/>
  <c r="I11" i="1"/>
  <c r="I10" i="1"/>
  <c r="I12" i="1"/>
  <c r="I13" i="1"/>
  <c r="I14" i="1"/>
  <c r="I15" i="1"/>
  <c r="I9" i="1"/>
  <c r="I8" i="1"/>
  <c r="I7" i="1"/>
  <c r="I81" i="1"/>
  <c r="H81" i="1"/>
  <c r="H82" i="1"/>
  <c r="H80" i="1"/>
  <c r="H79" i="1"/>
  <c r="H78" i="1"/>
  <c r="H76" i="1"/>
  <c r="H77" i="1"/>
  <c r="H75" i="1"/>
  <c r="H74" i="1"/>
  <c r="H72" i="1"/>
  <c r="H73" i="1"/>
  <c r="H71" i="1"/>
  <c r="H70" i="1"/>
  <c r="H69" i="1"/>
  <c r="H68" i="1"/>
  <c r="H67" i="1"/>
  <c r="H65" i="1"/>
  <c r="H66" i="1"/>
  <c r="H63" i="1"/>
  <c r="H64" i="1"/>
  <c r="H61" i="1"/>
  <c r="H62" i="1"/>
  <c r="H60" i="1"/>
  <c r="H58" i="1"/>
  <c r="H59" i="1"/>
  <c r="H57" i="1"/>
  <c r="H48" i="1"/>
  <c r="H53" i="1"/>
  <c r="H49" i="1"/>
  <c r="H54" i="1"/>
  <c r="H55" i="1"/>
  <c r="H51" i="1"/>
  <c r="H50" i="1"/>
  <c r="H52" i="1"/>
  <c r="H56" i="1"/>
  <c r="H47" i="1"/>
  <c r="H45" i="1"/>
  <c r="H46" i="1"/>
  <c r="H40" i="1"/>
  <c r="H41" i="1"/>
  <c r="H42" i="1"/>
  <c r="H43" i="1"/>
  <c r="H44" i="1"/>
  <c r="H39" i="1"/>
  <c r="H29" i="1"/>
  <c r="H28" i="1"/>
  <c r="H32" i="1"/>
  <c r="H30" i="1"/>
  <c r="H33" i="1"/>
  <c r="H34" i="1"/>
  <c r="H35" i="1"/>
  <c r="H31" i="1"/>
  <c r="H36" i="1"/>
  <c r="H37" i="1"/>
  <c r="H38" i="1"/>
  <c r="H25" i="1"/>
  <c r="H26" i="1"/>
  <c r="H24" i="1"/>
  <c r="H27" i="1"/>
  <c r="H22" i="1"/>
  <c r="H23" i="1"/>
  <c r="H21" i="1"/>
  <c r="H20" i="1"/>
  <c r="H18" i="1"/>
  <c r="H19" i="1"/>
  <c r="H16" i="1"/>
  <c r="H17" i="1"/>
  <c r="H11" i="1"/>
  <c r="H10" i="1"/>
  <c r="H12" i="1"/>
  <c r="H13" i="1"/>
  <c r="H14" i="1"/>
  <c r="H15" i="1"/>
  <c r="H9" i="1"/>
  <c r="H8" i="1"/>
  <c r="H7" i="1"/>
</calcChain>
</file>

<file path=xl/sharedStrings.xml><?xml version="1.0" encoding="utf-8"?>
<sst xmlns="http://schemas.openxmlformats.org/spreadsheetml/2006/main" count="259" uniqueCount="106">
  <si>
    <t>[1]</t>
  </si>
  <si>
    <t>[22]</t>
  </si>
  <si>
    <t>[43]</t>
  </si>
  <si>
    <t>[64]</t>
  </si>
  <si>
    <t>scirpus_caespitosus</t>
  </si>
  <si>
    <t>salix_glauca</t>
  </si>
  <si>
    <t>empetrum_nigrum</t>
  </si>
  <si>
    <t>[5]</t>
  </si>
  <si>
    <t>betula_nana</t>
  </si>
  <si>
    <t>salix_herbacea</t>
  </si>
  <si>
    <t>carex_bigelowii</t>
  </si>
  <si>
    <t>vaccinium_uliginosum</t>
  </si>
  <si>
    <t>[9]</t>
  </si>
  <si>
    <t>oxyria_digyna</t>
  </si>
  <si>
    <t>huperzia_selago</t>
  </si>
  <si>
    <t>gnaphalium_supinum</t>
  </si>
  <si>
    <t>poa_alpina</t>
  </si>
  <si>
    <t>[13]</t>
  </si>
  <si>
    <t>poa_glauca</t>
  </si>
  <si>
    <t>saxifraga_oppositifolia</t>
  </si>
  <si>
    <t>juncus_trifidus</t>
  </si>
  <si>
    <t>angelica_archangelica</t>
  </si>
  <si>
    <t>[17]</t>
  </si>
  <si>
    <t>luzula_spicata</t>
  </si>
  <si>
    <t>carex_glareosa</t>
  </si>
  <si>
    <t>deschampsia_flexuosa</t>
  </si>
  <si>
    <t>polygonum_viviparum</t>
  </si>
  <si>
    <t>[21]</t>
  </si>
  <si>
    <t>phyllodoce_coerulea</t>
  </si>
  <si>
    <t>luzula_multiflora</t>
  </si>
  <si>
    <t>luzula_confusa</t>
  </si>
  <si>
    <t>silene_acaulis</t>
  </si>
  <si>
    <t>[25]</t>
  </si>
  <si>
    <t>carex_rariflora</t>
  </si>
  <si>
    <t>loiseleuria_procumbens</t>
  </si>
  <si>
    <t>salix_arctophila</t>
  </si>
  <si>
    <t>festuca_brachyphylla</t>
  </si>
  <si>
    <t>[29]</t>
  </si>
  <si>
    <t>ledum_groenlandicum</t>
  </si>
  <si>
    <t>lycopodium_annotinum</t>
  </si>
  <si>
    <t>eriophorum_angustifolium</t>
  </si>
  <si>
    <t>chamaenerion_latifolium</t>
  </si>
  <si>
    <t>[33]</t>
  </si>
  <si>
    <t>rhodiola_rosea</t>
  </si>
  <si>
    <t>calamagrostis_langsdorfii</t>
  </si>
  <si>
    <t>festuca_rubra</t>
  </si>
  <si>
    <t>juniperus_communis</t>
  </si>
  <si>
    <t>[37]</t>
  </si>
  <si>
    <t>diphasiastrum_complanatum</t>
  </si>
  <si>
    <t>campanula_gieseckiana</t>
  </si>
  <si>
    <t>luzula_parviflora</t>
  </si>
  <si>
    <t>gymnocarpium_dryopteris</t>
  </si>
  <si>
    <t>[41]</t>
  </si>
  <si>
    <t>taraxacum_croceum</t>
  </si>
  <si>
    <t>plantago_maritima</t>
  </si>
  <si>
    <t>linnaea_borealis_ssp_americana</t>
  </si>
  <si>
    <t>deschampsia_alpina</t>
  </si>
  <si>
    <t>[45]</t>
  </si>
  <si>
    <t>cerastium_alpinum</t>
  </si>
  <si>
    <t>sibbaldia_procumbens</t>
  </si>
  <si>
    <t>listera_cordata</t>
  </si>
  <si>
    <t>potentilla_tridentata</t>
  </si>
  <si>
    <t>[49]</t>
  </si>
  <si>
    <t>carex_brunnescens</t>
  </si>
  <si>
    <t>tofieldia_pusilla</t>
  </si>
  <si>
    <t>dryopteris_assimilis</t>
  </si>
  <si>
    <t>diphasiastrum_alpinum</t>
  </si>
  <si>
    <t>[53]</t>
  </si>
  <si>
    <t>pyrola_grandiflora</t>
  </si>
  <si>
    <t>potentilla_crantzii</t>
  </si>
  <si>
    <t>poa_pratensis</t>
  </si>
  <si>
    <t>carex_scirpoidea</t>
  </si>
  <si>
    <t>[57]</t>
  </si>
  <si>
    <t>bartsia_alpina</t>
  </si>
  <si>
    <t>coptis_trifolia</t>
  </si>
  <si>
    <t>veronica_wormskjoldii</t>
  </si>
  <si>
    <t>agrostis_mertensii</t>
  </si>
  <si>
    <t>[61]</t>
  </si>
  <si>
    <t>veronica_alpina</t>
  </si>
  <si>
    <t>harrimanella_hypnoides</t>
  </si>
  <si>
    <t>diapensia_lapponica</t>
  </si>
  <si>
    <t>stellaria_calycantha</t>
  </si>
  <si>
    <t>[65]</t>
  </si>
  <si>
    <t>scirpis_caespitosus</t>
  </si>
  <si>
    <t>chamaenerion_angustifolium</t>
  </si>
  <si>
    <t>alchemilla_alpina</t>
  </si>
  <si>
    <t>pedicularis_lapponica</t>
  </si>
  <si>
    <t>[69]</t>
  </si>
  <si>
    <t>viscaria_alpina</t>
  </si>
  <si>
    <t>pedicularis_flammea</t>
  </si>
  <si>
    <t>equisetum_silvaticum</t>
  </si>
  <si>
    <t>hieracium_hyparcticum</t>
  </si>
  <si>
    <t>[73]</t>
  </si>
  <si>
    <t>poa_nemoralis</t>
  </si>
  <si>
    <t>carex_canescens</t>
  </si>
  <si>
    <t>bryophyte</t>
  </si>
  <si>
    <t>lichen</t>
  </si>
  <si>
    <t>bareground</t>
  </si>
  <si>
    <t>soil_moisture</t>
  </si>
  <si>
    <t>soil_moisture_group</t>
  </si>
  <si>
    <t>&gt;</t>
  </si>
  <si>
    <t>species</t>
  </si>
  <si>
    <t>value</t>
  </si>
  <si>
    <t>NA</t>
  </si>
  <si>
    <t>frequency</t>
  </si>
  <si>
    <t>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</si>
</sst>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ptos-Light"/>
      <family val="2"/>
    </font>
    <font>
      <sz val="12"/>
      <color rgb="FFEAEAEA"/>
      <name val="Monaco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E9B0-E5C6-A64C-A796-32C03C5ABC27}">
  <dimension ref="A1:BY84"/>
  <sheetViews>
    <sheetView tabSelected="1" workbookViewId="0">
      <selection activeCell="L13" sqref="L13"/>
    </sheetView>
  </sheetViews>
  <sheetFormatPr baseColWidth="10" defaultRowHeight="14"/>
  <cols>
    <col min="6" max="6" width="28.796875" bestFit="1" customWidth="1"/>
  </cols>
  <sheetData>
    <row r="1" spans="1:77">
      <c r="B1" t="s">
        <v>4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19</v>
      </c>
      <c r="O1" t="s">
        <v>20</v>
      </c>
      <c r="P1" t="s">
        <v>21</v>
      </c>
      <c r="Q1" t="s">
        <v>23</v>
      </c>
      <c r="R1" t="s">
        <v>24</v>
      </c>
      <c r="S1" t="s">
        <v>25</v>
      </c>
      <c r="T1" t="s">
        <v>26</v>
      </c>
      <c r="U1" t="s">
        <v>28</v>
      </c>
      <c r="V1" t="s">
        <v>29</v>
      </c>
      <c r="W1" t="s">
        <v>30</v>
      </c>
      <c r="X1" t="s">
        <v>31</v>
      </c>
      <c r="Y1" t="s">
        <v>33</v>
      </c>
      <c r="Z1" t="s">
        <v>34</v>
      </c>
      <c r="AA1" t="s">
        <v>35</v>
      </c>
      <c r="AB1" t="s">
        <v>36</v>
      </c>
      <c r="AC1" t="s">
        <v>38</v>
      </c>
      <c r="AD1" t="s">
        <v>39</v>
      </c>
      <c r="AE1" t="s">
        <v>40</v>
      </c>
      <c r="AF1" t="s">
        <v>41</v>
      </c>
      <c r="AG1" t="s">
        <v>43</v>
      </c>
      <c r="AH1" t="s">
        <v>44</v>
      </c>
      <c r="AI1" t="s">
        <v>45</v>
      </c>
      <c r="AJ1" t="s">
        <v>46</v>
      </c>
      <c r="AK1" t="s">
        <v>48</v>
      </c>
      <c r="AL1" t="s">
        <v>49</v>
      </c>
      <c r="AM1" t="s">
        <v>50</v>
      </c>
      <c r="AN1" t="s">
        <v>51</v>
      </c>
      <c r="AO1" t="s">
        <v>53</v>
      </c>
      <c r="AP1" t="s">
        <v>54</v>
      </c>
      <c r="AQ1" t="s">
        <v>55</v>
      </c>
      <c r="AR1" t="s">
        <v>56</v>
      </c>
      <c r="AS1" t="s">
        <v>58</v>
      </c>
      <c r="AT1" t="s">
        <v>59</v>
      </c>
      <c r="AU1" t="s">
        <v>60</v>
      </c>
      <c r="AV1" t="s">
        <v>61</v>
      </c>
      <c r="AW1" t="s">
        <v>63</v>
      </c>
      <c r="AX1" t="s">
        <v>64</v>
      </c>
      <c r="AY1" t="s">
        <v>65</v>
      </c>
      <c r="AZ1" t="s">
        <v>66</v>
      </c>
      <c r="BA1" t="s">
        <v>68</v>
      </c>
      <c r="BB1" t="s">
        <v>69</v>
      </c>
      <c r="BC1" t="s">
        <v>70</v>
      </c>
      <c r="BD1" t="s">
        <v>71</v>
      </c>
      <c r="BE1" t="s">
        <v>73</v>
      </c>
      <c r="BF1" t="s">
        <v>74</v>
      </c>
      <c r="BG1" t="s">
        <v>75</v>
      </c>
      <c r="BH1" t="s">
        <v>76</v>
      </c>
      <c r="BI1" t="s">
        <v>78</v>
      </c>
      <c r="BJ1" t="s">
        <v>79</v>
      </c>
      <c r="BK1" t="s">
        <v>80</v>
      </c>
      <c r="BL1" t="s">
        <v>81</v>
      </c>
      <c r="BM1" t="s">
        <v>83</v>
      </c>
      <c r="BN1" t="s">
        <v>84</v>
      </c>
      <c r="BO1" t="s">
        <v>85</v>
      </c>
      <c r="BP1" t="s">
        <v>86</v>
      </c>
      <c r="BQ1" t="s">
        <v>88</v>
      </c>
      <c r="BR1" t="s">
        <v>89</v>
      </c>
      <c r="BS1" t="s">
        <v>90</v>
      </c>
      <c r="BT1" t="s">
        <v>91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</row>
    <row r="2" spans="1:77">
      <c r="A2" t="s">
        <v>0</v>
      </c>
      <c r="B2">
        <v>-0.02</v>
      </c>
      <c r="C2">
        <v>-0.14000000000000001</v>
      </c>
      <c r="D2">
        <v>-0.12</v>
      </c>
      <c r="E2">
        <v>-0.06</v>
      </c>
      <c r="F2">
        <v>0.18</v>
      </c>
      <c r="G2">
        <v>-0.02</v>
      </c>
      <c r="H2">
        <v>-0.08</v>
      </c>
      <c r="I2">
        <v>0.24</v>
      </c>
      <c r="J2">
        <v>0.22</v>
      </c>
      <c r="K2">
        <v>0.19</v>
      </c>
      <c r="L2">
        <v>0.26</v>
      </c>
      <c r="M2">
        <v>0.32</v>
      </c>
      <c r="N2">
        <v>0.03</v>
      </c>
      <c r="O2">
        <v>0.01</v>
      </c>
      <c r="P2">
        <v>0.1</v>
      </c>
      <c r="Q2">
        <v>0.28000000000000003</v>
      </c>
      <c r="R2">
        <v>0.01</v>
      </c>
      <c r="S2">
        <v>-0.08</v>
      </c>
      <c r="T2">
        <v>0.06</v>
      </c>
      <c r="U2">
        <v>-0.03</v>
      </c>
      <c r="V2">
        <v>0.06</v>
      </c>
      <c r="W2">
        <v>0.05</v>
      </c>
      <c r="X2">
        <v>-0.01</v>
      </c>
      <c r="Y2">
        <v>0</v>
      </c>
      <c r="Z2">
        <v>0</v>
      </c>
      <c r="AA2">
        <v>0.01</v>
      </c>
      <c r="AB2">
        <v>0.04</v>
      </c>
      <c r="AC2">
        <v>-0.04</v>
      </c>
      <c r="AD2">
        <v>-0.08</v>
      </c>
      <c r="AE2">
        <v>-0.03</v>
      </c>
      <c r="AF2">
        <v>0.04</v>
      </c>
      <c r="AG2">
        <v>0.25</v>
      </c>
      <c r="AH2">
        <v>-0.03</v>
      </c>
      <c r="AI2">
        <v>0.01</v>
      </c>
      <c r="AJ2">
        <v>-0.02</v>
      </c>
      <c r="AK2">
        <v>-0.01</v>
      </c>
      <c r="AL2">
        <v>-7.0000000000000007E-2</v>
      </c>
      <c r="AM2">
        <v>0.02</v>
      </c>
      <c r="AN2">
        <v>-7.0000000000000007E-2</v>
      </c>
      <c r="AO2">
        <v>0.04</v>
      </c>
      <c r="AP2">
        <v>0.01</v>
      </c>
      <c r="AQ2">
        <v>-0.08</v>
      </c>
      <c r="AR2">
        <v>-0.02</v>
      </c>
      <c r="AS2">
        <v>0.25</v>
      </c>
      <c r="AT2">
        <v>0.19</v>
      </c>
      <c r="AU2">
        <v>0.01</v>
      </c>
      <c r="AV2">
        <v>-0.03</v>
      </c>
      <c r="AW2">
        <v>-0.02</v>
      </c>
      <c r="AX2">
        <v>-0.01</v>
      </c>
      <c r="AY2">
        <v>-0.02</v>
      </c>
      <c r="AZ2">
        <v>-0.08</v>
      </c>
      <c r="BA2">
        <v>0.17</v>
      </c>
      <c r="BB2">
        <v>-0.02</v>
      </c>
      <c r="BC2">
        <v>0.17</v>
      </c>
      <c r="BD2">
        <v>-0.02</v>
      </c>
      <c r="BE2">
        <v>0.01</v>
      </c>
      <c r="BF2">
        <v>0</v>
      </c>
      <c r="BG2">
        <v>-0.04</v>
      </c>
      <c r="BH2">
        <v>0.01</v>
      </c>
      <c r="BI2">
        <v>0.32</v>
      </c>
      <c r="BJ2">
        <v>0.05</v>
      </c>
      <c r="BK2">
        <v>-0.02</v>
      </c>
      <c r="BL2">
        <v>-0.05</v>
      </c>
      <c r="BM2">
        <v>-0.01</v>
      </c>
      <c r="BN2">
        <v>-0.08</v>
      </c>
      <c r="BO2">
        <v>-0.02</v>
      </c>
      <c r="BP2">
        <v>-0.02</v>
      </c>
      <c r="BQ2">
        <v>0.03</v>
      </c>
      <c r="BR2">
        <v>-0.01</v>
      </c>
      <c r="BS2">
        <v>0.01</v>
      </c>
      <c r="BT2">
        <v>-0.1</v>
      </c>
      <c r="BU2">
        <v>-0.06</v>
      </c>
      <c r="BV2">
        <v>0.3</v>
      </c>
      <c r="BW2">
        <v>-0.04</v>
      </c>
      <c r="BX2">
        <v>-0.01</v>
      </c>
      <c r="BY2">
        <v>0.16</v>
      </c>
    </row>
    <row r="3" spans="1:77" ht="16">
      <c r="A3" s="1" t="s">
        <v>1</v>
      </c>
    </row>
    <row r="4" spans="1:77" ht="16">
      <c r="A4" s="1" t="s">
        <v>2</v>
      </c>
    </row>
    <row r="5" spans="1:77" ht="16">
      <c r="A5" s="1" t="s">
        <v>3</v>
      </c>
    </row>
    <row r="6" spans="1:77">
      <c r="F6" t="s">
        <v>101</v>
      </c>
      <c r="G6" t="s">
        <v>102</v>
      </c>
      <c r="H6" t="s">
        <v>105</v>
      </c>
      <c r="I6" t="s">
        <v>104</v>
      </c>
    </row>
    <row r="7" spans="1:77">
      <c r="F7" t="s">
        <v>5</v>
      </c>
      <c r="G7">
        <v>-0.14000000000000001</v>
      </c>
      <c r="H7">
        <f>G7/76*100</f>
        <v>-0.18421052631578949</v>
      </c>
      <c r="I7">
        <f>_xlfn.XLOOKUP(F7,$N$7:$N$84,$O$7:$O$84)</f>
        <v>41</v>
      </c>
      <c r="N7" t="s">
        <v>4</v>
      </c>
      <c r="O7">
        <v>3</v>
      </c>
    </row>
    <row r="8" spans="1:77">
      <c r="F8" t="s">
        <v>6</v>
      </c>
      <c r="G8">
        <v>-0.12</v>
      </c>
      <c r="H8">
        <f>G8/76*100</f>
        <v>-0.15789473684210525</v>
      </c>
      <c r="I8">
        <f>_xlfn.XLOOKUP(F8,$N$7:$N$84,$O$7:$O$84)</f>
        <v>74</v>
      </c>
      <c r="N8" t="s">
        <v>5</v>
      </c>
      <c r="O8">
        <v>41</v>
      </c>
    </row>
    <row r="9" spans="1:77">
      <c r="F9" t="s">
        <v>91</v>
      </c>
      <c r="G9">
        <v>-0.1</v>
      </c>
      <c r="H9">
        <f>G9/76*100</f>
        <v>-0.13157894736842105</v>
      </c>
      <c r="I9">
        <f>_xlfn.XLOOKUP(F9,$N$7:$N$84,$O$7:$O$84)</f>
        <v>3</v>
      </c>
      <c r="N9" t="s">
        <v>6</v>
      </c>
      <c r="O9">
        <v>74</v>
      </c>
    </row>
    <row r="10" spans="1:77">
      <c r="F10" t="s">
        <v>25</v>
      </c>
      <c r="G10">
        <v>-0.08</v>
      </c>
      <c r="H10">
        <f>G10/76*100</f>
        <v>-0.10526315789473684</v>
      </c>
      <c r="I10">
        <f>_xlfn.XLOOKUP(F10,$N$7:$N$84,$O$7:$O$84)</f>
        <v>45</v>
      </c>
      <c r="N10" t="s">
        <v>8</v>
      </c>
      <c r="O10">
        <v>24</v>
      </c>
    </row>
    <row r="11" spans="1:77">
      <c r="F11" t="s">
        <v>11</v>
      </c>
      <c r="G11">
        <v>-0.08</v>
      </c>
      <c r="H11">
        <f>G11/76*100</f>
        <v>-0.10526315789473684</v>
      </c>
      <c r="I11">
        <f>_xlfn.XLOOKUP(F11,$N$7:$N$84,$O$7:$O$84)</f>
        <v>41</v>
      </c>
      <c r="N11" t="s">
        <v>9</v>
      </c>
      <c r="O11">
        <v>24</v>
      </c>
    </row>
    <row r="12" spans="1:77">
      <c r="F12" t="s">
        <v>39</v>
      </c>
      <c r="G12">
        <v>-0.08</v>
      </c>
      <c r="H12">
        <f>G12/76*100</f>
        <v>-0.10526315789473684</v>
      </c>
      <c r="I12">
        <f>_xlfn.XLOOKUP(F12,$N$7:$N$84,$O$7:$O$84)</f>
        <v>24</v>
      </c>
      <c r="N12" t="s">
        <v>10</v>
      </c>
      <c r="O12">
        <v>54</v>
      </c>
    </row>
    <row r="13" spans="1:77">
      <c r="F13" t="s">
        <v>55</v>
      </c>
      <c r="G13">
        <v>-0.08</v>
      </c>
      <c r="H13">
        <f>G13/76*100</f>
        <v>-0.10526315789473684</v>
      </c>
      <c r="I13">
        <f>_xlfn.XLOOKUP(F13,$N$7:$N$84,$O$7:$O$84)</f>
        <v>4</v>
      </c>
      <c r="N13" t="s">
        <v>11</v>
      </c>
      <c r="O13">
        <v>41</v>
      </c>
    </row>
    <row r="14" spans="1:77">
      <c r="B14" t="s">
        <v>0</v>
      </c>
      <c r="F14" t="s">
        <v>66</v>
      </c>
      <c r="G14">
        <v>-0.08</v>
      </c>
      <c r="H14">
        <f>G14/76*100</f>
        <v>-0.10526315789473684</v>
      </c>
      <c r="I14">
        <f>_xlfn.XLOOKUP(F14,$N$7:$N$84,$O$7:$O$84)</f>
        <v>3</v>
      </c>
      <c r="N14" t="s">
        <v>13</v>
      </c>
      <c r="O14">
        <v>7</v>
      </c>
    </row>
    <row r="15" spans="1:77">
      <c r="B15" t="s">
        <v>7</v>
      </c>
      <c r="F15" t="s">
        <v>84</v>
      </c>
      <c r="G15">
        <v>-0.08</v>
      </c>
      <c r="H15">
        <f>G15/76*100</f>
        <v>-0.10526315789473684</v>
      </c>
      <c r="I15">
        <f>_xlfn.XLOOKUP(F15,$N$7:$N$84,$O$7:$O$84)</f>
        <v>2</v>
      </c>
      <c r="N15" t="s">
        <v>14</v>
      </c>
      <c r="O15">
        <v>11</v>
      </c>
    </row>
    <row r="16" spans="1:77">
      <c r="B16" t="s">
        <v>12</v>
      </c>
      <c r="F16" t="s">
        <v>49</v>
      </c>
      <c r="G16">
        <v>-7.0000000000000007E-2</v>
      </c>
      <c r="H16">
        <f>G16/76*100</f>
        <v>-9.2105263157894746E-2</v>
      </c>
      <c r="I16">
        <f>_xlfn.XLOOKUP(F16,$N$7:$N$84,$O$7:$O$84)</f>
        <v>6</v>
      </c>
      <c r="N16" t="s">
        <v>15</v>
      </c>
      <c r="O16">
        <v>7</v>
      </c>
    </row>
    <row r="17" spans="2:15">
      <c r="B17" t="s">
        <v>17</v>
      </c>
      <c r="F17" t="s">
        <v>51</v>
      </c>
      <c r="G17">
        <v>-7.0000000000000007E-2</v>
      </c>
      <c r="H17">
        <f>G17/76*100</f>
        <v>-9.2105263157894746E-2</v>
      </c>
      <c r="I17">
        <f>_xlfn.XLOOKUP(F17,$N$7:$N$84,$O$7:$O$84)</f>
        <v>5</v>
      </c>
      <c r="N17" t="s">
        <v>16</v>
      </c>
      <c r="O17">
        <v>4</v>
      </c>
    </row>
    <row r="18" spans="2:15">
      <c r="B18" t="s">
        <v>22</v>
      </c>
      <c r="F18" t="s">
        <v>8</v>
      </c>
      <c r="G18">
        <v>-0.06</v>
      </c>
      <c r="H18">
        <f>G18/76*100</f>
        <v>-7.8947368421052627E-2</v>
      </c>
      <c r="I18">
        <f>_xlfn.XLOOKUP(F18,$N$7:$N$84,$O$7:$O$84)</f>
        <v>24</v>
      </c>
      <c r="N18" t="s">
        <v>18</v>
      </c>
      <c r="O18">
        <v>5</v>
      </c>
    </row>
    <row r="19" spans="2:15">
      <c r="B19" t="s">
        <v>27</v>
      </c>
      <c r="F19" t="s">
        <v>93</v>
      </c>
      <c r="G19">
        <v>-0.06</v>
      </c>
      <c r="H19">
        <f>G19/76*100</f>
        <v>-7.8947368421052627E-2</v>
      </c>
      <c r="I19">
        <f>_xlfn.XLOOKUP(F19,$N$7:$N$84,$O$7:$O$84)</f>
        <v>1</v>
      </c>
      <c r="N19" t="s">
        <v>19</v>
      </c>
      <c r="O19">
        <v>2</v>
      </c>
    </row>
    <row r="20" spans="2:15">
      <c r="B20" t="s">
        <v>32</v>
      </c>
      <c r="F20" t="s">
        <v>81</v>
      </c>
      <c r="G20">
        <v>-0.05</v>
      </c>
      <c r="H20">
        <f>G20/76*100</f>
        <v>-6.5789473684210523E-2</v>
      </c>
      <c r="I20">
        <f>_xlfn.XLOOKUP(F20,$N$7:$N$84,$O$7:$O$84)</f>
        <v>2</v>
      </c>
      <c r="N20" t="s">
        <v>20</v>
      </c>
      <c r="O20">
        <v>16</v>
      </c>
    </row>
    <row r="21" spans="2:15">
      <c r="B21" t="s">
        <v>37</v>
      </c>
      <c r="F21" t="s">
        <v>95</v>
      </c>
      <c r="G21">
        <v>-0.04</v>
      </c>
      <c r="H21">
        <f>G21/76*100</f>
        <v>-5.2631578947368418E-2</v>
      </c>
      <c r="I21">
        <f>_xlfn.XLOOKUP(F21,$N$7:$N$84,$O$7:$O$84)</f>
        <v>96</v>
      </c>
      <c r="N21" t="s">
        <v>21</v>
      </c>
      <c r="O21">
        <v>2</v>
      </c>
    </row>
    <row r="22" spans="2:15">
      <c r="B22" t="s">
        <v>42</v>
      </c>
      <c r="F22" t="s">
        <v>38</v>
      </c>
      <c r="G22">
        <v>-0.04</v>
      </c>
      <c r="H22">
        <f>G22/76*100</f>
        <v>-5.2631578947368418E-2</v>
      </c>
      <c r="I22">
        <f>_xlfn.XLOOKUP(F22,$N$7:$N$84,$O$7:$O$84)</f>
        <v>18</v>
      </c>
      <c r="N22" t="s">
        <v>23</v>
      </c>
      <c r="O22">
        <v>9</v>
      </c>
    </row>
    <row r="23" spans="2:15">
      <c r="B23" t="s">
        <v>47</v>
      </c>
      <c r="F23" t="s">
        <v>75</v>
      </c>
      <c r="G23">
        <v>-0.04</v>
      </c>
      <c r="H23">
        <f>G23/76*100</f>
        <v>-5.2631578947368418E-2</v>
      </c>
      <c r="I23">
        <f>_xlfn.XLOOKUP(F23,$N$7:$N$84,$O$7:$O$84)</f>
        <v>4</v>
      </c>
      <c r="N23" t="s">
        <v>24</v>
      </c>
      <c r="O23">
        <v>1</v>
      </c>
    </row>
    <row r="24" spans="2:15">
      <c r="B24" t="s">
        <v>52</v>
      </c>
      <c r="F24" t="s">
        <v>44</v>
      </c>
      <c r="G24">
        <v>-0.03</v>
      </c>
      <c r="H24">
        <f>G24/76*100</f>
        <v>-3.9473684210526314E-2</v>
      </c>
      <c r="I24">
        <f>_xlfn.XLOOKUP(F24,$N$7:$N$84,$O$7:$O$84)</f>
        <v>15</v>
      </c>
      <c r="N24" t="s">
        <v>25</v>
      </c>
      <c r="O24">
        <v>45</v>
      </c>
    </row>
    <row r="25" spans="2:15">
      <c r="B25" t="s">
        <v>57</v>
      </c>
      <c r="F25" t="s">
        <v>28</v>
      </c>
      <c r="G25">
        <v>-0.03</v>
      </c>
      <c r="H25">
        <f>G25/76*100</f>
        <v>-3.9473684210526314E-2</v>
      </c>
      <c r="I25">
        <f>_xlfn.XLOOKUP(F25,$N$7:$N$84,$O$7:$O$84)</f>
        <v>6</v>
      </c>
      <c r="N25" t="s">
        <v>26</v>
      </c>
      <c r="O25">
        <v>20</v>
      </c>
    </row>
    <row r="26" spans="2:15">
      <c r="B26" t="s">
        <v>62</v>
      </c>
      <c r="F26" t="s">
        <v>40</v>
      </c>
      <c r="G26">
        <v>-0.03</v>
      </c>
      <c r="H26">
        <f>G26/76*100</f>
        <v>-3.9473684210526314E-2</v>
      </c>
      <c r="I26">
        <f>_xlfn.XLOOKUP(F26,$N$7:$N$84,$O$7:$O$84)</f>
        <v>5</v>
      </c>
      <c r="N26" t="s">
        <v>28</v>
      </c>
      <c r="O26">
        <v>6</v>
      </c>
    </row>
    <row r="27" spans="2:15">
      <c r="B27" t="s">
        <v>67</v>
      </c>
      <c r="F27" t="s">
        <v>61</v>
      </c>
      <c r="G27">
        <v>-0.03</v>
      </c>
      <c r="H27">
        <f>G27/76*100</f>
        <v>-3.9473684210526314E-2</v>
      </c>
      <c r="I27">
        <f>_xlfn.XLOOKUP(F27,$N$7:$N$84,$O$7:$O$84)</f>
        <v>3</v>
      </c>
      <c r="N27" t="s">
        <v>29</v>
      </c>
      <c r="O27">
        <v>3</v>
      </c>
    </row>
    <row r="28" spans="2:15">
      <c r="B28" t="s">
        <v>72</v>
      </c>
      <c r="F28" t="s">
        <v>10</v>
      </c>
      <c r="G28">
        <v>-0.02</v>
      </c>
      <c r="H28">
        <f>G28/76*100</f>
        <v>-2.6315789473684209E-2</v>
      </c>
      <c r="I28">
        <f>_xlfn.XLOOKUP(F28,$N$7:$N$84,$O$7:$O$84)</f>
        <v>54</v>
      </c>
      <c r="N28" t="s">
        <v>30</v>
      </c>
      <c r="O28">
        <v>2</v>
      </c>
    </row>
    <row r="29" spans="2:15">
      <c r="B29" t="s">
        <v>77</v>
      </c>
      <c r="F29" t="s">
        <v>4</v>
      </c>
      <c r="G29">
        <v>-0.02</v>
      </c>
      <c r="H29">
        <f>G29/76*100</f>
        <v>-2.6315789473684209E-2</v>
      </c>
      <c r="I29">
        <f>_xlfn.XLOOKUP(F29,$N$7:$N$84,$O$7:$O$84)</f>
        <v>3</v>
      </c>
      <c r="N29" t="s">
        <v>31</v>
      </c>
      <c r="O29">
        <v>2</v>
      </c>
    </row>
    <row r="30" spans="2:15">
      <c r="B30" t="s">
        <v>82</v>
      </c>
      <c r="F30" t="s">
        <v>56</v>
      </c>
      <c r="G30">
        <v>-0.02</v>
      </c>
      <c r="H30">
        <f>G30/76*100</f>
        <v>-2.6315789473684209E-2</v>
      </c>
      <c r="I30">
        <f>_xlfn.XLOOKUP(F30,$N$7:$N$84,$O$7:$O$84)</f>
        <v>2</v>
      </c>
      <c r="N30" t="s">
        <v>33</v>
      </c>
      <c r="O30">
        <v>3</v>
      </c>
    </row>
    <row r="31" spans="2:15">
      <c r="B31" t="s">
        <v>87</v>
      </c>
      <c r="F31" t="s">
        <v>71</v>
      </c>
      <c r="G31">
        <v>-0.02</v>
      </c>
      <c r="H31">
        <f>G31/76*100</f>
        <v>-2.6315789473684209E-2</v>
      </c>
      <c r="I31">
        <f>_xlfn.XLOOKUP(F31,$N$7:$N$84,$O$7:$O$84)</f>
        <v>2</v>
      </c>
      <c r="N31" t="s">
        <v>34</v>
      </c>
      <c r="O31">
        <v>12</v>
      </c>
    </row>
    <row r="32" spans="2:15">
      <c r="B32" t="s">
        <v>92</v>
      </c>
      <c r="F32" t="s">
        <v>46</v>
      </c>
      <c r="G32">
        <v>-0.02</v>
      </c>
      <c r="H32">
        <f>G32/76*100</f>
        <v>-2.6315789473684209E-2</v>
      </c>
      <c r="I32">
        <f>_xlfn.XLOOKUP(F32,$N$7:$N$84,$O$7:$O$84)</f>
        <v>1</v>
      </c>
      <c r="N32" t="s">
        <v>35</v>
      </c>
      <c r="O32">
        <v>15</v>
      </c>
    </row>
    <row r="33" spans="2:15">
      <c r="F33" t="s">
        <v>63</v>
      </c>
      <c r="G33">
        <v>-0.02</v>
      </c>
      <c r="H33">
        <f>G33/76*100</f>
        <v>-2.6315789473684209E-2</v>
      </c>
      <c r="I33">
        <f>_xlfn.XLOOKUP(F33,$N$7:$N$84,$O$7:$O$84)</f>
        <v>1</v>
      </c>
      <c r="N33" t="s">
        <v>36</v>
      </c>
      <c r="O33">
        <v>4</v>
      </c>
    </row>
    <row r="34" spans="2:15">
      <c r="F34" t="s">
        <v>65</v>
      </c>
      <c r="G34">
        <v>-0.02</v>
      </c>
      <c r="H34">
        <f>G34/76*100</f>
        <v>-2.6315789473684209E-2</v>
      </c>
      <c r="I34">
        <f>_xlfn.XLOOKUP(F34,$N$7:$N$84,$O$7:$O$84)</f>
        <v>1</v>
      </c>
      <c r="N34" t="s">
        <v>38</v>
      </c>
      <c r="O34">
        <v>18</v>
      </c>
    </row>
    <row r="35" spans="2:15">
      <c r="F35" t="s">
        <v>69</v>
      </c>
      <c r="G35">
        <v>-0.02</v>
      </c>
      <c r="H35">
        <f>G35/76*100</f>
        <v>-2.6315789473684209E-2</v>
      </c>
      <c r="I35">
        <f>_xlfn.XLOOKUP(F35,$N$7:$N$84,$O$7:$O$84)</f>
        <v>1</v>
      </c>
      <c r="N35" t="s">
        <v>39</v>
      </c>
      <c r="O35">
        <v>24</v>
      </c>
    </row>
    <row r="36" spans="2:15">
      <c r="F36" t="s">
        <v>80</v>
      </c>
      <c r="G36">
        <v>-0.02</v>
      </c>
      <c r="H36">
        <f>G36/76*100</f>
        <v>-2.6315789473684209E-2</v>
      </c>
      <c r="I36">
        <f>_xlfn.XLOOKUP(F36,$N$7:$N$84,$O$7:$O$84)</f>
        <v>1</v>
      </c>
      <c r="N36" t="s">
        <v>40</v>
      </c>
      <c r="O36">
        <v>5</v>
      </c>
    </row>
    <row r="37" spans="2:15">
      <c r="F37" t="s">
        <v>85</v>
      </c>
      <c r="G37">
        <v>-0.02</v>
      </c>
      <c r="H37">
        <f>G37/76*100</f>
        <v>-2.6315789473684209E-2</v>
      </c>
      <c r="I37">
        <f>_xlfn.XLOOKUP(F37,$N$7:$N$84,$O$7:$O$84)</f>
        <v>1</v>
      </c>
      <c r="N37" t="s">
        <v>41</v>
      </c>
      <c r="O37">
        <v>3</v>
      </c>
    </row>
    <row r="38" spans="2:15">
      <c r="F38" t="s">
        <v>86</v>
      </c>
      <c r="G38">
        <v>-0.02</v>
      </c>
      <c r="H38">
        <f>G38/76*100</f>
        <v>-2.6315789473684209E-2</v>
      </c>
      <c r="I38">
        <f>_xlfn.XLOOKUP(F38,$N$7:$N$84,$O$7:$O$84)</f>
        <v>1</v>
      </c>
      <c r="N38" t="s">
        <v>43</v>
      </c>
      <c r="O38">
        <v>2</v>
      </c>
    </row>
    <row r="39" spans="2:15">
      <c r="B39" t="s">
        <v>100</v>
      </c>
      <c r="F39" t="s">
        <v>96</v>
      </c>
      <c r="G39">
        <v>-0.01</v>
      </c>
      <c r="H39">
        <f>G39/76*100</f>
        <v>-1.3157894736842105E-2</v>
      </c>
      <c r="I39">
        <f>_xlfn.XLOOKUP(F39,$N$7:$N$84,$O$7:$O$84)</f>
        <v>65</v>
      </c>
      <c r="N39" t="s">
        <v>44</v>
      </c>
      <c r="O39">
        <v>15</v>
      </c>
    </row>
    <row r="40" spans="2:15">
      <c r="F40" t="s">
        <v>31</v>
      </c>
      <c r="G40">
        <v>-0.01</v>
      </c>
      <c r="H40">
        <f>G40/76*100</f>
        <v>-1.3157894736842105E-2</v>
      </c>
      <c r="I40">
        <f>_xlfn.XLOOKUP(F40,$N$7:$N$84,$O$7:$O$84)</f>
        <v>2</v>
      </c>
      <c r="N40" t="s">
        <v>45</v>
      </c>
      <c r="O40">
        <v>1</v>
      </c>
    </row>
    <row r="41" spans="2:15">
      <c r="F41" t="s">
        <v>48</v>
      </c>
      <c r="G41">
        <v>-0.01</v>
      </c>
      <c r="H41">
        <f>G41/76*100</f>
        <v>-1.3157894736842105E-2</v>
      </c>
      <c r="I41">
        <f>_xlfn.XLOOKUP(F41,$N$7:$N$84,$O$7:$O$84)</f>
        <v>1</v>
      </c>
      <c r="N41" t="s">
        <v>46</v>
      </c>
      <c r="O41">
        <v>1</v>
      </c>
    </row>
    <row r="42" spans="2:15">
      <c r="F42" t="s">
        <v>64</v>
      </c>
      <c r="G42">
        <v>-0.01</v>
      </c>
      <c r="H42">
        <f>G42/76*100</f>
        <v>-1.3157894736842105E-2</v>
      </c>
      <c r="I42">
        <f>_xlfn.XLOOKUP(F42,$N$7:$N$84,$O$7:$O$84)</f>
        <v>1</v>
      </c>
      <c r="N42" t="s">
        <v>48</v>
      </c>
      <c r="O42">
        <v>1</v>
      </c>
    </row>
    <row r="43" spans="2:15">
      <c r="F43" t="s">
        <v>83</v>
      </c>
      <c r="G43">
        <v>-0.01</v>
      </c>
      <c r="H43">
        <f>G43/76*100</f>
        <v>-1.3157894736842105E-2</v>
      </c>
      <c r="I43">
        <f>_xlfn.XLOOKUP(F43,$N$7:$N$84,$O$7:$O$84)</f>
        <v>1</v>
      </c>
      <c r="N43" t="s">
        <v>49</v>
      </c>
      <c r="O43">
        <v>6</v>
      </c>
    </row>
    <row r="44" spans="2:15">
      <c r="F44" t="s">
        <v>89</v>
      </c>
      <c r="G44">
        <v>-0.01</v>
      </c>
      <c r="H44">
        <f>G44/76*100</f>
        <v>-1.3157894736842105E-2</v>
      </c>
      <c r="I44">
        <f>_xlfn.XLOOKUP(F44,$N$7:$N$84,$O$7:$O$84)</f>
        <v>1</v>
      </c>
      <c r="N44" t="s">
        <v>50</v>
      </c>
      <c r="O44">
        <v>3</v>
      </c>
    </row>
    <row r="45" spans="2:15">
      <c r="F45" t="s">
        <v>34</v>
      </c>
      <c r="G45">
        <v>0</v>
      </c>
      <c r="H45">
        <f>G45/76*100</f>
        <v>0</v>
      </c>
      <c r="I45">
        <f>_xlfn.XLOOKUP(F45,$N$7:$N$84,$O$7:$O$84)</f>
        <v>12</v>
      </c>
      <c r="N45" t="s">
        <v>51</v>
      </c>
      <c r="O45">
        <v>5</v>
      </c>
    </row>
    <row r="46" spans="2:15">
      <c r="F46" t="s">
        <v>74</v>
      </c>
      <c r="G46">
        <v>0</v>
      </c>
      <c r="H46">
        <f>G46/76*100</f>
        <v>0</v>
      </c>
      <c r="I46">
        <f>_xlfn.XLOOKUP(F46,$N$7:$N$84,$O$7:$O$84)</f>
        <v>11</v>
      </c>
      <c r="N46" t="s">
        <v>53</v>
      </c>
      <c r="O46">
        <v>7</v>
      </c>
    </row>
    <row r="47" spans="2:15">
      <c r="F47" t="s">
        <v>33</v>
      </c>
      <c r="G47">
        <v>0</v>
      </c>
      <c r="H47">
        <f>G47/76*100</f>
        <v>0</v>
      </c>
      <c r="I47">
        <f>_xlfn.XLOOKUP(F47,$N$7:$N$84,$O$7:$O$84)</f>
        <v>3</v>
      </c>
      <c r="N47" t="s">
        <v>54</v>
      </c>
      <c r="O47">
        <v>1</v>
      </c>
    </row>
    <row r="48" spans="2:15">
      <c r="F48" t="s">
        <v>20</v>
      </c>
      <c r="G48">
        <v>0.01</v>
      </c>
      <c r="H48">
        <f>G48/76*100</f>
        <v>1.3157894736842105E-2</v>
      </c>
      <c r="I48">
        <f>_xlfn.XLOOKUP(F48,$N$7:$N$84,$O$7:$O$84)</f>
        <v>16</v>
      </c>
      <c r="N48" t="s">
        <v>55</v>
      </c>
      <c r="O48">
        <v>4</v>
      </c>
    </row>
    <row r="49" spans="6:15">
      <c r="F49" t="s">
        <v>35</v>
      </c>
      <c r="G49">
        <v>0.01</v>
      </c>
      <c r="H49">
        <f>G49/76*100</f>
        <v>1.3157894736842105E-2</v>
      </c>
      <c r="I49">
        <f>_xlfn.XLOOKUP(F49,$N$7:$N$84,$O$7:$O$84)</f>
        <v>15</v>
      </c>
      <c r="N49" t="s">
        <v>56</v>
      </c>
      <c r="O49">
        <v>2</v>
      </c>
    </row>
    <row r="50" spans="6:15">
      <c r="F50" t="s">
        <v>73</v>
      </c>
      <c r="G50">
        <v>0.01</v>
      </c>
      <c r="H50">
        <f>G50/76*100</f>
        <v>1.3157894736842105E-2</v>
      </c>
      <c r="I50">
        <f>_xlfn.XLOOKUP(F50,$N$7:$N$84,$O$7:$O$84)</f>
        <v>3</v>
      </c>
      <c r="N50" t="s">
        <v>58</v>
      </c>
      <c r="O50">
        <v>2</v>
      </c>
    </row>
    <row r="51" spans="6:15">
      <c r="F51" t="s">
        <v>60</v>
      </c>
      <c r="G51">
        <v>0.01</v>
      </c>
      <c r="H51">
        <f>G51/76*100</f>
        <v>1.3157894736842105E-2</v>
      </c>
      <c r="I51">
        <f>_xlfn.XLOOKUP(F51,$N$7:$N$84,$O$7:$O$84)</f>
        <v>2</v>
      </c>
      <c r="N51" t="s">
        <v>59</v>
      </c>
      <c r="O51">
        <v>3</v>
      </c>
    </row>
    <row r="52" spans="6:15">
      <c r="F52" t="s">
        <v>76</v>
      </c>
      <c r="G52">
        <v>0.01</v>
      </c>
      <c r="H52">
        <f>G52/76*100</f>
        <v>1.3157894736842105E-2</v>
      </c>
      <c r="I52">
        <f>_xlfn.XLOOKUP(F52,$N$7:$N$84,$O$7:$O$84)</f>
        <v>2</v>
      </c>
      <c r="N52" t="s">
        <v>60</v>
      </c>
      <c r="O52">
        <v>2</v>
      </c>
    </row>
    <row r="53" spans="6:15">
      <c r="F53" t="s">
        <v>24</v>
      </c>
      <c r="G53">
        <v>0.01</v>
      </c>
      <c r="H53">
        <f>G53/76*100</f>
        <v>1.3157894736842105E-2</v>
      </c>
      <c r="I53">
        <f>_xlfn.XLOOKUP(F53,$N$7:$N$84,$O$7:$O$84)</f>
        <v>1</v>
      </c>
      <c r="N53" t="s">
        <v>61</v>
      </c>
      <c r="O53">
        <v>3</v>
      </c>
    </row>
    <row r="54" spans="6:15">
      <c r="F54" t="s">
        <v>45</v>
      </c>
      <c r="G54">
        <v>0.01</v>
      </c>
      <c r="H54">
        <f>G54/76*100</f>
        <v>1.3157894736842105E-2</v>
      </c>
      <c r="I54">
        <f>_xlfn.XLOOKUP(F54,$N$7:$N$84,$O$7:$O$84)</f>
        <v>1</v>
      </c>
      <c r="N54" t="s">
        <v>63</v>
      </c>
      <c r="O54">
        <v>1</v>
      </c>
    </row>
    <row r="55" spans="6:15">
      <c r="F55" t="s">
        <v>54</v>
      </c>
      <c r="G55">
        <v>0.01</v>
      </c>
      <c r="H55">
        <f>G55/76*100</f>
        <v>1.3157894736842105E-2</v>
      </c>
      <c r="I55">
        <f>_xlfn.XLOOKUP(F55,$N$7:$N$84,$O$7:$O$84)</f>
        <v>1</v>
      </c>
      <c r="N55" t="s">
        <v>64</v>
      </c>
      <c r="O55">
        <v>1</v>
      </c>
    </row>
    <row r="56" spans="6:15">
      <c r="F56" t="s">
        <v>90</v>
      </c>
      <c r="G56">
        <v>0.01</v>
      </c>
      <c r="H56">
        <f>G56/76*100</f>
        <v>1.3157894736842105E-2</v>
      </c>
      <c r="I56">
        <f>_xlfn.XLOOKUP(F56,$N$7:$N$84,$O$7:$O$84)</f>
        <v>1</v>
      </c>
      <c r="N56" t="s">
        <v>65</v>
      </c>
      <c r="O56">
        <v>1</v>
      </c>
    </row>
    <row r="57" spans="6:15">
      <c r="F57" t="s">
        <v>50</v>
      </c>
      <c r="G57">
        <v>0.02</v>
      </c>
      <c r="H57">
        <f>G57/76*100</f>
        <v>2.6315789473684209E-2</v>
      </c>
      <c r="I57">
        <f>_xlfn.XLOOKUP(F57,$N$7:$N$84,$O$7:$O$84)</f>
        <v>3</v>
      </c>
      <c r="N57" t="s">
        <v>66</v>
      </c>
      <c r="O57">
        <v>3</v>
      </c>
    </row>
    <row r="58" spans="6:15">
      <c r="F58" t="s">
        <v>19</v>
      </c>
      <c r="G58">
        <v>0.03</v>
      </c>
      <c r="H58">
        <f>G58/76*100</f>
        <v>3.9473684210526314E-2</v>
      </c>
      <c r="I58">
        <f>_xlfn.XLOOKUP(F58,$N$7:$N$84,$O$7:$O$84)</f>
        <v>2</v>
      </c>
      <c r="N58" t="s">
        <v>68</v>
      </c>
      <c r="O58">
        <v>2</v>
      </c>
    </row>
    <row r="59" spans="6:15">
      <c r="F59" t="s">
        <v>88</v>
      </c>
      <c r="G59">
        <v>0.03</v>
      </c>
      <c r="H59">
        <f>G59/76*100</f>
        <v>3.9473684210526314E-2</v>
      </c>
      <c r="I59">
        <f>_xlfn.XLOOKUP(F59,$N$7:$N$84,$O$7:$O$84)</f>
        <v>1</v>
      </c>
      <c r="N59" t="s">
        <v>69</v>
      </c>
      <c r="O59">
        <v>1</v>
      </c>
    </row>
    <row r="60" spans="6:15">
      <c r="F60" t="s">
        <v>53</v>
      </c>
      <c r="G60">
        <v>0.04</v>
      </c>
      <c r="H60">
        <f>G60/76*100</f>
        <v>5.2631578947368418E-2</v>
      </c>
      <c r="I60">
        <f>_xlfn.XLOOKUP(F60,$N$7:$N$84,$O$7:$O$84)</f>
        <v>7</v>
      </c>
      <c r="N60" t="s">
        <v>70</v>
      </c>
      <c r="O60">
        <v>5</v>
      </c>
    </row>
    <row r="61" spans="6:15">
      <c r="F61" t="s">
        <v>36</v>
      </c>
      <c r="G61">
        <v>0.04</v>
      </c>
      <c r="H61">
        <f>G61/76*100</f>
        <v>5.2631578947368418E-2</v>
      </c>
      <c r="I61">
        <f>_xlfn.XLOOKUP(F61,$N$7:$N$84,$O$7:$O$84)</f>
        <v>4</v>
      </c>
      <c r="N61" t="s">
        <v>71</v>
      </c>
      <c r="O61">
        <v>2</v>
      </c>
    </row>
    <row r="62" spans="6:15">
      <c r="F62" t="s">
        <v>41</v>
      </c>
      <c r="G62">
        <v>0.04</v>
      </c>
      <c r="H62">
        <f>G62/76*100</f>
        <v>5.2631578947368418E-2</v>
      </c>
      <c r="I62">
        <f>_xlfn.XLOOKUP(F62,$N$7:$N$84,$O$7:$O$84)</f>
        <v>3</v>
      </c>
      <c r="N62" t="s">
        <v>73</v>
      </c>
      <c r="O62">
        <v>3</v>
      </c>
    </row>
    <row r="63" spans="6:15">
      <c r="F63" t="s">
        <v>30</v>
      </c>
      <c r="G63">
        <v>0.05</v>
      </c>
      <c r="H63">
        <f>G63/76*100</f>
        <v>6.5789473684210523E-2</v>
      </c>
      <c r="I63">
        <f>_xlfn.XLOOKUP(F63,$N$7:$N$84,$O$7:$O$84)</f>
        <v>2</v>
      </c>
      <c r="N63" t="s">
        <v>74</v>
      </c>
      <c r="O63">
        <v>11</v>
      </c>
    </row>
    <row r="64" spans="6:15">
      <c r="F64" t="s">
        <v>79</v>
      </c>
      <c r="G64">
        <v>0.05</v>
      </c>
      <c r="H64">
        <f>G64/76*100</f>
        <v>6.5789473684210523E-2</v>
      </c>
      <c r="I64">
        <f>_xlfn.XLOOKUP(F64,$N$7:$N$84,$O$7:$O$84)</f>
        <v>1</v>
      </c>
      <c r="N64" t="s">
        <v>75</v>
      </c>
      <c r="O64">
        <v>4</v>
      </c>
    </row>
    <row r="65" spans="6:15">
      <c r="F65" t="s">
        <v>26</v>
      </c>
      <c r="G65">
        <v>0.06</v>
      </c>
      <c r="H65">
        <f>G65/76*100</f>
        <v>7.8947368421052627E-2</v>
      </c>
      <c r="I65">
        <f>_xlfn.XLOOKUP(F65,$N$7:$N$84,$O$7:$O$84)</f>
        <v>20</v>
      </c>
      <c r="N65" t="s">
        <v>76</v>
      </c>
      <c r="O65">
        <v>2</v>
      </c>
    </row>
    <row r="66" spans="6:15">
      <c r="F66" t="s">
        <v>29</v>
      </c>
      <c r="G66">
        <v>0.06</v>
      </c>
      <c r="H66">
        <f>G66/76*100</f>
        <v>7.8947368421052627E-2</v>
      </c>
      <c r="I66">
        <f>_xlfn.XLOOKUP(F66,$N$7:$N$84,$O$7:$O$84)</f>
        <v>3</v>
      </c>
      <c r="N66" t="s">
        <v>78</v>
      </c>
      <c r="O66">
        <v>2</v>
      </c>
    </row>
    <row r="67" spans="6:15">
      <c r="F67" t="s">
        <v>21</v>
      </c>
      <c r="G67">
        <v>0.1</v>
      </c>
      <c r="H67">
        <f>G67/76*100</f>
        <v>0.13157894736842105</v>
      </c>
      <c r="I67">
        <f>_xlfn.XLOOKUP(F67,$N$7:$N$84,$O$7:$O$84)</f>
        <v>2</v>
      </c>
      <c r="N67" t="s">
        <v>79</v>
      </c>
      <c r="O67">
        <v>1</v>
      </c>
    </row>
    <row r="68" spans="6:15">
      <c r="F68" t="s">
        <v>97</v>
      </c>
      <c r="G68">
        <v>0.16</v>
      </c>
      <c r="H68">
        <f>G68/76*100</f>
        <v>0.21052631578947367</v>
      </c>
      <c r="I68">
        <f>_xlfn.XLOOKUP(F68,$N$7:$N$84,$O$7:$O$84)</f>
        <v>51</v>
      </c>
      <c r="N68" t="s">
        <v>80</v>
      </c>
      <c r="O68">
        <v>1</v>
      </c>
    </row>
    <row r="69" spans="6:15">
      <c r="F69" t="s">
        <v>70</v>
      </c>
      <c r="G69">
        <v>0.17</v>
      </c>
      <c r="H69">
        <f>G69/76*100</f>
        <v>0.22368421052631582</v>
      </c>
      <c r="I69">
        <f>_xlfn.XLOOKUP(F69,$N$7:$N$84,$O$7:$O$84)</f>
        <v>5</v>
      </c>
      <c r="N69" t="s">
        <v>81</v>
      </c>
      <c r="O69">
        <v>2</v>
      </c>
    </row>
    <row r="70" spans="6:15">
      <c r="F70" t="s">
        <v>68</v>
      </c>
      <c r="G70">
        <v>0.17</v>
      </c>
      <c r="H70">
        <f>G70/76*100</f>
        <v>0.22368421052631582</v>
      </c>
      <c r="I70">
        <f>_xlfn.XLOOKUP(F70,$N$7:$N$84,$O$7:$O$84)</f>
        <v>2</v>
      </c>
      <c r="N70" t="s">
        <v>83</v>
      </c>
      <c r="O70">
        <v>1</v>
      </c>
    </row>
    <row r="71" spans="6:15">
      <c r="F71" t="s">
        <v>9</v>
      </c>
      <c r="G71">
        <v>0.18</v>
      </c>
      <c r="H71">
        <f>G71/76*100</f>
        <v>0.23684210526315785</v>
      </c>
      <c r="I71">
        <f>_xlfn.XLOOKUP(F71,$N$7:$N$84,$O$7:$O$84)</f>
        <v>24</v>
      </c>
      <c r="N71" t="s">
        <v>84</v>
      </c>
      <c r="O71">
        <v>2</v>
      </c>
    </row>
    <row r="72" spans="6:15">
      <c r="F72" t="s">
        <v>15</v>
      </c>
      <c r="G72">
        <v>0.19</v>
      </c>
      <c r="H72">
        <f>G72/76*100</f>
        <v>0.25</v>
      </c>
      <c r="I72">
        <f>_xlfn.XLOOKUP(F72,$N$7:$N$84,$O$7:$O$84)</f>
        <v>7</v>
      </c>
      <c r="N72" t="s">
        <v>85</v>
      </c>
      <c r="O72">
        <v>1</v>
      </c>
    </row>
    <row r="73" spans="6:15">
      <c r="F73" t="s">
        <v>59</v>
      </c>
      <c r="G73">
        <v>0.19</v>
      </c>
      <c r="H73">
        <f>G73/76*100</f>
        <v>0.25</v>
      </c>
      <c r="I73">
        <f>_xlfn.XLOOKUP(F73,$N$7:$N$84,$O$7:$O$84)</f>
        <v>3</v>
      </c>
      <c r="N73" t="s">
        <v>86</v>
      </c>
      <c r="O73">
        <v>1</v>
      </c>
    </row>
    <row r="74" spans="6:15">
      <c r="F74" t="s">
        <v>14</v>
      </c>
      <c r="G74">
        <v>0.22</v>
      </c>
      <c r="H74">
        <f>G74/76*100</f>
        <v>0.28947368421052633</v>
      </c>
      <c r="I74">
        <f>_xlfn.XLOOKUP(F74,$N$7:$N$84,$O$7:$O$84)</f>
        <v>11</v>
      </c>
      <c r="N74" t="s">
        <v>88</v>
      </c>
      <c r="O74">
        <v>1</v>
      </c>
    </row>
    <row r="75" spans="6:15">
      <c r="F75" t="s">
        <v>13</v>
      </c>
      <c r="G75">
        <v>0.24</v>
      </c>
      <c r="H75">
        <f>G75/76*100</f>
        <v>0.31578947368421051</v>
      </c>
      <c r="I75">
        <f>_xlfn.XLOOKUP(F75,$N$7:$N$84,$O$7:$O$84)</f>
        <v>7</v>
      </c>
      <c r="N75" t="s">
        <v>89</v>
      </c>
      <c r="O75">
        <v>1</v>
      </c>
    </row>
    <row r="76" spans="6:15">
      <c r="F76" t="s">
        <v>43</v>
      </c>
      <c r="G76">
        <v>0.25</v>
      </c>
      <c r="H76">
        <f>G76/76*100</f>
        <v>0.3289473684210526</v>
      </c>
      <c r="I76">
        <f>_xlfn.XLOOKUP(F76,$N$7:$N$84,$O$7:$O$84)</f>
        <v>2</v>
      </c>
      <c r="N76" t="s">
        <v>90</v>
      </c>
      <c r="O76">
        <v>1</v>
      </c>
    </row>
    <row r="77" spans="6:15">
      <c r="F77" t="s">
        <v>58</v>
      </c>
      <c r="G77">
        <v>0.25</v>
      </c>
      <c r="H77">
        <f>G77/76*100</f>
        <v>0.3289473684210526</v>
      </c>
      <c r="I77">
        <f>_xlfn.XLOOKUP(F77,$N$7:$N$84,$O$7:$O$84)</f>
        <v>2</v>
      </c>
      <c r="N77" t="s">
        <v>91</v>
      </c>
      <c r="O77">
        <v>3</v>
      </c>
    </row>
    <row r="78" spans="6:15">
      <c r="F78" t="s">
        <v>16</v>
      </c>
      <c r="G78">
        <v>0.26</v>
      </c>
      <c r="H78">
        <f>G78/76*100</f>
        <v>0.34210526315789475</v>
      </c>
      <c r="I78">
        <f>_xlfn.XLOOKUP(F78,$N$7:$N$84,$O$7:$O$84)</f>
        <v>4</v>
      </c>
      <c r="N78" t="s">
        <v>93</v>
      </c>
      <c r="O78">
        <v>1</v>
      </c>
    </row>
    <row r="79" spans="6:15">
      <c r="F79" t="s">
        <v>23</v>
      </c>
      <c r="G79">
        <v>0.28000000000000003</v>
      </c>
      <c r="H79">
        <f>G79/76*100</f>
        <v>0.36842105263157898</v>
      </c>
      <c r="I79">
        <f>_xlfn.XLOOKUP(F79,$N$7:$N$84,$O$7:$O$84)</f>
        <v>9</v>
      </c>
      <c r="N79" t="s">
        <v>94</v>
      </c>
      <c r="O79">
        <v>1</v>
      </c>
    </row>
    <row r="80" spans="6:15">
      <c r="F80" t="s">
        <v>94</v>
      </c>
      <c r="G80">
        <v>0.3</v>
      </c>
      <c r="H80">
        <f>G80/76*100</f>
        <v>0.39473684210526316</v>
      </c>
      <c r="I80">
        <f>_xlfn.XLOOKUP(F80,$N$7:$N$84,$O$7:$O$84)</f>
        <v>1</v>
      </c>
      <c r="N80" t="s">
        <v>95</v>
      </c>
      <c r="O80">
        <v>96</v>
      </c>
    </row>
    <row r="81" spans="6:15">
      <c r="F81" t="s">
        <v>18</v>
      </c>
      <c r="G81">
        <v>0.32</v>
      </c>
      <c r="H81">
        <f>G81/76*100</f>
        <v>0.42105263157894735</v>
      </c>
      <c r="I81">
        <f>_xlfn.XLOOKUP(F81,$N$7:$N$84,$O$7:$O$84)</f>
        <v>5</v>
      </c>
      <c r="N81" t="s">
        <v>96</v>
      </c>
      <c r="O81">
        <v>65</v>
      </c>
    </row>
    <row r="82" spans="6:15">
      <c r="F82" t="s">
        <v>78</v>
      </c>
      <c r="G82">
        <v>0.32</v>
      </c>
      <c r="H82">
        <f>G82/76*100</f>
        <v>0.42105263157894735</v>
      </c>
      <c r="I82">
        <f>_xlfn.XLOOKUP(F82,$N$7:$N$84,$O$7:$O$84)</f>
        <v>2</v>
      </c>
      <c r="N82" t="s">
        <v>97</v>
      </c>
      <c r="O82">
        <v>51</v>
      </c>
    </row>
    <row r="83" spans="6:15">
      <c r="N83" t="s">
        <v>98</v>
      </c>
      <c r="O83">
        <v>99</v>
      </c>
    </row>
    <row r="84" spans="6:15">
      <c r="N84" t="s">
        <v>99</v>
      </c>
      <c r="O84" t="s">
        <v>103</v>
      </c>
    </row>
  </sheetData>
  <autoFilter ref="F6:I82" xr:uid="{9310E9B0-E5C6-A64C-A796-32C03C5ABC27}">
    <sortState xmlns:xlrd2="http://schemas.microsoft.com/office/spreadsheetml/2017/richdata2" ref="F7:I82">
      <sortCondition ref="G6:G82"/>
    </sortState>
  </autoFilter>
  <conditionalFormatting sqref="B2:BY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Bomholt Dyrholm Jacobsen</dc:creator>
  <cp:lastModifiedBy>Ida Bomholt Dyrholm Jacobsen</cp:lastModifiedBy>
  <dcterms:created xsi:type="dcterms:W3CDTF">2025-01-20T17:43:48Z</dcterms:created>
  <dcterms:modified xsi:type="dcterms:W3CDTF">2025-01-21T09:03:14Z</dcterms:modified>
</cp:coreProperties>
</file>