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GuoMuoRuoProject\doc\"/>
    </mc:Choice>
  </mc:AlternateContent>
  <xr:revisionPtr revIDLastSave="0" documentId="13_ncr:1_{18E16E4C-0197-4693-9A9A-55C78886079F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3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J4" i="1"/>
  <c r="J5" i="1"/>
  <c r="J6" i="1"/>
  <c r="J7" i="1"/>
  <c r="J8" i="1"/>
  <c r="J9" i="1"/>
  <c r="J10" i="1"/>
  <c r="J11" i="1"/>
  <c r="J2" i="1"/>
  <c r="K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C27" i="2" l="1"/>
  <c r="J27" i="1"/>
  <c r="K12" i="1"/>
  <c r="K3" i="1"/>
  <c r="K9" i="1"/>
  <c r="K6" i="1"/>
  <c r="K8" i="1"/>
  <c r="K11" i="1"/>
  <c r="K10" i="1"/>
  <c r="K7" i="1"/>
  <c r="K4" i="1"/>
  <c r="K5" i="1"/>
  <c r="K13" i="1" l="1"/>
  <c r="K14" i="1" l="1"/>
  <c r="K15" i="1" l="1"/>
  <c r="K16" i="1" l="1"/>
  <c r="K17" i="1" l="1"/>
  <c r="K18" i="1" l="1"/>
  <c r="K19" i="1" l="1"/>
  <c r="K20" i="1" l="1"/>
  <c r="K21" i="1" l="1"/>
  <c r="K22" i="1" l="1"/>
  <c r="K23" i="1" l="1"/>
  <c r="K24" i="1" l="1"/>
  <c r="K25" i="1" l="1"/>
  <c r="K26" i="1"/>
  <c r="K27" i="1" l="1"/>
  <c r="K40" i="1" s="1"/>
  <c r="D27" i="2" l="1"/>
</calcChain>
</file>

<file path=xl/sharedStrings.xml><?xml version="1.0" encoding="utf-8"?>
<sst xmlns="http://schemas.openxmlformats.org/spreadsheetml/2006/main" count="120" uniqueCount="118">
  <si>
    <t>1st</t>
    <phoneticPr fontId="2" type="noConversion"/>
  </si>
  <si>
    <t>2nd</t>
    <phoneticPr fontId="2" type="noConversion"/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</si>
  <si>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</si>
  <si>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</si>
  <si>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</si>
  <si>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</si>
  <si>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</si>
  <si>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</si>
  <si>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</si>
  <si>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</si>
  <si>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</si>
  <si>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</si>
  <si>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</si>
  <si>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</si>
  <si>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</si>
  <si>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</si>
  <si>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</si>
  <si>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</si>
  <si>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</si>
  <si>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</si>
  <si>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</si>
  <si>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</si>
  <si>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</si>
  <si>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</si>
  <si>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</si>
  <si>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</si>
  <si>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</si>
  <si>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</si>
  <si>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</si>
  <si>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</si>
  <si>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</si>
  <si>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</si>
  <si>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</si>
  <si>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</si>
  <si>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</si>
  <si>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</si>
  <si>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</si>
  <si>
    <t>38th</t>
  </si>
  <si>
    <t>39th</t>
  </si>
  <si>
    <t>40th</t>
  </si>
  <si>
    <t>41st</t>
  </si>
  <si>
    <t>42nd</t>
  </si>
  <si>
    <t>43rd</t>
  </si>
  <si>
    <t>44th</t>
  </si>
  <si>
    <t>45th</t>
  </si>
  <si>
    <t>46th</t>
  </si>
  <si>
    <t>47th</t>
  </si>
  <si>
    <t>48th</t>
  </si>
  <si>
    <t>49th</t>
  </si>
  <si>
    <t>50th</t>
  </si>
  <si>
    <t>51st</t>
  </si>
  <si>
    <t>52nd</t>
  </si>
  <si>
    <t>53rd</t>
  </si>
  <si>
    <t>54th</t>
  </si>
  <si>
    <t>55th</t>
  </si>
  <si>
    <t>56th</t>
  </si>
  <si>
    <t>57th</t>
  </si>
  <si>
    <t>58th</t>
  </si>
  <si>
    <t>59th</t>
  </si>
  <si>
    <t>60th</t>
  </si>
  <si>
    <t>61st</t>
  </si>
  <si>
    <t>62nd</t>
  </si>
  <si>
    <t>63rd</t>
  </si>
  <si>
    <t>64th</t>
  </si>
  <si>
    <t>65th</t>
  </si>
  <si>
    <t>66th</t>
  </si>
  <si>
    <t>67th</t>
  </si>
  <si>
    <t>68th</t>
  </si>
  <si>
    <t>69th</t>
  </si>
  <si>
    <t>70th</t>
  </si>
  <si>
    <t>71st</t>
  </si>
  <si>
    <t>72nd</t>
  </si>
  <si>
    <t>73rd</t>
  </si>
  <si>
    <t>74th</t>
  </si>
  <si>
    <t>75th</t>
  </si>
  <si>
    <t>76th</t>
  </si>
  <si>
    <t>77th</t>
  </si>
  <si>
    <t>78th</t>
  </si>
  <si>
    <t>79th</t>
  </si>
  <si>
    <t>80th</t>
  </si>
  <si>
    <t>81st</t>
  </si>
  <si>
    <t>82nd</t>
  </si>
  <si>
    <t>83rd</t>
  </si>
  <si>
    <t>84th</t>
  </si>
  <si>
    <t>85th</t>
  </si>
  <si>
    <t>86th</t>
  </si>
  <si>
    <t>87th</t>
  </si>
  <si>
    <t>88th</t>
  </si>
  <si>
    <t>89th</t>
  </si>
  <si>
    <t>90th</t>
  </si>
  <si>
    <t>91st</t>
  </si>
  <si>
    <t>92nd</t>
  </si>
  <si>
    <t>93rd</t>
  </si>
  <si>
    <t>94th</t>
  </si>
  <si>
    <t>95th</t>
  </si>
  <si>
    <t>96th</t>
  </si>
  <si>
    <t>97th</t>
  </si>
  <si>
    <t>98th</t>
  </si>
  <si>
    <t>99th</t>
  </si>
  <si>
    <t>100th</t>
  </si>
  <si>
    <t>Uniform</t>
    <phoneticPr fontId="2" type="noConversion"/>
  </si>
  <si>
    <t>Integrate</t>
    <phoneticPr fontId="2" type="noConversion"/>
  </si>
  <si>
    <t>integral_0^∞ log(a) a^(-x) dx = 1 for Re(log(a))&gt;0</t>
    <phoneticPr fontId="2" type="noConversion"/>
  </si>
  <si>
    <t>integral_0^∞ log(a) a^(-x) dx b(x)</t>
    <phoneticPr fontId="2" type="noConversion"/>
  </si>
  <si>
    <t>权重为b_1,b_2,….</t>
    <phoneticPr fontId="2" type="noConversion"/>
  </si>
  <si>
    <t>integral_0^b_1 log(a) a^(-x) dx b1(x)</t>
    <phoneticPr fontId="2" type="noConversion"/>
  </si>
  <si>
    <t>以此类推</t>
    <phoneticPr fontId="2" type="noConversion"/>
  </si>
  <si>
    <t>等价于</t>
    <phoneticPr fontId="2" type="noConversion"/>
  </si>
  <si>
    <t>b1(x)*(a^b_1-1)a^(-0-b_1)</t>
    <phoneticPr fontId="2" type="noConversion"/>
  </si>
  <si>
    <t>integral_b_1^(b_1+b_2) log(a) a^(-x) dx b2(x)</t>
    <phoneticPr fontId="2" type="noConversion"/>
  </si>
  <si>
    <t>b2(x)*(a^(b_2)-1)a^(-b_1-b_2)</t>
    <phoneticPr fontId="2" type="noConversion"/>
  </si>
  <si>
    <t>b(x)</t>
    <phoneticPr fontId="2" type="noConversion"/>
  </si>
  <si>
    <t>integral_b^(b + c) log(a) a^(-x) dx = (a^c - 1) a^(-b - c)</t>
  </si>
  <si>
    <t>熟练度系数</t>
    <phoneticPr fontId="2" type="noConversion"/>
  </si>
  <si>
    <t>以10为上限</t>
    <phoneticPr fontId="2" type="noConversion"/>
  </si>
  <si>
    <t>舰娘：lv100=10</t>
    <phoneticPr fontId="2" type="noConversion"/>
  </si>
  <si>
    <t>x为实熟练度/标称熟练度</t>
    <phoneticPr fontId="2" type="noConversion"/>
  </si>
  <si>
    <t>装备：(9*(1+x^2)^-0.5*x)+1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</si>
</sst>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opLeftCell="A3" workbookViewId="0">
      <selection activeCell="H1" sqref="H1:K27"/>
    </sheetView>
  </sheetViews>
  <sheetFormatPr defaultRowHeight="13.9" x14ac:dyDescent="0.4"/>
  <cols>
    <col min="1" max="1" width="3.06640625" style="1" bestFit="1" customWidth="1"/>
    <col min="2" max="2" width="10.59765625" style="1" bestFit="1" customWidth="1"/>
    <col min="3" max="3" width="9.06640625" style="1"/>
    <col min="4" max="4" width="5.73046875" style="1" bestFit="1" customWidth="1"/>
    <col min="5" max="5" width="7.46484375" style="3" bestFit="1" customWidth="1"/>
    <col min="6" max="6" width="9.06640625" style="1"/>
    <col min="7" max="7" width="50.265625" style="1" bestFit="1" customWidth="1"/>
    <col min="8" max="8" width="5.06640625" style="1" bestFit="1" customWidth="1"/>
    <col min="9" max="9" width="4.1328125" style="1" bestFit="1" customWidth="1"/>
    <col min="10" max="10" width="25.6640625" style="1" bestFit="1" customWidth="1"/>
    <col min="11" max="11" width="12.19921875" style="1" bestFit="1" customWidth="1"/>
    <col min="12" max="16384" width="9.06640625" style="1"/>
  </cols>
  <sheetData>
    <row r="1" spans="1:11" x14ac:dyDescent="0.4">
      <c r="A1" s="1">
        <v>0</v>
      </c>
      <c r="B1" s="2">
        <v>7064</v>
      </c>
      <c r="D1" s="4" t="s">
        <v>100</v>
      </c>
      <c r="E1" s="4"/>
      <c r="G1" s="1" t="s">
        <v>101</v>
      </c>
      <c r="H1" s="1">
        <v>1.02</v>
      </c>
      <c r="I1" s="1" t="s">
        <v>111</v>
      </c>
      <c r="J1" s="1" t="s">
        <v>113</v>
      </c>
    </row>
    <row r="2" spans="1:11" x14ac:dyDescent="0.4">
      <c r="A2" s="1">
        <v>1</v>
      </c>
      <c r="B2" s="2">
        <f>B1+500</f>
        <v>7564</v>
      </c>
      <c r="D2" s="1" t="s">
        <v>0</v>
      </c>
      <c r="E2" s="3">
        <v>0.05</v>
      </c>
      <c r="G2" s="1" t="s">
        <v>102</v>
      </c>
      <c r="I2" s="1">
        <v>5</v>
      </c>
      <c r="J2" s="1">
        <f ca="1">RAND()*10</f>
        <v>8.1300191277999261</v>
      </c>
      <c r="K2" s="1">
        <f ca="1">I2*($H$1^J2-1)*$H$1^(-SUM($J$2:J2))</f>
        <v>0.74352150636527137</v>
      </c>
    </row>
    <row r="3" spans="1:11" x14ac:dyDescent="0.4">
      <c r="A3" s="1">
        <v>2</v>
      </c>
      <c r="B3" s="2">
        <f t="shared" ref="B3:B23" si="0">B2+500</f>
        <v>8064</v>
      </c>
      <c r="D3" s="1" t="s">
        <v>1</v>
      </c>
      <c r="E3" s="3">
        <f>E2*0.95</f>
        <v>4.7500000000000001E-2</v>
      </c>
      <c r="G3" s="1" t="s">
        <v>103</v>
      </c>
      <c r="I3" s="1">
        <f>I2-0.1</f>
        <v>4.9000000000000004</v>
      </c>
      <c r="J3" s="1">
        <f t="shared" ref="J3:J26" ca="1" si="1">RAND()*10</f>
        <v>6.4191449218784848</v>
      </c>
      <c r="K3" s="1">
        <f ca="1">I3*($H$1^J3-1)*$H$1^(-SUM($J$2:J3))</f>
        <v>0.49792736724159242</v>
      </c>
    </row>
    <row r="4" spans="1:11" x14ac:dyDescent="0.4">
      <c r="A4" s="1">
        <v>3</v>
      </c>
      <c r="B4" s="2">
        <f t="shared" si="0"/>
        <v>8564</v>
      </c>
      <c r="D4" s="1" t="s">
        <v>2</v>
      </c>
      <c r="E4" s="3">
        <f t="shared" ref="E4:E32" si="2">E3*0.95</f>
        <v>4.5124999999999998E-2</v>
      </c>
      <c r="G4" s="1" t="s">
        <v>104</v>
      </c>
      <c r="I4" s="1">
        <f t="shared" ref="I4:I26" si="3">I3-0.1</f>
        <v>4.8000000000000007</v>
      </c>
      <c r="J4" s="1">
        <f t="shared" ca="1" si="1"/>
        <v>1.6401485862905707</v>
      </c>
      <c r="K4" s="1">
        <f ca="1">I4*($H$1^J4-1)*$H$1^(-SUM($J$2:J4))</f>
        <v>0.11499745903725357</v>
      </c>
    </row>
    <row r="5" spans="1:11" x14ac:dyDescent="0.4">
      <c r="A5" s="1">
        <v>4</v>
      </c>
      <c r="B5" s="2">
        <f t="shared" si="0"/>
        <v>9064</v>
      </c>
      <c r="D5" s="1" t="s">
        <v>3</v>
      </c>
      <c r="E5" s="3">
        <f t="shared" si="2"/>
        <v>4.2868749999999997E-2</v>
      </c>
      <c r="G5" s="1" t="s">
        <v>105</v>
      </c>
      <c r="I5" s="1">
        <f t="shared" si="3"/>
        <v>4.7000000000000011</v>
      </c>
      <c r="J5" s="1">
        <f t="shared" ca="1" si="1"/>
        <v>4.1141461685605538</v>
      </c>
      <c r="K5" s="1">
        <f ca="1">I5*($H$1^J5-1)*$H$1^(-SUM($J$2:J5))</f>
        <v>0.26686919209587889</v>
      </c>
    </row>
    <row r="6" spans="1:11" x14ac:dyDescent="0.4">
      <c r="A6" s="1">
        <v>5</v>
      </c>
      <c r="B6" s="2">
        <f t="shared" si="0"/>
        <v>9564</v>
      </c>
      <c r="D6" s="1" t="s">
        <v>4</v>
      </c>
      <c r="E6" s="3">
        <f t="shared" si="2"/>
        <v>4.0725312499999992E-2</v>
      </c>
      <c r="G6" s="1" t="s">
        <v>109</v>
      </c>
      <c r="I6" s="1">
        <f t="shared" si="3"/>
        <v>4.6000000000000014</v>
      </c>
      <c r="J6" s="1">
        <f t="shared" ca="1" si="1"/>
        <v>1.3551162547390005</v>
      </c>
      <c r="K6" s="1">
        <f ca="1">I6*($H$1^J6-1)*$H$1^(-SUM($J$2:J6))</f>
        <v>8.1476034144365342E-2</v>
      </c>
    </row>
    <row r="7" spans="1:11" x14ac:dyDescent="0.4">
      <c r="A7" s="1">
        <v>6</v>
      </c>
      <c r="B7" s="2">
        <f t="shared" si="0"/>
        <v>10064</v>
      </c>
      <c r="D7" s="1" t="s">
        <v>5</v>
      </c>
      <c r="E7" s="3">
        <f t="shared" si="2"/>
        <v>3.8689046874999994E-2</v>
      </c>
      <c r="G7" s="1" t="s">
        <v>106</v>
      </c>
      <c r="I7" s="1">
        <f t="shared" si="3"/>
        <v>4.5000000000000018</v>
      </c>
      <c r="J7" s="1">
        <f t="shared" ca="1" si="1"/>
        <v>0.11044088004243613</v>
      </c>
      <c r="K7" s="1">
        <f ca="1">I7*($H$1^J7-1)*$H$1^(-SUM($J$2:J7))</f>
        <v>6.4021066085818683E-3</v>
      </c>
    </row>
    <row r="8" spans="1:11" x14ac:dyDescent="0.4">
      <c r="A8" s="1">
        <v>7</v>
      </c>
      <c r="B8" s="2">
        <f t="shared" si="0"/>
        <v>10564</v>
      </c>
      <c r="D8" s="1" t="s">
        <v>6</v>
      </c>
      <c r="E8" s="3">
        <f t="shared" si="2"/>
        <v>3.675459453124999E-2</v>
      </c>
      <c r="G8" s="1" t="s">
        <v>107</v>
      </c>
      <c r="I8" s="1">
        <f t="shared" si="3"/>
        <v>4.4000000000000021</v>
      </c>
      <c r="J8" s="1">
        <f t="shared" ca="1" si="1"/>
        <v>3.2504690742693585</v>
      </c>
      <c r="K8" s="1">
        <f ca="1">I8*($H$1^J8-1)*$H$1^(-SUM($J$2:J8))</f>
        <v>0.17823866789507295</v>
      </c>
    </row>
    <row r="9" spans="1:11" x14ac:dyDescent="0.4">
      <c r="A9" s="1">
        <v>8</v>
      </c>
      <c r="B9" s="2">
        <f t="shared" si="0"/>
        <v>11064</v>
      </c>
      <c r="D9" s="1" t="s">
        <v>7</v>
      </c>
      <c r="E9" s="3">
        <f t="shared" si="2"/>
        <v>3.4916864804687489E-2</v>
      </c>
      <c r="G9" s="1" t="s">
        <v>108</v>
      </c>
      <c r="I9" s="1">
        <f t="shared" si="3"/>
        <v>4.3000000000000025</v>
      </c>
      <c r="J9" s="1">
        <f t="shared" ca="1" si="1"/>
        <v>5.9264743999204015</v>
      </c>
      <c r="K9" s="1">
        <f ca="1">I9*($H$1^J9-1)*$H$1^(-SUM($J$2:J9))</f>
        <v>0.29012200655467302</v>
      </c>
    </row>
    <row r="10" spans="1:11" x14ac:dyDescent="0.4">
      <c r="A10" s="1">
        <v>9</v>
      </c>
      <c r="B10" s="2">
        <f t="shared" si="0"/>
        <v>11564</v>
      </c>
      <c r="D10" s="1" t="s">
        <v>8</v>
      </c>
      <c r="E10" s="3">
        <f t="shared" si="2"/>
        <v>3.3171021564453111E-2</v>
      </c>
      <c r="G10" s="1" t="s">
        <v>110</v>
      </c>
      <c r="I10" s="1">
        <f t="shared" si="3"/>
        <v>4.2000000000000028</v>
      </c>
      <c r="J10" s="1">
        <f t="shared" ca="1" si="1"/>
        <v>9.2817029689392285</v>
      </c>
      <c r="K10" s="1">
        <f ca="1">I10*($H$1^J10-1)*$H$1^(-SUM($J$2:J10))</f>
        <v>0.38208346152704825</v>
      </c>
    </row>
    <row r="11" spans="1:11" x14ac:dyDescent="0.4">
      <c r="A11" s="1">
        <v>10</v>
      </c>
      <c r="B11" s="2">
        <f t="shared" si="0"/>
        <v>12064</v>
      </c>
      <c r="D11" s="1" t="s">
        <v>9</v>
      </c>
      <c r="E11" s="3">
        <f t="shared" si="2"/>
        <v>3.1512470486230452E-2</v>
      </c>
      <c r="I11" s="1">
        <f t="shared" si="3"/>
        <v>4.1000000000000032</v>
      </c>
      <c r="J11" s="1">
        <f t="shared" ca="1" si="1"/>
        <v>7.2290720999049789</v>
      </c>
      <c r="K11" s="1">
        <f ca="1">I11*($H$1^J11-1)*$H$1^(-SUM($J$2:J11))</f>
        <v>0.24655258715681247</v>
      </c>
    </row>
    <row r="12" spans="1:11" x14ac:dyDescent="0.4">
      <c r="A12" s="1">
        <v>11</v>
      </c>
      <c r="B12" s="2">
        <f t="shared" si="0"/>
        <v>12564</v>
      </c>
      <c r="D12" s="1" t="s">
        <v>10</v>
      </c>
      <c r="E12" s="3">
        <f t="shared" si="2"/>
        <v>2.993684696191893E-2</v>
      </c>
      <c r="G12" s="1" t="s">
        <v>112</v>
      </c>
      <c r="I12" s="1">
        <f t="shared" si="3"/>
        <v>4.0000000000000036</v>
      </c>
      <c r="J12" s="1">
        <f t="shared" ca="1" si="1"/>
        <v>9.9450547187075085</v>
      </c>
      <c r="K12" s="1">
        <f ca="1">I12*($H$1^J12-1)*$H$1^(-SUM($J$2:J12))</f>
        <v>0.27937718042421977</v>
      </c>
    </row>
    <row r="13" spans="1:11" x14ac:dyDescent="0.4">
      <c r="A13" s="1">
        <v>12</v>
      </c>
      <c r="B13" s="2">
        <f t="shared" si="0"/>
        <v>13064</v>
      </c>
      <c r="D13" s="1" t="s">
        <v>11</v>
      </c>
      <c r="E13" s="3">
        <f t="shared" si="2"/>
        <v>2.8440004613822983E-2</v>
      </c>
      <c r="I13" s="1">
        <f t="shared" si="3"/>
        <v>3.9000000000000035</v>
      </c>
      <c r="J13" s="1">
        <f t="shared" ca="1" si="1"/>
        <v>3.2348087321442609</v>
      </c>
      <c r="K13" s="1">
        <f ca="1">I13*($H$1^J13-1)*$H$1^(-SUM($J$2:J13))</f>
        <v>7.7648858635982573E-2</v>
      </c>
    </row>
    <row r="14" spans="1:11" x14ac:dyDescent="0.4">
      <c r="A14" s="1">
        <v>13</v>
      </c>
      <c r="B14" s="2">
        <f t="shared" si="0"/>
        <v>13564</v>
      </c>
      <c r="D14" s="1" t="s">
        <v>12</v>
      </c>
      <c r="E14" s="3">
        <f t="shared" si="2"/>
        <v>2.7018004383131834E-2</v>
      </c>
      <c r="I14" s="1">
        <f t="shared" si="3"/>
        <v>3.8000000000000034</v>
      </c>
      <c r="J14" s="1">
        <f t="shared" ca="1" si="1"/>
        <v>3.6995491213700848</v>
      </c>
      <c r="K14" s="1">
        <f ca="1">I14*($H$1^J14-1)*$H$1^(-SUM($J$2:J14))</f>
        <v>8.0790219781422368E-2</v>
      </c>
    </row>
    <row r="15" spans="1:11" x14ac:dyDescent="0.4">
      <c r="A15" s="1">
        <v>14</v>
      </c>
      <c r="B15" s="2">
        <f t="shared" si="0"/>
        <v>14064</v>
      </c>
      <c r="D15" s="1" t="s">
        <v>13</v>
      </c>
      <c r="E15" s="3">
        <f t="shared" si="2"/>
        <v>2.5667104163975239E-2</v>
      </c>
      <c r="I15" s="1">
        <f t="shared" si="3"/>
        <v>3.7000000000000033</v>
      </c>
      <c r="J15" s="1">
        <f t="shared" ca="1" si="1"/>
        <v>3.2219895336261342</v>
      </c>
      <c r="K15" s="1">
        <f ca="1">I15*($H$1^J15-1)*$H$1^(-SUM($J$2:J15))</f>
        <v>6.3968413489463027E-2</v>
      </c>
    </row>
    <row r="16" spans="1:11" x14ac:dyDescent="0.4">
      <c r="A16" s="1">
        <v>15</v>
      </c>
      <c r="B16" s="2">
        <f t="shared" si="0"/>
        <v>14564</v>
      </c>
      <c r="D16" s="1" t="s">
        <v>14</v>
      </c>
      <c r="E16" s="3">
        <f t="shared" si="2"/>
        <v>2.4383748955776476E-2</v>
      </c>
      <c r="I16" s="1">
        <f t="shared" si="3"/>
        <v>3.6000000000000032</v>
      </c>
      <c r="J16" s="1">
        <f t="shared" ca="1" si="1"/>
        <v>9.4156045428842354</v>
      </c>
      <c r="K16" s="1">
        <f ca="1">I16*($H$1^J16-1)*$H$1^(-SUM($J$2:J16))</f>
        <v>0.16069521638163972</v>
      </c>
    </row>
    <row r="17" spans="1:11" x14ac:dyDescent="0.4">
      <c r="A17" s="1">
        <v>16</v>
      </c>
      <c r="B17" s="2">
        <f t="shared" si="0"/>
        <v>15064</v>
      </c>
      <c r="D17" s="1" t="s">
        <v>15</v>
      </c>
      <c r="E17" s="3">
        <f t="shared" si="2"/>
        <v>2.3164561507987652E-2</v>
      </c>
      <c r="I17" s="1">
        <f t="shared" si="3"/>
        <v>3.5000000000000031</v>
      </c>
      <c r="J17" s="1">
        <f t="shared" ca="1" si="1"/>
        <v>1.2250476206237115</v>
      </c>
      <c r="K17" s="1">
        <f ca="1">I17*($H$1^J17-1)*$H$1^(-SUM($J$2:J17))</f>
        <v>1.8268347900574147E-2</v>
      </c>
    </row>
    <row r="18" spans="1:11" x14ac:dyDescent="0.4">
      <c r="A18" s="1">
        <v>17</v>
      </c>
      <c r="B18" s="2">
        <f t="shared" si="0"/>
        <v>15564</v>
      </c>
      <c r="D18" s="1" t="s">
        <v>16</v>
      </c>
      <c r="E18" s="3">
        <f t="shared" si="2"/>
        <v>2.200633343258827E-2</v>
      </c>
      <c r="I18" s="1">
        <f t="shared" si="3"/>
        <v>3.400000000000003</v>
      </c>
      <c r="J18" s="1">
        <f t="shared" ca="1" si="1"/>
        <v>7.4264190231481377</v>
      </c>
      <c r="K18" s="1">
        <f ca="1">I18*($H$1^J18-1)*$H$1^(-SUM($J$2:J18))</f>
        <v>9.8836012760820449E-2</v>
      </c>
    </row>
    <row r="19" spans="1:11" x14ac:dyDescent="0.4">
      <c r="A19" s="1">
        <v>18</v>
      </c>
      <c r="B19" s="2">
        <f t="shared" si="0"/>
        <v>16064</v>
      </c>
      <c r="D19" s="1" t="s">
        <v>17</v>
      </c>
      <c r="E19" s="3">
        <f t="shared" si="2"/>
        <v>2.0906016760958854E-2</v>
      </c>
      <c r="I19" s="1">
        <f t="shared" si="3"/>
        <v>3.3000000000000029</v>
      </c>
      <c r="J19" s="1">
        <f t="shared" ca="1" si="1"/>
        <v>5.7243606745719227</v>
      </c>
      <c r="K19" s="1">
        <f ca="1">I19*($H$1^J19-1)*$H$1^(-SUM($J$2:J19))</f>
        <v>6.4891753280818767E-2</v>
      </c>
    </row>
    <row r="20" spans="1:11" x14ac:dyDescent="0.4">
      <c r="A20" s="1">
        <v>19</v>
      </c>
      <c r="B20" s="2">
        <f t="shared" si="0"/>
        <v>16564</v>
      </c>
      <c r="D20" s="1" t="s">
        <v>18</v>
      </c>
      <c r="E20" s="3">
        <f t="shared" si="2"/>
        <v>1.9860715922910912E-2</v>
      </c>
      <c r="I20" s="1">
        <f t="shared" si="3"/>
        <v>3.2000000000000028</v>
      </c>
      <c r="J20" s="1">
        <f t="shared" ca="1" si="1"/>
        <v>8.0686013661880764</v>
      </c>
      <c r="K20" s="1">
        <f ca="1">I20*($H$1^J20-1)*$H$1^(-SUM($J$2:J20))</f>
        <v>7.7413243995283695E-2</v>
      </c>
    </row>
    <row r="21" spans="1:11" x14ac:dyDescent="0.4">
      <c r="A21" s="1">
        <v>20</v>
      </c>
      <c r="B21" s="2">
        <f t="shared" si="0"/>
        <v>17064</v>
      </c>
      <c r="D21" s="1" t="s">
        <v>19</v>
      </c>
      <c r="E21" s="3">
        <f t="shared" si="2"/>
        <v>1.8867680126765367E-2</v>
      </c>
      <c r="I21" s="1">
        <f t="shared" si="3"/>
        <v>3.1000000000000028</v>
      </c>
      <c r="J21" s="1">
        <f t="shared" ca="1" si="1"/>
        <v>7.6272853147736601</v>
      </c>
      <c r="K21" s="1">
        <f ca="1">I21*($H$1^J21-1)*$H$1^(-SUM($J$2:J21))</f>
        <v>6.0681445971709089E-2</v>
      </c>
    </row>
    <row r="22" spans="1:11" x14ac:dyDescent="0.4">
      <c r="A22" s="1">
        <v>21</v>
      </c>
      <c r="B22" s="2">
        <f t="shared" si="0"/>
        <v>17564</v>
      </c>
      <c r="D22" s="1" t="s">
        <v>20</v>
      </c>
      <c r="E22" s="3">
        <f t="shared" si="2"/>
        <v>1.7924296120427098E-2</v>
      </c>
      <c r="I22" s="1">
        <f t="shared" si="3"/>
        <v>3.0000000000000027</v>
      </c>
      <c r="J22" s="1">
        <f t="shared" ca="1" si="1"/>
        <v>5.1878098393457615</v>
      </c>
      <c r="K22" s="1">
        <f ca="1">I22*($H$1^J22-1)*$H$1^(-SUM($J$2:J22))</f>
        <v>3.5164281770383957E-2</v>
      </c>
    </row>
    <row r="23" spans="1:11" x14ac:dyDescent="0.4">
      <c r="A23" s="1">
        <v>22</v>
      </c>
      <c r="B23" s="2">
        <f t="shared" si="0"/>
        <v>18064</v>
      </c>
      <c r="D23" s="1" t="s">
        <v>21</v>
      </c>
      <c r="E23" s="3">
        <f t="shared" si="2"/>
        <v>1.7028081314405741E-2</v>
      </c>
      <c r="I23" s="1">
        <f t="shared" si="3"/>
        <v>2.9000000000000026</v>
      </c>
      <c r="J23" s="1">
        <f t="shared" ca="1" si="1"/>
        <v>7.056760503729393</v>
      </c>
      <c r="K23" s="1">
        <f ca="1">I23*($H$1^J23-1)*$H$1^(-SUM($J$2:J23))</f>
        <v>4.0974104428069952E-2</v>
      </c>
    </row>
    <row r="24" spans="1:11" x14ac:dyDescent="0.4">
      <c r="A24" s="1">
        <v>23</v>
      </c>
      <c r="B24" s="2">
        <f t="shared" ref="B24:B29" si="4">B23+500</f>
        <v>18564</v>
      </c>
      <c r="D24" s="1" t="s">
        <v>22</v>
      </c>
      <c r="E24" s="3">
        <f t="shared" si="2"/>
        <v>1.6176677248685455E-2</v>
      </c>
      <c r="I24" s="1">
        <f t="shared" si="3"/>
        <v>2.8000000000000025</v>
      </c>
      <c r="J24" s="1">
        <f t="shared" ca="1" si="1"/>
        <v>2.3775203533331357</v>
      </c>
      <c r="K24" s="1">
        <f ca="1">I24*($H$1^J24-1)*$H$1^(-SUM($J$2:J24))</f>
        <v>1.2131288999950255E-2</v>
      </c>
    </row>
    <row r="25" spans="1:11" x14ac:dyDescent="0.4">
      <c r="A25" s="1">
        <v>24</v>
      </c>
      <c r="B25" s="2">
        <f t="shared" si="4"/>
        <v>19064</v>
      </c>
      <c r="D25" s="1" t="s">
        <v>23</v>
      </c>
      <c r="E25" s="3">
        <f t="shared" si="2"/>
        <v>1.5367843386251181E-2</v>
      </c>
      <c r="I25" s="1">
        <f t="shared" si="3"/>
        <v>2.7000000000000024</v>
      </c>
      <c r="J25" s="1">
        <f t="shared" ca="1" si="1"/>
        <v>6.345299233701085E-2</v>
      </c>
      <c r="K25" s="1">
        <f ca="1">I25*($H$1^J25-1)*$H$1^(-SUM($J$2:J25))</f>
        <v>3.0472218144434447E-4</v>
      </c>
    </row>
    <row r="26" spans="1:11" x14ac:dyDescent="0.4">
      <c r="A26" s="1">
        <v>25</v>
      </c>
      <c r="B26" s="2">
        <f t="shared" si="4"/>
        <v>19564</v>
      </c>
      <c r="D26" s="1" t="s">
        <v>24</v>
      </c>
      <c r="E26" s="3">
        <f t="shared" si="2"/>
        <v>1.4599451216938621E-2</v>
      </c>
      <c r="I26" s="1">
        <f t="shared" si="3"/>
        <v>2.6000000000000023</v>
      </c>
      <c r="J26" s="1">
        <f t="shared" ca="1" si="1"/>
        <v>8.8236580972001484</v>
      </c>
      <c r="K26" s="1">
        <f ca="1">I26*($H$1^J26-1)*$H$1^(-SUM($J$2:J26))</f>
        <v>3.7415123740258946E-2</v>
      </c>
    </row>
    <row r="27" spans="1:11" x14ac:dyDescent="0.4">
      <c r="A27" s="1">
        <v>26</v>
      </c>
      <c r="B27" s="2">
        <f t="shared" si="4"/>
        <v>20064</v>
      </c>
      <c r="D27" s="1" t="s">
        <v>25</v>
      </c>
      <c r="E27" s="3">
        <f t="shared" si="2"/>
        <v>1.3869478656091689E-2</v>
      </c>
      <c r="J27" s="1">
        <f ca="1">SUM(J2:J26)</f>
        <v>130.55465691632813</v>
      </c>
      <c r="K27" s="1">
        <f ca="1">SUM(K2:K26)</f>
        <v>3.9167506023685914</v>
      </c>
    </row>
    <row r="28" spans="1:11" x14ac:dyDescent="0.4">
      <c r="A28" s="1">
        <v>27</v>
      </c>
      <c r="B28" s="2">
        <f t="shared" si="4"/>
        <v>20564</v>
      </c>
      <c r="D28" s="1" t="s">
        <v>26</v>
      </c>
      <c r="E28" s="3">
        <f t="shared" si="2"/>
        <v>1.3176004723287104E-2</v>
      </c>
      <c r="J28" s="1" t="s">
        <v>114</v>
      </c>
    </row>
    <row r="29" spans="1:11" x14ac:dyDescent="0.4">
      <c r="A29" s="1">
        <v>28</v>
      </c>
      <c r="B29" s="2">
        <f t="shared" si="4"/>
        <v>21064</v>
      </c>
      <c r="D29" s="1" t="s">
        <v>27</v>
      </c>
      <c r="E29" s="3">
        <f t="shared" si="2"/>
        <v>1.2517204487122747E-2</v>
      </c>
      <c r="J29" s="1" t="s">
        <v>115</v>
      </c>
    </row>
    <row r="30" spans="1:11" x14ac:dyDescent="0.4">
      <c r="A30" s="1">
        <v>29</v>
      </c>
      <c r="B30" s="2">
        <f t="shared" ref="B30:B31" si="5">B29+500</f>
        <v>21564</v>
      </c>
      <c r="D30" s="1" t="s">
        <v>28</v>
      </c>
      <c r="E30" s="3">
        <f t="shared" si="2"/>
        <v>1.1891344262766609E-2</v>
      </c>
      <c r="J30" s="1" t="s">
        <v>117</v>
      </c>
    </row>
    <row r="31" spans="1:11" x14ac:dyDescent="0.4">
      <c r="A31" s="1">
        <v>30</v>
      </c>
      <c r="B31" s="2">
        <f t="shared" si="5"/>
        <v>22064</v>
      </c>
      <c r="D31" s="1" t="s">
        <v>29</v>
      </c>
      <c r="E31" s="3">
        <f t="shared" si="2"/>
        <v>1.1296777049628278E-2</v>
      </c>
      <c r="J31" s="1" t="s">
        <v>116</v>
      </c>
    </row>
    <row r="32" spans="1:11" x14ac:dyDescent="0.4">
      <c r="D32" s="1" t="s">
        <v>30</v>
      </c>
      <c r="E32" s="3">
        <f t="shared" si="2"/>
        <v>1.0731938197146863E-2</v>
      </c>
    </row>
    <row r="33" spans="4:11" x14ac:dyDescent="0.4">
      <c r="D33" s="1" t="s">
        <v>31</v>
      </c>
      <c r="E33" s="3">
        <f t="shared" ref="E33:E58" si="6">E32*0.95</f>
        <v>1.0195341287289519E-2</v>
      </c>
    </row>
    <row r="34" spans="4:11" x14ac:dyDescent="0.4">
      <c r="D34" s="1" t="s">
        <v>32</v>
      </c>
      <c r="E34" s="3">
        <f t="shared" si="6"/>
        <v>9.6855742229250419E-3</v>
      </c>
    </row>
    <row r="35" spans="4:11" x14ac:dyDescent="0.4">
      <c r="D35" s="1" t="s">
        <v>33</v>
      </c>
      <c r="E35" s="3">
        <f t="shared" si="6"/>
        <v>9.2012955117787894E-3</v>
      </c>
    </row>
    <row r="36" spans="4:11" x14ac:dyDescent="0.4">
      <c r="D36" s="1" t="s">
        <v>34</v>
      </c>
      <c r="E36" s="3">
        <f t="shared" si="6"/>
        <v>8.7412307361898495E-3</v>
      </c>
    </row>
    <row r="37" spans="4:11" x14ac:dyDescent="0.4">
      <c r="D37" s="1" t="s">
        <v>35</v>
      </c>
      <c r="E37" s="3">
        <f t="shared" si="6"/>
        <v>8.3041691993803561E-3</v>
      </c>
    </row>
    <row r="38" spans="4:11" x14ac:dyDescent="0.4">
      <c r="D38" s="1" t="s">
        <v>36</v>
      </c>
      <c r="E38" s="3">
        <f t="shared" si="6"/>
        <v>7.8889607394113381E-3</v>
      </c>
    </row>
    <row r="39" spans="4:11" x14ac:dyDescent="0.4">
      <c r="D39" s="1" t="s">
        <v>37</v>
      </c>
      <c r="E39" s="3">
        <f t="shared" si="6"/>
        <v>7.4945127024407705E-3</v>
      </c>
    </row>
    <row r="40" spans="4:11" x14ac:dyDescent="0.4">
      <c r="D40" s="1" t="s">
        <v>38</v>
      </c>
      <c r="E40" s="3">
        <f t="shared" si="6"/>
        <v>7.119787067318732E-3</v>
      </c>
      <c r="K40" s="1">
        <f ca="1">SUM(K2:K39)</f>
        <v>7.8335012047371828</v>
      </c>
    </row>
    <row r="41" spans="4:11" x14ac:dyDescent="0.4">
      <c r="D41" s="1" t="s">
        <v>39</v>
      </c>
      <c r="E41" s="3">
        <f t="shared" si="6"/>
        <v>6.7637977139527947E-3</v>
      </c>
    </row>
    <row r="42" spans="4:11" x14ac:dyDescent="0.4">
      <c r="D42" s="1" t="s">
        <v>40</v>
      </c>
      <c r="E42" s="3">
        <f t="shared" si="6"/>
        <v>6.4256078282551544E-3</v>
      </c>
    </row>
    <row r="43" spans="4:11" x14ac:dyDescent="0.4">
      <c r="D43" s="1" t="s">
        <v>41</v>
      </c>
      <c r="E43" s="3">
        <f t="shared" si="6"/>
        <v>6.1043274368423961E-3</v>
      </c>
    </row>
    <row r="44" spans="4:11" x14ac:dyDescent="0.4">
      <c r="D44" s="1" t="s">
        <v>42</v>
      </c>
      <c r="E44" s="3">
        <f t="shared" si="6"/>
        <v>5.799111065000276E-3</v>
      </c>
    </row>
    <row r="45" spans="4:11" x14ac:dyDescent="0.4">
      <c r="D45" s="1" t="s">
        <v>43</v>
      </c>
      <c r="E45" s="3">
        <f t="shared" si="6"/>
        <v>5.5091555117502619E-3</v>
      </c>
    </row>
    <row r="46" spans="4:11" x14ac:dyDescent="0.4">
      <c r="D46" s="1" t="s">
        <v>44</v>
      </c>
      <c r="E46" s="3">
        <f t="shared" si="6"/>
        <v>5.2336977361627486E-3</v>
      </c>
    </row>
    <row r="47" spans="4:11" x14ac:dyDescent="0.4">
      <c r="D47" s="1" t="s">
        <v>45</v>
      </c>
      <c r="E47" s="3">
        <f t="shared" si="6"/>
        <v>4.9720128493546106E-3</v>
      </c>
    </row>
    <row r="48" spans="4:11" x14ac:dyDescent="0.4">
      <c r="D48" s="1" t="s">
        <v>46</v>
      </c>
      <c r="E48" s="3">
        <f t="shared" si="6"/>
        <v>4.7234122068868798E-3</v>
      </c>
    </row>
    <row r="49" spans="4:5" x14ac:dyDescent="0.4">
      <c r="D49" s="1" t="s">
        <v>47</v>
      </c>
      <c r="E49" s="3">
        <f t="shared" si="6"/>
        <v>4.4872415965425353E-3</v>
      </c>
    </row>
    <row r="50" spans="4:5" x14ac:dyDescent="0.4">
      <c r="D50" s="1" t="s">
        <v>48</v>
      </c>
      <c r="E50" s="3">
        <f t="shared" si="6"/>
        <v>4.2628795167154081E-3</v>
      </c>
    </row>
    <row r="51" spans="4:5" x14ac:dyDescent="0.4">
      <c r="D51" s="1" t="s">
        <v>49</v>
      </c>
      <c r="E51" s="3">
        <f t="shared" si="6"/>
        <v>4.0497355408796376E-3</v>
      </c>
    </row>
    <row r="52" spans="4:5" x14ac:dyDescent="0.4">
      <c r="D52" s="1" t="s">
        <v>50</v>
      </c>
      <c r="E52" s="3">
        <f t="shared" si="6"/>
        <v>3.8472487638356555E-3</v>
      </c>
    </row>
    <row r="53" spans="4:5" x14ac:dyDescent="0.4">
      <c r="D53" s="1" t="s">
        <v>51</v>
      </c>
      <c r="E53" s="3">
        <f t="shared" si="6"/>
        <v>3.6548863256438725E-3</v>
      </c>
    </row>
    <row r="54" spans="4:5" x14ac:dyDescent="0.4">
      <c r="D54" s="1" t="s">
        <v>52</v>
      </c>
      <c r="E54" s="3">
        <f t="shared" si="6"/>
        <v>3.4721420093616786E-3</v>
      </c>
    </row>
    <row r="55" spans="4:5" x14ac:dyDescent="0.4">
      <c r="D55" s="1" t="s">
        <v>53</v>
      </c>
      <c r="E55" s="3">
        <f t="shared" si="6"/>
        <v>3.2985349088935946E-3</v>
      </c>
    </row>
    <row r="56" spans="4:5" x14ac:dyDescent="0.4">
      <c r="D56" s="1" t="s">
        <v>54</v>
      </c>
      <c r="E56" s="3">
        <f t="shared" si="6"/>
        <v>3.1336081634489145E-3</v>
      </c>
    </row>
    <row r="57" spans="4:5" x14ac:dyDescent="0.4">
      <c r="D57" s="1" t="s">
        <v>55</v>
      </c>
      <c r="E57" s="3">
        <f t="shared" si="6"/>
        <v>2.9769277552764688E-3</v>
      </c>
    </row>
    <row r="58" spans="4:5" x14ac:dyDescent="0.4">
      <c r="D58" s="1" t="s">
        <v>56</v>
      </c>
      <c r="E58" s="3">
        <f t="shared" si="6"/>
        <v>2.8280813675126454E-3</v>
      </c>
    </row>
    <row r="59" spans="4:5" x14ac:dyDescent="0.4">
      <c r="D59" s="1" t="s">
        <v>57</v>
      </c>
      <c r="E59" s="3">
        <f t="shared" ref="E59:E101" si="7">E58*0.95</f>
        <v>2.6866772991370131E-3</v>
      </c>
    </row>
    <row r="60" spans="4:5" x14ac:dyDescent="0.4">
      <c r="D60" s="1" t="s">
        <v>58</v>
      </c>
      <c r="E60" s="3">
        <f t="shared" si="7"/>
        <v>2.5523434341801622E-3</v>
      </c>
    </row>
    <row r="61" spans="4:5" x14ac:dyDescent="0.4">
      <c r="D61" s="1" t="s">
        <v>59</v>
      </c>
      <c r="E61" s="3">
        <f t="shared" si="7"/>
        <v>2.4247262624711541E-3</v>
      </c>
    </row>
    <row r="62" spans="4:5" x14ac:dyDescent="0.4">
      <c r="D62" s="1" t="s">
        <v>60</v>
      </c>
      <c r="E62" s="3">
        <f t="shared" si="7"/>
        <v>2.3034899493475963E-3</v>
      </c>
    </row>
    <row r="63" spans="4:5" x14ac:dyDescent="0.4">
      <c r="D63" s="1" t="s">
        <v>61</v>
      </c>
      <c r="E63" s="3">
        <f t="shared" si="7"/>
        <v>2.1883154518802165E-3</v>
      </c>
    </row>
    <row r="64" spans="4:5" x14ac:dyDescent="0.4">
      <c r="D64" s="1" t="s">
        <v>62</v>
      </c>
      <c r="E64" s="3">
        <f t="shared" si="7"/>
        <v>2.0788996792862058E-3</v>
      </c>
    </row>
    <row r="65" spans="4:5" x14ac:dyDescent="0.4">
      <c r="D65" s="1" t="s">
        <v>63</v>
      </c>
      <c r="E65" s="3">
        <f t="shared" si="7"/>
        <v>1.9749546953218952E-3</v>
      </c>
    </row>
    <row r="66" spans="4:5" x14ac:dyDescent="0.4">
      <c r="D66" s="1" t="s">
        <v>64</v>
      </c>
      <c r="E66" s="3">
        <f t="shared" si="7"/>
        <v>1.8762069605558003E-3</v>
      </c>
    </row>
    <row r="67" spans="4:5" x14ac:dyDescent="0.4">
      <c r="D67" s="1" t="s">
        <v>65</v>
      </c>
      <c r="E67" s="3">
        <f t="shared" si="7"/>
        <v>1.7823966125280102E-3</v>
      </c>
    </row>
    <row r="68" spans="4:5" x14ac:dyDescent="0.4">
      <c r="D68" s="1" t="s">
        <v>66</v>
      </c>
      <c r="E68" s="3">
        <f t="shared" si="7"/>
        <v>1.6932767819016095E-3</v>
      </c>
    </row>
    <row r="69" spans="4:5" x14ac:dyDescent="0.4">
      <c r="D69" s="1" t="s">
        <v>67</v>
      </c>
      <c r="E69" s="3">
        <f t="shared" si="7"/>
        <v>1.608612942806529E-3</v>
      </c>
    </row>
    <row r="70" spans="4:5" x14ac:dyDescent="0.4">
      <c r="D70" s="1" t="s">
        <v>68</v>
      </c>
      <c r="E70" s="3">
        <f t="shared" si="7"/>
        <v>1.5281822956662023E-3</v>
      </c>
    </row>
    <row r="71" spans="4:5" x14ac:dyDescent="0.4">
      <c r="D71" s="1" t="s">
        <v>69</v>
      </c>
      <c r="E71" s="3">
        <f t="shared" si="7"/>
        <v>1.4517731808828922E-3</v>
      </c>
    </row>
    <row r="72" spans="4:5" x14ac:dyDescent="0.4">
      <c r="D72" s="1" t="s">
        <v>70</v>
      </c>
      <c r="E72" s="3">
        <f t="shared" si="7"/>
        <v>1.3791845218387474E-3</v>
      </c>
    </row>
    <row r="73" spans="4:5" x14ac:dyDescent="0.4">
      <c r="D73" s="1" t="s">
        <v>71</v>
      </c>
      <c r="E73" s="3">
        <f t="shared" si="7"/>
        <v>1.31022529574681E-3</v>
      </c>
    </row>
    <row r="74" spans="4:5" x14ac:dyDescent="0.4">
      <c r="D74" s="1" t="s">
        <v>72</v>
      </c>
      <c r="E74" s="3">
        <f t="shared" si="7"/>
        <v>1.2447140309594694E-3</v>
      </c>
    </row>
    <row r="75" spans="4:5" x14ac:dyDescent="0.4">
      <c r="D75" s="1" t="s">
        <v>73</v>
      </c>
      <c r="E75" s="3">
        <f t="shared" si="7"/>
        <v>1.182478329411496E-3</v>
      </c>
    </row>
    <row r="76" spans="4:5" x14ac:dyDescent="0.4">
      <c r="D76" s="1" t="s">
        <v>74</v>
      </c>
      <c r="E76" s="3">
        <f t="shared" si="7"/>
        <v>1.1233544129409211E-3</v>
      </c>
    </row>
    <row r="77" spans="4:5" x14ac:dyDescent="0.4">
      <c r="D77" s="1" t="s">
        <v>75</v>
      </c>
      <c r="E77" s="3">
        <f t="shared" si="7"/>
        <v>1.0671866922938749E-3</v>
      </c>
    </row>
    <row r="78" spans="4:5" x14ac:dyDescent="0.4">
      <c r="D78" s="1" t="s">
        <v>76</v>
      </c>
      <c r="E78" s="3">
        <f t="shared" si="7"/>
        <v>1.0138273576791811E-3</v>
      </c>
    </row>
    <row r="79" spans="4:5" x14ac:dyDescent="0.4">
      <c r="D79" s="1" t="s">
        <v>77</v>
      </c>
      <c r="E79" s="3">
        <f t="shared" si="7"/>
        <v>9.6313598979522197E-4</v>
      </c>
    </row>
    <row r="80" spans="4:5" x14ac:dyDescent="0.4">
      <c r="D80" s="1" t="s">
        <v>78</v>
      </c>
      <c r="E80" s="3">
        <f t="shared" si="7"/>
        <v>9.1497919030546085E-4</v>
      </c>
    </row>
    <row r="81" spans="4:5" x14ac:dyDescent="0.4">
      <c r="D81" s="1" t="s">
        <v>79</v>
      </c>
      <c r="E81" s="3">
        <f t="shared" si="7"/>
        <v>8.6923023079018777E-4</v>
      </c>
    </row>
    <row r="82" spans="4:5" x14ac:dyDescent="0.4">
      <c r="D82" s="1" t="s">
        <v>80</v>
      </c>
      <c r="E82" s="3">
        <f t="shared" si="7"/>
        <v>8.2576871925067838E-4</v>
      </c>
    </row>
    <row r="83" spans="4:5" x14ac:dyDescent="0.4">
      <c r="D83" s="1" t="s">
        <v>81</v>
      </c>
      <c r="E83" s="3">
        <f t="shared" si="7"/>
        <v>7.844802832881444E-4</v>
      </c>
    </row>
    <row r="84" spans="4:5" x14ac:dyDescent="0.4">
      <c r="D84" s="1" t="s">
        <v>82</v>
      </c>
      <c r="E84" s="3">
        <f t="shared" si="7"/>
        <v>7.452562691237371E-4</v>
      </c>
    </row>
    <row r="85" spans="4:5" x14ac:dyDescent="0.4">
      <c r="D85" s="1" t="s">
        <v>83</v>
      </c>
      <c r="E85" s="3">
        <f t="shared" si="7"/>
        <v>7.0799345566755021E-4</v>
      </c>
    </row>
    <row r="86" spans="4:5" x14ac:dyDescent="0.4">
      <c r="D86" s="1" t="s">
        <v>84</v>
      </c>
      <c r="E86" s="3">
        <f t="shared" si="7"/>
        <v>6.7259378288417272E-4</v>
      </c>
    </row>
    <row r="87" spans="4:5" x14ac:dyDescent="0.4">
      <c r="D87" s="1" t="s">
        <v>85</v>
      </c>
      <c r="E87" s="3">
        <f t="shared" si="7"/>
        <v>6.3896409373996404E-4</v>
      </c>
    </row>
    <row r="88" spans="4:5" x14ac:dyDescent="0.4">
      <c r="D88" s="1" t="s">
        <v>86</v>
      </c>
      <c r="E88" s="3">
        <f t="shared" si="7"/>
        <v>6.0701588905296582E-4</v>
      </c>
    </row>
    <row r="89" spans="4:5" x14ac:dyDescent="0.4">
      <c r="D89" s="1" t="s">
        <v>87</v>
      </c>
      <c r="E89" s="3">
        <f t="shared" si="7"/>
        <v>5.7666509460031746E-4</v>
      </c>
    </row>
    <row r="90" spans="4:5" x14ac:dyDescent="0.4">
      <c r="D90" s="1" t="s">
        <v>88</v>
      </c>
      <c r="E90" s="3">
        <f t="shared" si="7"/>
        <v>5.4783183987030159E-4</v>
      </c>
    </row>
    <row r="91" spans="4:5" x14ac:dyDescent="0.4">
      <c r="D91" s="1" t="s">
        <v>89</v>
      </c>
      <c r="E91" s="3">
        <f t="shared" si="7"/>
        <v>5.2044024787678653E-4</v>
      </c>
    </row>
    <row r="92" spans="4:5" x14ac:dyDescent="0.4">
      <c r="D92" s="1" t="s">
        <v>90</v>
      </c>
      <c r="E92" s="3">
        <f t="shared" si="7"/>
        <v>4.9441823548294721E-4</v>
      </c>
    </row>
    <row r="93" spans="4:5" x14ac:dyDescent="0.4">
      <c r="D93" s="1" t="s">
        <v>91</v>
      </c>
      <c r="E93" s="3">
        <f t="shared" si="7"/>
        <v>4.6969732370879982E-4</v>
      </c>
    </row>
    <row r="94" spans="4:5" x14ac:dyDescent="0.4">
      <c r="D94" s="1" t="s">
        <v>92</v>
      </c>
      <c r="E94" s="3">
        <f t="shared" si="7"/>
        <v>4.4621245752335983E-4</v>
      </c>
    </row>
    <row r="95" spans="4:5" x14ac:dyDescent="0.4">
      <c r="D95" s="1" t="s">
        <v>93</v>
      </c>
      <c r="E95" s="3">
        <f t="shared" si="7"/>
        <v>4.2390183464719182E-4</v>
      </c>
    </row>
    <row r="96" spans="4:5" x14ac:dyDescent="0.4">
      <c r="D96" s="1" t="s">
        <v>94</v>
      </c>
      <c r="E96" s="3">
        <f t="shared" si="7"/>
        <v>4.0270674291483221E-4</v>
      </c>
    </row>
    <row r="97" spans="4:5" x14ac:dyDescent="0.4">
      <c r="D97" s="1" t="s">
        <v>95</v>
      </c>
      <c r="E97" s="3">
        <f t="shared" si="7"/>
        <v>3.8257140576909059E-4</v>
      </c>
    </row>
    <row r="98" spans="4:5" x14ac:dyDescent="0.4">
      <c r="D98" s="1" t="s">
        <v>96</v>
      </c>
      <c r="E98" s="3">
        <f t="shared" si="7"/>
        <v>3.6344283548063602E-4</v>
      </c>
    </row>
    <row r="99" spans="4:5" x14ac:dyDescent="0.4">
      <c r="D99" s="1" t="s">
        <v>97</v>
      </c>
      <c r="E99" s="3">
        <f t="shared" si="7"/>
        <v>3.4527069370660421E-4</v>
      </c>
    </row>
    <row r="100" spans="4:5" x14ac:dyDescent="0.4">
      <c r="D100" s="1" t="s">
        <v>98</v>
      </c>
      <c r="E100" s="3">
        <f t="shared" si="7"/>
        <v>3.2800715902127396E-4</v>
      </c>
    </row>
    <row r="101" spans="4:5" x14ac:dyDescent="0.4">
      <c r="D101" s="1" t="s">
        <v>99</v>
      </c>
      <c r="E101" s="3">
        <f t="shared" si="7"/>
        <v>3.1160680107021024E-4</v>
      </c>
    </row>
  </sheetData>
  <mergeCells count="1">
    <mergeCell ref="D1:E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9C48-C805-4C9F-AD1F-EA5EFE25C650}">
  <dimension ref="A1:D27"/>
  <sheetViews>
    <sheetView tabSelected="1" workbookViewId="0">
      <selection activeCell="C2" sqref="C2"/>
    </sheetView>
  </sheetViews>
  <sheetFormatPr defaultRowHeight="13.9" x14ac:dyDescent="0.4"/>
  <sheetData>
    <row r="1" spans="1:4" x14ac:dyDescent="0.4">
      <c r="A1" s="1">
        <v>1.02</v>
      </c>
      <c r="B1" s="1" t="s">
        <v>111</v>
      </c>
      <c r="C1" s="1" t="s">
        <v>113</v>
      </c>
      <c r="D1" s="1"/>
    </row>
    <row r="2" spans="1:4" x14ac:dyDescent="0.4">
      <c r="A2" s="1"/>
      <c r="B2" s="1">
        <v>5</v>
      </c>
      <c r="C2" s="1">
        <v>2</v>
      </c>
      <c r="D2" s="1">
        <f>B2*($A$1^C2-1)*$A$1^(-SUM(C$2:$C2))</f>
        <v>0.19415609381007301</v>
      </c>
    </row>
    <row r="3" spans="1:4" x14ac:dyDescent="0.4">
      <c r="A3" s="1"/>
      <c r="B3" s="1">
        <v>2</v>
      </c>
      <c r="C3" s="1">
        <v>1</v>
      </c>
      <c r="D3" s="1">
        <f>B3*($A$1^C3-1)*$A$1^(-SUM(C$2:$C3))</f>
        <v>3.7692893381881816E-2</v>
      </c>
    </row>
    <row r="4" spans="1:4" x14ac:dyDescent="0.4">
      <c r="A4" s="1"/>
      <c r="B4" s="1"/>
      <c r="C4" s="1"/>
      <c r="D4" s="1">
        <f>B4*($A$1^C4-1)*$A$1^(-SUM(C$2:$C4))</f>
        <v>0</v>
      </c>
    </row>
    <row r="5" spans="1:4" x14ac:dyDescent="0.4">
      <c r="A5" s="1"/>
      <c r="B5" s="1"/>
      <c r="C5" s="1"/>
      <c r="D5" s="1">
        <f>B5*($A$1^C5-1)*$A$1^(-SUM(C$2:$C5))</f>
        <v>0</v>
      </c>
    </row>
    <row r="6" spans="1:4" x14ac:dyDescent="0.4">
      <c r="A6" s="1"/>
      <c r="B6" s="1"/>
      <c r="C6" s="1"/>
      <c r="D6" s="1">
        <f>B6*($A$1^C6-1)*$A$1^(-SUM(C$2:$C6))</f>
        <v>0</v>
      </c>
    </row>
    <row r="7" spans="1:4" x14ac:dyDescent="0.4">
      <c r="A7" s="1"/>
      <c r="B7" s="1"/>
      <c r="C7" s="1"/>
      <c r="D7" s="1">
        <f>B7*($A$1^C7-1)*$A$1^(-SUM(C$2:$C7))</f>
        <v>0</v>
      </c>
    </row>
    <row r="8" spans="1:4" x14ac:dyDescent="0.4">
      <c r="A8" s="1"/>
      <c r="B8" s="1"/>
      <c r="C8" s="1"/>
      <c r="D8" s="1">
        <f>B8*($A$1^C8-1)*$A$1^(-SUM(C$2:$C8))</f>
        <v>0</v>
      </c>
    </row>
    <row r="9" spans="1:4" x14ac:dyDescent="0.4">
      <c r="A9" s="1"/>
      <c r="B9" s="1"/>
      <c r="C9" s="1"/>
      <c r="D9" s="1">
        <f>B9*($A$1^C9-1)*$A$1^(-SUM(C$2:$C9))</f>
        <v>0</v>
      </c>
    </row>
    <row r="10" spans="1:4" x14ac:dyDescent="0.4">
      <c r="A10" s="1"/>
      <c r="B10" s="1"/>
      <c r="C10" s="1"/>
      <c r="D10" s="1">
        <f>B10*($A$1^C10-1)*$A$1^(-SUM(C$2:$C10))</f>
        <v>0</v>
      </c>
    </row>
    <row r="11" spans="1:4" x14ac:dyDescent="0.4">
      <c r="A11" s="1"/>
      <c r="B11" s="1"/>
      <c r="C11" s="1"/>
      <c r="D11" s="1">
        <f>B11*($A$1^C11-1)*$A$1^(-SUM(C$2:$C11))</f>
        <v>0</v>
      </c>
    </row>
    <row r="12" spans="1:4" x14ac:dyDescent="0.4">
      <c r="A12" s="1"/>
      <c r="B12" s="1"/>
      <c r="C12" s="1"/>
      <c r="D12" s="1">
        <f>B12*($A$1^C12-1)*$A$1^(-SUM(C$2:$C12))</f>
        <v>0</v>
      </c>
    </row>
    <row r="13" spans="1:4" x14ac:dyDescent="0.4">
      <c r="A13" s="1"/>
      <c r="B13" s="1"/>
      <c r="C13" s="1"/>
      <c r="D13" s="1">
        <f>B13*($A$1^C13-1)*$A$1^(-SUM(C$2:$C13))</f>
        <v>0</v>
      </c>
    </row>
    <row r="14" spans="1:4" x14ac:dyDescent="0.4">
      <c r="A14" s="1"/>
      <c r="B14" s="1"/>
      <c r="C14" s="1"/>
      <c r="D14" s="1">
        <f>B14*($A$1^C14-1)*$A$1^(-SUM(C$2:$C14))</f>
        <v>0</v>
      </c>
    </row>
    <row r="15" spans="1:4" x14ac:dyDescent="0.4">
      <c r="A15" s="1"/>
      <c r="B15" s="1"/>
      <c r="C15" s="1"/>
      <c r="D15" s="1">
        <f>B15*($A$1^C15-1)*$A$1^(-SUM(C$2:$C15))</f>
        <v>0</v>
      </c>
    </row>
    <row r="16" spans="1:4" x14ac:dyDescent="0.4">
      <c r="A16" s="1"/>
      <c r="B16" s="1"/>
      <c r="C16" s="1"/>
      <c r="D16" s="1">
        <f>B16*($A$1^C16-1)*$A$1^(-SUM(C$2:$C16))</f>
        <v>0</v>
      </c>
    </row>
    <row r="17" spans="1:4" x14ac:dyDescent="0.4">
      <c r="A17" s="1"/>
      <c r="B17" s="1"/>
      <c r="C17" s="1"/>
      <c r="D17" s="1">
        <f>B17*($A$1^C17-1)*$A$1^(-SUM(C$2:$C17))</f>
        <v>0</v>
      </c>
    </row>
    <row r="18" spans="1:4" x14ac:dyDescent="0.4">
      <c r="A18" s="1"/>
      <c r="B18" s="1"/>
      <c r="C18" s="1"/>
      <c r="D18" s="1">
        <f>B18*($A$1^C18-1)*$A$1^(-SUM(C$2:$C18))</f>
        <v>0</v>
      </c>
    </row>
    <row r="19" spans="1:4" x14ac:dyDescent="0.4">
      <c r="A19" s="1"/>
      <c r="B19" s="1"/>
      <c r="C19" s="1"/>
      <c r="D19" s="1">
        <f>B19*($A$1^C19-1)*$A$1^(-SUM(C$2:$C19))</f>
        <v>0</v>
      </c>
    </row>
    <row r="20" spans="1:4" x14ac:dyDescent="0.4">
      <c r="A20" s="1"/>
      <c r="B20" s="1"/>
      <c r="C20" s="1"/>
      <c r="D20" s="1">
        <f>B20*($A$1^C20-1)*$A$1^(-SUM(C$2:$C20))</f>
        <v>0</v>
      </c>
    </row>
    <row r="21" spans="1:4" x14ac:dyDescent="0.4">
      <c r="A21" s="1"/>
      <c r="B21" s="1"/>
      <c r="C21" s="1"/>
      <c r="D21" s="1">
        <f>B21*($A$1^C21-1)*$A$1^(-SUM(C$2:$C21))</f>
        <v>0</v>
      </c>
    </row>
    <row r="22" spans="1:4" x14ac:dyDescent="0.4">
      <c r="A22" s="1"/>
      <c r="B22" s="1"/>
      <c r="C22" s="1"/>
      <c r="D22" s="1">
        <f>B22*($A$1^C22-1)*$A$1^(-SUM(C$2:$C22))</f>
        <v>0</v>
      </c>
    </row>
    <row r="23" spans="1:4" x14ac:dyDescent="0.4">
      <c r="A23" s="1"/>
      <c r="B23" s="1"/>
      <c r="C23" s="1"/>
      <c r="D23" s="1">
        <f>B23*($A$1^C23-1)*$A$1^(-SUM(C$2:$C23))</f>
        <v>0</v>
      </c>
    </row>
    <row r="24" spans="1:4" x14ac:dyDescent="0.4">
      <c r="A24" s="1"/>
      <c r="B24" s="1"/>
      <c r="C24" s="1"/>
      <c r="D24" s="1">
        <f>B24*($A$1^C24-1)*$A$1^(-SUM(C$2:$C24))</f>
        <v>0</v>
      </c>
    </row>
    <row r="25" spans="1:4" x14ac:dyDescent="0.4">
      <c r="A25" s="1"/>
      <c r="B25" s="1"/>
      <c r="C25" s="1"/>
      <c r="D25" s="1">
        <f>B25*($A$1^C25-1)*$A$1^(-SUM(C$2:$C25))</f>
        <v>0</v>
      </c>
    </row>
    <row r="26" spans="1:4" x14ac:dyDescent="0.4">
      <c r="A26" s="1"/>
      <c r="B26" s="1"/>
      <c r="C26" s="1"/>
      <c r="D26" s="1">
        <f>B26*($A$1^C26-1)*$A$1^(-SUM(C$2:$C26))</f>
        <v>0</v>
      </c>
    </row>
    <row r="27" spans="1:4" x14ac:dyDescent="0.4">
      <c r="A27" s="1"/>
      <c r="B27" s="1"/>
      <c r="C27" s="1">
        <f>SUM(C2:C26)</f>
        <v>3</v>
      </c>
      <c r="D27" s="1">
        <f>SUM(D2:D26)</f>
        <v>0.23184898719195482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Johnson</dc:creator>
  <cp:lastModifiedBy>Micheal Johnson</cp:lastModifiedBy>
  <dcterms:created xsi:type="dcterms:W3CDTF">2015-06-05T18:19:34Z</dcterms:created>
  <dcterms:modified xsi:type="dcterms:W3CDTF">2023-10-20T03:50:42Z</dcterms:modified>
</cp:coreProperties>
</file>