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aashutoshboob/Library/CloudStorage/Box-Box/UIUC Projects/Integration Sites/Experimental data/"/>
    </mc:Choice>
  </mc:AlternateContent>
  <xr:revisionPtr revIDLastSave="0" documentId="13_ncr:1_{F09CAC69-6EC3-1349-BA98-8DC5DA0DEE87}" xr6:coauthVersionLast="47" xr6:coauthVersionMax="47" xr10:uidLastSave="{00000000-0000-0000-0000-000000000000}"/>
  <bookViews>
    <workbookView xWindow="0" yWindow="500" windowWidth="27740" windowHeight="14260" activeTab="1" xr2:uid="{00000000-000D-0000-FFFF-FFFF00000000}"/>
  </bookViews>
  <sheets>
    <sheet name="Sheet1" sheetId="1" r:id="rId1"/>
    <sheet name="Sheet2" sheetId="3" r:id="rId2"/>
    <sheet name="Sheet3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8" i="2" l="1"/>
  <c r="K69" i="2"/>
  <c r="K70" i="2"/>
  <c r="K71" i="2"/>
  <c r="K72" i="2"/>
  <c r="K67" i="2"/>
  <c r="K66" i="2"/>
  <c r="K62" i="2"/>
  <c r="K63" i="2"/>
  <c r="K64" i="2"/>
  <c r="K65" i="2"/>
  <c r="K61" i="2"/>
  <c r="J68" i="2"/>
  <c r="J69" i="2"/>
  <c r="J70" i="2"/>
  <c r="J71" i="2"/>
  <c r="J72" i="2"/>
  <c r="J67" i="2"/>
  <c r="J62" i="2"/>
  <c r="J63" i="2"/>
  <c r="J64" i="2"/>
  <c r="J65" i="2"/>
  <c r="J66" i="2"/>
  <c r="J61" i="2"/>
  <c r="M36" i="2"/>
  <c r="J49" i="2" s="1"/>
  <c r="N36" i="2"/>
  <c r="O36" i="2"/>
  <c r="M37" i="2"/>
  <c r="K50" i="2" s="1"/>
  <c r="N37" i="2"/>
  <c r="O37" i="2"/>
  <c r="M38" i="2"/>
  <c r="K51" i="2" s="1"/>
  <c r="N38" i="2"/>
  <c r="O38" i="2"/>
  <c r="M39" i="2"/>
  <c r="K52" i="2" s="1"/>
  <c r="N39" i="2"/>
  <c r="O39" i="2"/>
  <c r="M40" i="2"/>
  <c r="K53" i="2" s="1"/>
  <c r="N40" i="2"/>
  <c r="O40" i="2"/>
  <c r="M41" i="2"/>
  <c r="J54" i="2" s="1"/>
  <c r="N41" i="2"/>
  <c r="O41" i="2"/>
  <c r="J37" i="2"/>
  <c r="J44" i="2" s="1"/>
  <c r="K37" i="2"/>
  <c r="L37" i="2"/>
  <c r="J38" i="2"/>
  <c r="J45" i="2" s="1"/>
  <c r="K38" i="2"/>
  <c r="L38" i="2"/>
  <c r="J39" i="2"/>
  <c r="K46" i="2" s="1"/>
  <c r="K39" i="2"/>
  <c r="L39" i="2"/>
  <c r="J40" i="2"/>
  <c r="K47" i="2" s="1"/>
  <c r="K40" i="2"/>
  <c r="L40" i="2"/>
  <c r="J41" i="2"/>
  <c r="K48" i="2" s="1"/>
  <c r="K41" i="2"/>
  <c r="L41" i="2"/>
  <c r="K36" i="2"/>
  <c r="L36" i="2"/>
  <c r="J36" i="2"/>
  <c r="K43" i="2" s="1"/>
  <c r="J43" i="2" l="1"/>
  <c r="J53" i="2"/>
  <c r="K45" i="2"/>
  <c r="J48" i="2"/>
  <c r="J52" i="2"/>
  <c r="K44" i="2"/>
  <c r="J47" i="2"/>
  <c r="J51" i="2"/>
  <c r="K49" i="2"/>
  <c r="J46" i="2"/>
  <c r="J50" i="2"/>
  <c r="K5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IGB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MEX, V 1.20 Safire2 MCR  (V 1.20 Safire2 MCR )
MEM, V 1.20 Safire2 MCR  (V 1.20 Safire2 MCR )
ABS, V 1.00 MCR Abs 4 Channel (V 1.00 MCR Abs 4 Channel)
LUM, V_1.05_02/2015_LUMINESCENCE (Feb 24 2015/17.31.16)
TCAN, V_1.00_02/2008_S3FTCAN (Feb 21 2008/17.19.16)
</t>
        </r>
      </text>
    </comment>
  </commentList>
</comments>
</file>

<file path=xl/sharedStrings.xml><?xml version="1.0" encoding="utf-8"?>
<sst xmlns="http://schemas.openxmlformats.org/spreadsheetml/2006/main" count="148" uniqueCount="75">
  <si>
    <t>Application: Tecan i-control</t>
  </si>
  <si>
    <t>Tecan i-control , 2.0.10.0</t>
  </si>
  <si>
    <t>Device: infinite M1000Pro</t>
  </si>
  <si>
    <t>Serial number: 1310009816</t>
  </si>
  <si>
    <t>Firmware: V_1.05_11/2011_S3LCE_ALPHA (Nov  3 2011/09.27.24)</t>
  </si>
  <si>
    <t>MAI, V_1.05_11/2011_S3LCE_ALPHA (Nov  3 2011/09.27.24)</t>
  </si>
  <si>
    <t>Date:</t>
  </si>
  <si>
    <t>Time:</t>
  </si>
  <si>
    <t>11:30:15 AM</t>
  </si>
  <si>
    <t>System</t>
  </si>
  <si>
    <t>DESKTOP-UU7K1HG</t>
  </si>
  <si>
    <t>User</t>
  </si>
  <si>
    <t>DESKTOP-UU7K1HG\IGB</t>
  </si>
  <si>
    <t>Plate</t>
  </si>
  <si>
    <t>BD Falcon 96 Flat Bottom Transparent Polyethylene Terephthalate Cat. No.: 351161/351162/351163/351164 [BD96ft_FluoroBlok.pdfx]</t>
  </si>
  <si>
    <t>Plate-ID (Stacker)</t>
  </si>
  <si>
    <t>Shaking (Linear) Duration:</t>
  </si>
  <si>
    <t>s</t>
  </si>
  <si>
    <t>Shaking (Linear) Amplitude:</t>
  </si>
  <si>
    <t>mm</t>
  </si>
  <si>
    <t>Shaking (Linear) Frequency:</t>
  </si>
  <si>
    <t>rpm</t>
  </si>
  <si>
    <t>Label: Label1</t>
  </si>
  <si>
    <t>Mode</t>
  </si>
  <si>
    <t>Fluorescence Bottom Reading</t>
  </si>
  <si>
    <t>Excitation Wavelength</t>
  </si>
  <si>
    <t>nm</t>
  </si>
  <si>
    <t>Emission Wavelength</t>
  </si>
  <si>
    <t>Excitation Bandwidth</t>
  </si>
  <si>
    <t>Emission Bandwidth</t>
  </si>
  <si>
    <t>Gain</t>
  </si>
  <si>
    <t>Optimal (100%)</t>
  </si>
  <si>
    <t>Number of Flashes</t>
  </si>
  <si>
    <t>Flash Frequency</t>
  </si>
  <si>
    <t>Hz</t>
  </si>
  <si>
    <t>Integration Time</t>
  </si>
  <si>
    <t>µs</t>
  </si>
  <si>
    <t>Lag Time</t>
  </si>
  <si>
    <t>Settle Time</t>
  </si>
  <si>
    <t>ms</t>
  </si>
  <si>
    <t>Part of Plate</t>
  </si>
  <si>
    <t>A1-F6</t>
  </si>
  <si>
    <t>Start Time:</t>
  </si>
  <si>
    <t>10/6/2022 11:30:39 AM</t>
  </si>
  <si>
    <t>Temperature: 27.6 °C</t>
  </si>
  <si>
    <t>&lt;&gt;</t>
  </si>
  <si>
    <t>A</t>
  </si>
  <si>
    <t>B</t>
  </si>
  <si>
    <t>C</t>
  </si>
  <si>
    <t>D</t>
  </si>
  <si>
    <t>E</t>
  </si>
  <si>
    <t>F</t>
  </si>
  <si>
    <t>End Time:</t>
  </si>
  <si>
    <t>10/6/2022 11:30:55 AM</t>
  </si>
  <si>
    <t>Label: Label2</t>
  </si>
  <si>
    <t>Absorbance</t>
  </si>
  <si>
    <t>Measurement Wavelength</t>
  </si>
  <si>
    <t>Temperature: 27.4 °C</t>
  </si>
  <si>
    <t>10/6/2022 11:31:08 AM</t>
  </si>
  <si>
    <t>Movement</t>
  </si>
  <si>
    <t>Move Plate Out</t>
  </si>
  <si>
    <t>gH1</t>
  </si>
  <si>
    <t>g1</t>
  </si>
  <si>
    <t>g4</t>
  </si>
  <si>
    <t>g8</t>
  </si>
  <si>
    <t>g10</t>
  </si>
  <si>
    <t>g11</t>
  </si>
  <si>
    <t>g13</t>
  </si>
  <si>
    <t>g15</t>
  </si>
  <si>
    <t>g14</t>
  </si>
  <si>
    <t>g17</t>
  </si>
  <si>
    <t>g20</t>
  </si>
  <si>
    <t>site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</si>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</sst>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6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0" fontId="1" fillId="9" borderId="0" xfId="0" applyFont="1" applyFill="1"/>
    <xf numFmtId="0" fontId="2" fillId="0" borderId="0" xfId="0" applyFont="1"/>
  </cellXfs>
  <cellStyles count="8">
    <cellStyle name="Normal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mCherry fluorescence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Sheet3!$K$43:$K$54</c:f>
                <c:numCache>
                  <c:formatCode>General</c:formatCode>
                  <c:ptCount val="12"/>
                  <c:pt idx="0">
                    <c:v>31.926400579670588</c:v>
                  </c:pt>
                  <c:pt idx="1">
                    <c:v>401.61131787900592</c:v>
                  </c:pt>
                  <c:pt idx="2">
                    <c:v>158.65409537255269</c:v>
                  </c:pt>
                  <c:pt idx="3">
                    <c:v>180.04484011862215</c:v>
                  </c:pt>
                  <c:pt idx="4">
                    <c:v>434.66397790810885</c:v>
                  </c:pt>
                  <c:pt idx="5">
                    <c:v>198.56893693328189</c:v>
                  </c:pt>
                  <c:pt idx="6">
                    <c:v>349.53018693982983</c:v>
                  </c:pt>
                  <c:pt idx="7">
                    <c:v>470.25761509938314</c:v>
                  </c:pt>
                  <c:pt idx="8">
                    <c:v>542.95619399135512</c:v>
                  </c:pt>
                  <c:pt idx="9">
                    <c:v>990.08551556184716</c:v>
                  </c:pt>
                  <c:pt idx="10">
                    <c:v>391.53088221603645</c:v>
                  </c:pt>
                  <c:pt idx="11">
                    <c:v>719.17735556065179</c:v>
                  </c:pt>
                </c:numCache>
              </c:numRef>
            </c:plus>
            <c:minus>
              <c:numRef>
                <c:f>Sheet3!$K$43:$K$54</c:f>
                <c:numCache>
                  <c:formatCode>General</c:formatCode>
                  <c:ptCount val="12"/>
                  <c:pt idx="0">
                    <c:v>31.926400579670588</c:v>
                  </c:pt>
                  <c:pt idx="1">
                    <c:v>401.61131787900592</c:v>
                  </c:pt>
                  <c:pt idx="2">
                    <c:v>158.65409537255269</c:v>
                  </c:pt>
                  <c:pt idx="3">
                    <c:v>180.04484011862215</c:v>
                  </c:pt>
                  <c:pt idx="4">
                    <c:v>434.66397790810885</c:v>
                  </c:pt>
                  <c:pt idx="5">
                    <c:v>198.56893693328189</c:v>
                  </c:pt>
                  <c:pt idx="6">
                    <c:v>349.53018693982983</c:v>
                  </c:pt>
                  <c:pt idx="7">
                    <c:v>470.25761509938314</c:v>
                  </c:pt>
                  <c:pt idx="8">
                    <c:v>542.95619399135512</c:v>
                  </c:pt>
                  <c:pt idx="9">
                    <c:v>990.08551556184716</c:v>
                  </c:pt>
                  <c:pt idx="10">
                    <c:v>391.53088221603645</c:v>
                  </c:pt>
                  <c:pt idx="11">
                    <c:v>719.17735556065179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Sheet3!$I$43:$I$54</c:f>
              <c:strCache>
                <c:ptCount val="12"/>
                <c:pt idx="0">
                  <c:v>C</c:v>
                </c:pt>
                <c:pt idx="1">
                  <c:v>gH1</c:v>
                </c:pt>
                <c:pt idx="2">
                  <c:v>g1</c:v>
                </c:pt>
                <c:pt idx="3">
                  <c:v>g4</c:v>
                </c:pt>
                <c:pt idx="4">
                  <c:v>g8</c:v>
                </c:pt>
                <c:pt idx="5">
                  <c:v>g10</c:v>
                </c:pt>
                <c:pt idx="6">
                  <c:v>g11</c:v>
                </c:pt>
                <c:pt idx="7">
                  <c:v>g13</c:v>
                </c:pt>
                <c:pt idx="8">
                  <c:v>g14</c:v>
                </c:pt>
                <c:pt idx="9">
                  <c:v>g15</c:v>
                </c:pt>
                <c:pt idx="10">
                  <c:v>g17</c:v>
                </c:pt>
                <c:pt idx="11">
                  <c:v>g20</c:v>
                </c:pt>
              </c:strCache>
            </c:strRef>
          </c:cat>
          <c:val>
            <c:numRef>
              <c:f>Sheet3!$J$43:$J$54</c:f>
              <c:numCache>
                <c:formatCode>General</c:formatCode>
                <c:ptCount val="12"/>
                <c:pt idx="0">
                  <c:v>696.78532764978354</c:v>
                </c:pt>
                <c:pt idx="1">
                  <c:v>1571.6281883090717</c:v>
                </c:pt>
                <c:pt idx="2">
                  <c:v>596.44992050609824</c:v>
                </c:pt>
                <c:pt idx="3">
                  <c:v>3735.4112945971488</c:v>
                </c:pt>
                <c:pt idx="4">
                  <c:v>3818.6517143911019</c:v>
                </c:pt>
                <c:pt idx="5">
                  <c:v>634.67967165898051</c:v>
                </c:pt>
                <c:pt idx="6">
                  <c:v>3765.0830793320929</c:v>
                </c:pt>
                <c:pt idx="7">
                  <c:v>4606.0293747873156</c:v>
                </c:pt>
                <c:pt idx="8">
                  <c:v>4692.5107246153739</c:v>
                </c:pt>
                <c:pt idx="9">
                  <c:v>4465.833735275839</c:v>
                </c:pt>
                <c:pt idx="10">
                  <c:v>1228.5986274913732</c:v>
                </c:pt>
                <c:pt idx="11">
                  <c:v>4294.8348236764441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A-46A7-9834-77F9BDDC6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808656"/>
        <c:axId val="1118807824"/>
      </c:barChart>
      <c:catAx>
        <c:axId val="111880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807824"/>
        <c:crosses val="autoZero"/>
        <c:auto val="1"/>
        <c:lblAlgn val="ctr"/>
        <c:lblOffset val="100"/>
        <c:noMultiLvlLbl val="0"/>
      </c:catAx>
      <c:valAx>
        <c:axId val="111880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80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 assay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Sheet3!$K$61:$K$72</c:f>
                <c:numCache>
                  <c:formatCode>General</c:formatCode>
                  <c:ptCount val="12"/>
                  <c:pt idx="0">
                    <c:v>9.1188660476131389E-2</c:v>
                  </c:pt>
                  <c:pt idx="1">
                    <c:v>4.1427190467111782E-2</c:v>
                  </c:pt>
                  <c:pt idx="2">
                    <c:v>1.7552893935367551E-2</c:v>
                  </c:pt>
                  <c:pt idx="3">
                    <c:v>0.10000985820987197</c:v>
                  </c:pt>
                  <c:pt idx="4">
                    <c:v>2.2604059549621303E-2</c:v>
                  </c:pt>
                  <c:pt idx="5">
                    <c:v>7.1501182853662734E-2</c:v>
                  </c:pt>
                  <c:pt idx="6">
                    <c:v>5.5147917964124209E-2</c:v>
                  </c:pt>
                  <c:pt idx="7">
                    <c:v>2.6264887770300539E-2</c:v>
                  </c:pt>
                  <c:pt idx="8">
                    <c:v>9.6588364812203349E-3</c:v>
                  </c:pt>
                  <c:pt idx="9">
                    <c:v>5.187988895965092E-2</c:v>
                  </c:pt>
                  <c:pt idx="10">
                    <c:v>8.6305909835627956E-2</c:v>
                  </c:pt>
                  <c:pt idx="11">
                    <c:v>5.5789990598685384E-2</c:v>
                  </c:pt>
                </c:numCache>
              </c:numRef>
            </c:plus>
            <c:minus>
              <c:numRef>
                <c:f>Sheet3!$K$61:$K$72</c:f>
                <c:numCache>
                  <c:formatCode>General</c:formatCode>
                  <c:ptCount val="12"/>
                  <c:pt idx="0">
                    <c:v>9.1188660476131389E-2</c:v>
                  </c:pt>
                  <c:pt idx="1">
                    <c:v>4.1427190467111782E-2</c:v>
                  </c:pt>
                  <c:pt idx="2">
                    <c:v>1.7552893935367551E-2</c:v>
                  </c:pt>
                  <c:pt idx="3">
                    <c:v>0.10000985820987197</c:v>
                  </c:pt>
                  <c:pt idx="4">
                    <c:v>2.2604059549621303E-2</c:v>
                  </c:pt>
                  <c:pt idx="5">
                    <c:v>7.1501182853662734E-2</c:v>
                  </c:pt>
                  <c:pt idx="6">
                    <c:v>5.5147917964124209E-2</c:v>
                  </c:pt>
                  <c:pt idx="7">
                    <c:v>2.6264887770300539E-2</c:v>
                  </c:pt>
                  <c:pt idx="8">
                    <c:v>9.6588364812203349E-3</c:v>
                  </c:pt>
                  <c:pt idx="9">
                    <c:v>5.187988895965092E-2</c:v>
                  </c:pt>
                  <c:pt idx="10">
                    <c:v>8.6305909835627956E-2</c:v>
                  </c:pt>
                  <c:pt idx="11">
                    <c:v>5.5789990598685384E-2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Sheet3!$I$61:$I$72</c:f>
              <c:strCache>
                <c:ptCount val="12"/>
                <c:pt idx="0">
                  <c:v>C</c:v>
                </c:pt>
                <c:pt idx="1">
                  <c:v>gH1</c:v>
                </c:pt>
                <c:pt idx="2">
                  <c:v>g1</c:v>
                </c:pt>
                <c:pt idx="3">
                  <c:v>g4</c:v>
                </c:pt>
                <c:pt idx="4">
                  <c:v>g8</c:v>
                </c:pt>
                <c:pt idx="5">
                  <c:v>g10</c:v>
                </c:pt>
                <c:pt idx="6">
                  <c:v>g11</c:v>
                </c:pt>
                <c:pt idx="7">
                  <c:v>g13</c:v>
                </c:pt>
                <c:pt idx="8">
                  <c:v>g14</c:v>
                </c:pt>
                <c:pt idx="9">
                  <c:v>g15</c:v>
                </c:pt>
                <c:pt idx="10">
                  <c:v>g17</c:v>
                </c:pt>
                <c:pt idx="11">
                  <c:v>g20</c:v>
                </c:pt>
              </c:strCache>
            </c:strRef>
          </c:cat>
          <c:val>
            <c:numRef>
              <c:f>Sheet3!$J$61:$J$72</c:f>
              <c:numCache>
                <c:formatCode>General</c:formatCode>
                <c:ptCount val="12"/>
                <c:pt idx="0">
                  <c:v>0.98303333918253577</c:v>
                </c:pt>
                <c:pt idx="1">
                  <c:v>0.95866666237513221</c:v>
                </c:pt>
                <c:pt idx="2">
                  <c:v>0.8782333334287008</c:v>
                </c:pt>
                <c:pt idx="3">
                  <c:v>0.83423332373301184</c:v>
                </c:pt>
                <c:pt idx="4">
                  <c:v>0.8749333222707113</c:v>
                </c:pt>
                <c:pt idx="5">
                  <c:v>0.93016666173934937</c:v>
                </c:pt>
                <c:pt idx="6">
                  <c:v>0.90123335520426429</c:v>
                </c:pt>
                <c:pt idx="7">
                  <c:v>0.91066666444142663</c:v>
                </c:pt>
                <c:pt idx="8">
                  <c:v>0.96876666943232215</c:v>
                </c:pt>
                <c:pt idx="9">
                  <c:v>0.9061333338419596</c:v>
                </c:pt>
                <c:pt idx="10">
                  <c:v>0.84350001811981201</c:v>
                </c:pt>
                <c:pt idx="11">
                  <c:v>0.91543334722518921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48-C949-8777-BB2F89CB7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679279"/>
        <c:axId val="121680959"/>
      </c:barChart>
      <c:catAx>
        <c:axId val="12167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80959"/>
        <c:crosses val="autoZero"/>
        <c:auto val="1"/>
        <c:lblAlgn val="ctr"/>
        <c:lblOffset val="100"/>
        <c:noMultiLvlLbl val="0"/>
      </c:catAx>
      <c:valAx>
        <c:axId val="121680959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79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655637</xdr:colOff>
      <xdr:row>36</xdr:row>
      <xdr:rowOff>44450</xdr:rowOff>
    </xdr:from>
    <xdr:to>
      <xdr:col>24</xdr:col>
      <xdr:colOff>287337</xdr:colOff>
      <xdr:row>50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56</xdr:row>
      <xdr:rowOff>127000</xdr:rowOff>
    </xdr:from>
    <xdr:to>
      <xdr:col>18</xdr:col>
      <xdr:colOff>533400</xdr:colOff>
      <xdr:row>71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EF5D96-C77A-A554-6E68-125610908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"/>
  <sheetViews>
    <sheetView workbookViewId="0">
      <selection sqref="A1:C1"/>
    </sheetView>
  </sheetViews>
  <sheetFormatPr baseColWidth="10" defaultColWidth="8.83203125" defaultRowHeight="15" x14ac:dyDescent="0.2"/>
  <sheetData>
    <row r="1" spans="1:3" x14ac:dyDescent="0.2">
      <c r="A1" t="s">
        <v>72</v>
      </c>
      <c r="B1" t="s">
        <v>73</v>
      </c>
      <c r="C1" t="s">
        <v>74</v>
      </c>
    </row>
    <row r="2" spans="1:3" x14ac:dyDescent="0.2">
      <c r="A2" t="s">
        <v>48</v>
      </c>
      <c r="B2">
        <v>696.78532764978354</v>
      </c>
      <c r="C2">
        <v>31.926400579670588</v>
      </c>
    </row>
    <row r="3" spans="1:3" x14ac:dyDescent="0.2">
      <c r="A3" t="s">
        <v>61</v>
      </c>
      <c r="B3">
        <v>1571.6281883090717</v>
      </c>
      <c r="C3">
        <v>401.61131787900592</v>
      </c>
    </row>
    <row r="4" spans="1:3" x14ac:dyDescent="0.2">
      <c r="A4" t="s">
        <v>62</v>
      </c>
      <c r="B4">
        <v>596.44992050609824</v>
      </c>
      <c r="C4">
        <v>158.65409537255269</v>
      </c>
    </row>
    <row r="5" spans="1:3" x14ac:dyDescent="0.2">
      <c r="A5" t="s">
        <v>63</v>
      </c>
      <c r="B5">
        <v>3735.4112945971488</v>
      </c>
      <c r="C5">
        <v>180.04484011862215</v>
      </c>
    </row>
    <row r="6" spans="1:3" x14ac:dyDescent="0.2">
      <c r="A6" t="s">
        <v>64</v>
      </c>
      <c r="B6">
        <v>3818.6517143911019</v>
      </c>
      <c r="C6">
        <v>434.66397790810885</v>
      </c>
    </row>
    <row r="7" spans="1:3" x14ac:dyDescent="0.2">
      <c r="A7" t="s">
        <v>65</v>
      </c>
      <c r="B7">
        <v>634.67967165898051</v>
      </c>
      <c r="C7">
        <v>198.56893693328189</v>
      </c>
    </row>
    <row r="8" spans="1:3" x14ac:dyDescent="0.2">
      <c r="A8" t="s">
        <v>66</v>
      </c>
      <c r="B8">
        <v>3765.0830793320929</v>
      </c>
      <c r="C8">
        <v>349.53018693982983</v>
      </c>
    </row>
    <row r="9" spans="1:3" x14ac:dyDescent="0.2">
      <c r="A9" t="s">
        <v>67</v>
      </c>
      <c r="B9">
        <v>4606.0293747873156</v>
      </c>
      <c r="C9">
        <v>470.25761509938314</v>
      </c>
    </row>
    <row r="10" spans="1:3" x14ac:dyDescent="0.2">
      <c r="A10" t="s">
        <v>69</v>
      </c>
      <c r="B10">
        <v>4692.5107246153739</v>
      </c>
      <c r="C10">
        <v>542.95619399135512</v>
      </c>
    </row>
    <row r="11" spans="1:3" x14ac:dyDescent="0.2">
      <c r="A11" t="s">
        <v>68</v>
      </c>
      <c r="B11">
        <v>4465.833735275839</v>
      </c>
      <c r="C11">
        <v>990.08551556184716</v>
      </c>
    </row>
    <row r="12" spans="1:3" x14ac:dyDescent="0.2">
      <c r="A12" t="s">
        <v>70</v>
      </c>
      <c r="B12">
        <v>1228.5986274913732</v>
      </c>
      <c r="C12">
        <v>391.53088221603645</v>
      </c>
    </row>
    <row r="13" spans="1:3" x14ac:dyDescent="0.2">
      <c r="A13" t="s">
        <v>71</v>
      </c>
      <c r="B13">
        <v>4294.8348236764441</v>
      </c>
      <c r="C13">
        <v>719.17735556065179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970E3-9999-614E-92C9-93A923ED4E76}">
  <dimension ref="A1:C13"/>
  <sheetViews>
    <sheetView tabSelected="1" workbookViewId="0">
      <selection activeCell="C28" sqref="C28"/>
    </sheetView>
  </sheetViews>
  <sheetFormatPr baseColWidth="10" defaultRowHeight="15" x14ac:dyDescent="0.2"/>
  <sheetData>
    <row r="1" spans="1:3" x14ac:dyDescent="0.2">
      <c r="A1" t="s">
        <v>72</v>
      </c>
      <c r="B1" t="s">
        <v>73</v>
      </c>
      <c r="C1" t="s">
        <v>74</v>
      </c>
    </row>
    <row r="2" spans="1:3" x14ac:dyDescent="0.2">
      <c r="A2" s="5" t="s">
        <v>48</v>
      </c>
      <c r="B2" s="5">
        <v>0.98303300000000005</v>
      </c>
      <c r="C2" s="5">
        <v>9.1189000000000006E-2</v>
      </c>
    </row>
    <row r="3" spans="1:3" x14ac:dyDescent="0.2">
      <c r="A3" s="5" t="s">
        <v>61</v>
      </c>
      <c r="B3" s="5">
        <v>0.95866700000000005</v>
      </c>
      <c r="C3" s="5">
        <v>4.1426999999999999E-2</v>
      </c>
    </row>
    <row r="4" spans="1:3" x14ac:dyDescent="0.2">
      <c r="A4" s="5" t="s">
        <v>62</v>
      </c>
      <c r="B4" s="5">
        <v>0.87823300000000004</v>
      </c>
      <c r="C4" s="5">
        <v>1.7552999999999999E-2</v>
      </c>
    </row>
    <row r="5" spans="1:3" x14ac:dyDescent="0.2">
      <c r="A5" s="5" t="s">
        <v>63</v>
      </c>
      <c r="B5" s="5">
        <v>0.834233</v>
      </c>
      <c r="C5" s="5">
        <v>0.10001</v>
      </c>
    </row>
    <row r="6" spans="1:3" x14ac:dyDescent="0.2">
      <c r="A6" s="5" t="s">
        <v>64</v>
      </c>
      <c r="B6" s="5">
        <v>0.87493299999999996</v>
      </c>
      <c r="C6" s="5">
        <v>2.2603999999999999E-2</v>
      </c>
    </row>
    <row r="7" spans="1:3" x14ac:dyDescent="0.2">
      <c r="A7" s="5" t="s">
        <v>65</v>
      </c>
      <c r="B7" s="5">
        <v>0.93016699999999997</v>
      </c>
      <c r="C7" s="5">
        <v>7.1500999999999995E-2</v>
      </c>
    </row>
    <row r="8" spans="1:3" x14ac:dyDescent="0.2">
      <c r="A8" s="5" t="s">
        <v>66</v>
      </c>
      <c r="B8" s="5">
        <v>0.90123299999999995</v>
      </c>
      <c r="C8" s="5">
        <v>5.5148000000000003E-2</v>
      </c>
    </row>
    <row r="9" spans="1:3" x14ac:dyDescent="0.2">
      <c r="A9" s="5" t="s">
        <v>67</v>
      </c>
      <c r="B9" s="5">
        <v>0.910667</v>
      </c>
      <c r="C9" s="5">
        <v>2.6265E-2</v>
      </c>
    </row>
    <row r="10" spans="1:3" x14ac:dyDescent="0.2">
      <c r="A10" s="5" t="s">
        <v>69</v>
      </c>
      <c r="B10" s="5">
        <v>0.96876700000000004</v>
      </c>
      <c r="C10" s="5">
        <v>9.6589999999999992E-3</v>
      </c>
    </row>
    <row r="11" spans="1:3" x14ac:dyDescent="0.2">
      <c r="A11" s="5" t="s">
        <v>68</v>
      </c>
      <c r="B11" s="5">
        <v>0.90613299999999997</v>
      </c>
      <c r="C11" s="5">
        <v>5.1880000000000003E-2</v>
      </c>
    </row>
    <row r="12" spans="1:3" x14ac:dyDescent="0.2">
      <c r="A12" s="5" t="s">
        <v>70</v>
      </c>
      <c r="B12" s="5">
        <v>0.84350000000000003</v>
      </c>
      <c r="C12" s="5">
        <v>8.6305999999999994E-2</v>
      </c>
    </row>
    <row r="13" spans="1:3" x14ac:dyDescent="0.2">
      <c r="A13" s="5" t="s">
        <v>71</v>
      </c>
      <c r="B13" s="5">
        <v>0.91543300000000005</v>
      </c>
      <c r="C13" s="5">
        <v>5.5789999999999999E-2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5"/>
  <sheetViews>
    <sheetView topLeftCell="A45" workbookViewId="0">
      <selection activeCell="I61" sqref="I61:K72"/>
    </sheetView>
  </sheetViews>
  <sheetFormatPr baseColWidth="10" defaultColWidth="8.83203125" defaultRowHeight="15" x14ac:dyDescent="0.2"/>
  <sheetData>
    <row r="1" spans="1:13" x14ac:dyDescent="0.2">
      <c r="A1" t="s">
        <v>0</v>
      </c>
      <c r="E1" t="s">
        <v>1</v>
      </c>
    </row>
    <row r="2" spans="1:13" x14ac:dyDescent="0.2">
      <c r="A2" t="s">
        <v>2</v>
      </c>
      <c r="E2" t="s">
        <v>3</v>
      </c>
    </row>
    <row r="3" spans="1:13" x14ac:dyDescent="0.2">
      <c r="A3" t="s">
        <v>4</v>
      </c>
      <c r="E3" t="s">
        <v>5</v>
      </c>
    </row>
    <row r="5" spans="1:13" x14ac:dyDescent="0.2">
      <c r="A5" t="s">
        <v>6</v>
      </c>
      <c r="B5" s="1">
        <v>44840</v>
      </c>
    </row>
    <row r="6" spans="1:13" x14ac:dyDescent="0.2">
      <c r="A6" t="s">
        <v>7</v>
      </c>
      <c r="B6" s="2" t="s">
        <v>8</v>
      </c>
    </row>
    <row r="9" spans="1:13" x14ac:dyDescent="0.2">
      <c r="A9" t="s">
        <v>9</v>
      </c>
      <c r="E9" t="s">
        <v>10</v>
      </c>
    </row>
    <row r="10" spans="1:13" x14ac:dyDescent="0.2">
      <c r="A10" t="s">
        <v>11</v>
      </c>
      <c r="E10" t="s">
        <v>12</v>
      </c>
    </row>
    <row r="11" spans="1:13" x14ac:dyDescent="0.2">
      <c r="A11" t="s">
        <v>13</v>
      </c>
      <c r="E11" t="s">
        <v>14</v>
      </c>
    </row>
    <row r="12" spans="1:13" x14ac:dyDescent="0.2">
      <c r="A12" t="s">
        <v>15</v>
      </c>
    </row>
    <row r="14" spans="1:13" x14ac:dyDescent="0.2">
      <c r="A14" s="3" t="s">
        <v>16</v>
      </c>
      <c r="B14" s="3"/>
      <c r="C14" s="3"/>
      <c r="D14" s="3"/>
      <c r="E14" s="3">
        <v>6</v>
      </c>
      <c r="F14" s="3" t="s">
        <v>17</v>
      </c>
      <c r="G14" s="3"/>
      <c r="H14" s="3"/>
      <c r="I14" s="3"/>
      <c r="J14" s="3"/>
      <c r="K14" s="3"/>
      <c r="L14" s="3"/>
      <c r="M14" s="3"/>
    </row>
    <row r="15" spans="1:13" x14ac:dyDescent="0.2">
      <c r="A15" s="3" t="s">
        <v>18</v>
      </c>
      <c r="B15" s="3"/>
      <c r="C15" s="3"/>
      <c r="D15" s="3"/>
      <c r="E15" s="3">
        <v>2</v>
      </c>
      <c r="F15" s="3" t="s">
        <v>19</v>
      </c>
      <c r="G15" s="3"/>
      <c r="H15" s="3"/>
      <c r="I15" s="3"/>
      <c r="J15" s="3"/>
      <c r="K15" s="3"/>
      <c r="L15" s="3"/>
      <c r="M15" s="3"/>
    </row>
    <row r="16" spans="1:13" x14ac:dyDescent="0.2">
      <c r="A16" s="3" t="s">
        <v>20</v>
      </c>
      <c r="B16" s="3"/>
      <c r="C16" s="3"/>
      <c r="D16" s="3"/>
      <c r="E16" s="3">
        <v>654</v>
      </c>
      <c r="F16" s="3" t="s">
        <v>21</v>
      </c>
      <c r="G16" s="3"/>
      <c r="H16" s="3"/>
      <c r="I16" s="3"/>
      <c r="J16" s="3"/>
      <c r="K16" s="3"/>
      <c r="L16" s="3"/>
      <c r="M16" s="3"/>
    </row>
    <row r="19" spans="1:6" x14ac:dyDescent="0.2">
      <c r="A19" t="s">
        <v>22</v>
      </c>
    </row>
    <row r="20" spans="1:6" x14ac:dyDescent="0.2">
      <c r="A20" t="s">
        <v>23</v>
      </c>
      <c r="E20" t="s">
        <v>24</v>
      </c>
    </row>
    <row r="21" spans="1:6" x14ac:dyDescent="0.2">
      <c r="A21" t="s">
        <v>25</v>
      </c>
      <c r="E21">
        <v>587</v>
      </c>
      <c r="F21" t="s">
        <v>26</v>
      </c>
    </row>
    <row r="22" spans="1:6" x14ac:dyDescent="0.2">
      <c r="A22" t="s">
        <v>27</v>
      </c>
      <c r="E22">
        <v>610</v>
      </c>
      <c r="F22" t="s">
        <v>26</v>
      </c>
    </row>
    <row r="23" spans="1:6" x14ac:dyDescent="0.2">
      <c r="A23" t="s">
        <v>28</v>
      </c>
      <c r="E23">
        <v>5</v>
      </c>
      <c r="F23" t="s">
        <v>26</v>
      </c>
    </row>
    <row r="24" spans="1:6" x14ac:dyDescent="0.2">
      <c r="A24" t="s">
        <v>29</v>
      </c>
      <c r="E24">
        <v>5</v>
      </c>
      <c r="F24" t="s">
        <v>26</v>
      </c>
    </row>
    <row r="25" spans="1:6" x14ac:dyDescent="0.2">
      <c r="A25" t="s">
        <v>30</v>
      </c>
      <c r="E25">
        <v>255</v>
      </c>
      <c r="F25" t="s">
        <v>31</v>
      </c>
    </row>
    <row r="26" spans="1:6" x14ac:dyDescent="0.2">
      <c r="A26" t="s">
        <v>32</v>
      </c>
      <c r="E26">
        <v>50</v>
      </c>
    </row>
    <row r="27" spans="1:6" x14ac:dyDescent="0.2">
      <c r="A27" t="s">
        <v>33</v>
      </c>
      <c r="E27">
        <v>400</v>
      </c>
      <c r="F27" t="s">
        <v>34</v>
      </c>
    </row>
    <row r="28" spans="1:6" x14ac:dyDescent="0.2">
      <c r="A28" t="s">
        <v>35</v>
      </c>
      <c r="E28">
        <v>20</v>
      </c>
      <c r="F28" t="s">
        <v>36</v>
      </c>
    </row>
    <row r="29" spans="1:6" x14ac:dyDescent="0.2">
      <c r="A29" t="s">
        <v>37</v>
      </c>
      <c r="E29">
        <v>0</v>
      </c>
      <c r="F29" t="s">
        <v>36</v>
      </c>
    </row>
    <row r="30" spans="1:6" x14ac:dyDescent="0.2">
      <c r="A30" t="s">
        <v>38</v>
      </c>
      <c r="E30">
        <v>0</v>
      </c>
      <c r="F30" t="s">
        <v>39</v>
      </c>
    </row>
    <row r="31" spans="1:6" x14ac:dyDescent="0.2">
      <c r="A31" t="s">
        <v>40</v>
      </c>
      <c r="E31" t="s">
        <v>41</v>
      </c>
    </row>
    <row r="32" spans="1:6" x14ac:dyDescent="0.2">
      <c r="A32" t="s">
        <v>42</v>
      </c>
      <c r="B32" s="2" t="s">
        <v>43</v>
      </c>
    </row>
    <row r="34" spans="1:16" x14ac:dyDescent="0.2">
      <c r="B34" t="s">
        <v>44</v>
      </c>
    </row>
    <row r="35" spans="1:16" x14ac:dyDescent="0.2">
      <c r="A35" s="4" t="s">
        <v>45</v>
      </c>
      <c r="B35" s="4">
        <v>1</v>
      </c>
      <c r="C35" s="4">
        <v>2</v>
      </c>
      <c r="D35" s="4">
        <v>3</v>
      </c>
      <c r="E35" s="4">
        <v>4</v>
      </c>
      <c r="F35" s="4">
        <v>5</v>
      </c>
      <c r="G35" s="4">
        <v>6</v>
      </c>
      <c r="H35" s="4"/>
    </row>
    <row r="36" spans="1:16" x14ac:dyDescent="0.2">
      <c r="A36" s="4" t="s">
        <v>46</v>
      </c>
      <c r="B36">
        <v>736</v>
      </c>
      <c r="C36">
        <v>582</v>
      </c>
      <c r="D36">
        <v>742</v>
      </c>
      <c r="E36">
        <v>3077</v>
      </c>
      <c r="F36">
        <v>4021</v>
      </c>
      <c r="G36">
        <v>3120</v>
      </c>
      <c r="I36" t="s">
        <v>48</v>
      </c>
      <c r="J36">
        <f>B36/B61</f>
        <v>702.62528873399958</v>
      </c>
      <c r="K36">
        <f t="shared" ref="K36:L36" si="0">C36/C61</f>
        <v>662.34208276410345</v>
      </c>
      <c r="L36">
        <f t="shared" si="0"/>
        <v>725.38861145124758</v>
      </c>
      <c r="M36">
        <f>E36/E61</f>
        <v>3534.7500293572552</v>
      </c>
      <c r="N36">
        <f t="shared" ref="N36:N41" si="1">F36/F61</f>
        <v>4167.2711473248391</v>
      </c>
      <c r="O36">
        <f t="shared" ref="O36:O41" si="2">G36/G61</f>
        <v>3593.2280613141838</v>
      </c>
      <c r="P36" t="s">
        <v>66</v>
      </c>
    </row>
    <row r="37" spans="1:16" x14ac:dyDescent="0.2">
      <c r="A37" s="4" t="s">
        <v>47</v>
      </c>
      <c r="B37">
        <v>1144</v>
      </c>
      <c r="C37">
        <v>1531</v>
      </c>
      <c r="D37">
        <v>1825</v>
      </c>
      <c r="E37">
        <v>4045</v>
      </c>
      <c r="F37">
        <v>3969</v>
      </c>
      <c r="G37">
        <v>4547</v>
      </c>
      <c r="I37" t="s">
        <v>61</v>
      </c>
      <c r="J37">
        <f t="shared" ref="J37:J41" si="3">B37/B62</f>
        <v>1191.1703639048565</v>
      </c>
      <c r="K37">
        <f t="shared" ref="K37:K41" si="4">C37/C62</f>
        <v>1532.2258013907831</v>
      </c>
      <c r="L37">
        <f t="shared" ref="L37:L41" si="5">D37/D62</f>
        <v>1991.4883996315752</v>
      </c>
      <c r="M37">
        <f t="shared" ref="M37:M41" si="6">E37/E62</f>
        <v>4324.3531755498871</v>
      </c>
      <c r="N37">
        <f t="shared" si="1"/>
        <v>4344.8275340439741</v>
      </c>
      <c r="O37">
        <f t="shared" si="2"/>
        <v>5148.9074147680885</v>
      </c>
      <c r="P37" t="s">
        <v>67</v>
      </c>
    </row>
    <row r="38" spans="1:16" x14ac:dyDescent="0.2">
      <c r="A38" s="4" t="s">
        <v>48</v>
      </c>
      <c r="B38">
        <v>380</v>
      </c>
      <c r="C38">
        <v>552</v>
      </c>
      <c r="D38">
        <v>634</v>
      </c>
      <c r="E38">
        <v>4033</v>
      </c>
      <c r="F38">
        <v>4473</v>
      </c>
      <c r="G38">
        <v>5139</v>
      </c>
      <c r="I38" t="s">
        <v>62</v>
      </c>
      <c r="J38">
        <f t="shared" si="3"/>
        <v>424.29655107008506</v>
      </c>
      <c r="K38">
        <f t="shared" si="4"/>
        <v>628.2722503541612</v>
      </c>
      <c r="L38">
        <f t="shared" si="5"/>
        <v>736.78096009404862</v>
      </c>
      <c r="M38">
        <f t="shared" si="6"/>
        <v>4211.1307722277334</v>
      </c>
      <c r="N38">
        <f t="shared" si="1"/>
        <v>4585.3409091214598</v>
      </c>
      <c r="O38">
        <f t="shared" si="2"/>
        <v>5281.0604924969266</v>
      </c>
      <c r="P38" t="s">
        <v>69</v>
      </c>
    </row>
    <row r="39" spans="1:16" x14ac:dyDescent="0.2">
      <c r="A39" s="4" t="s">
        <v>49</v>
      </c>
      <c r="B39">
        <v>3384</v>
      </c>
      <c r="C39">
        <v>2548</v>
      </c>
      <c r="D39">
        <v>3449</v>
      </c>
      <c r="E39">
        <v>3125</v>
      </c>
      <c r="F39">
        <v>4523</v>
      </c>
      <c r="G39">
        <v>4427</v>
      </c>
      <c r="I39" t="s">
        <v>63</v>
      </c>
      <c r="J39">
        <f t="shared" si="3"/>
        <v>3882.0695690215571</v>
      </c>
      <c r="K39">
        <f t="shared" si="4"/>
        <v>3534.4708045965608</v>
      </c>
      <c r="L39">
        <f t="shared" si="5"/>
        <v>3789.6935101733297</v>
      </c>
      <c r="M39">
        <f t="shared" si="6"/>
        <v>3347.616526123787</v>
      </c>
      <c r="N39">
        <f t="shared" si="1"/>
        <v>4818.8791626646062</v>
      </c>
      <c r="O39">
        <f t="shared" si="2"/>
        <v>5231.0055170391242</v>
      </c>
      <c r="P39" t="s">
        <v>68</v>
      </c>
    </row>
    <row r="40" spans="1:16" x14ac:dyDescent="0.2">
      <c r="A40" s="4" t="s">
        <v>50</v>
      </c>
      <c r="B40">
        <v>2848</v>
      </c>
      <c r="C40">
        <v>3492</v>
      </c>
      <c r="D40">
        <v>3698</v>
      </c>
      <c r="E40">
        <v>740</v>
      </c>
      <c r="F40">
        <v>1203</v>
      </c>
      <c r="G40">
        <v>1099</v>
      </c>
      <c r="I40" t="s">
        <v>64</v>
      </c>
      <c r="J40">
        <f t="shared" si="3"/>
        <v>3348.6185085424918</v>
      </c>
      <c r="K40">
        <f t="shared" si="4"/>
        <v>3901.2400957136997</v>
      </c>
      <c r="L40">
        <f t="shared" si="5"/>
        <v>4206.0965389171151</v>
      </c>
      <c r="M40">
        <f t="shared" si="6"/>
        <v>784.72957095085837</v>
      </c>
      <c r="N40">
        <f t="shared" si="1"/>
        <v>1524.9080655985026</v>
      </c>
      <c r="O40">
        <f t="shared" si="2"/>
        <v>1376.1582459247584</v>
      </c>
      <c r="P40" t="s">
        <v>70</v>
      </c>
    </row>
    <row r="41" spans="1:16" x14ac:dyDescent="0.2">
      <c r="A41" s="4" t="s">
        <v>51</v>
      </c>
      <c r="B41">
        <v>380</v>
      </c>
      <c r="C41">
        <v>835</v>
      </c>
      <c r="D41">
        <v>580</v>
      </c>
      <c r="E41">
        <v>3749</v>
      </c>
      <c r="F41">
        <v>3495</v>
      </c>
      <c r="G41">
        <v>4500</v>
      </c>
      <c r="I41" t="s">
        <v>65</v>
      </c>
      <c r="J41">
        <f t="shared" si="3"/>
        <v>428.41036029494825</v>
      </c>
      <c r="K41">
        <f t="shared" si="4"/>
        <v>824.52851941397569</v>
      </c>
      <c r="L41">
        <f t="shared" si="5"/>
        <v>651.10013526801754</v>
      </c>
      <c r="M41">
        <f t="shared" si="6"/>
        <v>3827.0722263350672</v>
      </c>
      <c r="N41">
        <f t="shared" si="1"/>
        <v>3934.4815868751953</v>
      </c>
      <c r="O41">
        <f t="shared" si="2"/>
        <v>5122.9506578190685</v>
      </c>
      <c r="P41" t="s">
        <v>71</v>
      </c>
    </row>
    <row r="43" spans="1:16" x14ac:dyDescent="0.2">
      <c r="I43" t="s">
        <v>48</v>
      </c>
      <c r="J43">
        <f>AVERAGE(J36:L36)</f>
        <v>696.78532764978354</v>
      </c>
      <c r="K43">
        <f>STDEV(J36:L36)</f>
        <v>31.926400579670588</v>
      </c>
    </row>
    <row r="44" spans="1:16" x14ac:dyDescent="0.2">
      <c r="I44" t="s">
        <v>61</v>
      </c>
      <c r="J44">
        <f t="shared" ref="J44:J48" si="7">AVERAGE(J37:L37)</f>
        <v>1571.6281883090717</v>
      </c>
      <c r="K44">
        <f t="shared" ref="K44:K48" si="8">STDEV(J37:L37)</f>
        <v>401.61131787900592</v>
      </c>
    </row>
    <row r="45" spans="1:16" x14ac:dyDescent="0.2">
      <c r="I45" t="s">
        <v>62</v>
      </c>
      <c r="J45">
        <f t="shared" si="7"/>
        <v>596.44992050609824</v>
      </c>
      <c r="K45">
        <f t="shared" si="8"/>
        <v>158.65409537255269</v>
      </c>
    </row>
    <row r="46" spans="1:16" x14ac:dyDescent="0.2">
      <c r="A46" t="s">
        <v>52</v>
      </c>
      <c r="B46" s="2" t="s">
        <v>53</v>
      </c>
      <c r="I46" t="s">
        <v>63</v>
      </c>
      <c r="J46">
        <f t="shared" si="7"/>
        <v>3735.4112945971488</v>
      </c>
      <c r="K46">
        <f t="shared" si="8"/>
        <v>180.04484011862215</v>
      </c>
    </row>
    <row r="47" spans="1:16" x14ac:dyDescent="0.2">
      <c r="I47" t="s">
        <v>64</v>
      </c>
      <c r="J47">
        <f t="shared" si="7"/>
        <v>3818.6517143911019</v>
      </c>
      <c r="K47">
        <f t="shared" si="8"/>
        <v>434.66397790810885</v>
      </c>
    </row>
    <row r="48" spans="1:16" x14ac:dyDescent="0.2">
      <c r="I48" t="s">
        <v>65</v>
      </c>
      <c r="J48">
        <f t="shared" si="7"/>
        <v>634.67967165898051</v>
      </c>
      <c r="K48">
        <f t="shared" si="8"/>
        <v>198.56893693328189</v>
      </c>
    </row>
    <row r="49" spans="1:11" x14ac:dyDescent="0.2">
      <c r="I49" t="s">
        <v>66</v>
      </c>
      <c r="J49">
        <f>AVERAGE(M36:O36)</f>
        <v>3765.0830793320929</v>
      </c>
      <c r="K49">
        <f>STDEV(M36:O36)</f>
        <v>349.53018693982983</v>
      </c>
    </row>
    <row r="50" spans="1:11" x14ac:dyDescent="0.2">
      <c r="I50" t="s">
        <v>67</v>
      </c>
      <c r="J50">
        <f t="shared" ref="J50:J54" si="9">AVERAGE(M37:O37)</f>
        <v>4606.0293747873156</v>
      </c>
      <c r="K50">
        <f t="shared" ref="K50:K54" si="10">STDEV(M37:O37)</f>
        <v>470.25761509938314</v>
      </c>
    </row>
    <row r="51" spans="1:11" x14ac:dyDescent="0.2">
      <c r="A51" t="s">
        <v>54</v>
      </c>
      <c r="I51" t="s">
        <v>69</v>
      </c>
      <c r="J51">
        <f t="shared" si="9"/>
        <v>4692.5107246153739</v>
      </c>
      <c r="K51">
        <f t="shared" si="10"/>
        <v>542.95619399135512</v>
      </c>
    </row>
    <row r="52" spans="1:11" x14ac:dyDescent="0.2">
      <c r="A52" t="s">
        <v>23</v>
      </c>
      <c r="E52" t="s">
        <v>55</v>
      </c>
      <c r="I52" t="s">
        <v>68</v>
      </c>
      <c r="J52">
        <f t="shared" si="9"/>
        <v>4465.833735275839</v>
      </c>
      <c r="K52">
        <f t="shared" si="10"/>
        <v>990.08551556184716</v>
      </c>
    </row>
    <row r="53" spans="1:11" x14ac:dyDescent="0.2">
      <c r="A53" t="s">
        <v>56</v>
      </c>
      <c r="E53">
        <v>600</v>
      </c>
      <c r="F53" t="s">
        <v>26</v>
      </c>
      <c r="I53" t="s">
        <v>70</v>
      </c>
      <c r="J53">
        <f t="shared" si="9"/>
        <v>1228.5986274913732</v>
      </c>
      <c r="K53">
        <f t="shared" si="10"/>
        <v>391.53088221603645</v>
      </c>
    </row>
    <row r="54" spans="1:11" x14ac:dyDescent="0.2">
      <c r="A54" t="s">
        <v>32</v>
      </c>
      <c r="E54">
        <v>25</v>
      </c>
      <c r="I54" t="s">
        <v>71</v>
      </c>
      <c r="J54">
        <f t="shared" si="9"/>
        <v>4294.8348236764441</v>
      </c>
      <c r="K54">
        <f t="shared" si="10"/>
        <v>719.17735556065179</v>
      </c>
    </row>
    <row r="55" spans="1:11" x14ac:dyDescent="0.2">
      <c r="A55" t="s">
        <v>38</v>
      </c>
      <c r="E55">
        <v>0</v>
      </c>
      <c r="F55" t="s">
        <v>39</v>
      </c>
    </row>
    <row r="56" spans="1:11" x14ac:dyDescent="0.2">
      <c r="A56" t="s">
        <v>40</v>
      </c>
      <c r="E56" t="s">
        <v>41</v>
      </c>
    </row>
    <row r="57" spans="1:11" x14ac:dyDescent="0.2">
      <c r="A57" t="s">
        <v>42</v>
      </c>
      <c r="B57" s="2" t="s">
        <v>53</v>
      </c>
    </row>
    <row r="59" spans="1:11" x14ac:dyDescent="0.2">
      <c r="B59" t="s">
        <v>57</v>
      </c>
    </row>
    <row r="60" spans="1:11" x14ac:dyDescent="0.2">
      <c r="A60" s="4" t="s">
        <v>45</v>
      </c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/>
    </row>
    <row r="61" spans="1:11" x14ac:dyDescent="0.2">
      <c r="A61" s="4" t="s">
        <v>46</v>
      </c>
      <c r="B61">
        <v>1.0475000143051147</v>
      </c>
      <c r="C61">
        <v>0.87870001792907715</v>
      </c>
      <c r="D61">
        <v>1.0228999853134155</v>
      </c>
      <c r="E61">
        <v>0.87050002813339233</v>
      </c>
      <c r="F61">
        <v>0.96490001678466797</v>
      </c>
      <c r="G61">
        <v>0.86830002069473267</v>
      </c>
      <c r="I61" t="s">
        <v>48</v>
      </c>
      <c r="J61">
        <f>AVERAGE(B61:D61)</f>
        <v>0.98303333918253577</v>
      </c>
      <c r="K61">
        <f>STDEV(B61:D61)</f>
        <v>9.1188660476131389E-2</v>
      </c>
    </row>
    <row r="62" spans="1:11" x14ac:dyDescent="0.2">
      <c r="A62" s="4" t="s">
        <v>47</v>
      </c>
      <c r="B62">
        <v>0.96039998531341553</v>
      </c>
      <c r="C62">
        <v>0.99919998645782471</v>
      </c>
      <c r="D62">
        <v>0.91640001535415649</v>
      </c>
      <c r="E62">
        <v>0.93540000915527344</v>
      </c>
      <c r="F62">
        <v>0.91350001096725464</v>
      </c>
      <c r="G62">
        <v>0.88309997320175171</v>
      </c>
      <c r="I62" t="s">
        <v>61</v>
      </c>
      <c r="J62">
        <f t="shared" ref="J62:J66" si="11">AVERAGE(B62:D62)</f>
        <v>0.95866666237513221</v>
      </c>
      <c r="K62">
        <f t="shared" ref="K62:K65" si="12">STDEV(B62:D62)</f>
        <v>4.1427190467111782E-2</v>
      </c>
    </row>
    <row r="63" spans="1:11" x14ac:dyDescent="0.2">
      <c r="A63" s="4" t="s">
        <v>48</v>
      </c>
      <c r="B63">
        <v>0.89560002088546753</v>
      </c>
      <c r="C63">
        <v>0.87860000133514404</v>
      </c>
      <c r="D63">
        <v>0.86049997806549072</v>
      </c>
      <c r="E63">
        <v>0.95770001411437988</v>
      </c>
      <c r="F63">
        <v>0.97549998760223389</v>
      </c>
      <c r="G63">
        <v>0.97310000658035278</v>
      </c>
      <c r="I63" t="s">
        <v>62</v>
      </c>
      <c r="J63">
        <f t="shared" si="11"/>
        <v>0.8782333334287008</v>
      </c>
      <c r="K63">
        <f t="shared" si="12"/>
        <v>1.7552893935367551E-2</v>
      </c>
    </row>
    <row r="64" spans="1:11" x14ac:dyDescent="0.2">
      <c r="A64" s="4" t="s">
        <v>49</v>
      </c>
      <c r="B64">
        <v>0.8716999888420105</v>
      </c>
      <c r="C64">
        <v>0.72089999914169312</v>
      </c>
      <c r="D64">
        <v>0.91009998321533203</v>
      </c>
      <c r="E64">
        <v>0.93349999189376831</v>
      </c>
      <c r="F64">
        <v>0.93860000371932983</v>
      </c>
      <c r="G64">
        <v>0.84630000591278076</v>
      </c>
      <c r="I64" t="s">
        <v>63</v>
      </c>
      <c r="J64">
        <f t="shared" si="11"/>
        <v>0.83423332373301184</v>
      </c>
      <c r="K64">
        <f t="shared" si="12"/>
        <v>0.10000985820987197</v>
      </c>
    </row>
    <row r="65" spans="1:13" x14ac:dyDescent="0.2">
      <c r="A65" s="4" t="s">
        <v>50</v>
      </c>
      <c r="B65">
        <v>0.85049998760223389</v>
      </c>
      <c r="C65">
        <v>0.89509999752044678</v>
      </c>
      <c r="D65">
        <v>0.87919998168945312</v>
      </c>
      <c r="E65">
        <v>0.94300001859664917</v>
      </c>
      <c r="F65">
        <v>0.78890001773834229</v>
      </c>
      <c r="G65">
        <v>0.79860001802444458</v>
      </c>
      <c r="I65" t="s">
        <v>64</v>
      </c>
      <c r="J65">
        <f t="shared" si="11"/>
        <v>0.8749333222707113</v>
      </c>
      <c r="K65">
        <f t="shared" si="12"/>
        <v>2.2604059549621303E-2</v>
      </c>
    </row>
    <row r="66" spans="1:13" x14ac:dyDescent="0.2">
      <c r="A66" s="4" t="s">
        <v>51</v>
      </c>
      <c r="B66">
        <v>0.88700002431869507</v>
      </c>
      <c r="C66">
        <v>1.0126999616622925</v>
      </c>
      <c r="D66">
        <v>0.89079999923706055</v>
      </c>
      <c r="E66">
        <v>0.97960001230239868</v>
      </c>
      <c r="F66">
        <v>0.88830000162124634</v>
      </c>
      <c r="G66">
        <v>0.87840002775192261</v>
      </c>
      <c r="I66" t="s">
        <v>65</v>
      </c>
      <c r="J66">
        <f t="shared" si="11"/>
        <v>0.93016666173934937</v>
      </c>
      <c r="K66">
        <f>STDEV(B66:D66)</f>
        <v>7.1501182853662734E-2</v>
      </c>
    </row>
    <row r="67" spans="1:13" x14ac:dyDescent="0.2">
      <c r="I67" t="s">
        <v>66</v>
      </c>
      <c r="J67">
        <f>AVERAGE(E61:G61)</f>
        <v>0.90123335520426429</v>
      </c>
      <c r="K67">
        <f>STDEV(E61:G61)</f>
        <v>5.5147917964124209E-2</v>
      </c>
    </row>
    <row r="68" spans="1:13" x14ac:dyDescent="0.2">
      <c r="I68" t="s">
        <v>67</v>
      </c>
      <c r="J68">
        <f t="shared" ref="J68:J72" si="13">AVERAGE(E62:G62)</f>
        <v>0.91066666444142663</v>
      </c>
      <c r="K68">
        <f t="shared" ref="K68:K72" si="14">STDEV(E62:G62)</f>
        <v>2.6264887770300539E-2</v>
      </c>
    </row>
    <row r="69" spans="1:13" x14ac:dyDescent="0.2">
      <c r="I69" t="s">
        <v>69</v>
      </c>
      <c r="J69">
        <f t="shared" si="13"/>
        <v>0.96876666943232215</v>
      </c>
      <c r="K69">
        <f t="shared" si="14"/>
        <v>9.6588364812203349E-3</v>
      </c>
    </row>
    <row r="70" spans="1:13" x14ac:dyDescent="0.2">
      <c r="I70" t="s">
        <v>68</v>
      </c>
      <c r="J70">
        <f t="shared" si="13"/>
        <v>0.9061333338419596</v>
      </c>
      <c r="K70">
        <f t="shared" si="14"/>
        <v>5.187988895965092E-2</v>
      </c>
    </row>
    <row r="71" spans="1:13" x14ac:dyDescent="0.2">
      <c r="A71" t="s">
        <v>52</v>
      </c>
      <c r="B71" s="2" t="s">
        <v>58</v>
      </c>
      <c r="I71" t="s">
        <v>70</v>
      </c>
      <c r="J71">
        <f t="shared" si="13"/>
        <v>0.84350001811981201</v>
      </c>
      <c r="K71">
        <f t="shared" si="14"/>
        <v>8.6305909835627956E-2</v>
      </c>
    </row>
    <row r="72" spans="1:13" x14ac:dyDescent="0.2">
      <c r="I72" t="s">
        <v>71</v>
      </c>
      <c r="J72">
        <f t="shared" si="13"/>
        <v>0.91543334722518921</v>
      </c>
      <c r="K72">
        <f t="shared" si="14"/>
        <v>5.5789990598685384E-2</v>
      </c>
    </row>
    <row r="75" spans="1:13" x14ac:dyDescent="0.2">
      <c r="A75" s="3" t="s">
        <v>59</v>
      </c>
      <c r="B75" s="3"/>
      <c r="C75" s="3"/>
      <c r="D75" s="3"/>
      <c r="E75" s="3" t="s">
        <v>60</v>
      </c>
      <c r="F75" s="3"/>
      <c r="G75" s="3"/>
      <c r="H75" s="3"/>
      <c r="I75" s="3"/>
      <c r="J75" s="3"/>
      <c r="K75" s="3"/>
      <c r="L75" s="3"/>
      <c r="M75" s="3"/>
    </row>
  </sheetData>
  <pageMargins left="0.7" right="0.7" top="0.75" bottom="0.75" header="0.3" footer="0.3"/>
  <ignoredErrors>
    <ignoredError sqref="J61" formulaRange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IGB</dc:creator>
  <cp:lastModifiedBy>Microsoft Office User</cp:lastModifiedBy>
  <dcterms:created xsi:type="dcterms:W3CDTF">2022-10-06T16:30:13Z</dcterms:created>
  <dcterms:modified xsi:type="dcterms:W3CDTF">2023-04-01T02:15:49Z</dcterms:modified>
</cp:coreProperties>
</file>