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-285" windowWidth="20115" windowHeight="9780" tabRatio="621"/>
  </bookViews>
  <sheets>
    <sheet name="RESET" sheetId="3" r:id="rId1"/>
    <sheet name="Brouillon" sheetId="4" r:id="rId2"/>
  </sheets>
  <calcPr calcId="144525"/>
</workbook>
</file>

<file path=xl/calcChain.xml><?xml version="1.0" encoding="utf-8"?>
<calcChain xmlns="http://schemas.openxmlformats.org/spreadsheetml/2006/main">
  <c r="AJ35" i="3" l="1"/>
  <c r="AJ36" i="3"/>
  <c r="AJ37" i="3"/>
  <c r="AJ38" i="3"/>
  <c r="AJ39" i="3"/>
  <c r="AJ34" i="3"/>
  <c r="AJ41" i="3"/>
  <c r="AJ42" i="3"/>
  <c r="AJ43" i="3"/>
  <c r="AJ44" i="3"/>
  <c r="AJ45" i="3"/>
  <c r="AJ46" i="3"/>
  <c r="AJ40" i="3"/>
  <c r="AJ11" i="3"/>
  <c r="AJ12" i="3"/>
  <c r="AJ13" i="3"/>
  <c r="AJ14" i="3"/>
  <c r="AJ15" i="3"/>
  <c r="AJ16" i="3"/>
  <c r="AJ10" i="3"/>
  <c r="AJ5" i="3"/>
  <c r="AJ6" i="3"/>
  <c r="AJ7" i="3"/>
  <c r="AJ8" i="3"/>
  <c r="AJ9" i="3"/>
  <c r="AJ4" i="3"/>
  <c r="Z11" i="3"/>
  <c r="Z12" i="3"/>
  <c r="Z13" i="3"/>
  <c r="Z14" i="3"/>
  <c r="Z15" i="3"/>
  <c r="Z16" i="3"/>
  <c r="Z10" i="3"/>
  <c r="Z41" i="3"/>
  <c r="Z42" i="3"/>
  <c r="Z43" i="3"/>
  <c r="Z44" i="3"/>
  <c r="Z45" i="3"/>
  <c r="Z46" i="3"/>
  <c r="Z40" i="3"/>
  <c r="Z35" i="3"/>
  <c r="Z36" i="3"/>
  <c r="Z37" i="3"/>
  <c r="Z38" i="3"/>
  <c r="Z39" i="3"/>
  <c r="Z34" i="3"/>
  <c r="Z7" i="3"/>
  <c r="Z8" i="3"/>
  <c r="Z9" i="3"/>
  <c r="Z5" i="3"/>
  <c r="Z6" i="3"/>
  <c r="Z4" i="3"/>
  <c r="AH45" i="3"/>
  <c r="AK45" i="3" s="1"/>
  <c r="AH46" i="3"/>
  <c r="AK46" i="3" s="1"/>
  <c r="AH15" i="3"/>
  <c r="AH16" i="3"/>
  <c r="X45" i="3"/>
  <c r="X46" i="3"/>
  <c r="X15" i="3"/>
  <c r="AA15" i="3" s="1"/>
  <c r="X16" i="3"/>
  <c r="AA16" i="3" s="1"/>
  <c r="O45" i="3"/>
  <c r="Q45" i="3" s="1"/>
  <c r="O46" i="3"/>
  <c r="Q46" i="3" s="1"/>
  <c r="O15" i="3"/>
  <c r="Q15" i="3" s="1"/>
  <c r="O16" i="3"/>
  <c r="Q16" i="3" s="1"/>
  <c r="F45" i="3"/>
  <c r="H45" i="3" s="1"/>
  <c r="F46" i="3"/>
  <c r="H46" i="3" s="1"/>
  <c r="F15" i="3"/>
  <c r="H15" i="3" s="1"/>
  <c r="F16" i="3"/>
  <c r="H16" i="3" s="1"/>
  <c r="AA45" i="3" l="1"/>
  <c r="AK15" i="3"/>
  <c r="AA46" i="3"/>
  <c r="AK16" i="3"/>
  <c r="AL48" i="3" l="1"/>
  <c r="AL47" i="3"/>
  <c r="AL46" i="3"/>
  <c r="AL45" i="3"/>
  <c r="AH44" i="3"/>
  <c r="AK44" i="3" s="1"/>
  <c r="AL44" i="3" s="1"/>
  <c r="AH43" i="3"/>
  <c r="AK43" i="3" s="1"/>
  <c r="AL43" i="3" s="1"/>
  <c r="AH42" i="3"/>
  <c r="AK42" i="3" s="1"/>
  <c r="AL42" i="3" s="1"/>
  <c r="AH41" i="3"/>
  <c r="AK41" i="3" s="1"/>
  <c r="AL41" i="3" s="1"/>
  <c r="AH40" i="3"/>
  <c r="AK40" i="3" s="1"/>
  <c r="AL40" i="3" s="1"/>
  <c r="AH39" i="3"/>
  <c r="AK39" i="3" s="1"/>
  <c r="AL39" i="3" s="1"/>
  <c r="AH38" i="3"/>
  <c r="AK38" i="3" s="1"/>
  <c r="AL38" i="3" s="1"/>
  <c r="AH37" i="3"/>
  <c r="AK37" i="3" s="1"/>
  <c r="AL37" i="3" s="1"/>
  <c r="AH36" i="3"/>
  <c r="AK36" i="3" s="1"/>
  <c r="AL36" i="3" s="1"/>
  <c r="AH35" i="3"/>
  <c r="AK35" i="3" s="1"/>
  <c r="AL35" i="3" s="1"/>
  <c r="AH34" i="3"/>
  <c r="AK34" i="3" s="1"/>
  <c r="AL34" i="3" s="1"/>
  <c r="AL33" i="3"/>
  <c r="AH33" i="3"/>
  <c r="AB48" i="3"/>
  <c r="AB47" i="3"/>
  <c r="AB46" i="3"/>
  <c r="AB45" i="3"/>
  <c r="X44" i="3"/>
  <c r="AA44" i="3" s="1"/>
  <c r="AB44" i="3" s="1"/>
  <c r="X43" i="3"/>
  <c r="AA43" i="3" s="1"/>
  <c r="AB43" i="3" s="1"/>
  <c r="X42" i="3"/>
  <c r="AA42" i="3" s="1"/>
  <c r="AB42" i="3" s="1"/>
  <c r="X41" i="3"/>
  <c r="AA41" i="3" s="1"/>
  <c r="AB41" i="3" s="1"/>
  <c r="X40" i="3"/>
  <c r="AA40" i="3" s="1"/>
  <c r="AB40" i="3" s="1"/>
  <c r="X39" i="3"/>
  <c r="AA39" i="3" s="1"/>
  <c r="AB39" i="3" s="1"/>
  <c r="X38" i="3"/>
  <c r="AA38" i="3" s="1"/>
  <c r="AB38" i="3" s="1"/>
  <c r="X37" i="3"/>
  <c r="AA37" i="3" s="1"/>
  <c r="AB37" i="3" s="1"/>
  <c r="X36" i="3"/>
  <c r="AA36" i="3" s="1"/>
  <c r="AB36" i="3" s="1"/>
  <c r="X35" i="3"/>
  <c r="AA35" i="3" s="1"/>
  <c r="AB35" i="3" s="1"/>
  <c r="X34" i="3"/>
  <c r="AA34" i="3" s="1"/>
  <c r="AB34" i="3" s="1"/>
  <c r="AB33" i="3"/>
  <c r="X33" i="3"/>
  <c r="R48" i="3"/>
  <c r="R47" i="3"/>
  <c r="R46" i="3"/>
  <c r="R45" i="3"/>
  <c r="O44" i="3"/>
  <c r="Q44" i="3" s="1"/>
  <c r="R44" i="3" s="1"/>
  <c r="O43" i="3"/>
  <c r="Q43" i="3" s="1"/>
  <c r="R43" i="3" s="1"/>
  <c r="O42" i="3"/>
  <c r="Q42" i="3" s="1"/>
  <c r="R42" i="3" s="1"/>
  <c r="O41" i="3"/>
  <c r="Q41" i="3" s="1"/>
  <c r="R41" i="3" s="1"/>
  <c r="O40" i="3"/>
  <c r="Q40" i="3" s="1"/>
  <c r="R40" i="3" s="1"/>
  <c r="O39" i="3"/>
  <c r="Q39" i="3" s="1"/>
  <c r="R39" i="3" s="1"/>
  <c r="O38" i="3"/>
  <c r="Q38" i="3" s="1"/>
  <c r="R38" i="3" s="1"/>
  <c r="O37" i="3"/>
  <c r="Q37" i="3" s="1"/>
  <c r="R37" i="3" s="1"/>
  <c r="O36" i="3"/>
  <c r="Q36" i="3" s="1"/>
  <c r="R36" i="3" s="1"/>
  <c r="O35" i="3"/>
  <c r="Q35" i="3" s="1"/>
  <c r="R35" i="3" s="1"/>
  <c r="O34" i="3"/>
  <c r="Q34" i="3" s="1"/>
  <c r="R34" i="3" s="1"/>
  <c r="R33" i="3"/>
  <c r="O33" i="3"/>
  <c r="I48" i="3"/>
  <c r="I47" i="3"/>
  <c r="I46" i="3"/>
  <c r="I45" i="3"/>
  <c r="F44" i="3"/>
  <c r="H44" i="3" s="1"/>
  <c r="I44" i="3" s="1"/>
  <c r="F43" i="3"/>
  <c r="H43" i="3" s="1"/>
  <c r="I43" i="3" s="1"/>
  <c r="F42" i="3"/>
  <c r="H42" i="3" s="1"/>
  <c r="I42" i="3" s="1"/>
  <c r="F41" i="3"/>
  <c r="H41" i="3" s="1"/>
  <c r="I41" i="3" s="1"/>
  <c r="F40" i="3"/>
  <c r="H40" i="3" s="1"/>
  <c r="I40" i="3" s="1"/>
  <c r="F39" i="3"/>
  <c r="H39" i="3" s="1"/>
  <c r="I39" i="3" s="1"/>
  <c r="F38" i="3"/>
  <c r="H38" i="3" s="1"/>
  <c r="I38" i="3" s="1"/>
  <c r="F37" i="3"/>
  <c r="H37" i="3" s="1"/>
  <c r="I37" i="3" s="1"/>
  <c r="F36" i="3"/>
  <c r="H36" i="3" s="1"/>
  <c r="I36" i="3" s="1"/>
  <c r="F35" i="3"/>
  <c r="H35" i="3" s="1"/>
  <c r="I35" i="3" s="1"/>
  <c r="F34" i="3"/>
  <c r="H34" i="3" s="1"/>
  <c r="I34" i="3" s="1"/>
  <c r="I33" i="3"/>
  <c r="F33" i="3"/>
  <c r="AL18" i="3"/>
  <c r="AL17" i="3"/>
  <c r="AL16" i="3"/>
  <c r="AL15" i="3"/>
  <c r="AH14" i="3"/>
  <c r="AK14" i="3" s="1"/>
  <c r="AL14" i="3" s="1"/>
  <c r="AH13" i="3"/>
  <c r="AK13" i="3" s="1"/>
  <c r="AL13" i="3" s="1"/>
  <c r="AH12" i="3"/>
  <c r="AK12" i="3" s="1"/>
  <c r="AL12" i="3" s="1"/>
  <c r="AH11" i="3"/>
  <c r="AK11" i="3" s="1"/>
  <c r="AL11" i="3" s="1"/>
  <c r="AH10" i="3"/>
  <c r="AK10" i="3" s="1"/>
  <c r="AL10" i="3" s="1"/>
  <c r="AH9" i="3"/>
  <c r="AK9" i="3" s="1"/>
  <c r="AL9" i="3" s="1"/>
  <c r="AH8" i="3"/>
  <c r="AK8" i="3" s="1"/>
  <c r="AL8" i="3" s="1"/>
  <c r="AH7" i="3"/>
  <c r="AK7" i="3" s="1"/>
  <c r="AL7" i="3" s="1"/>
  <c r="AH6" i="3"/>
  <c r="AK6" i="3" s="1"/>
  <c r="AL6" i="3" s="1"/>
  <c r="AH5" i="3"/>
  <c r="AK5" i="3" s="1"/>
  <c r="AL5" i="3" s="1"/>
  <c r="AH4" i="3"/>
  <c r="AK4" i="3" s="1"/>
  <c r="AL4" i="3" s="1"/>
  <c r="AL3" i="3"/>
  <c r="AH3" i="3"/>
  <c r="AB18" i="3"/>
  <c r="AB17" i="3"/>
  <c r="AB16" i="3"/>
  <c r="AB15" i="3"/>
  <c r="X14" i="3"/>
  <c r="AA14" i="3" s="1"/>
  <c r="AB14" i="3" s="1"/>
  <c r="X13" i="3"/>
  <c r="AA13" i="3" s="1"/>
  <c r="AB13" i="3" s="1"/>
  <c r="X12" i="3"/>
  <c r="AA12" i="3" s="1"/>
  <c r="AB12" i="3" s="1"/>
  <c r="X11" i="3"/>
  <c r="AA11" i="3" s="1"/>
  <c r="AB11" i="3" s="1"/>
  <c r="X10" i="3"/>
  <c r="AA10" i="3" s="1"/>
  <c r="AB10" i="3" s="1"/>
  <c r="X9" i="3"/>
  <c r="AA9" i="3" s="1"/>
  <c r="AB9" i="3" s="1"/>
  <c r="X8" i="3"/>
  <c r="AA8" i="3" s="1"/>
  <c r="AB8" i="3" s="1"/>
  <c r="X7" i="3"/>
  <c r="AA7" i="3" s="1"/>
  <c r="AB7" i="3" s="1"/>
  <c r="X6" i="3"/>
  <c r="AA6" i="3" s="1"/>
  <c r="AB6" i="3" s="1"/>
  <c r="X5" i="3"/>
  <c r="AA5" i="3" s="1"/>
  <c r="AB5" i="3" s="1"/>
  <c r="X4" i="3"/>
  <c r="AA4" i="3" s="1"/>
  <c r="AB4" i="3" s="1"/>
  <c r="AB3" i="3"/>
  <c r="X3" i="3"/>
  <c r="R18" i="3"/>
  <c r="R17" i="3"/>
  <c r="R16" i="3"/>
  <c r="R15" i="3"/>
  <c r="O14" i="3"/>
  <c r="Q14" i="3" s="1"/>
  <c r="R14" i="3" s="1"/>
  <c r="O13" i="3"/>
  <c r="Q13" i="3" s="1"/>
  <c r="R13" i="3" s="1"/>
  <c r="O12" i="3"/>
  <c r="Q12" i="3" s="1"/>
  <c r="R12" i="3" s="1"/>
  <c r="O11" i="3"/>
  <c r="Q11" i="3" s="1"/>
  <c r="R11" i="3" s="1"/>
  <c r="O10" i="3"/>
  <c r="Q10" i="3" s="1"/>
  <c r="R10" i="3" s="1"/>
  <c r="O9" i="3"/>
  <c r="Q9" i="3" s="1"/>
  <c r="R9" i="3" s="1"/>
  <c r="O8" i="3"/>
  <c r="Q8" i="3" s="1"/>
  <c r="R8" i="3" s="1"/>
  <c r="O7" i="3"/>
  <c r="Q7" i="3" s="1"/>
  <c r="R7" i="3" s="1"/>
  <c r="O6" i="3"/>
  <c r="Q6" i="3" s="1"/>
  <c r="R6" i="3" s="1"/>
  <c r="O5" i="3"/>
  <c r="Q5" i="3" s="1"/>
  <c r="R5" i="3" s="1"/>
  <c r="O4" i="3"/>
  <c r="Q4" i="3" s="1"/>
  <c r="R4" i="3" s="1"/>
  <c r="R3" i="3"/>
  <c r="O3" i="3"/>
  <c r="I18" i="3"/>
  <c r="I17" i="3"/>
  <c r="I16" i="3"/>
  <c r="I15" i="3"/>
  <c r="F14" i="3"/>
  <c r="H14" i="3" s="1"/>
  <c r="I14" i="3" s="1"/>
  <c r="F13" i="3"/>
  <c r="H13" i="3" s="1"/>
  <c r="I13" i="3" s="1"/>
  <c r="F12" i="3"/>
  <c r="H12" i="3" s="1"/>
  <c r="I12" i="3" s="1"/>
  <c r="F11" i="3"/>
  <c r="H11" i="3" s="1"/>
  <c r="I11" i="3" s="1"/>
  <c r="F10" i="3"/>
  <c r="H10" i="3" s="1"/>
  <c r="I10" i="3" s="1"/>
  <c r="F9" i="3"/>
  <c r="H9" i="3" s="1"/>
  <c r="I9" i="3" s="1"/>
  <c r="F8" i="3"/>
  <c r="H8" i="3" s="1"/>
  <c r="I8" i="3" s="1"/>
  <c r="F7" i="3"/>
  <c r="H7" i="3" s="1"/>
  <c r="I7" i="3" s="1"/>
  <c r="F6" i="3"/>
  <c r="H6" i="3" s="1"/>
  <c r="I6" i="3" s="1"/>
  <c r="F5" i="3"/>
  <c r="H5" i="3" s="1"/>
  <c r="I5" i="3" s="1"/>
  <c r="F4" i="3"/>
  <c r="H4" i="3" s="1"/>
  <c r="I4" i="3" s="1"/>
  <c r="I3" i="3"/>
  <c r="F3" i="3"/>
</calcChain>
</file>

<file path=xl/sharedStrings.xml><?xml version="1.0" encoding="utf-8"?>
<sst xmlns="http://schemas.openxmlformats.org/spreadsheetml/2006/main" count="228" uniqueCount="18">
  <si>
    <t>OD600</t>
  </si>
  <si>
    <t>taux de dilution</t>
  </si>
  <si>
    <t>µl</t>
  </si>
  <si>
    <t>V. M9</t>
  </si>
  <si>
    <t>V. culture</t>
  </si>
  <si>
    <t>mesurée</t>
  </si>
  <si>
    <t>réelle</t>
  </si>
  <si>
    <t>Temps</t>
  </si>
  <si>
    <t>min</t>
  </si>
  <si>
    <t>XXX</t>
  </si>
  <si>
    <t>ln Od</t>
  </si>
  <si>
    <t>W1</t>
  </si>
  <si>
    <t>W2</t>
  </si>
  <si>
    <t>R1</t>
  </si>
  <si>
    <t>R2</t>
  </si>
  <si>
    <t>M9 glu CAA</t>
  </si>
  <si>
    <t>LB</t>
  </si>
  <si>
    <t xml:space="preserve">R2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</si>
</sst>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5" borderId="0" xfId="0" applyFont="1" applyFill="1"/>
    <xf numFmtId="0" fontId="0" fillId="5" borderId="9" xfId="0" applyFill="1" applyBorder="1" applyAlignment="1">
      <alignment horizontal="center" vertical="center"/>
    </xf>
    <xf numFmtId="0" fontId="0" fillId="5" borderId="0" xfId="0" applyFill="1"/>
    <xf numFmtId="0" fontId="2" fillId="4" borderId="0" xfId="0" applyFont="1" applyFill="1"/>
    <xf numFmtId="0" fontId="0" fillId="4" borderId="0" xfId="0" applyFill="1"/>
    <xf numFmtId="0" fontId="2" fillId="6" borderId="0" xfId="0" applyFont="1" applyFill="1"/>
    <xf numFmtId="0" fontId="0" fillId="6" borderId="0" xfId="0" applyFill="1"/>
    <xf numFmtId="0" fontId="0" fillId="6" borderId="9" xfId="0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W1-M9 glu CAA</c:v>
          </c:tx>
          <c:spPr>
            <a:ln w="28575">
              <a:noFill/>
            </a:ln>
          </c:spPr>
          <c:xVal>
            <c:numRef>
              <c:f>RESET!$C$3:$C$16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RESET!$H$3:$H$16</c:f>
              <c:numCache>
                <c:formatCode>General</c:formatCode>
                <c:ptCount val="14"/>
                <c:pt idx="0">
                  <c:v>0.05</c:v>
                </c:pt>
                <c:pt idx="1">
                  <c:v>5.7000000000000002E-2</c:v>
                </c:pt>
                <c:pt idx="2">
                  <c:v>7.8E-2</c:v>
                </c:pt>
                <c:pt idx="3">
                  <c:v>0.115</c:v>
                </c:pt>
                <c:pt idx="4">
                  <c:v>0.16800000000000001</c:v>
                </c:pt>
                <c:pt idx="5">
                  <c:v>0.23</c:v>
                </c:pt>
                <c:pt idx="6">
                  <c:v>0.33900000000000002</c:v>
                </c:pt>
                <c:pt idx="7">
                  <c:v>0.55500000000000005</c:v>
                </c:pt>
                <c:pt idx="8">
                  <c:v>0.69500000000000006</c:v>
                </c:pt>
                <c:pt idx="9">
                  <c:v>1.0549999999999999</c:v>
                </c:pt>
                <c:pt idx="10">
                  <c:v>1.53</c:v>
                </c:pt>
                <c:pt idx="11">
                  <c:v>2.06</c:v>
                </c:pt>
                <c:pt idx="12">
                  <c:v>2.645</c:v>
                </c:pt>
                <c:pt idx="13">
                  <c:v>3.1850000000000001</c:v>
                </c:pt>
              </c:numCache>
            </c:numRef>
          </c:yVal>
          <c:smooth val="0"/>
        </c:ser>
        <c:ser>
          <c:idx val="3"/>
          <c:order val="1"/>
          <c:tx>
            <c:v>W2-M9 glu CAA</c:v>
          </c:tx>
          <c:spPr>
            <a:ln w="28575">
              <a:noFill/>
            </a:ln>
          </c:spPr>
          <c:xVal>
            <c:numRef>
              <c:f>RESET!$C$33:$C$46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RESET!$H$33:$H$46</c:f>
              <c:numCache>
                <c:formatCode>General</c:formatCode>
                <c:ptCount val="14"/>
                <c:pt idx="0">
                  <c:v>0.05</c:v>
                </c:pt>
                <c:pt idx="1">
                  <c:v>6.0999999999999999E-2</c:v>
                </c:pt>
                <c:pt idx="2">
                  <c:v>7.6999999999999999E-2</c:v>
                </c:pt>
                <c:pt idx="3">
                  <c:v>0.114</c:v>
                </c:pt>
                <c:pt idx="4">
                  <c:v>0.16400000000000001</c:v>
                </c:pt>
                <c:pt idx="5">
                  <c:v>0.223</c:v>
                </c:pt>
                <c:pt idx="6">
                  <c:v>0.32500000000000001</c:v>
                </c:pt>
                <c:pt idx="7">
                  <c:v>0.51500000000000001</c:v>
                </c:pt>
                <c:pt idx="8">
                  <c:v>0.73</c:v>
                </c:pt>
                <c:pt idx="9">
                  <c:v>1.0050000000000001</c:v>
                </c:pt>
                <c:pt idx="10">
                  <c:v>1.4549999999999998</c:v>
                </c:pt>
                <c:pt idx="11">
                  <c:v>1.9850000000000001</c:v>
                </c:pt>
                <c:pt idx="12">
                  <c:v>2.56</c:v>
                </c:pt>
                <c:pt idx="13">
                  <c:v>2.94</c:v>
                </c:pt>
              </c:numCache>
            </c:numRef>
          </c:yVal>
          <c:smooth val="0"/>
        </c:ser>
        <c:ser>
          <c:idx val="4"/>
          <c:order val="2"/>
          <c:tx>
            <c:v>R1-M9 glu CAA</c:v>
          </c:tx>
          <c:spPr>
            <a:ln w="28575">
              <a:noFill/>
            </a:ln>
          </c:spPr>
          <c:xVal>
            <c:numRef>
              <c:f>RESET!$L$3:$L$16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RESET!$Q$3:$Q$16</c:f>
              <c:numCache>
                <c:formatCode>General</c:formatCode>
                <c:ptCount val="14"/>
                <c:pt idx="0">
                  <c:v>0.05</c:v>
                </c:pt>
                <c:pt idx="1">
                  <c:v>0.05</c:v>
                </c:pt>
                <c:pt idx="2">
                  <c:v>7.9000000000000001E-2</c:v>
                </c:pt>
                <c:pt idx="3">
                  <c:v>0.11600000000000001</c:v>
                </c:pt>
                <c:pt idx="4">
                  <c:v>0.16500000000000001</c:v>
                </c:pt>
                <c:pt idx="5">
                  <c:v>0.22</c:v>
                </c:pt>
                <c:pt idx="6">
                  <c:v>0.316</c:v>
                </c:pt>
                <c:pt idx="7">
                  <c:v>0.48499999999999999</c:v>
                </c:pt>
                <c:pt idx="8">
                  <c:v>0.71</c:v>
                </c:pt>
                <c:pt idx="9">
                  <c:v>0.91500000000000004</c:v>
                </c:pt>
                <c:pt idx="10">
                  <c:v>1.48</c:v>
                </c:pt>
                <c:pt idx="11">
                  <c:v>1.6900000000000002</c:v>
                </c:pt>
                <c:pt idx="12">
                  <c:v>2.125</c:v>
                </c:pt>
                <c:pt idx="13">
                  <c:v>2.6500000000000004</c:v>
                </c:pt>
              </c:numCache>
            </c:numRef>
          </c:yVal>
          <c:smooth val="0"/>
        </c:ser>
        <c:ser>
          <c:idx val="5"/>
          <c:order val="3"/>
          <c:tx>
            <c:v>R2-M9 glu CAA</c:v>
          </c:tx>
          <c:spPr>
            <a:ln w="28575">
              <a:noFill/>
            </a:ln>
          </c:spPr>
          <c:xVal>
            <c:numRef>
              <c:f>RESET!$L$33:$L$46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RESET!$Q$33:$Q$46</c:f>
              <c:numCache>
                <c:formatCode>General</c:formatCode>
                <c:ptCount val="14"/>
                <c:pt idx="0">
                  <c:v>0.05</c:v>
                </c:pt>
                <c:pt idx="1">
                  <c:v>5.8999999999999997E-2</c:v>
                </c:pt>
                <c:pt idx="2">
                  <c:v>7.5999999999999998E-2</c:v>
                </c:pt>
                <c:pt idx="3">
                  <c:v>0.11</c:v>
                </c:pt>
                <c:pt idx="4">
                  <c:v>0.151</c:v>
                </c:pt>
                <c:pt idx="5">
                  <c:v>0.20300000000000001</c:v>
                </c:pt>
                <c:pt idx="6">
                  <c:v>0.28799999999999998</c:v>
                </c:pt>
                <c:pt idx="7">
                  <c:v>0.44999999999999996</c:v>
                </c:pt>
                <c:pt idx="8">
                  <c:v>0.61</c:v>
                </c:pt>
                <c:pt idx="9">
                  <c:v>0.88500000000000001</c:v>
                </c:pt>
                <c:pt idx="10">
                  <c:v>1.2450000000000001</c:v>
                </c:pt>
                <c:pt idx="11">
                  <c:v>1.5349999999999999</c:v>
                </c:pt>
                <c:pt idx="12">
                  <c:v>2.0300000000000002</c:v>
                </c:pt>
                <c:pt idx="13">
                  <c:v>2.56</c:v>
                </c:pt>
              </c:numCache>
            </c:numRef>
          </c:yVal>
          <c:smooth val="0"/>
        </c:ser>
        <c:ser>
          <c:idx val="0"/>
          <c:order val="4"/>
          <c:tx>
            <c:v>W1-LB glu</c:v>
          </c:tx>
          <c:spPr>
            <a:ln w="28575">
              <a:noFill/>
            </a:ln>
          </c:spPr>
          <c:xVal>
            <c:numRef>
              <c:f>RESET!$U$3:$U$16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RESET!$AA$3:$AA$16</c:f>
              <c:numCache>
                <c:formatCode>General</c:formatCode>
                <c:ptCount val="14"/>
                <c:pt idx="0">
                  <c:v>0.05</c:v>
                </c:pt>
                <c:pt idx="1">
                  <c:v>5.8999999999999997E-2</c:v>
                </c:pt>
                <c:pt idx="2">
                  <c:v>0.10199999999999999</c:v>
                </c:pt>
                <c:pt idx="3">
                  <c:v>0.17899999999999999</c:v>
                </c:pt>
                <c:pt idx="4">
                  <c:v>0.32</c:v>
                </c:pt>
                <c:pt idx="5">
                  <c:v>0.57799999999999996</c:v>
                </c:pt>
                <c:pt idx="6">
                  <c:v>1.006</c:v>
                </c:pt>
                <c:pt idx="7">
                  <c:v>1.9100000000000001</c:v>
                </c:pt>
                <c:pt idx="8">
                  <c:v>2.42</c:v>
                </c:pt>
                <c:pt idx="9">
                  <c:v>2.9699999999999998</c:v>
                </c:pt>
                <c:pt idx="10">
                  <c:v>3.5199999999999996</c:v>
                </c:pt>
                <c:pt idx="11">
                  <c:v>3.7549999999999999</c:v>
                </c:pt>
                <c:pt idx="12">
                  <c:v>4.2649999999999997</c:v>
                </c:pt>
                <c:pt idx="13">
                  <c:v>4.2549999999999999</c:v>
                </c:pt>
              </c:numCache>
            </c:numRef>
          </c:yVal>
          <c:smooth val="0"/>
        </c:ser>
        <c:ser>
          <c:idx val="1"/>
          <c:order val="5"/>
          <c:tx>
            <c:v>W2-LB glu</c:v>
          </c:tx>
          <c:spPr>
            <a:ln w="28575">
              <a:noFill/>
            </a:ln>
          </c:spPr>
          <c:xVal>
            <c:numRef>
              <c:f>RESET!$U$33:$U$46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RESET!$AA$33:$AA$46</c:f>
              <c:numCache>
                <c:formatCode>General</c:formatCode>
                <c:ptCount val="14"/>
                <c:pt idx="0">
                  <c:v>0.05</c:v>
                </c:pt>
                <c:pt idx="1">
                  <c:v>5.8999999999999997E-2</c:v>
                </c:pt>
                <c:pt idx="2">
                  <c:v>9.1999999999999998E-2</c:v>
                </c:pt>
                <c:pt idx="3">
                  <c:v>0.16299999999999998</c:v>
                </c:pt>
                <c:pt idx="4">
                  <c:v>0.27499999999999997</c:v>
                </c:pt>
                <c:pt idx="5">
                  <c:v>0.53700000000000003</c:v>
                </c:pt>
                <c:pt idx="6">
                  <c:v>0.88700000000000001</c:v>
                </c:pt>
                <c:pt idx="7">
                  <c:v>1.655</c:v>
                </c:pt>
                <c:pt idx="8">
                  <c:v>2.2450000000000001</c:v>
                </c:pt>
                <c:pt idx="9">
                  <c:v>2.7899999999999996</c:v>
                </c:pt>
                <c:pt idx="10">
                  <c:v>3.61</c:v>
                </c:pt>
                <c:pt idx="11">
                  <c:v>3.8650000000000002</c:v>
                </c:pt>
                <c:pt idx="12">
                  <c:v>4.13</c:v>
                </c:pt>
                <c:pt idx="13">
                  <c:v>4.5650000000000004</c:v>
                </c:pt>
              </c:numCache>
            </c:numRef>
          </c:yVal>
          <c:smooth val="0"/>
        </c:ser>
        <c:ser>
          <c:idx val="6"/>
          <c:order val="6"/>
          <c:tx>
            <c:v>R1-LB glu</c:v>
          </c:tx>
          <c:spPr>
            <a:ln w="28575">
              <a:noFill/>
            </a:ln>
          </c:spPr>
          <c:xVal>
            <c:numRef>
              <c:f>RESET!$AE$3:$AE$16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RESET!$AK$3:$AK$16</c:f>
              <c:numCache>
                <c:formatCode>General</c:formatCode>
                <c:ptCount val="14"/>
                <c:pt idx="0">
                  <c:v>0.05</c:v>
                </c:pt>
                <c:pt idx="1">
                  <c:v>0.06</c:v>
                </c:pt>
                <c:pt idx="2">
                  <c:v>9.4E-2</c:v>
                </c:pt>
                <c:pt idx="3">
                  <c:v>0.16299999999999998</c:v>
                </c:pt>
                <c:pt idx="4">
                  <c:v>0.26999999999999996</c:v>
                </c:pt>
                <c:pt idx="5">
                  <c:v>0.46699999999999997</c:v>
                </c:pt>
                <c:pt idx="6">
                  <c:v>0.76100000000000001</c:v>
                </c:pt>
                <c:pt idx="7">
                  <c:v>1.0649999999999999</c:v>
                </c:pt>
                <c:pt idx="8">
                  <c:v>2.02</c:v>
                </c:pt>
                <c:pt idx="9">
                  <c:v>0.33</c:v>
                </c:pt>
                <c:pt idx="10">
                  <c:v>3.0750000000000002</c:v>
                </c:pt>
                <c:pt idx="11">
                  <c:v>3.8250000000000002</c:v>
                </c:pt>
                <c:pt idx="12">
                  <c:v>3.855</c:v>
                </c:pt>
                <c:pt idx="13">
                  <c:v>4.3449999999999998</c:v>
                </c:pt>
              </c:numCache>
            </c:numRef>
          </c:yVal>
          <c:smooth val="0"/>
        </c:ser>
        <c:ser>
          <c:idx val="7"/>
          <c:order val="7"/>
          <c:tx>
            <c:v>R2-LB glu</c:v>
          </c:tx>
          <c:spPr>
            <a:ln w="28575">
              <a:noFill/>
            </a:ln>
          </c:spPr>
          <c:xVal>
            <c:numRef>
              <c:f>RESET!$AE$33:$AE$46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RESET!$AK$33:$AK$46</c:f>
              <c:numCache>
                <c:formatCode>General</c:formatCode>
                <c:ptCount val="14"/>
                <c:pt idx="0">
                  <c:v>0.05</c:v>
                </c:pt>
                <c:pt idx="1">
                  <c:v>6.0999999999999999E-2</c:v>
                </c:pt>
                <c:pt idx="2">
                  <c:v>9.8000000000000004E-2</c:v>
                </c:pt>
                <c:pt idx="3">
                  <c:v>0.16299999999999998</c:v>
                </c:pt>
                <c:pt idx="4">
                  <c:v>0.27699999999999997</c:v>
                </c:pt>
                <c:pt idx="5">
                  <c:v>0.47</c:v>
                </c:pt>
                <c:pt idx="6">
                  <c:v>0.76500000000000001</c:v>
                </c:pt>
                <c:pt idx="7">
                  <c:v>1.4</c:v>
                </c:pt>
                <c:pt idx="8">
                  <c:v>2.0449999999999999</c:v>
                </c:pt>
                <c:pt idx="9">
                  <c:v>2.5550000000000002</c:v>
                </c:pt>
                <c:pt idx="10">
                  <c:v>3.2</c:v>
                </c:pt>
                <c:pt idx="11">
                  <c:v>3.8450000000000002</c:v>
                </c:pt>
                <c:pt idx="12">
                  <c:v>4.1049999999999995</c:v>
                </c:pt>
                <c:pt idx="13">
                  <c:v>4.335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81568"/>
        <c:axId val="113782144"/>
      </c:scatterChart>
      <c:valAx>
        <c:axId val="1137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 b="1"/>
            </a:pPr>
            <a:endParaRPr lang="fr-FR"/>
          </a:p>
        </c:txPr>
        <c:crossAx val="113782144"/>
        <c:crosses val="autoZero"/>
        <c:crossBetween val="midCat"/>
      </c:valAx>
      <c:valAx>
        <c:axId val="113782144"/>
        <c:scaling>
          <c:orientation val="minMax"/>
          <c:max val="1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 b="1"/>
            </a:pPr>
            <a:endParaRPr lang="fr-FR"/>
          </a:p>
        </c:txPr>
        <c:crossAx val="11378156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sz="15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47625</xdr:rowOff>
    </xdr:from>
    <xdr:to>
      <xdr:col>8</xdr:col>
      <xdr:colOff>587375</xdr:colOff>
      <xdr:row>87</xdr:row>
      <xdr:rowOff>46038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L59"/>
  <sheetViews>
    <sheetView tabSelected="1" topLeftCell="A46" zoomScale="60" zoomScaleNormal="60" workbookViewId="0">
      <selection activeCell="C42" sqref="C42"/>
    </sheetView>
  </sheetViews>
  <sheetFormatPr baseColWidth="10" defaultRowHeight="15" x14ac:dyDescent="0.25"/>
  <cols>
    <col min="1" max="1" width="5.7109375" style="2" customWidth="1"/>
    <col min="2" max="2" width="17.85546875" style="2" customWidth="1"/>
    <col min="3" max="3" width="20.42578125" style="2" customWidth="1"/>
    <col min="4" max="4" width="11.42578125" style="2"/>
    <col min="5" max="5" width="17.85546875" style="2" customWidth="1"/>
    <col min="6" max="6" width="21.5703125" style="2" customWidth="1"/>
    <col min="7" max="8" width="16" style="2" customWidth="1"/>
    <col min="9" max="16384" width="11.42578125" style="2"/>
  </cols>
  <sheetData>
    <row r="1" spans="1:38" x14ac:dyDescent="0.25">
      <c r="A1" s="1"/>
      <c r="B1" s="10" t="s">
        <v>15</v>
      </c>
      <c r="C1" s="7" t="s">
        <v>7</v>
      </c>
      <c r="D1" s="8" t="s">
        <v>3</v>
      </c>
      <c r="E1" s="8" t="s">
        <v>4</v>
      </c>
      <c r="F1" s="8" t="s">
        <v>1</v>
      </c>
      <c r="G1" s="8" t="s">
        <v>0</v>
      </c>
      <c r="H1" s="17" t="s">
        <v>0</v>
      </c>
      <c r="I1" s="18" t="s">
        <v>10</v>
      </c>
      <c r="J1" s="10"/>
      <c r="K1" s="10"/>
      <c r="L1" s="7" t="s">
        <v>7</v>
      </c>
      <c r="M1" s="8" t="s">
        <v>3</v>
      </c>
      <c r="N1" s="8" t="s">
        <v>4</v>
      </c>
      <c r="O1" s="8" t="s">
        <v>1</v>
      </c>
      <c r="P1" s="8" t="s">
        <v>0</v>
      </c>
      <c r="Q1" s="17" t="s">
        <v>0</v>
      </c>
      <c r="R1" s="18" t="s">
        <v>10</v>
      </c>
      <c r="T1" s="6" t="s">
        <v>16</v>
      </c>
      <c r="U1" s="3" t="s">
        <v>7</v>
      </c>
      <c r="V1" s="4" t="s">
        <v>3</v>
      </c>
      <c r="W1" s="4" t="s">
        <v>4</v>
      </c>
      <c r="X1" s="4" t="s">
        <v>1</v>
      </c>
      <c r="Y1" s="4"/>
      <c r="Z1" s="4" t="s">
        <v>0</v>
      </c>
      <c r="AA1" s="30" t="s">
        <v>0</v>
      </c>
      <c r="AB1" s="31" t="s">
        <v>10</v>
      </c>
      <c r="AC1" s="6"/>
      <c r="AD1" s="6"/>
      <c r="AE1" s="3" t="s">
        <v>7</v>
      </c>
      <c r="AF1" s="4" t="s">
        <v>3</v>
      </c>
      <c r="AG1" s="4" t="s">
        <v>4</v>
      </c>
      <c r="AH1" s="4" t="s">
        <v>1</v>
      </c>
      <c r="AI1" s="4"/>
      <c r="AJ1" s="4" t="s">
        <v>0</v>
      </c>
      <c r="AK1" s="30" t="s">
        <v>0</v>
      </c>
      <c r="AL1" s="31" t="s">
        <v>10</v>
      </c>
    </row>
    <row r="2" spans="1:38" ht="15.75" thickBot="1" x14ac:dyDescent="0.3">
      <c r="A2" s="1"/>
      <c r="B2" s="10"/>
      <c r="C2" s="19" t="s">
        <v>8</v>
      </c>
      <c r="D2" s="20" t="s">
        <v>2</v>
      </c>
      <c r="E2" s="20" t="s">
        <v>2</v>
      </c>
      <c r="F2" s="20"/>
      <c r="G2" s="20" t="s">
        <v>5</v>
      </c>
      <c r="H2" s="21" t="s">
        <v>6</v>
      </c>
      <c r="I2" s="18"/>
      <c r="J2" s="10"/>
      <c r="K2" s="10"/>
      <c r="L2" s="19" t="s">
        <v>8</v>
      </c>
      <c r="M2" s="20" t="s">
        <v>2</v>
      </c>
      <c r="N2" s="20" t="s">
        <v>2</v>
      </c>
      <c r="O2" s="20"/>
      <c r="P2" s="20" t="s">
        <v>5</v>
      </c>
      <c r="Q2" s="21" t="s">
        <v>6</v>
      </c>
      <c r="R2" s="18"/>
      <c r="T2" s="6"/>
      <c r="U2" s="32" t="s">
        <v>8</v>
      </c>
      <c r="V2" s="33" t="s">
        <v>2</v>
      </c>
      <c r="W2" s="33" t="s">
        <v>2</v>
      </c>
      <c r="X2" s="33"/>
      <c r="Y2" s="33"/>
      <c r="Z2" s="33" t="s">
        <v>5</v>
      </c>
      <c r="AA2" s="34" t="s">
        <v>6</v>
      </c>
      <c r="AB2" s="31"/>
      <c r="AC2" s="6"/>
      <c r="AD2" s="6"/>
      <c r="AE2" s="32" t="s">
        <v>8</v>
      </c>
      <c r="AF2" s="33" t="s">
        <v>2</v>
      </c>
      <c r="AG2" s="33" t="s">
        <v>2</v>
      </c>
      <c r="AH2" s="33"/>
      <c r="AI2" s="33"/>
      <c r="AJ2" s="33" t="s">
        <v>5</v>
      </c>
      <c r="AK2" s="34" t="s">
        <v>6</v>
      </c>
      <c r="AL2" s="31"/>
    </row>
    <row r="3" spans="1:38" x14ac:dyDescent="0.25">
      <c r="A3" s="1"/>
      <c r="B3" s="22" t="s">
        <v>11</v>
      </c>
      <c r="C3" s="15">
        <v>0</v>
      </c>
      <c r="D3" s="10">
        <v>0</v>
      </c>
      <c r="E3" s="10">
        <v>1000</v>
      </c>
      <c r="F3" s="10">
        <f>1000/E3</f>
        <v>1</v>
      </c>
      <c r="G3" s="10"/>
      <c r="H3" s="25">
        <v>0.05</v>
      </c>
      <c r="I3" s="18">
        <f>LN(H3)</f>
        <v>-2.9957322735539909</v>
      </c>
      <c r="J3" s="10"/>
      <c r="K3" s="22" t="s">
        <v>13</v>
      </c>
      <c r="L3" s="15">
        <v>0</v>
      </c>
      <c r="M3" s="10">
        <v>0</v>
      </c>
      <c r="N3" s="10">
        <v>1000</v>
      </c>
      <c r="O3" s="8">
        <f>1000/N3</f>
        <v>1</v>
      </c>
      <c r="P3" s="8"/>
      <c r="Q3" s="17">
        <v>0.05</v>
      </c>
      <c r="R3" s="18">
        <f>LN(Q3)</f>
        <v>-2.9957322735539909</v>
      </c>
      <c r="T3" s="35" t="s">
        <v>11</v>
      </c>
      <c r="U3" s="15">
        <v>0</v>
      </c>
      <c r="V3" s="10">
        <v>0</v>
      </c>
      <c r="W3" s="10">
        <v>1000</v>
      </c>
      <c r="X3" s="4">
        <f>1000/W3</f>
        <v>1</v>
      </c>
      <c r="Y3" s="4"/>
      <c r="Z3" s="4"/>
      <c r="AA3" s="30">
        <v>0.05</v>
      </c>
      <c r="AB3" s="31">
        <f>LN(AA3)</f>
        <v>-2.9957322735539909</v>
      </c>
      <c r="AC3" s="6"/>
      <c r="AD3" s="35" t="s">
        <v>13</v>
      </c>
      <c r="AE3" s="15">
        <v>0</v>
      </c>
      <c r="AF3" s="10">
        <v>0</v>
      </c>
      <c r="AG3" s="10">
        <v>1000</v>
      </c>
      <c r="AH3" s="4">
        <f>1000/AG3</f>
        <v>1</v>
      </c>
      <c r="AI3" s="4"/>
      <c r="AJ3" s="4"/>
      <c r="AK3" s="30">
        <v>0.05</v>
      </c>
      <c r="AL3" s="31">
        <f>LN(AK3)</f>
        <v>-2.9957322735539909</v>
      </c>
    </row>
    <row r="4" spans="1:38" x14ac:dyDescent="0.25">
      <c r="A4" s="1"/>
      <c r="B4" s="23"/>
      <c r="C4" s="15">
        <v>20</v>
      </c>
      <c r="D4" s="10">
        <v>0</v>
      </c>
      <c r="E4" s="10">
        <v>1000</v>
      </c>
      <c r="F4" s="10">
        <f>1000/E4</f>
        <v>1</v>
      </c>
      <c r="G4" s="10">
        <v>5.7000000000000002E-2</v>
      </c>
      <c r="H4" s="25">
        <f t="shared" ref="H4:H16" si="0">F4*G4</f>
        <v>5.7000000000000002E-2</v>
      </c>
      <c r="I4" s="18">
        <f t="shared" ref="I4:I17" si="1">LN(H4)</f>
        <v>-2.864704011147587</v>
      </c>
      <c r="J4" s="10"/>
      <c r="K4" s="23"/>
      <c r="L4" s="15">
        <v>20</v>
      </c>
      <c r="M4" s="10">
        <v>0</v>
      </c>
      <c r="N4" s="10">
        <v>1000</v>
      </c>
      <c r="O4" s="10">
        <f>1000/N4</f>
        <v>1</v>
      </c>
      <c r="P4" s="10">
        <v>0.05</v>
      </c>
      <c r="Q4" s="25">
        <f t="shared" ref="Q4:Q16" si="2">O4*P4</f>
        <v>0.05</v>
      </c>
      <c r="R4" s="18">
        <f t="shared" ref="R4:R18" si="3">LN(Q4)</f>
        <v>-2.9957322735539909</v>
      </c>
      <c r="T4" s="36"/>
      <c r="U4" s="15">
        <v>20</v>
      </c>
      <c r="V4" s="10">
        <v>0</v>
      </c>
      <c r="W4" s="10">
        <v>1000</v>
      </c>
      <c r="X4" s="6">
        <f>1000/W4</f>
        <v>1</v>
      </c>
      <c r="Y4" s="6">
        <v>7.5999999999999998E-2</v>
      </c>
      <c r="Z4" s="6">
        <f>Y4-0.017</f>
        <v>5.8999999999999997E-2</v>
      </c>
      <c r="AA4" s="38">
        <f t="shared" ref="AA4:AA16" si="4">X4*Z4</f>
        <v>5.8999999999999997E-2</v>
      </c>
      <c r="AB4" s="31">
        <f t="shared" ref="AB4:AB18" si="5">LN(AA4)</f>
        <v>-2.8302178350764176</v>
      </c>
      <c r="AC4" s="6"/>
      <c r="AD4" s="36"/>
      <c r="AE4" s="15">
        <v>20</v>
      </c>
      <c r="AF4" s="10">
        <v>0</v>
      </c>
      <c r="AG4" s="10">
        <v>1000</v>
      </c>
      <c r="AH4" s="6">
        <f>1000/AG4</f>
        <v>1</v>
      </c>
      <c r="AI4" s="6">
        <v>7.6999999999999999E-2</v>
      </c>
      <c r="AJ4" s="6">
        <f>AI4-0.017</f>
        <v>0.06</v>
      </c>
      <c r="AK4" s="38">
        <f t="shared" ref="AK4:AK16" si="6">AH4*AJ4</f>
        <v>0.06</v>
      </c>
      <c r="AL4" s="31">
        <f t="shared" ref="AL4:AL16" si="7">LN(AK4)</f>
        <v>-2.8134107167600364</v>
      </c>
    </row>
    <row r="5" spans="1:38" x14ac:dyDescent="0.25">
      <c r="A5" s="1"/>
      <c r="B5" s="26"/>
      <c r="C5" s="15">
        <v>40</v>
      </c>
      <c r="D5" s="10">
        <v>0</v>
      </c>
      <c r="E5" s="10">
        <v>1000</v>
      </c>
      <c r="F5" s="10">
        <f t="shared" ref="F5:F16" si="8">1000/E5</f>
        <v>1</v>
      </c>
      <c r="G5" s="10">
        <v>7.8E-2</v>
      </c>
      <c r="H5" s="25">
        <f t="shared" si="0"/>
        <v>7.8E-2</v>
      </c>
      <c r="I5" s="18">
        <f t="shared" si="1"/>
        <v>-2.5510464522925451</v>
      </c>
      <c r="J5" s="10"/>
      <c r="K5" s="26"/>
      <c r="L5" s="15">
        <v>40</v>
      </c>
      <c r="M5" s="10">
        <v>0</v>
      </c>
      <c r="N5" s="10">
        <v>1000</v>
      </c>
      <c r="O5" s="10">
        <f t="shared" ref="O5:O16" si="9">1000/N5</f>
        <v>1</v>
      </c>
      <c r="P5" s="10">
        <v>7.9000000000000001E-2</v>
      </c>
      <c r="Q5" s="25">
        <f t="shared" si="2"/>
        <v>7.9000000000000001E-2</v>
      </c>
      <c r="R5" s="18">
        <f t="shared" si="3"/>
        <v>-2.5383074265151158</v>
      </c>
      <c r="T5" s="39"/>
      <c r="U5" s="15">
        <v>40</v>
      </c>
      <c r="V5" s="10">
        <v>0</v>
      </c>
      <c r="W5" s="10">
        <v>1000</v>
      </c>
      <c r="X5" s="6">
        <f t="shared" ref="X5:X16" si="10">1000/W5</f>
        <v>1</v>
      </c>
      <c r="Y5" s="6">
        <v>0.11899999999999999</v>
      </c>
      <c r="Z5" s="6">
        <f t="shared" ref="Z5:Z9" si="11">Y5-0.017</f>
        <v>0.10199999999999999</v>
      </c>
      <c r="AA5" s="38">
        <f t="shared" si="4"/>
        <v>0.10199999999999999</v>
      </c>
      <c r="AB5" s="31">
        <f t="shared" si="5"/>
        <v>-2.2827824656978661</v>
      </c>
      <c r="AC5" s="6"/>
      <c r="AD5" s="39"/>
      <c r="AE5" s="15">
        <v>40</v>
      </c>
      <c r="AF5" s="10">
        <v>0</v>
      </c>
      <c r="AG5" s="10">
        <v>1000</v>
      </c>
      <c r="AH5" s="6">
        <f t="shared" ref="AH5:AH16" si="12">1000/AG5</f>
        <v>1</v>
      </c>
      <c r="AI5" s="6">
        <v>0.111</v>
      </c>
      <c r="AJ5" s="6">
        <f t="shared" ref="AJ5:AJ9" si="13">AI5-0.017</f>
        <v>9.4E-2</v>
      </c>
      <c r="AK5" s="38">
        <f t="shared" si="6"/>
        <v>9.4E-2</v>
      </c>
      <c r="AL5" s="31">
        <f t="shared" si="7"/>
        <v>-2.364460496712133</v>
      </c>
    </row>
    <row r="6" spans="1:38" x14ac:dyDescent="0.25">
      <c r="A6" s="1"/>
      <c r="B6" s="26"/>
      <c r="C6" s="15">
        <v>60</v>
      </c>
      <c r="D6" s="10">
        <v>0</v>
      </c>
      <c r="E6" s="10">
        <v>1000</v>
      </c>
      <c r="F6" s="10">
        <f t="shared" si="8"/>
        <v>1</v>
      </c>
      <c r="G6" s="10">
        <v>0.115</v>
      </c>
      <c r="H6" s="25">
        <f t="shared" si="0"/>
        <v>0.115</v>
      </c>
      <c r="I6" s="18">
        <f t="shared" si="1"/>
        <v>-2.1628231506188871</v>
      </c>
      <c r="J6" s="10"/>
      <c r="K6" s="26"/>
      <c r="L6" s="15">
        <v>60</v>
      </c>
      <c r="M6" s="10">
        <v>0</v>
      </c>
      <c r="N6" s="10">
        <v>1000</v>
      </c>
      <c r="O6" s="10">
        <f t="shared" si="9"/>
        <v>1</v>
      </c>
      <c r="P6" s="10">
        <v>0.11600000000000001</v>
      </c>
      <c r="Q6" s="25">
        <f t="shared" si="2"/>
        <v>0.11600000000000001</v>
      </c>
      <c r="R6" s="18">
        <f t="shared" si="3"/>
        <v>-2.1541650878757723</v>
      </c>
      <c r="T6" s="39"/>
      <c r="U6" s="15">
        <v>60</v>
      </c>
      <c r="V6" s="10">
        <v>0</v>
      </c>
      <c r="W6" s="10">
        <v>1000</v>
      </c>
      <c r="X6" s="6">
        <f t="shared" si="10"/>
        <v>1</v>
      </c>
      <c r="Y6" s="6">
        <v>0.19600000000000001</v>
      </c>
      <c r="Z6" s="6">
        <f t="shared" si="11"/>
        <v>0.17899999999999999</v>
      </c>
      <c r="AA6" s="38">
        <f t="shared" si="4"/>
        <v>0.17899999999999999</v>
      </c>
      <c r="AB6" s="31">
        <f t="shared" si="5"/>
        <v>-1.7203694731413821</v>
      </c>
      <c r="AC6" s="6"/>
      <c r="AD6" s="39"/>
      <c r="AE6" s="15">
        <v>60</v>
      </c>
      <c r="AF6" s="10">
        <v>0</v>
      </c>
      <c r="AG6" s="10">
        <v>1000</v>
      </c>
      <c r="AH6" s="6">
        <f t="shared" si="12"/>
        <v>1</v>
      </c>
      <c r="AI6" s="6">
        <v>0.18</v>
      </c>
      <c r="AJ6" s="6">
        <f t="shared" si="13"/>
        <v>0.16299999999999998</v>
      </c>
      <c r="AK6" s="38">
        <f t="shared" si="6"/>
        <v>0.16299999999999998</v>
      </c>
      <c r="AL6" s="31">
        <f t="shared" si="7"/>
        <v>-1.8140050781753749</v>
      </c>
    </row>
    <row r="7" spans="1:38" x14ac:dyDescent="0.25">
      <c r="A7" s="1"/>
      <c r="B7" s="26"/>
      <c r="C7" s="15">
        <v>80</v>
      </c>
      <c r="D7" s="10">
        <v>0</v>
      </c>
      <c r="E7" s="10">
        <v>1000</v>
      </c>
      <c r="F7" s="10">
        <f t="shared" si="8"/>
        <v>1</v>
      </c>
      <c r="G7" s="10">
        <v>0.16800000000000001</v>
      </c>
      <c r="H7" s="25">
        <f t="shared" si="0"/>
        <v>0.16800000000000001</v>
      </c>
      <c r="I7" s="18">
        <f t="shared" si="1"/>
        <v>-1.7837912995788781</v>
      </c>
      <c r="J7" s="10"/>
      <c r="K7" s="26"/>
      <c r="L7" s="15">
        <v>80</v>
      </c>
      <c r="M7" s="10">
        <v>0</v>
      </c>
      <c r="N7" s="10">
        <v>1000</v>
      </c>
      <c r="O7" s="10">
        <f t="shared" si="9"/>
        <v>1</v>
      </c>
      <c r="P7" s="10">
        <v>0.16500000000000001</v>
      </c>
      <c r="Q7" s="25">
        <f t="shared" si="2"/>
        <v>0.16500000000000001</v>
      </c>
      <c r="R7" s="18">
        <f t="shared" si="3"/>
        <v>-1.8018098050815563</v>
      </c>
      <c r="T7" s="39"/>
      <c r="U7" s="15">
        <v>80</v>
      </c>
      <c r="V7" s="10">
        <v>0</v>
      </c>
      <c r="W7" s="10">
        <v>1000</v>
      </c>
      <c r="X7" s="6">
        <f t="shared" si="10"/>
        <v>1</v>
      </c>
      <c r="Y7" s="6">
        <v>0.33700000000000002</v>
      </c>
      <c r="Z7" s="6">
        <f t="shared" si="11"/>
        <v>0.32</v>
      </c>
      <c r="AA7" s="38">
        <f t="shared" si="4"/>
        <v>0.32</v>
      </c>
      <c r="AB7" s="31">
        <f t="shared" si="5"/>
        <v>-1.1394342831883648</v>
      </c>
      <c r="AC7" s="6"/>
      <c r="AD7" s="39"/>
      <c r="AE7" s="15">
        <v>80</v>
      </c>
      <c r="AF7" s="10">
        <v>0</v>
      </c>
      <c r="AG7" s="10">
        <v>1000</v>
      </c>
      <c r="AH7" s="6">
        <f t="shared" si="12"/>
        <v>1</v>
      </c>
      <c r="AI7" s="6">
        <v>0.28699999999999998</v>
      </c>
      <c r="AJ7" s="6">
        <f t="shared" si="13"/>
        <v>0.26999999999999996</v>
      </c>
      <c r="AK7" s="38">
        <f t="shared" si="6"/>
        <v>0.26999999999999996</v>
      </c>
      <c r="AL7" s="31">
        <f t="shared" si="7"/>
        <v>-1.3093333199837625</v>
      </c>
    </row>
    <row r="8" spans="1:38" x14ac:dyDescent="0.25">
      <c r="A8" s="1"/>
      <c r="B8" s="26"/>
      <c r="C8" s="15">
        <v>100</v>
      </c>
      <c r="D8" s="10">
        <v>0</v>
      </c>
      <c r="E8" s="10">
        <v>1000</v>
      </c>
      <c r="F8" s="10">
        <f t="shared" si="8"/>
        <v>1</v>
      </c>
      <c r="G8" s="10">
        <v>0.23</v>
      </c>
      <c r="H8" s="25">
        <f t="shared" si="0"/>
        <v>0.23</v>
      </c>
      <c r="I8" s="18">
        <f t="shared" si="1"/>
        <v>-1.4696759700589417</v>
      </c>
      <c r="J8" s="10"/>
      <c r="K8" s="26"/>
      <c r="L8" s="15">
        <v>100</v>
      </c>
      <c r="M8" s="10">
        <v>0</v>
      </c>
      <c r="N8" s="10">
        <v>1000</v>
      </c>
      <c r="O8" s="10">
        <f t="shared" si="9"/>
        <v>1</v>
      </c>
      <c r="P8" s="10">
        <v>0.22</v>
      </c>
      <c r="Q8" s="25">
        <f t="shared" si="2"/>
        <v>0.22</v>
      </c>
      <c r="R8" s="18">
        <f t="shared" si="3"/>
        <v>-1.5141277326297755</v>
      </c>
      <c r="T8" s="39"/>
      <c r="U8" s="15">
        <v>100</v>
      </c>
      <c r="V8" s="10">
        <v>0</v>
      </c>
      <c r="W8" s="10">
        <v>1000</v>
      </c>
      <c r="X8" s="6">
        <f t="shared" si="10"/>
        <v>1</v>
      </c>
      <c r="Y8" s="6">
        <v>0.59499999999999997</v>
      </c>
      <c r="Z8" s="6">
        <f t="shared" si="11"/>
        <v>0.57799999999999996</v>
      </c>
      <c r="AA8" s="38">
        <f t="shared" si="4"/>
        <v>0.57799999999999996</v>
      </c>
      <c r="AB8" s="31">
        <f t="shared" si="5"/>
        <v>-0.54818141030975964</v>
      </c>
      <c r="AC8" s="6"/>
      <c r="AD8" s="39"/>
      <c r="AE8" s="15">
        <v>100</v>
      </c>
      <c r="AF8" s="10">
        <v>0</v>
      </c>
      <c r="AG8" s="10">
        <v>1000</v>
      </c>
      <c r="AH8" s="6">
        <f t="shared" si="12"/>
        <v>1</v>
      </c>
      <c r="AI8" s="6">
        <v>0.48399999999999999</v>
      </c>
      <c r="AJ8" s="6">
        <f t="shared" si="13"/>
        <v>0.46699999999999997</v>
      </c>
      <c r="AK8" s="38">
        <f t="shared" si="6"/>
        <v>0.46699999999999997</v>
      </c>
      <c r="AL8" s="31">
        <f t="shared" si="7"/>
        <v>-0.76142602131323978</v>
      </c>
    </row>
    <row r="9" spans="1:38" x14ac:dyDescent="0.25">
      <c r="A9" s="1"/>
      <c r="B9" s="26"/>
      <c r="C9" s="15">
        <v>120</v>
      </c>
      <c r="D9" s="10">
        <v>0</v>
      </c>
      <c r="E9" s="10">
        <v>1000</v>
      </c>
      <c r="F9" s="10">
        <f t="shared" si="8"/>
        <v>1</v>
      </c>
      <c r="G9" s="10">
        <v>0.33900000000000002</v>
      </c>
      <c r="H9" s="25">
        <f t="shared" si="0"/>
        <v>0.33900000000000002</v>
      </c>
      <c r="I9" s="18">
        <f t="shared" si="1"/>
        <v>-1.0817551716016867</v>
      </c>
      <c r="J9" s="10"/>
      <c r="K9" s="26"/>
      <c r="L9" s="15">
        <v>120</v>
      </c>
      <c r="M9" s="10">
        <v>0</v>
      </c>
      <c r="N9" s="10">
        <v>1000</v>
      </c>
      <c r="O9" s="10">
        <f t="shared" si="9"/>
        <v>1</v>
      </c>
      <c r="P9" s="10">
        <v>0.316</v>
      </c>
      <c r="Q9" s="25">
        <f t="shared" si="2"/>
        <v>0.316</v>
      </c>
      <c r="R9" s="18">
        <f t="shared" si="3"/>
        <v>-1.152013065395225</v>
      </c>
      <c r="T9" s="39"/>
      <c r="U9" s="15">
        <v>120</v>
      </c>
      <c r="V9" s="10">
        <v>0</v>
      </c>
      <c r="W9" s="10">
        <v>1000</v>
      </c>
      <c r="X9" s="6">
        <f t="shared" si="10"/>
        <v>1</v>
      </c>
      <c r="Y9" s="6">
        <v>1.0229999999999999</v>
      </c>
      <c r="Z9" s="6">
        <f t="shared" si="11"/>
        <v>1.006</v>
      </c>
      <c r="AA9" s="38">
        <f t="shared" si="4"/>
        <v>1.006</v>
      </c>
      <c r="AB9" s="31">
        <f t="shared" si="5"/>
        <v>5.9820716775474689E-3</v>
      </c>
      <c r="AC9" s="6"/>
      <c r="AD9" s="39"/>
      <c r="AE9" s="15">
        <v>120</v>
      </c>
      <c r="AF9" s="10">
        <v>0</v>
      </c>
      <c r="AG9" s="10">
        <v>1000</v>
      </c>
      <c r="AH9" s="6">
        <f t="shared" si="12"/>
        <v>1</v>
      </c>
      <c r="AI9" s="6">
        <v>0.77800000000000002</v>
      </c>
      <c r="AJ9" s="6">
        <f t="shared" si="13"/>
        <v>0.76100000000000001</v>
      </c>
      <c r="AK9" s="38">
        <f t="shared" si="6"/>
        <v>0.76100000000000001</v>
      </c>
      <c r="AL9" s="31">
        <f t="shared" si="7"/>
        <v>-0.27312192112045119</v>
      </c>
    </row>
    <row r="10" spans="1:38" x14ac:dyDescent="0.25">
      <c r="A10" s="1"/>
      <c r="B10" s="26"/>
      <c r="C10" s="15">
        <v>140</v>
      </c>
      <c r="D10" s="10">
        <v>800</v>
      </c>
      <c r="E10" s="10">
        <v>200</v>
      </c>
      <c r="F10" s="10">
        <f t="shared" si="8"/>
        <v>5</v>
      </c>
      <c r="G10" s="10">
        <v>0.111</v>
      </c>
      <c r="H10" s="25">
        <f t="shared" si="0"/>
        <v>0.55500000000000005</v>
      </c>
      <c r="I10" s="18">
        <f t="shared" si="1"/>
        <v>-0.5887871652357024</v>
      </c>
      <c r="J10" s="10"/>
      <c r="K10" s="26"/>
      <c r="L10" s="15">
        <v>140</v>
      </c>
      <c r="M10" s="10">
        <v>800</v>
      </c>
      <c r="N10" s="10">
        <v>200</v>
      </c>
      <c r="O10" s="10">
        <f t="shared" si="9"/>
        <v>5</v>
      </c>
      <c r="P10" s="10">
        <v>9.7000000000000003E-2</v>
      </c>
      <c r="Q10" s="25">
        <f t="shared" si="2"/>
        <v>0.48499999999999999</v>
      </c>
      <c r="R10" s="18">
        <f t="shared" si="3"/>
        <v>-0.72360638804465394</v>
      </c>
      <c r="T10" s="39"/>
      <c r="U10" s="15">
        <v>140</v>
      </c>
      <c r="V10" s="10">
        <v>800</v>
      </c>
      <c r="W10" s="10">
        <v>200</v>
      </c>
      <c r="X10" s="6">
        <f t="shared" si="10"/>
        <v>5</v>
      </c>
      <c r="Y10" s="6">
        <v>0.39300000000000002</v>
      </c>
      <c r="Z10" s="6">
        <f>Y10-0.011</f>
        <v>0.38200000000000001</v>
      </c>
      <c r="AA10" s="38">
        <f t="shared" si="4"/>
        <v>1.9100000000000001</v>
      </c>
      <c r="AB10" s="31">
        <f t="shared" si="5"/>
        <v>0.64710324205853853</v>
      </c>
      <c r="AC10" s="6"/>
      <c r="AD10" s="39"/>
      <c r="AE10" s="15">
        <v>140</v>
      </c>
      <c r="AF10" s="10">
        <v>800</v>
      </c>
      <c r="AG10" s="10">
        <v>200</v>
      </c>
      <c r="AH10" s="6">
        <f t="shared" si="12"/>
        <v>5</v>
      </c>
      <c r="AI10" s="6">
        <v>0.224</v>
      </c>
      <c r="AJ10" s="6">
        <f>AI10-0.011</f>
        <v>0.21299999999999999</v>
      </c>
      <c r="AK10" s="38">
        <f t="shared" si="6"/>
        <v>1.0649999999999999</v>
      </c>
      <c r="AL10" s="31">
        <f t="shared" si="7"/>
        <v>6.2974799161388387E-2</v>
      </c>
    </row>
    <row r="11" spans="1:38" x14ac:dyDescent="0.25">
      <c r="A11" s="1"/>
      <c r="B11" s="26"/>
      <c r="C11" s="15">
        <v>160</v>
      </c>
      <c r="D11" s="10">
        <v>800</v>
      </c>
      <c r="E11" s="10">
        <v>200</v>
      </c>
      <c r="F11" s="10">
        <f t="shared" si="8"/>
        <v>5</v>
      </c>
      <c r="G11" s="10">
        <v>0.13900000000000001</v>
      </c>
      <c r="H11" s="25">
        <f t="shared" si="0"/>
        <v>0.69500000000000006</v>
      </c>
      <c r="I11" s="18">
        <f t="shared" si="1"/>
        <v>-0.36384343341734482</v>
      </c>
      <c r="J11" s="10"/>
      <c r="K11" s="26"/>
      <c r="L11" s="15">
        <v>160</v>
      </c>
      <c r="M11" s="10">
        <v>800</v>
      </c>
      <c r="N11" s="10">
        <v>200</v>
      </c>
      <c r="O11" s="10">
        <f t="shared" si="9"/>
        <v>5</v>
      </c>
      <c r="P11" s="10">
        <v>0.14199999999999999</v>
      </c>
      <c r="Q11" s="25">
        <f t="shared" si="2"/>
        <v>0.71</v>
      </c>
      <c r="R11" s="18">
        <f t="shared" si="3"/>
        <v>-0.34249030894677601</v>
      </c>
      <c r="T11" s="39"/>
      <c r="U11" s="15">
        <v>160</v>
      </c>
      <c r="V11" s="10">
        <v>800</v>
      </c>
      <c r="W11" s="10">
        <v>200</v>
      </c>
      <c r="X11" s="6">
        <f t="shared" si="10"/>
        <v>5</v>
      </c>
      <c r="Y11" s="6">
        <v>0.495</v>
      </c>
      <c r="Z11" s="6">
        <f t="shared" ref="Z11:Z16" si="14">Y11-0.011</f>
        <v>0.48399999999999999</v>
      </c>
      <c r="AA11" s="38">
        <f t="shared" si="4"/>
        <v>2.42</v>
      </c>
      <c r="AB11" s="31">
        <f t="shared" si="5"/>
        <v>0.88376754016859504</v>
      </c>
      <c r="AC11" s="6"/>
      <c r="AD11" s="39"/>
      <c r="AE11" s="15">
        <v>160</v>
      </c>
      <c r="AF11" s="10">
        <v>800</v>
      </c>
      <c r="AG11" s="10">
        <v>200</v>
      </c>
      <c r="AH11" s="6">
        <f t="shared" si="12"/>
        <v>5</v>
      </c>
      <c r="AI11" s="6">
        <v>0.41499999999999998</v>
      </c>
      <c r="AJ11" s="6">
        <f t="shared" ref="AJ11:AJ16" si="15">AI11-0.011</f>
        <v>0.40399999999999997</v>
      </c>
      <c r="AK11" s="38">
        <f t="shared" si="6"/>
        <v>2.02</v>
      </c>
      <c r="AL11" s="31">
        <f t="shared" si="7"/>
        <v>0.70309751141311339</v>
      </c>
    </row>
    <row r="12" spans="1:38" x14ac:dyDescent="0.25">
      <c r="A12" s="1"/>
      <c r="B12" s="26"/>
      <c r="C12" s="15">
        <v>180</v>
      </c>
      <c r="D12" s="10">
        <v>800</v>
      </c>
      <c r="E12" s="10">
        <v>200</v>
      </c>
      <c r="F12" s="10">
        <f t="shared" si="8"/>
        <v>5</v>
      </c>
      <c r="G12" s="10">
        <v>0.21099999999999999</v>
      </c>
      <c r="H12" s="25">
        <f t="shared" si="0"/>
        <v>1.0549999999999999</v>
      </c>
      <c r="I12" s="18">
        <f t="shared" si="1"/>
        <v>5.3540766928029761E-2</v>
      </c>
      <c r="J12" s="10"/>
      <c r="K12" s="26"/>
      <c r="L12" s="15">
        <v>180</v>
      </c>
      <c r="M12" s="10">
        <v>800</v>
      </c>
      <c r="N12" s="10">
        <v>200</v>
      </c>
      <c r="O12" s="10">
        <f t="shared" si="9"/>
        <v>5</v>
      </c>
      <c r="P12" s="10">
        <v>0.183</v>
      </c>
      <c r="Q12" s="25">
        <f t="shared" si="2"/>
        <v>0.91500000000000004</v>
      </c>
      <c r="R12" s="18">
        <f t="shared" si="3"/>
        <v>-8.8831213706615703E-2</v>
      </c>
      <c r="T12" s="39"/>
      <c r="U12" s="15">
        <v>180</v>
      </c>
      <c r="V12" s="10">
        <v>800</v>
      </c>
      <c r="W12" s="10">
        <v>200</v>
      </c>
      <c r="X12" s="6">
        <f t="shared" si="10"/>
        <v>5</v>
      </c>
      <c r="Y12" s="6">
        <v>0.60499999999999998</v>
      </c>
      <c r="Z12" s="6">
        <f t="shared" si="14"/>
        <v>0.59399999999999997</v>
      </c>
      <c r="AA12" s="38">
        <f t="shared" si="4"/>
        <v>2.9699999999999998</v>
      </c>
      <c r="AB12" s="31">
        <f t="shared" si="5"/>
        <v>1.0885619528146082</v>
      </c>
      <c r="AC12" s="6"/>
      <c r="AD12" s="39"/>
      <c r="AE12" s="15">
        <v>180</v>
      </c>
      <c r="AF12" s="10">
        <v>800</v>
      </c>
      <c r="AG12" s="10">
        <v>200</v>
      </c>
      <c r="AH12" s="6">
        <f t="shared" si="12"/>
        <v>5</v>
      </c>
      <c r="AI12" s="6">
        <v>7.6999999999999999E-2</v>
      </c>
      <c r="AJ12" s="6">
        <f t="shared" si="15"/>
        <v>6.6000000000000003E-2</v>
      </c>
      <c r="AK12" s="38">
        <f t="shared" si="6"/>
        <v>0.33</v>
      </c>
      <c r="AL12" s="31">
        <f t="shared" si="7"/>
        <v>-1.1086626245216111</v>
      </c>
    </row>
    <row r="13" spans="1:38" x14ac:dyDescent="0.25">
      <c r="A13" s="1"/>
      <c r="B13" s="26"/>
      <c r="C13" s="15">
        <v>200</v>
      </c>
      <c r="D13" s="10">
        <v>800</v>
      </c>
      <c r="E13" s="10">
        <v>200</v>
      </c>
      <c r="F13" s="10">
        <f t="shared" si="8"/>
        <v>5</v>
      </c>
      <c r="G13" s="10">
        <v>0.30599999999999999</v>
      </c>
      <c r="H13" s="25">
        <f t="shared" si="0"/>
        <v>1.53</v>
      </c>
      <c r="I13" s="18">
        <f t="shared" si="1"/>
        <v>0.42526773540434409</v>
      </c>
      <c r="J13" s="10"/>
      <c r="K13" s="26"/>
      <c r="L13" s="15">
        <v>200</v>
      </c>
      <c r="M13" s="10">
        <v>800</v>
      </c>
      <c r="N13" s="10">
        <v>200</v>
      </c>
      <c r="O13" s="10">
        <f t="shared" si="9"/>
        <v>5</v>
      </c>
      <c r="P13" s="10">
        <v>0.29599999999999999</v>
      </c>
      <c r="Q13" s="25">
        <f t="shared" si="2"/>
        <v>1.48</v>
      </c>
      <c r="R13" s="18">
        <f t="shared" si="3"/>
        <v>0.39204208777602367</v>
      </c>
      <c r="T13" s="39"/>
      <c r="U13" s="15">
        <v>200</v>
      </c>
      <c r="V13" s="10">
        <v>800</v>
      </c>
      <c r="W13" s="10">
        <v>200</v>
      </c>
      <c r="X13" s="6">
        <f t="shared" si="10"/>
        <v>5</v>
      </c>
      <c r="Y13" s="6">
        <v>0.71499999999999997</v>
      </c>
      <c r="Z13" s="6">
        <f t="shared" si="14"/>
        <v>0.70399999999999996</v>
      </c>
      <c r="AA13" s="38">
        <f t="shared" si="4"/>
        <v>3.5199999999999996</v>
      </c>
      <c r="AB13" s="31">
        <f t="shared" si="5"/>
        <v>1.2584609896100056</v>
      </c>
      <c r="AC13" s="6"/>
      <c r="AD13" s="39"/>
      <c r="AE13" s="15">
        <v>200</v>
      </c>
      <c r="AF13" s="10">
        <v>800</v>
      </c>
      <c r="AG13" s="10">
        <v>200</v>
      </c>
      <c r="AH13" s="6">
        <f t="shared" si="12"/>
        <v>5</v>
      </c>
      <c r="AI13" s="6">
        <v>0.626</v>
      </c>
      <c r="AJ13" s="6">
        <f t="shared" si="15"/>
        <v>0.61499999999999999</v>
      </c>
      <c r="AK13" s="38">
        <f t="shared" si="6"/>
        <v>3.0750000000000002</v>
      </c>
      <c r="AL13" s="31">
        <f t="shared" si="7"/>
        <v>1.1233049012584813</v>
      </c>
    </row>
    <row r="14" spans="1:38" x14ac:dyDescent="0.25">
      <c r="A14" s="1"/>
      <c r="B14" s="26"/>
      <c r="C14" s="15">
        <v>220</v>
      </c>
      <c r="D14" s="10">
        <v>800</v>
      </c>
      <c r="E14" s="10">
        <v>200</v>
      </c>
      <c r="F14" s="10">
        <f t="shared" si="8"/>
        <v>5</v>
      </c>
      <c r="G14" s="10">
        <v>0.41199999999999998</v>
      </c>
      <c r="H14" s="25">
        <f t="shared" si="0"/>
        <v>2.06</v>
      </c>
      <c r="I14" s="18">
        <f t="shared" si="1"/>
        <v>0.72270598280148979</v>
      </c>
      <c r="J14" s="10"/>
      <c r="K14" s="26"/>
      <c r="L14" s="15">
        <v>220</v>
      </c>
      <c r="M14" s="10">
        <v>800</v>
      </c>
      <c r="N14" s="10">
        <v>200</v>
      </c>
      <c r="O14" s="10">
        <f t="shared" si="9"/>
        <v>5</v>
      </c>
      <c r="P14" s="10">
        <v>0.33800000000000002</v>
      </c>
      <c r="Q14" s="25">
        <f t="shared" si="2"/>
        <v>1.6900000000000002</v>
      </c>
      <c r="R14" s="18">
        <f t="shared" si="3"/>
        <v>0.52472852893498223</v>
      </c>
      <c r="T14" s="39"/>
      <c r="U14" s="15">
        <v>220</v>
      </c>
      <c r="V14" s="10">
        <v>800</v>
      </c>
      <c r="W14" s="10">
        <v>200</v>
      </c>
      <c r="X14" s="6">
        <f t="shared" si="10"/>
        <v>5</v>
      </c>
      <c r="Y14" s="6">
        <v>0.76200000000000001</v>
      </c>
      <c r="Z14" s="6">
        <f t="shared" si="14"/>
        <v>0.751</v>
      </c>
      <c r="AA14" s="38">
        <f t="shared" si="4"/>
        <v>3.7549999999999999</v>
      </c>
      <c r="AB14" s="31">
        <f t="shared" si="5"/>
        <v>1.3230882852160981</v>
      </c>
      <c r="AC14" s="6"/>
      <c r="AD14" s="39"/>
      <c r="AE14" s="15">
        <v>220</v>
      </c>
      <c r="AF14" s="10">
        <v>800</v>
      </c>
      <c r="AG14" s="10">
        <v>200</v>
      </c>
      <c r="AH14" s="6">
        <f t="shared" si="12"/>
        <v>5</v>
      </c>
      <c r="AI14" s="6">
        <v>0.77600000000000002</v>
      </c>
      <c r="AJ14" s="6">
        <f t="shared" si="15"/>
        <v>0.76500000000000001</v>
      </c>
      <c r="AK14" s="38">
        <f t="shared" si="6"/>
        <v>3.8250000000000002</v>
      </c>
      <c r="AL14" s="31">
        <f t="shared" si="7"/>
        <v>1.3415584672784993</v>
      </c>
    </row>
    <row r="15" spans="1:38" x14ac:dyDescent="0.25">
      <c r="A15" s="1"/>
      <c r="B15" s="26"/>
      <c r="C15" s="15">
        <v>240</v>
      </c>
      <c r="D15" s="10">
        <v>800</v>
      </c>
      <c r="E15" s="10">
        <v>200</v>
      </c>
      <c r="F15" s="10">
        <f t="shared" si="8"/>
        <v>5</v>
      </c>
      <c r="G15" s="10">
        <v>0.52900000000000003</v>
      </c>
      <c r="H15" s="25">
        <f t="shared" si="0"/>
        <v>2.645</v>
      </c>
      <c r="I15" s="18">
        <f t="shared" si="1"/>
        <v>0.97267106531026271</v>
      </c>
      <c r="J15" s="10"/>
      <c r="K15" s="26"/>
      <c r="L15" s="15">
        <v>240</v>
      </c>
      <c r="M15" s="10">
        <v>800</v>
      </c>
      <c r="N15" s="10">
        <v>200</v>
      </c>
      <c r="O15" s="10">
        <f t="shared" si="9"/>
        <v>5</v>
      </c>
      <c r="P15" s="10">
        <v>0.42499999999999999</v>
      </c>
      <c r="Q15" s="25">
        <f t="shared" si="2"/>
        <v>2.125</v>
      </c>
      <c r="R15" s="18">
        <f t="shared" si="3"/>
        <v>0.7537718023763802</v>
      </c>
      <c r="T15" s="39"/>
      <c r="U15" s="15">
        <v>240</v>
      </c>
      <c r="V15" s="10">
        <v>800</v>
      </c>
      <c r="W15" s="10">
        <v>200</v>
      </c>
      <c r="X15" s="6">
        <f t="shared" si="10"/>
        <v>5</v>
      </c>
      <c r="Y15" s="6">
        <v>0.86399999999999999</v>
      </c>
      <c r="Z15" s="6">
        <f t="shared" si="14"/>
        <v>0.85299999999999998</v>
      </c>
      <c r="AA15" s="38">
        <f t="shared" si="4"/>
        <v>4.2649999999999997</v>
      </c>
      <c r="AB15" s="31">
        <f t="shared" si="5"/>
        <v>1.4504421809436423</v>
      </c>
      <c r="AC15" s="6"/>
      <c r="AD15" s="39"/>
      <c r="AE15" s="15">
        <v>240</v>
      </c>
      <c r="AF15" s="10">
        <v>800</v>
      </c>
      <c r="AG15" s="10">
        <v>200</v>
      </c>
      <c r="AH15" s="6">
        <f t="shared" si="12"/>
        <v>5</v>
      </c>
      <c r="AI15" s="6">
        <v>0.78200000000000003</v>
      </c>
      <c r="AJ15" s="6">
        <f t="shared" si="15"/>
        <v>0.77100000000000002</v>
      </c>
      <c r="AK15" s="38">
        <f t="shared" si="6"/>
        <v>3.855</v>
      </c>
      <c r="AL15" s="31">
        <f t="shared" si="7"/>
        <v>1.3493710070152929</v>
      </c>
    </row>
    <row r="16" spans="1:38" x14ac:dyDescent="0.25">
      <c r="A16" s="1"/>
      <c r="B16" s="26"/>
      <c r="C16" s="15">
        <v>260</v>
      </c>
      <c r="D16" s="10">
        <v>800</v>
      </c>
      <c r="E16" s="10">
        <v>200</v>
      </c>
      <c r="F16" s="10">
        <f t="shared" si="8"/>
        <v>5</v>
      </c>
      <c r="G16" s="10">
        <v>0.63700000000000001</v>
      </c>
      <c r="H16" s="25">
        <f t="shared" si="0"/>
        <v>3.1850000000000001</v>
      </c>
      <c r="I16" s="18">
        <f t="shared" si="1"/>
        <v>1.1584522890241267</v>
      </c>
      <c r="J16" s="10"/>
      <c r="K16" s="26"/>
      <c r="L16" s="15">
        <v>260</v>
      </c>
      <c r="M16" s="10">
        <v>800</v>
      </c>
      <c r="N16" s="10">
        <v>200</v>
      </c>
      <c r="O16" s="10">
        <f t="shared" si="9"/>
        <v>5</v>
      </c>
      <c r="P16" s="10">
        <v>0.53</v>
      </c>
      <c r="Q16" s="25">
        <f t="shared" si="2"/>
        <v>2.6500000000000004</v>
      </c>
      <c r="R16" s="18">
        <f t="shared" si="3"/>
        <v>0.974559639998131</v>
      </c>
      <c r="T16" s="39"/>
      <c r="U16" s="15">
        <v>260</v>
      </c>
      <c r="V16" s="10">
        <v>800</v>
      </c>
      <c r="W16" s="10">
        <v>200</v>
      </c>
      <c r="X16" s="6">
        <f t="shared" si="10"/>
        <v>5</v>
      </c>
      <c r="Y16" s="6">
        <v>0.86199999999999999</v>
      </c>
      <c r="Z16" s="6">
        <f t="shared" si="14"/>
        <v>0.85099999999999998</v>
      </c>
      <c r="AA16" s="38">
        <f t="shared" si="4"/>
        <v>4.2549999999999999</v>
      </c>
      <c r="AB16" s="31">
        <f t="shared" si="5"/>
        <v>1.4480947620253375</v>
      </c>
      <c r="AC16" s="6"/>
      <c r="AD16" s="39"/>
      <c r="AE16" s="15">
        <v>260</v>
      </c>
      <c r="AF16" s="10">
        <v>800</v>
      </c>
      <c r="AG16" s="10">
        <v>200</v>
      </c>
      <c r="AH16" s="6">
        <f t="shared" si="12"/>
        <v>5</v>
      </c>
      <c r="AI16" s="6">
        <v>0.88</v>
      </c>
      <c r="AJ16" s="6">
        <f t="shared" si="15"/>
        <v>0.86899999999999999</v>
      </c>
      <c r="AK16" s="38">
        <f t="shared" si="6"/>
        <v>4.3449999999999998</v>
      </c>
      <c r="AL16" s="31">
        <f t="shared" si="7"/>
        <v>1.4690257587173554</v>
      </c>
    </row>
    <row r="17" spans="1:38" x14ac:dyDescent="0.25">
      <c r="A17" s="1"/>
      <c r="B17" s="26"/>
      <c r="C17" s="24"/>
      <c r="D17" s="10"/>
      <c r="E17" s="10"/>
      <c r="F17" s="10"/>
      <c r="G17" s="10"/>
      <c r="H17" s="25"/>
      <c r="I17" s="18" t="e">
        <f t="shared" si="1"/>
        <v>#NUM!</v>
      </c>
      <c r="J17" s="10"/>
      <c r="K17" s="26"/>
      <c r="L17" s="24"/>
      <c r="M17" s="10"/>
      <c r="N17" s="10"/>
      <c r="O17" s="10"/>
      <c r="P17" s="10"/>
      <c r="Q17" s="25"/>
      <c r="R17" s="18" t="e">
        <f t="shared" si="3"/>
        <v>#NUM!</v>
      </c>
      <c r="T17" s="39"/>
      <c r="U17" s="37"/>
      <c r="V17" s="6"/>
      <c r="W17" s="6"/>
      <c r="X17" s="6"/>
      <c r="Y17" s="6"/>
      <c r="Z17" s="6"/>
      <c r="AA17" s="38"/>
      <c r="AB17" s="31" t="e">
        <f t="shared" si="5"/>
        <v>#NUM!</v>
      </c>
      <c r="AC17" s="6"/>
      <c r="AD17" s="39"/>
      <c r="AE17" s="55"/>
      <c r="AF17" s="56"/>
      <c r="AG17" s="56"/>
      <c r="AH17" s="56"/>
      <c r="AI17" s="56"/>
      <c r="AJ17" s="56"/>
      <c r="AK17" s="57"/>
      <c r="AL17" s="31" t="e">
        <f>LN(AK17)</f>
        <v>#NUM!</v>
      </c>
    </row>
    <row r="18" spans="1:38" ht="15" customHeight="1" x14ac:dyDescent="0.25">
      <c r="A18" s="1"/>
      <c r="B18" s="26"/>
      <c r="C18" s="61"/>
      <c r="D18" s="62"/>
      <c r="E18" s="62"/>
      <c r="F18" s="62"/>
      <c r="G18" s="62"/>
      <c r="H18" s="63"/>
      <c r="I18" s="18" t="e">
        <f>LN(H18)</f>
        <v>#NUM!</v>
      </c>
      <c r="J18" s="10"/>
      <c r="K18" s="26"/>
      <c r="L18" s="24"/>
      <c r="M18" s="10"/>
      <c r="N18" s="10"/>
      <c r="O18" s="10"/>
      <c r="P18" s="10"/>
      <c r="Q18" s="25"/>
      <c r="R18" s="18" t="e">
        <f t="shared" si="3"/>
        <v>#NUM!</v>
      </c>
      <c r="T18" s="39"/>
      <c r="U18" s="55"/>
      <c r="V18" s="56"/>
      <c r="W18" s="56"/>
      <c r="X18" s="56"/>
      <c r="Y18" s="56"/>
      <c r="Z18" s="56"/>
      <c r="AA18" s="57"/>
      <c r="AB18" s="31" t="e">
        <f t="shared" si="5"/>
        <v>#NUM!</v>
      </c>
      <c r="AC18" s="6"/>
      <c r="AD18" s="39"/>
      <c r="AE18" s="58"/>
      <c r="AF18" s="59"/>
      <c r="AG18" s="59"/>
      <c r="AH18" s="59"/>
      <c r="AI18" s="59"/>
      <c r="AJ18" s="59"/>
      <c r="AK18" s="60"/>
      <c r="AL18" s="31" t="e">
        <f>LN(AK18)</f>
        <v>#NUM!</v>
      </c>
    </row>
    <row r="19" spans="1:38" x14ac:dyDescent="0.25">
      <c r="A19" s="1"/>
      <c r="B19" s="26"/>
      <c r="C19" s="61"/>
      <c r="D19" s="62"/>
      <c r="E19" s="62"/>
      <c r="F19" s="62"/>
      <c r="G19" s="62"/>
      <c r="H19" s="63"/>
      <c r="I19" s="18"/>
      <c r="J19" s="10"/>
      <c r="K19" s="26"/>
      <c r="L19" s="55"/>
      <c r="M19" s="56"/>
      <c r="N19" s="56"/>
      <c r="O19" s="56"/>
      <c r="P19" s="56"/>
      <c r="Q19" s="57"/>
      <c r="R19" s="18"/>
      <c r="T19" s="39"/>
      <c r="U19" s="58"/>
      <c r="V19" s="59"/>
      <c r="W19" s="59"/>
      <c r="X19" s="59"/>
      <c r="Y19" s="59"/>
      <c r="Z19" s="59"/>
      <c r="AA19" s="60"/>
      <c r="AB19" s="31"/>
      <c r="AC19" s="6"/>
      <c r="AD19" s="39"/>
      <c r="AE19" s="58"/>
      <c r="AF19" s="59"/>
      <c r="AG19" s="59"/>
      <c r="AH19" s="59"/>
      <c r="AI19" s="59"/>
      <c r="AJ19" s="59"/>
      <c r="AK19" s="60"/>
      <c r="AL19" s="31"/>
    </row>
    <row r="20" spans="1:38" ht="15" customHeight="1" x14ac:dyDescent="0.25">
      <c r="A20" s="1"/>
      <c r="B20" s="26"/>
      <c r="C20" s="9"/>
      <c r="D20" s="10"/>
      <c r="E20" s="10"/>
      <c r="F20" s="10"/>
      <c r="G20" s="10"/>
      <c r="H20" s="25"/>
      <c r="I20" s="18"/>
      <c r="J20" s="10"/>
      <c r="K20" s="26"/>
      <c r="L20" s="58"/>
      <c r="M20" s="59"/>
      <c r="N20" s="59"/>
      <c r="O20" s="59"/>
      <c r="P20" s="59"/>
      <c r="Q20" s="60"/>
      <c r="R20" s="18"/>
      <c r="T20" s="39"/>
      <c r="U20" s="58"/>
      <c r="V20" s="59"/>
      <c r="W20" s="59"/>
      <c r="X20" s="59"/>
      <c r="Y20" s="59"/>
      <c r="Z20" s="59"/>
      <c r="AA20" s="60"/>
      <c r="AB20" s="31"/>
      <c r="AC20" s="6"/>
      <c r="AD20" s="39"/>
      <c r="AE20" s="58"/>
      <c r="AF20" s="59"/>
      <c r="AG20" s="59"/>
      <c r="AH20" s="59"/>
      <c r="AI20" s="59"/>
      <c r="AJ20" s="59"/>
      <c r="AK20" s="60"/>
      <c r="AL20" s="31"/>
    </row>
    <row r="21" spans="1:38" x14ac:dyDescent="0.25">
      <c r="A21" s="1"/>
      <c r="B21" s="26"/>
      <c r="C21" s="9"/>
      <c r="D21" s="10"/>
      <c r="E21" s="10"/>
      <c r="F21" s="10"/>
      <c r="G21" s="10"/>
      <c r="H21" s="25"/>
      <c r="I21" s="18"/>
      <c r="J21" s="10"/>
      <c r="K21" s="26"/>
      <c r="L21" s="58"/>
      <c r="M21" s="59"/>
      <c r="N21" s="59"/>
      <c r="O21" s="59"/>
      <c r="P21" s="59"/>
      <c r="Q21" s="60"/>
      <c r="R21" s="18"/>
      <c r="T21" s="39"/>
      <c r="U21" s="58"/>
      <c r="V21" s="59"/>
      <c r="W21" s="59"/>
      <c r="X21" s="59"/>
      <c r="Y21" s="59"/>
      <c r="Z21" s="59"/>
      <c r="AA21" s="60"/>
      <c r="AB21" s="31"/>
      <c r="AC21" s="6"/>
      <c r="AD21" s="39"/>
      <c r="AE21" s="5"/>
      <c r="AF21" s="6"/>
      <c r="AG21" s="6"/>
      <c r="AH21" s="6"/>
      <c r="AI21" s="6"/>
      <c r="AJ21" s="6"/>
      <c r="AK21" s="38"/>
      <c r="AL21" s="31"/>
    </row>
    <row r="22" spans="1:38" x14ac:dyDescent="0.25">
      <c r="A22" s="1"/>
      <c r="B22" s="26"/>
      <c r="C22" s="9"/>
      <c r="D22" s="10"/>
      <c r="E22" s="10"/>
      <c r="F22" s="10"/>
      <c r="G22" s="10"/>
      <c r="H22" s="25"/>
      <c r="I22" s="18"/>
      <c r="J22" s="10"/>
      <c r="K22" s="26"/>
      <c r="L22" s="58"/>
      <c r="M22" s="59"/>
      <c r="N22" s="59"/>
      <c r="O22" s="59"/>
      <c r="P22" s="59"/>
      <c r="Q22" s="60"/>
      <c r="R22" s="18"/>
      <c r="T22" s="39"/>
      <c r="U22" s="5"/>
      <c r="V22" s="6"/>
      <c r="W22" s="6"/>
      <c r="X22" s="6"/>
      <c r="Y22" s="6"/>
      <c r="Z22" s="6"/>
      <c r="AA22" s="38"/>
      <c r="AB22" s="31"/>
      <c r="AC22" s="6"/>
      <c r="AD22" s="39"/>
      <c r="AE22" s="5"/>
      <c r="AF22" s="6"/>
      <c r="AG22" s="6"/>
      <c r="AH22" s="6"/>
      <c r="AI22" s="6"/>
      <c r="AJ22" s="6"/>
      <c r="AK22" s="38"/>
      <c r="AL22" s="31"/>
    </row>
    <row r="23" spans="1:38" x14ac:dyDescent="0.25">
      <c r="A23" s="1"/>
      <c r="B23" s="26"/>
      <c r="C23" s="9"/>
      <c r="D23" s="10"/>
      <c r="E23" s="10"/>
      <c r="F23" s="10"/>
      <c r="G23" s="10"/>
      <c r="H23" s="25"/>
      <c r="I23" s="18"/>
      <c r="J23" s="10"/>
      <c r="K23" s="26"/>
      <c r="L23" s="9"/>
      <c r="M23" s="10"/>
      <c r="N23" s="10"/>
      <c r="O23" s="10"/>
      <c r="P23" s="10"/>
      <c r="Q23" s="25"/>
      <c r="R23" s="18"/>
      <c r="T23" s="39"/>
      <c r="U23" s="5"/>
      <c r="V23" s="6"/>
      <c r="W23" s="6"/>
      <c r="X23" s="6"/>
      <c r="Y23" s="6"/>
      <c r="Z23" s="6"/>
      <c r="AA23" s="38"/>
      <c r="AB23" s="31"/>
      <c r="AC23" s="6"/>
      <c r="AD23" s="39"/>
      <c r="AE23" s="5"/>
      <c r="AF23" s="6"/>
      <c r="AG23" s="6"/>
      <c r="AH23" s="6"/>
      <c r="AI23" s="6"/>
      <c r="AJ23" s="6"/>
      <c r="AK23" s="38"/>
      <c r="AL23" s="31"/>
    </row>
    <row r="24" spans="1:38" x14ac:dyDescent="0.25">
      <c r="A24" s="1"/>
      <c r="B24" s="26"/>
      <c r="C24" s="9"/>
      <c r="D24" s="10"/>
      <c r="E24" s="10"/>
      <c r="F24" s="10"/>
      <c r="G24" s="10"/>
      <c r="H24" s="25"/>
      <c r="I24" s="18"/>
      <c r="J24" s="10"/>
      <c r="K24" s="26"/>
      <c r="L24" s="9"/>
      <c r="M24" s="10"/>
      <c r="N24" s="10"/>
      <c r="O24" s="10"/>
      <c r="P24" s="10"/>
      <c r="Q24" s="25"/>
      <c r="R24" s="18"/>
      <c r="T24" s="39"/>
      <c r="U24" s="5"/>
      <c r="V24" s="6"/>
      <c r="W24" s="6"/>
      <c r="X24" s="6"/>
      <c r="Y24" s="6"/>
      <c r="Z24" s="6"/>
      <c r="AA24" s="38"/>
      <c r="AB24" s="31"/>
      <c r="AC24" s="6"/>
      <c r="AD24" s="39"/>
      <c r="AE24" s="5"/>
      <c r="AF24" s="6"/>
      <c r="AG24" s="6"/>
      <c r="AH24" s="6"/>
      <c r="AI24" s="6"/>
      <c r="AJ24" s="6"/>
      <c r="AK24" s="38"/>
      <c r="AL24" s="31"/>
    </row>
    <row r="25" spans="1:38" x14ac:dyDescent="0.25">
      <c r="A25" s="1"/>
      <c r="B25" s="26"/>
      <c r="C25" s="9"/>
      <c r="D25" s="10"/>
      <c r="E25" s="10"/>
      <c r="F25" s="10"/>
      <c r="G25" s="10"/>
      <c r="H25" s="25"/>
      <c r="I25" s="18"/>
      <c r="J25" s="10"/>
      <c r="K25" s="26"/>
      <c r="L25" s="9"/>
      <c r="M25" s="10"/>
      <c r="N25" s="10"/>
      <c r="O25" s="10"/>
      <c r="P25" s="10"/>
      <c r="Q25" s="25"/>
      <c r="R25" s="18"/>
      <c r="T25" s="39"/>
      <c r="U25" s="5"/>
      <c r="V25" s="6"/>
      <c r="W25" s="6"/>
      <c r="X25" s="6"/>
      <c r="Y25" s="6"/>
      <c r="Z25" s="6"/>
      <c r="AA25" s="38"/>
      <c r="AB25" s="31"/>
      <c r="AC25" s="6"/>
      <c r="AD25" s="39"/>
      <c r="AE25" s="5"/>
      <c r="AF25" s="6"/>
      <c r="AG25" s="6"/>
      <c r="AH25" s="6"/>
      <c r="AI25" s="6"/>
      <c r="AJ25" s="6"/>
      <c r="AK25" s="38"/>
      <c r="AL25" s="31"/>
    </row>
    <row r="26" spans="1:38" x14ac:dyDescent="0.25">
      <c r="A26" s="1"/>
      <c r="B26" s="26"/>
      <c r="C26" s="9"/>
      <c r="D26" s="10"/>
      <c r="E26" s="10"/>
      <c r="F26" s="10"/>
      <c r="G26" s="27"/>
      <c r="H26" s="28"/>
      <c r="I26" s="18"/>
      <c r="J26" s="10"/>
      <c r="K26" s="26"/>
      <c r="L26" s="9"/>
      <c r="M26" s="10"/>
      <c r="N26" s="10"/>
      <c r="O26" s="10"/>
      <c r="P26" s="27"/>
      <c r="Q26" s="28"/>
      <c r="R26" s="18"/>
      <c r="T26" s="39"/>
      <c r="U26" s="5"/>
      <c r="V26" s="6"/>
      <c r="W26" s="6"/>
      <c r="X26" s="6"/>
      <c r="Y26" s="6"/>
      <c r="Z26" s="40"/>
      <c r="AA26" s="41"/>
      <c r="AB26" s="31"/>
      <c r="AC26" s="6"/>
      <c r="AD26" s="39"/>
      <c r="AE26" s="5"/>
      <c r="AF26" s="6"/>
      <c r="AG26" s="6"/>
      <c r="AH26" s="6"/>
      <c r="AI26" s="6"/>
      <c r="AJ26" s="40"/>
      <c r="AK26" s="41"/>
      <c r="AL26" s="31"/>
    </row>
    <row r="27" spans="1:38" x14ac:dyDescent="0.25">
      <c r="A27" s="1"/>
      <c r="B27" s="26"/>
      <c r="C27" s="9"/>
      <c r="D27" s="10"/>
      <c r="E27" s="10"/>
      <c r="F27" s="10"/>
      <c r="G27" s="10"/>
      <c r="H27" s="25"/>
      <c r="I27" s="18"/>
      <c r="J27" s="10"/>
      <c r="K27" s="26"/>
      <c r="L27" s="9"/>
      <c r="M27" s="10"/>
      <c r="N27" s="10"/>
      <c r="O27" s="10"/>
      <c r="P27" s="10"/>
      <c r="Q27" s="25"/>
      <c r="R27" s="18"/>
      <c r="T27" s="39"/>
      <c r="U27" s="5"/>
      <c r="V27" s="6"/>
      <c r="W27" s="6"/>
      <c r="X27" s="6"/>
      <c r="Y27" s="6"/>
      <c r="Z27" s="6"/>
      <c r="AA27" s="38"/>
      <c r="AB27" s="31"/>
      <c r="AC27" s="6"/>
      <c r="AD27" s="39"/>
      <c r="AE27" s="5"/>
      <c r="AF27" s="6"/>
      <c r="AG27" s="6"/>
      <c r="AH27" s="6"/>
      <c r="AI27" s="6"/>
      <c r="AJ27" s="6"/>
      <c r="AK27" s="38"/>
      <c r="AL27" s="31"/>
    </row>
    <row r="28" spans="1:38" x14ac:dyDescent="0.25">
      <c r="A28" s="1"/>
      <c r="B28" s="26"/>
      <c r="C28" s="9"/>
      <c r="D28" s="10"/>
      <c r="E28" s="10"/>
      <c r="F28" s="10"/>
      <c r="G28" s="27"/>
      <c r="H28" s="28"/>
      <c r="I28" s="18"/>
      <c r="J28" s="10"/>
      <c r="K28" s="26"/>
      <c r="L28" s="9"/>
      <c r="M28" s="10"/>
      <c r="N28" s="10"/>
      <c r="O28" s="10"/>
      <c r="P28" s="27"/>
      <c r="Q28" s="28"/>
      <c r="R28" s="18"/>
      <c r="T28" s="39"/>
      <c r="U28" s="5"/>
      <c r="V28" s="6"/>
      <c r="W28" s="6"/>
      <c r="X28" s="6"/>
      <c r="Y28" s="6"/>
      <c r="Z28" s="40"/>
      <c r="AA28" s="41"/>
      <c r="AB28" s="31"/>
      <c r="AC28" s="6"/>
      <c r="AD28" s="39"/>
      <c r="AE28" s="5"/>
      <c r="AF28" s="6"/>
      <c r="AG28" s="6"/>
      <c r="AH28" s="6"/>
      <c r="AI28" s="6"/>
      <c r="AJ28" s="40"/>
      <c r="AK28" s="41"/>
      <c r="AL28" s="31"/>
    </row>
    <row r="29" spans="1:38" ht="15.75" thickBot="1" x14ac:dyDescent="0.3">
      <c r="A29" s="1"/>
      <c r="B29" s="29"/>
      <c r="C29" s="9"/>
      <c r="D29" s="20"/>
      <c r="E29" s="20"/>
      <c r="F29" s="20"/>
      <c r="G29" s="20"/>
      <c r="H29" s="21"/>
      <c r="I29" s="18"/>
      <c r="J29" s="10"/>
      <c r="K29" s="29"/>
      <c r="L29" s="9"/>
      <c r="M29" s="20"/>
      <c r="N29" s="20"/>
      <c r="O29" s="20"/>
      <c r="P29" s="20"/>
      <c r="Q29" s="21"/>
      <c r="R29" s="18"/>
      <c r="T29" s="42"/>
      <c r="U29" s="5"/>
      <c r="V29" s="33"/>
      <c r="W29" s="33"/>
      <c r="X29" s="33"/>
      <c r="Y29" s="33"/>
      <c r="Z29" s="33"/>
      <c r="AA29" s="34"/>
      <c r="AB29" s="31"/>
      <c r="AC29" s="6"/>
      <c r="AD29" s="42"/>
      <c r="AE29" s="5"/>
      <c r="AF29" s="33"/>
      <c r="AG29" s="33"/>
      <c r="AH29" s="33"/>
      <c r="AI29" s="33"/>
      <c r="AJ29" s="33"/>
      <c r="AK29" s="34"/>
      <c r="AL29" s="31"/>
    </row>
    <row r="30" spans="1:38" ht="15.75" thickBot="1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ht="15" customHeight="1" x14ac:dyDescent="0.25">
      <c r="A31" s="1"/>
      <c r="B31" s="10" t="s">
        <v>15</v>
      </c>
      <c r="C31" s="7" t="s">
        <v>7</v>
      </c>
      <c r="D31" s="8" t="s">
        <v>3</v>
      </c>
      <c r="E31" s="8" t="s">
        <v>4</v>
      </c>
      <c r="F31" s="8" t="s">
        <v>1</v>
      </c>
      <c r="G31" s="8" t="s">
        <v>0</v>
      </c>
      <c r="H31" s="17" t="s">
        <v>0</v>
      </c>
      <c r="I31" s="18" t="s">
        <v>10</v>
      </c>
      <c r="J31" s="10"/>
      <c r="K31" s="10"/>
      <c r="L31" s="7" t="s">
        <v>7</v>
      </c>
      <c r="M31" s="8" t="s">
        <v>3</v>
      </c>
      <c r="N31" s="8" t="s">
        <v>4</v>
      </c>
      <c r="O31" s="8" t="s">
        <v>1</v>
      </c>
      <c r="P31" s="8" t="s">
        <v>0</v>
      </c>
      <c r="Q31" s="17" t="s">
        <v>0</v>
      </c>
      <c r="R31" s="18" t="s">
        <v>10</v>
      </c>
      <c r="T31" s="6" t="s">
        <v>16</v>
      </c>
      <c r="U31" s="3" t="s">
        <v>7</v>
      </c>
      <c r="V31" s="4" t="s">
        <v>3</v>
      </c>
      <c r="W31" s="4" t="s">
        <v>4</v>
      </c>
      <c r="X31" s="4" t="s">
        <v>1</v>
      </c>
      <c r="Y31" s="4"/>
      <c r="Z31" s="4" t="s">
        <v>0</v>
      </c>
      <c r="AA31" s="30" t="s">
        <v>0</v>
      </c>
      <c r="AB31" s="31" t="s">
        <v>10</v>
      </c>
      <c r="AC31" s="6"/>
      <c r="AD31" s="6"/>
      <c r="AE31" s="3" t="s">
        <v>7</v>
      </c>
      <c r="AF31" s="4" t="s">
        <v>3</v>
      </c>
      <c r="AG31" s="4" t="s">
        <v>4</v>
      </c>
      <c r="AH31" s="4" t="s">
        <v>1</v>
      </c>
      <c r="AI31" s="4"/>
      <c r="AJ31" s="4" t="s">
        <v>0</v>
      </c>
      <c r="AK31" s="30" t="s">
        <v>0</v>
      </c>
      <c r="AL31" s="31" t="s">
        <v>10</v>
      </c>
    </row>
    <row r="32" spans="1:38" ht="15.75" thickBot="1" x14ac:dyDescent="0.3">
      <c r="A32" s="1"/>
      <c r="B32" s="10"/>
      <c r="C32" s="19" t="s">
        <v>8</v>
      </c>
      <c r="D32" s="20" t="s">
        <v>2</v>
      </c>
      <c r="E32" s="20" t="s">
        <v>2</v>
      </c>
      <c r="F32" s="20"/>
      <c r="G32" s="20" t="s">
        <v>5</v>
      </c>
      <c r="H32" s="21" t="s">
        <v>6</v>
      </c>
      <c r="I32" s="18"/>
      <c r="J32" s="10"/>
      <c r="K32" s="10"/>
      <c r="L32" s="19" t="s">
        <v>8</v>
      </c>
      <c r="M32" s="20" t="s">
        <v>2</v>
      </c>
      <c r="N32" s="20" t="s">
        <v>2</v>
      </c>
      <c r="O32" s="20"/>
      <c r="P32" s="20" t="s">
        <v>5</v>
      </c>
      <c r="Q32" s="21" t="s">
        <v>6</v>
      </c>
      <c r="R32" s="18"/>
      <c r="T32" s="6"/>
      <c r="U32" s="32" t="s">
        <v>8</v>
      </c>
      <c r="V32" s="33" t="s">
        <v>2</v>
      </c>
      <c r="W32" s="33" t="s">
        <v>2</v>
      </c>
      <c r="X32" s="33"/>
      <c r="Y32" s="33"/>
      <c r="Z32" s="33" t="s">
        <v>5</v>
      </c>
      <c r="AA32" s="34" t="s">
        <v>6</v>
      </c>
      <c r="AB32" s="31"/>
      <c r="AC32" s="6"/>
      <c r="AD32" s="6"/>
      <c r="AE32" s="32" t="s">
        <v>8</v>
      </c>
      <c r="AF32" s="33" t="s">
        <v>2</v>
      </c>
      <c r="AG32" s="33" t="s">
        <v>2</v>
      </c>
      <c r="AH32" s="33"/>
      <c r="AI32" s="33"/>
      <c r="AJ32" s="33" t="s">
        <v>5</v>
      </c>
      <c r="AK32" s="34" t="s">
        <v>6</v>
      </c>
      <c r="AL32" s="31"/>
    </row>
    <row r="33" spans="1:38" x14ac:dyDescent="0.25">
      <c r="A33" s="1"/>
      <c r="B33" s="22" t="s">
        <v>12</v>
      </c>
      <c r="C33" s="15">
        <v>0</v>
      </c>
      <c r="D33" s="10">
        <v>0</v>
      </c>
      <c r="E33" s="10">
        <v>1000</v>
      </c>
      <c r="F33" s="8">
        <f>1000/E33</f>
        <v>1</v>
      </c>
      <c r="G33" s="8"/>
      <c r="H33" s="17">
        <v>0.05</v>
      </c>
      <c r="I33" s="18">
        <f>LN(H33)</f>
        <v>-2.9957322735539909</v>
      </c>
      <c r="J33" s="10"/>
      <c r="K33" s="22" t="s">
        <v>14</v>
      </c>
      <c r="L33" s="15">
        <v>0</v>
      </c>
      <c r="M33" s="10">
        <v>0</v>
      </c>
      <c r="N33" s="10">
        <v>1000</v>
      </c>
      <c r="O33" s="8">
        <f>1000/N33</f>
        <v>1</v>
      </c>
      <c r="P33" s="8"/>
      <c r="Q33" s="17">
        <v>0.05</v>
      </c>
      <c r="R33" s="18">
        <f>LN(Q33)</f>
        <v>-2.9957322735539909</v>
      </c>
      <c r="T33" s="35" t="s">
        <v>12</v>
      </c>
      <c r="U33" s="15">
        <v>0</v>
      </c>
      <c r="V33" s="10">
        <v>0</v>
      </c>
      <c r="W33" s="10">
        <v>1000</v>
      </c>
      <c r="X33" s="4">
        <f>1000/W33</f>
        <v>1</v>
      </c>
      <c r="Y33" s="4"/>
      <c r="Z33" s="4"/>
      <c r="AA33" s="30">
        <v>0.05</v>
      </c>
      <c r="AB33" s="31">
        <f>LN(AA33)</f>
        <v>-2.9957322735539909</v>
      </c>
      <c r="AC33" s="6"/>
      <c r="AD33" s="35" t="s">
        <v>14</v>
      </c>
      <c r="AE33" s="15">
        <v>0</v>
      </c>
      <c r="AF33" s="10">
        <v>0</v>
      </c>
      <c r="AG33" s="10">
        <v>1000</v>
      </c>
      <c r="AH33" s="4">
        <f>1000/AG33</f>
        <v>1</v>
      </c>
      <c r="AI33" s="4"/>
      <c r="AJ33" s="4"/>
      <c r="AK33" s="30">
        <v>0.05</v>
      </c>
      <c r="AL33" s="31">
        <f>LN(AK33)</f>
        <v>-2.9957322735539909</v>
      </c>
    </row>
    <row r="34" spans="1:38" x14ac:dyDescent="0.25">
      <c r="A34" s="1"/>
      <c r="B34" s="23"/>
      <c r="C34" s="15">
        <v>20</v>
      </c>
      <c r="D34" s="10">
        <v>0</v>
      </c>
      <c r="E34" s="10">
        <v>1000</v>
      </c>
      <c r="F34" s="10">
        <f>1000/E34</f>
        <v>1</v>
      </c>
      <c r="G34" s="10">
        <v>6.0999999999999999E-2</v>
      </c>
      <c r="H34" s="25">
        <f t="shared" ref="H34:H46" si="16">F34*G34</f>
        <v>6.0999999999999999E-2</v>
      </c>
      <c r="I34" s="18">
        <f>LN(H34)</f>
        <v>-2.7968814148088259</v>
      </c>
      <c r="J34" s="10"/>
      <c r="K34" s="23"/>
      <c r="L34" s="15">
        <v>20</v>
      </c>
      <c r="M34" s="10">
        <v>0</v>
      </c>
      <c r="N34" s="10">
        <v>1000</v>
      </c>
      <c r="O34" s="10">
        <f>1000/N34</f>
        <v>1</v>
      </c>
      <c r="P34" s="10">
        <v>5.8999999999999997E-2</v>
      </c>
      <c r="Q34" s="25">
        <f t="shared" ref="Q34:Q46" si="17">O34*P34</f>
        <v>5.8999999999999997E-2</v>
      </c>
      <c r="R34" s="18">
        <f>LN(Q34)</f>
        <v>-2.8302178350764176</v>
      </c>
      <c r="T34" s="36"/>
      <c r="U34" s="15">
        <v>20</v>
      </c>
      <c r="V34" s="10">
        <v>0</v>
      </c>
      <c r="W34" s="10">
        <v>1000</v>
      </c>
      <c r="X34" s="6">
        <f>1000/W34</f>
        <v>1</v>
      </c>
      <c r="Y34" s="6">
        <v>7.5999999999999998E-2</v>
      </c>
      <c r="Z34" s="6">
        <f>Y34-0.017</f>
        <v>5.8999999999999997E-2</v>
      </c>
      <c r="AA34" s="38">
        <f t="shared" ref="AA34:AA46" si="18">X34*Z34</f>
        <v>5.8999999999999997E-2</v>
      </c>
      <c r="AB34" s="31">
        <f t="shared" ref="AB34:AB48" si="19">LN(AA34)</f>
        <v>-2.8302178350764176</v>
      </c>
      <c r="AC34" s="6"/>
      <c r="AD34" s="36"/>
      <c r="AE34" s="15">
        <v>20</v>
      </c>
      <c r="AF34" s="10">
        <v>0</v>
      </c>
      <c r="AG34" s="10">
        <v>1000</v>
      </c>
      <c r="AH34" s="6">
        <f>1000/AG34</f>
        <v>1</v>
      </c>
      <c r="AI34" s="6">
        <v>7.8E-2</v>
      </c>
      <c r="AJ34" s="6">
        <f>AI34-0.017</f>
        <v>6.0999999999999999E-2</v>
      </c>
      <c r="AK34" s="38">
        <f t="shared" ref="AK34:AK46" si="20">AH34*AJ34</f>
        <v>6.0999999999999999E-2</v>
      </c>
      <c r="AL34" s="31">
        <f t="shared" ref="AL34:AL48" si="21">LN(AK34)</f>
        <v>-2.7968814148088259</v>
      </c>
    </row>
    <row r="35" spans="1:38" x14ac:dyDescent="0.25">
      <c r="A35" s="1"/>
      <c r="B35" s="26"/>
      <c r="C35" s="15">
        <v>40</v>
      </c>
      <c r="D35" s="10">
        <v>0</v>
      </c>
      <c r="E35" s="10">
        <v>1000</v>
      </c>
      <c r="F35" s="10">
        <f t="shared" ref="F35:F46" si="22">1000/E35</f>
        <v>1</v>
      </c>
      <c r="G35" s="10">
        <v>7.6999999999999999E-2</v>
      </c>
      <c r="H35" s="25">
        <f t="shared" si="16"/>
        <v>7.6999999999999999E-2</v>
      </c>
      <c r="I35" s="18">
        <f>LN(H35)</f>
        <v>-2.5639498571284531</v>
      </c>
      <c r="J35" s="10"/>
      <c r="K35" s="26"/>
      <c r="L35" s="15">
        <v>40</v>
      </c>
      <c r="M35" s="10">
        <v>0</v>
      </c>
      <c r="N35" s="10">
        <v>1000</v>
      </c>
      <c r="O35" s="10">
        <f t="shared" ref="O35:O46" si="23">1000/N35</f>
        <v>1</v>
      </c>
      <c r="P35" s="10">
        <v>7.5999999999999998E-2</v>
      </c>
      <c r="Q35" s="25">
        <f t="shared" si="17"/>
        <v>7.5999999999999998E-2</v>
      </c>
      <c r="R35" s="18">
        <f>LN(Q35)</f>
        <v>-2.5770219386958062</v>
      </c>
      <c r="T35" s="39"/>
      <c r="U35" s="15">
        <v>40</v>
      </c>
      <c r="V35" s="10">
        <v>0</v>
      </c>
      <c r="W35" s="10">
        <v>1000</v>
      </c>
      <c r="X35" s="6">
        <f t="shared" ref="X35:X46" si="24">1000/W35</f>
        <v>1</v>
      </c>
      <c r="Y35" s="6">
        <v>0.109</v>
      </c>
      <c r="Z35" s="6">
        <f t="shared" ref="Z35:Z39" si="25">Y35-0.017</f>
        <v>9.1999999999999998E-2</v>
      </c>
      <c r="AA35" s="38">
        <f t="shared" si="18"/>
        <v>9.1999999999999998E-2</v>
      </c>
      <c r="AB35" s="31">
        <f t="shared" si="19"/>
        <v>-2.3859667019330968</v>
      </c>
      <c r="AC35" s="6"/>
      <c r="AD35" s="39"/>
      <c r="AE35" s="15">
        <v>40</v>
      </c>
      <c r="AF35" s="10">
        <v>0</v>
      </c>
      <c r="AG35" s="10">
        <v>1000</v>
      </c>
      <c r="AH35" s="6">
        <f t="shared" ref="AH35:AH46" si="26">1000/AG35</f>
        <v>1</v>
      </c>
      <c r="AI35" s="6">
        <v>0.115</v>
      </c>
      <c r="AJ35" s="6">
        <f t="shared" ref="AJ35:AJ39" si="27">AI35-0.017</f>
        <v>9.8000000000000004E-2</v>
      </c>
      <c r="AK35" s="38">
        <f t="shared" si="20"/>
        <v>9.8000000000000004E-2</v>
      </c>
      <c r="AL35" s="31">
        <f t="shared" si="21"/>
        <v>-2.322787800311565</v>
      </c>
    </row>
    <row r="36" spans="1:38" x14ac:dyDescent="0.25">
      <c r="A36" s="1"/>
      <c r="B36" s="26"/>
      <c r="C36" s="15">
        <v>60</v>
      </c>
      <c r="D36" s="10">
        <v>0</v>
      </c>
      <c r="E36" s="10">
        <v>1000</v>
      </c>
      <c r="F36" s="10">
        <f t="shared" si="22"/>
        <v>1</v>
      </c>
      <c r="G36" s="10">
        <v>0.114</v>
      </c>
      <c r="H36" s="25">
        <f t="shared" si="16"/>
        <v>0.114</v>
      </c>
      <c r="I36" s="18">
        <f>LN(H36)</f>
        <v>-2.1715568305876416</v>
      </c>
      <c r="J36" s="10"/>
      <c r="K36" s="26"/>
      <c r="L36" s="15">
        <v>60</v>
      </c>
      <c r="M36" s="10">
        <v>0</v>
      </c>
      <c r="N36" s="10">
        <v>1000</v>
      </c>
      <c r="O36" s="10">
        <f t="shared" si="23"/>
        <v>1</v>
      </c>
      <c r="P36" s="10">
        <v>0.11</v>
      </c>
      <c r="Q36" s="25">
        <f t="shared" si="17"/>
        <v>0.11</v>
      </c>
      <c r="R36" s="18">
        <f>LN(Q36)</f>
        <v>-2.2072749131897207</v>
      </c>
      <c r="T36" s="39"/>
      <c r="U36" s="15">
        <v>60</v>
      </c>
      <c r="V36" s="10">
        <v>0</v>
      </c>
      <c r="W36" s="10">
        <v>1000</v>
      </c>
      <c r="X36" s="6">
        <f t="shared" si="24"/>
        <v>1</v>
      </c>
      <c r="Y36" s="6">
        <v>0.18</v>
      </c>
      <c r="Z36" s="6">
        <f t="shared" si="25"/>
        <v>0.16299999999999998</v>
      </c>
      <c r="AA36" s="38">
        <f t="shared" si="18"/>
        <v>0.16299999999999998</v>
      </c>
      <c r="AB36" s="31">
        <f t="shared" si="19"/>
        <v>-1.8140050781753749</v>
      </c>
      <c r="AC36" s="6"/>
      <c r="AD36" s="39"/>
      <c r="AE36" s="15">
        <v>60</v>
      </c>
      <c r="AF36" s="10">
        <v>0</v>
      </c>
      <c r="AG36" s="10">
        <v>1000</v>
      </c>
      <c r="AH36" s="6">
        <f t="shared" si="26"/>
        <v>1</v>
      </c>
      <c r="AI36" s="6">
        <v>0.18</v>
      </c>
      <c r="AJ36" s="6">
        <f t="shared" si="27"/>
        <v>0.16299999999999998</v>
      </c>
      <c r="AK36" s="38">
        <f t="shared" si="20"/>
        <v>0.16299999999999998</v>
      </c>
      <c r="AL36" s="31">
        <f t="shared" si="21"/>
        <v>-1.8140050781753749</v>
      </c>
    </row>
    <row r="37" spans="1:38" x14ac:dyDescent="0.25">
      <c r="A37" s="1"/>
      <c r="B37" s="26"/>
      <c r="C37" s="15">
        <v>80</v>
      </c>
      <c r="D37" s="10">
        <v>0</v>
      </c>
      <c r="E37" s="10">
        <v>1000</v>
      </c>
      <c r="F37" s="10">
        <f t="shared" si="22"/>
        <v>1</v>
      </c>
      <c r="G37" s="10">
        <v>0.16400000000000001</v>
      </c>
      <c r="H37" s="25">
        <f t="shared" si="16"/>
        <v>0.16400000000000001</v>
      </c>
      <c r="I37" s="18">
        <f>LN(H37)</f>
        <v>-1.8078888511579385</v>
      </c>
      <c r="J37" s="10"/>
      <c r="K37" s="26"/>
      <c r="L37" s="15">
        <v>80</v>
      </c>
      <c r="M37" s="10">
        <v>0</v>
      </c>
      <c r="N37" s="10">
        <v>1000</v>
      </c>
      <c r="O37" s="10">
        <f t="shared" si="23"/>
        <v>1</v>
      </c>
      <c r="P37" s="10">
        <v>0.151</v>
      </c>
      <c r="Q37" s="25">
        <f t="shared" si="17"/>
        <v>0.151</v>
      </c>
      <c r="R37" s="18">
        <f>LN(Q37)</f>
        <v>-1.8904754421672127</v>
      </c>
      <c r="T37" s="39"/>
      <c r="U37" s="15">
        <v>80</v>
      </c>
      <c r="V37" s="10">
        <v>0</v>
      </c>
      <c r="W37" s="10">
        <v>1000</v>
      </c>
      <c r="X37" s="6">
        <f t="shared" si="24"/>
        <v>1</v>
      </c>
      <c r="Y37" s="6">
        <v>0.29199999999999998</v>
      </c>
      <c r="Z37" s="6">
        <f t="shared" si="25"/>
        <v>0.27499999999999997</v>
      </c>
      <c r="AA37" s="38">
        <f t="shared" si="18"/>
        <v>0.27499999999999997</v>
      </c>
      <c r="AB37" s="31">
        <f t="shared" si="19"/>
        <v>-1.2909841813155658</v>
      </c>
      <c r="AC37" s="6"/>
      <c r="AD37" s="39"/>
      <c r="AE37" s="15">
        <v>80</v>
      </c>
      <c r="AF37" s="10">
        <v>0</v>
      </c>
      <c r="AG37" s="10">
        <v>1000</v>
      </c>
      <c r="AH37" s="6">
        <f t="shared" si="26"/>
        <v>1</v>
      </c>
      <c r="AI37" s="6">
        <v>0.29399999999999998</v>
      </c>
      <c r="AJ37" s="6">
        <f t="shared" si="27"/>
        <v>0.27699999999999997</v>
      </c>
      <c r="AK37" s="38">
        <f t="shared" si="20"/>
        <v>0.27699999999999997</v>
      </c>
      <c r="AL37" s="31">
        <f t="shared" si="21"/>
        <v>-1.2837377727947987</v>
      </c>
    </row>
    <row r="38" spans="1:38" x14ac:dyDescent="0.25">
      <c r="A38" s="1"/>
      <c r="B38" s="26"/>
      <c r="C38" s="15">
        <v>100</v>
      </c>
      <c r="D38" s="10">
        <v>0</v>
      </c>
      <c r="E38" s="10">
        <v>1000</v>
      </c>
      <c r="F38" s="10">
        <f t="shared" si="22"/>
        <v>1</v>
      </c>
      <c r="G38" s="10">
        <v>0.223</v>
      </c>
      <c r="H38" s="25">
        <f t="shared" si="16"/>
        <v>0.223</v>
      </c>
      <c r="I38" s="18">
        <f>LN(H38)</f>
        <v>-1.5005835075220182</v>
      </c>
      <c r="J38" s="10"/>
      <c r="K38" s="26"/>
      <c r="L38" s="15">
        <v>100</v>
      </c>
      <c r="M38" s="10">
        <v>0</v>
      </c>
      <c r="N38" s="10">
        <v>1000</v>
      </c>
      <c r="O38" s="10">
        <f t="shared" si="23"/>
        <v>1</v>
      </c>
      <c r="P38" s="10">
        <v>0.20300000000000001</v>
      </c>
      <c r="Q38" s="25">
        <f t="shared" si="17"/>
        <v>0.20300000000000001</v>
      </c>
      <c r="R38" s="18">
        <f>LN(Q38)</f>
        <v>-1.5945492999403497</v>
      </c>
      <c r="T38" s="39"/>
      <c r="U38" s="15">
        <v>100</v>
      </c>
      <c r="V38" s="10">
        <v>0</v>
      </c>
      <c r="W38" s="10">
        <v>1000</v>
      </c>
      <c r="X38" s="6">
        <f t="shared" si="24"/>
        <v>1</v>
      </c>
      <c r="Y38" s="6">
        <v>0.55400000000000005</v>
      </c>
      <c r="Z38" s="6">
        <f t="shared" si="25"/>
        <v>0.53700000000000003</v>
      </c>
      <c r="AA38" s="38">
        <f t="shared" si="18"/>
        <v>0.53700000000000003</v>
      </c>
      <c r="AB38" s="31">
        <f t="shared" si="19"/>
        <v>-0.62175718447327233</v>
      </c>
      <c r="AC38" s="6"/>
      <c r="AD38" s="39"/>
      <c r="AE38" s="15">
        <v>100</v>
      </c>
      <c r="AF38" s="10">
        <v>0</v>
      </c>
      <c r="AG38" s="10">
        <v>1000</v>
      </c>
      <c r="AH38" s="6">
        <f t="shared" si="26"/>
        <v>1</v>
      </c>
      <c r="AI38" s="6">
        <v>0.48699999999999999</v>
      </c>
      <c r="AJ38" s="6">
        <f t="shared" si="27"/>
        <v>0.47</v>
      </c>
      <c r="AK38" s="38">
        <f t="shared" si="20"/>
        <v>0.47</v>
      </c>
      <c r="AL38" s="31">
        <f t="shared" si="21"/>
        <v>-0.75502258427803282</v>
      </c>
    </row>
    <row r="39" spans="1:38" x14ac:dyDescent="0.25">
      <c r="A39" s="1"/>
      <c r="B39" s="26"/>
      <c r="C39" s="15">
        <v>120</v>
      </c>
      <c r="D39" s="10">
        <v>0</v>
      </c>
      <c r="E39" s="10">
        <v>1000</v>
      </c>
      <c r="F39" s="10">
        <f t="shared" si="22"/>
        <v>1</v>
      </c>
      <c r="G39" s="10">
        <v>0.32500000000000001</v>
      </c>
      <c r="H39" s="25">
        <f t="shared" si="16"/>
        <v>0.32500000000000001</v>
      </c>
      <c r="I39" s="18">
        <f>LN(H39)</f>
        <v>-1.1239300966523995</v>
      </c>
      <c r="J39" s="10"/>
      <c r="K39" s="26"/>
      <c r="L39" s="15">
        <v>120</v>
      </c>
      <c r="M39" s="10">
        <v>0</v>
      </c>
      <c r="N39" s="10">
        <v>1000</v>
      </c>
      <c r="O39" s="10">
        <f t="shared" si="23"/>
        <v>1</v>
      </c>
      <c r="P39" s="10">
        <v>0.28799999999999998</v>
      </c>
      <c r="Q39" s="25">
        <f t="shared" si="17"/>
        <v>0.28799999999999998</v>
      </c>
      <c r="R39" s="18">
        <f>LN(Q39)</f>
        <v>-1.2447947988461912</v>
      </c>
      <c r="T39" s="39"/>
      <c r="U39" s="15">
        <v>120</v>
      </c>
      <c r="V39" s="10">
        <v>0</v>
      </c>
      <c r="W39" s="10">
        <v>1000</v>
      </c>
      <c r="X39" s="6">
        <f t="shared" si="24"/>
        <v>1</v>
      </c>
      <c r="Y39" s="6">
        <v>0.90400000000000003</v>
      </c>
      <c r="Z39" s="6">
        <f t="shared" si="25"/>
        <v>0.88700000000000001</v>
      </c>
      <c r="AA39" s="38">
        <f t="shared" si="18"/>
        <v>0.88700000000000001</v>
      </c>
      <c r="AB39" s="31">
        <f t="shared" si="19"/>
        <v>-0.11991029667255755</v>
      </c>
      <c r="AC39" s="6"/>
      <c r="AD39" s="39"/>
      <c r="AE39" s="15">
        <v>120</v>
      </c>
      <c r="AF39" s="10">
        <v>0</v>
      </c>
      <c r="AG39" s="10">
        <v>1000</v>
      </c>
      <c r="AH39" s="6">
        <f t="shared" si="26"/>
        <v>1</v>
      </c>
      <c r="AI39" s="6">
        <v>0.78200000000000003</v>
      </c>
      <c r="AJ39" s="6">
        <f t="shared" si="27"/>
        <v>0.76500000000000001</v>
      </c>
      <c r="AK39" s="38">
        <f t="shared" si="20"/>
        <v>0.76500000000000001</v>
      </c>
      <c r="AL39" s="31">
        <f t="shared" si="21"/>
        <v>-0.26787944515560119</v>
      </c>
    </row>
    <row r="40" spans="1:38" x14ac:dyDescent="0.25">
      <c r="A40" s="1"/>
      <c r="B40" s="26"/>
      <c r="C40" s="15">
        <v>140</v>
      </c>
      <c r="D40" s="10">
        <v>800</v>
      </c>
      <c r="E40" s="10">
        <v>200</v>
      </c>
      <c r="F40" s="10">
        <f t="shared" si="22"/>
        <v>5</v>
      </c>
      <c r="G40" s="10">
        <v>0.10299999999999999</v>
      </c>
      <c r="H40" s="25">
        <f t="shared" si="16"/>
        <v>0.51500000000000001</v>
      </c>
      <c r="I40" s="18">
        <f>LN(H40)</f>
        <v>-0.6635883783184009</v>
      </c>
      <c r="J40" s="10"/>
      <c r="K40" s="26"/>
      <c r="L40" s="15">
        <v>140</v>
      </c>
      <c r="M40" s="10">
        <v>800</v>
      </c>
      <c r="N40" s="10">
        <v>200</v>
      </c>
      <c r="O40" s="10">
        <f t="shared" si="23"/>
        <v>5</v>
      </c>
      <c r="P40" s="10">
        <v>0.09</v>
      </c>
      <c r="Q40" s="25">
        <f t="shared" si="17"/>
        <v>0.44999999999999996</v>
      </c>
      <c r="R40" s="18">
        <f>LN(Q40)</f>
        <v>-0.79850769621777173</v>
      </c>
      <c r="T40" s="39"/>
      <c r="U40" s="15">
        <v>140</v>
      </c>
      <c r="V40" s="10">
        <v>800</v>
      </c>
      <c r="W40" s="10">
        <v>200</v>
      </c>
      <c r="X40" s="6">
        <f t="shared" si="24"/>
        <v>5</v>
      </c>
      <c r="Y40" s="6">
        <v>0.34200000000000003</v>
      </c>
      <c r="Z40" s="6">
        <f>Y40-0.011</f>
        <v>0.33100000000000002</v>
      </c>
      <c r="AA40" s="38">
        <f t="shared" si="18"/>
        <v>1.655</v>
      </c>
      <c r="AB40" s="31">
        <f t="shared" si="19"/>
        <v>0.50380100882902623</v>
      </c>
      <c r="AC40" s="6"/>
      <c r="AD40" s="39"/>
      <c r="AE40" s="15">
        <v>140</v>
      </c>
      <c r="AF40" s="10">
        <v>800</v>
      </c>
      <c r="AG40" s="10">
        <v>200</v>
      </c>
      <c r="AH40" s="6">
        <f t="shared" si="26"/>
        <v>5</v>
      </c>
      <c r="AI40" s="6">
        <v>0.29099999999999998</v>
      </c>
      <c r="AJ40" s="6">
        <f>AI40-0.011</f>
        <v>0.27999999999999997</v>
      </c>
      <c r="AK40" s="38">
        <f t="shared" si="20"/>
        <v>1.4</v>
      </c>
      <c r="AL40" s="31">
        <f t="shared" si="21"/>
        <v>0.33647223662121289</v>
      </c>
    </row>
    <row r="41" spans="1:38" x14ac:dyDescent="0.25">
      <c r="A41" s="1"/>
      <c r="B41" s="26"/>
      <c r="C41" s="15">
        <v>160</v>
      </c>
      <c r="D41" s="10">
        <v>800</v>
      </c>
      <c r="E41" s="10">
        <v>200</v>
      </c>
      <c r="F41" s="10">
        <f t="shared" si="22"/>
        <v>5</v>
      </c>
      <c r="G41" s="10">
        <v>0.14599999999999999</v>
      </c>
      <c r="H41" s="25">
        <f t="shared" si="16"/>
        <v>0.73</v>
      </c>
      <c r="I41" s="18">
        <f>LN(H41)</f>
        <v>-0.31471074483970024</v>
      </c>
      <c r="J41" s="10"/>
      <c r="K41" s="26"/>
      <c r="L41" s="15">
        <v>160</v>
      </c>
      <c r="M41" s="10">
        <v>800</v>
      </c>
      <c r="N41" s="10">
        <v>200</v>
      </c>
      <c r="O41" s="10">
        <f t="shared" si="23"/>
        <v>5</v>
      </c>
      <c r="P41" s="10">
        <v>0.122</v>
      </c>
      <c r="Q41" s="25">
        <f t="shared" si="17"/>
        <v>0.61</v>
      </c>
      <c r="R41" s="18">
        <f>LN(Q41)</f>
        <v>-0.49429632181478012</v>
      </c>
      <c r="T41" s="39"/>
      <c r="U41" s="15">
        <v>160</v>
      </c>
      <c r="V41" s="10">
        <v>800</v>
      </c>
      <c r="W41" s="10">
        <v>200</v>
      </c>
      <c r="X41" s="6">
        <f t="shared" si="24"/>
        <v>5</v>
      </c>
      <c r="Y41" s="6">
        <v>0.46</v>
      </c>
      <c r="Z41" s="6">
        <f t="shared" ref="Z41:Z46" si="28">Y41-0.011</f>
        <v>0.44900000000000001</v>
      </c>
      <c r="AA41" s="38">
        <f t="shared" si="18"/>
        <v>2.2450000000000001</v>
      </c>
      <c r="AB41" s="31">
        <f t="shared" si="19"/>
        <v>0.80870552119421768</v>
      </c>
      <c r="AC41" s="6"/>
      <c r="AD41" s="39"/>
      <c r="AE41" s="15">
        <v>160</v>
      </c>
      <c r="AF41" s="10">
        <v>800</v>
      </c>
      <c r="AG41" s="10">
        <v>200</v>
      </c>
      <c r="AH41" s="6">
        <f t="shared" si="26"/>
        <v>5</v>
      </c>
      <c r="AI41" s="6">
        <v>0.42</v>
      </c>
      <c r="AJ41" s="6">
        <f t="shared" ref="AJ41:AJ46" si="29">AI41-0.011</f>
        <v>0.40899999999999997</v>
      </c>
      <c r="AK41" s="38">
        <f t="shared" si="20"/>
        <v>2.0449999999999999</v>
      </c>
      <c r="AL41" s="31">
        <f t="shared" si="21"/>
        <v>0.71539778949476507</v>
      </c>
    </row>
    <row r="42" spans="1:38" x14ac:dyDescent="0.25">
      <c r="A42" s="1"/>
      <c r="B42" s="26"/>
      <c r="C42" s="15">
        <v>180</v>
      </c>
      <c r="D42" s="10">
        <v>800</v>
      </c>
      <c r="E42" s="10">
        <v>200</v>
      </c>
      <c r="F42" s="10">
        <f t="shared" si="22"/>
        <v>5</v>
      </c>
      <c r="G42" s="10">
        <v>0.20100000000000001</v>
      </c>
      <c r="H42" s="25">
        <f t="shared" si="16"/>
        <v>1.0050000000000001</v>
      </c>
      <c r="I42" s="18">
        <f>LN(H42)</f>
        <v>4.9875415110391882E-3</v>
      </c>
      <c r="J42" s="10"/>
      <c r="K42" s="26"/>
      <c r="L42" s="15">
        <v>180</v>
      </c>
      <c r="M42" s="10">
        <v>800</v>
      </c>
      <c r="N42" s="10">
        <v>200</v>
      </c>
      <c r="O42" s="10">
        <f t="shared" si="23"/>
        <v>5</v>
      </c>
      <c r="P42" s="10">
        <v>0.17699999999999999</v>
      </c>
      <c r="Q42" s="25">
        <f t="shared" si="17"/>
        <v>0.88500000000000001</v>
      </c>
      <c r="R42" s="18">
        <f>LN(Q42)</f>
        <v>-0.12216763397420753</v>
      </c>
      <c r="T42" s="39"/>
      <c r="U42" s="15">
        <v>180</v>
      </c>
      <c r="V42" s="10">
        <v>800</v>
      </c>
      <c r="W42" s="10">
        <v>200</v>
      </c>
      <c r="X42" s="6">
        <f t="shared" si="24"/>
        <v>5</v>
      </c>
      <c r="Y42" s="6">
        <v>0.56899999999999995</v>
      </c>
      <c r="Z42" s="6">
        <f t="shared" si="28"/>
        <v>0.55799999999999994</v>
      </c>
      <c r="AA42" s="38">
        <f t="shared" si="18"/>
        <v>2.7899999999999996</v>
      </c>
      <c r="AB42" s="31">
        <f t="shared" si="19"/>
        <v>1.026041595833274</v>
      </c>
      <c r="AC42" s="6"/>
      <c r="AD42" s="39"/>
      <c r="AE42" s="15">
        <v>180</v>
      </c>
      <c r="AF42" s="10">
        <v>800</v>
      </c>
      <c r="AG42" s="10">
        <v>200</v>
      </c>
      <c r="AH42" s="6">
        <f t="shared" si="26"/>
        <v>5</v>
      </c>
      <c r="AI42" s="6">
        <v>0.52200000000000002</v>
      </c>
      <c r="AJ42" s="6">
        <f t="shared" si="29"/>
        <v>0.51100000000000001</v>
      </c>
      <c r="AK42" s="38">
        <f t="shared" si="20"/>
        <v>2.5550000000000002</v>
      </c>
      <c r="AL42" s="31">
        <f t="shared" si="21"/>
        <v>0.93805222365566787</v>
      </c>
    </row>
    <row r="43" spans="1:38" x14ac:dyDescent="0.25">
      <c r="A43" s="1"/>
      <c r="B43" s="26"/>
      <c r="C43" s="15">
        <v>200</v>
      </c>
      <c r="D43" s="10">
        <v>800</v>
      </c>
      <c r="E43" s="10">
        <v>200</v>
      </c>
      <c r="F43" s="10">
        <f t="shared" si="22"/>
        <v>5</v>
      </c>
      <c r="G43" s="10">
        <v>0.29099999999999998</v>
      </c>
      <c r="H43" s="25">
        <f t="shared" si="16"/>
        <v>1.4549999999999998</v>
      </c>
      <c r="I43" s="18">
        <f>LN(H43)</f>
        <v>0.37500590062345573</v>
      </c>
      <c r="J43" s="10"/>
      <c r="K43" s="26"/>
      <c r="L43" s="15">
        <v>200</v>
      </c>
      <c r="M43" s="10">
        <v>800</v>
      </c>
      <c r="N43" s="10">
        <v>200</v>
      </c>
      <c r="O43" s="10">
        <f t="shared" si="23"/>
        <v>5</v>
      </c>
      <c r="P43" s="10">
        <v>0.249</v>
      </c>
      <c r="Q43" s="25">
        <f t="shared" si="17"/>
        <v>1.2450000000000001</v>
      </c>
      <c r="R43" s="18">
        <f>LN(Q43)</f>
        <v>0.21913552991667101</v>
      </c>
      <c r="T43" s="39"/>
      <c r="U43" s="15">
        <v>200</v>
      </c>
      <c r="V43" s="10">
        <v>800</v>
      </c>
      <c r="W43" s="10">
        <v>200</v>
      </c>
      <c r="X43" s="6">
        <f t="shared" si="24"/>
        <v>5</v>
      </c>
      <c r="Y43" s="6">
        <v>0.73299999999999998</v>
      </c>
      <c r="Z43" s="6">
        <f t="shared" si="28"/>
        <v>0.72199999999999998</v>
      </c>
      <c r="AA43" s="38">
        <f t="shared" si="18"/>
        <v>3.61</v>
      </c>
      <c r="AB43" s="31">
        <f t="shared" si="19"/>
        <v>1.2837077723447896</v>
      </c>
      <c r="AC43" s="6"/>
      <c r="AD43" s="39"/>
      <c r="AE43" s="15">
        <v>200</v>
      </c>
      <c r="AF43" s="10">
        <v>800</v>
      </c>
      <c r="AG43" s="10">
        <v>200</v>
      </c>
      <c r="AH43" s="6">
        <f t="shared" si="26"/>
        <v>5</v>
      </c>
      <c r="AI43" s="6">
        <v>0.65100000000000002</v>
      </c>
      <c r="AJ43" s="6">
        <f t="shared" si="29"/>
        <v>0.64</v>
      </c>
      <c r="AK43" s="38">
        <f t="shared" si="20"/>
        <v>3.2</v>
      </c>
      <c r="AL43" s="31">
        <f t="shared" si="21"/>
        <v>1.1631508098056809</v>
      </c>
    </row>
    <row r="44" spans="1:38" x14ac:dyDescent="0.25">
      <c r="A44" s="1"/>
      <c r="B44" s="26"/>
      <c r="C44" s="15">
        <v>220</v>
      </c>
      <c r="D44" s="10">
        <v>800</v>
      </c>
      <c r="E44" s="10">
        <v>200</v>
      </c>
      <c r="F44" s="10">
        <f t="shared" si="22"/>
        <v>5</v>
      </c>
      <c r="G44" s="10">
        <v>0.39700000000000002</v>
      </c>
      <c r="H44" s="25">
        <f t="shared" si="16"/>
        <v>1.9850000000000001</v>
      </c>
      <c r="I44" s="18">
        <f>LN(H44)</f>
        <v>0.68561891413915377</v>
      </c>
      <c r="J44" s="10"/>
      <c r="K44" s="26"/>
      <c r="L44" s="15">
        <v>220</v>
      </c>
      <c r="M44" s="10">
        <v>800</v>
      </c>
      <c r="N44" s="10">
        <v>200</v>
      </c>
      <c r="O44" s="10">
        <f t="shared" si="23"/>
        <v>5</v>
      </c>
      <c r="P44" s="10">
        <v>0.307</v>
      </c>
      <c r="Q44" s="25">
        <f t="shared" si="17"/>
        <v>1.5349999999999999</v>
      </c>
      <c r="R44" s="18">
        <f>LN(Q44)</f>
        <v>0.42853038103916041</v>
      </c>
      <c r="T44" s="39"/>
      <c r="U44" s="15">
        <v>220</v>
      </c>
      <c r="V44" s="10">
        <v>800</v>
      </c>
      <c r="W44" s="10">
        <v>200</v>
      </c>
      <c r="X44" s="6">
        <f t="shared" si="24"/>
        <v>5</v>
      </c>
      <c r="Y44" s="6">
        <v>0.78400000000000003</v>
      </c>
      <c r="Z44" s="6">
        <f t="shared" si="28"/>
        <v>0.77300000000000002</v>
      </c>
      <c r="AA44" s="38">
        <f t="shared" si="18"/>
        <v>3.8650000000000002</v>
      </c>
      <c r="AB44" s="31">
        <f t="shared" si="19"/>
        <v>1.3519616820393854</v>
      </c>
      <c r="AC44" s="6"/>
      <c r="AD44" s="39"/>
      <c r="AE44" s="15">
        <v>220</v>
      </c>
      <c r="AF44" s="10">
        <v>800</v>
      </c>
      <c r="AG44" s="10">
        <v>200</v>
      </c>
      <c r="AH44" s="6">
        <f t="shared" si="26"/>
        <v>5</v>
      </c>
      <c r="AI44" s="6">
        <v>0.78</v>
      </c>
      <c r="AJ44" s="6">
        <f t="shared" si="29"/>
        <v>0.76900000000000002</v>
      </c>
      <c r="AK44" s="38">
        <f t="shared" si="20"/>
        <v>3.8450000000000002</v>
      </c>
      <c r="AL44" s="31">
        <f t="shared" si="21"/>
        <v>1.3467736029576074</v>
      </c>
    </row>
    <row r="45" spans="1:38" x14ac:dyDescent="0.25">
      <c r="A45" s="1"/>
      <c r="B45" s="26"/>
      <c r="C45" s="15">
        <v>240</v>
      </c>
      <c r="D45" s="10">
        <v>800</v>
      </c>
      <c r="E45" s="10">
        <v>200</v>
      </c>
      <c r="F45" s="10">
        <f t="shared" si="22"/>
        <v>5</v>
      </c>
      <c r="G45" s="10">
        <v>0.51200000000000001</v>
      </c>
      <c r="H45" s="25">
        <f t="shared" si="16"/>
        <v>2.56</v>
      </c>
      <c r="I45" s="18">
        <f>LN(H45)</f>
        <v>0.94000725849147115</v>
      </c>
      <c r="J45" s="10"/>
      <c r="K45" s="26"/>
      <c r="L45" s="15">
        <v>240</v>
      </c>
      <c r="M45" s="10">
        <v>800</v>
      </c>
      <c r="N45" s="10">
        <v>200</v>
      </c>
      <c r="O45" s="10">
        <f t="shared" si="23"/>
        <v>5</v>
      </c>
      <c r="P45" s="10">
        <v>0.40600000000000003</v>
      </c>
      <c r="Q45" s="25">
        <f t="shared" si="17"/>
        <v>2.0300000000000002</v>
      </c>
      <c r="R45" s="18">
        <f>LN(Q45)</f>
        <v>0.70803579305369613</v>
      </c>
      <c r="T45" s="39"/>
      <c r="U45" s="15">
        <v>240</v>
      </c>
      <c r="V45" s="10">
        <v>800</v>
      </c>
      <c r="W45" s="10">
        <v>200</v>
      </c>
      <c r="X45" s="6">
        <f t="shared" si="24"/>
        <v>5</v>
      </c>
      <c r="Y45" s="6">
        <v>0.83699999999999997</v>
      </c>
      <c r="Z45" s="6">
        <f t="shared" si="28"/>
        <v>0.82599999999999996</v>
      </c>
      <c r="AA45" s="38">
        <f t="shared" si="18"/>
        <v>4.13</v>
      </c>
      <c r="AB45" s="31">
        <f t="shared" si="19"/>
        <v>1.4182774069729414</v>
      </c>
      <c r="AC45" s="6"/>
      <c r="AD45" s="39"/>
      <c r="AE45" s="15">
        <v>240</v>
      </c>
      <c r="AF45" s="10">
        <v>800</v>
      </c>
      <c r="AG45" s="10">
        <v>200</v>
      </c>
      <c r="AH45" s="6">
        <f t="shared" si="26"/>
        <v>5</v>
      </c>
      <c r="AI45" s="6">
        <v>0.83199999999999996</v>
      </c>
      <c r="AJ45" s="6">
        <f t="shared" si="29"/>
        <v>0.82099999999999995</v>
      </c>
      <c r="AK45" s="38">
        <f t="shared" si="20"/>
        <v>4.1049999999999995</v>
      </c>
      <c r="AL45" s="31">
        <f t="shared" si="21"/>
        <v>1.4122057429043915</v>
      </c>
    </row>
    <row r="46" spans="1:38" ht="15" customHeight="1" x14ac:dyDescent="0.25">
      <c r="A46" s="1"/>
      <c r="B46" s="26"/>
      <c r="C46" s="15">
        <v>260</v>
      </c>
      <c r="D46" s="10">
        <v>800</v>
      </c>
      <c r="E46" s="10">
        <v>200</v>
      </c>
      <c r="F46" s="10">
        <f t="shared" si="22"/>
        <v>5</v>
      </c>
      <c r="G46" s="10">
        <v>0.58799999999999997</v>
      </c>
      <c r="H46" s="25">
        <f t="shared" si="16"/>
        <v>2.94</v>
      </c>
      <c r="I46" s="18">
        <f>LN(H46)</f>
        <v>1.0784095813505903</v>
      </c>
      <c r="J46" s="10"/>
      <c r="K46" s="26"/>
      <c r="L46" s="15">
        <v>260</v>
      </c>
      <c r="M46" s="10">
        <v>800</v>
      </c>
      <c r="N46" s="10">
        <v>200</v>
      </c>
      <c r="O46" s="10">
        <f t="shared" si="23"/>
        <v>5</v>
      </c>
      <c r="P46" s="10">
        <v>0.51200000000000001</v>
      </c>
      <c r="Q46" s="25">
        <f t="shared" si="17"/>
        <v>2.56</v>
      </c>
      <c r="R46" s="18">
        <f>LN(Q46)</f>
        <v>0.94000725849147115</v>
      </c>
      <c r="T46" s="39"/>
      <c r="U46" s="15">
        <v>260</v>
      </c>
      <c r="V46" s="10">
        <v>800</v>
      </c>
      <c r="W46" s="10">
        <v>200</v>
      </c>
      <c r="X46" s="6">
        <f t="shared" si="24"/>
        <v>5</v>
      </c>
      <c r="Y46" s="6">
        <v>0.92400000000000004</v>
      </c>
      <c r="Z46" s="6">
        <f t="shared" si="28"/>
        <v>0.91300000000000003</v>
      </c>
      <c r="AA46" s="38">
        <f t="shared" si="18"/>
        <v>4.5650000000000004</v>
      </c>
      <c r="AB46" s="31">
        <f t="shared" si="19"/>
        <v>1.518418514046932</v>
      </c>
      <c r="AC46" s="6"/>
      <c r="AD46" s="39"/>
      <c r="AE46" s="15">
        <v>260</v>
      </c>
      <c r="AF46" s="10">
        <v>800</v>
      </c>
      <c r="AG46" s="10">
        <v>200</v>
      </c>
      <c r="AH46" s="6">
        <f t="shared" si="26"/>
        <v>5</v>
      </c>
      <c r="AI46" s="6">
        <v>0.878</v>
      </c>
      <c r="AJ46" s="6">
        <f t="shared" si="29"/>
        <v>0.86699999999999999</v>
      </c>
      <c r="AK46" s="38">
        <f t="shared" si="20"/>
        <v>4.335</v>
      </c>
      <c r="AL46" s="31">
        <f t="shared" si="21"/>
        <v>1.4667216102325051</v>
      </c>
    </row>
    <row r="47" spans="1:38" x14ac:dyDescent="0.25">
      <c r="A47" s="1"/>
      <c r="B47" s="26"/>
      <c r="C47" s="9"/>
      <c r="D47" s="10"/>
      <c r="E47" s="10"/>
      <c r="F47" s="10"/>
      <c r="G47" s="10"/>
      <c r="H47" s="25"/>
      <c r="I47" s="18" t="e">
        <f>LN(H47)</f>
        <v>#NUM!</v>
      </c>
      <c r="J47" s="10"/>
      <c r="K47" s="26"/>
      <c r="L47" s="9"/>
      <c r="M47" s="10"/>
      <c r="N47" s="10"/>
      <c r="O47" s="10"/>
      <c r="P47" s="10"/>
      <c r="Q47" s="25"/>
      <c r="R47" s="18" t="e">
        <f>LN(Q47)</f>
        <v>#NUM!</v>
      </c>
      <c r="T47" s="39"/>
      <c r="U47" s="5"/>
      <c r="V47" s="6"/>
      <c r="W47" s="6"/>
      <c r="X47" s="6"/>
      <c r="Y47" s="6"/>
      <c r="Z47" s="6"/>
      <c r="AA47" s="38"/>
      <c r="AB47" s="31" t="e">
        <f t="shared" si="19"/>
        <v>#NUM!</v>
      </c>
      <c r="AC47" s="6"/>
      <c r="AD47" s="39"/>
      <c r="AE47" s="5"/>
      <c r="AF47" s="6"/>
      <c r="AG47" s="6"/>
      <c r="AH47" s="6"/>
      <c r="AI47" s="6"/>
      <c r="AJ47" s="6"/>
      <c r="AK47" s="38"/>
      <c r="AL47" s="31" t="e">
        <f t="shared" si="21"/>
        <v>#NUM!</v>
      </c>
    </row>
    <row r="48" spans="1:38" x14ac:dyDescent="0.25">
      <c r="A48" s="1"/>
      <c r="B48" s="26"/>
      <c r="C48" s="9"/>
      <c r="D48" s="10"/>
      <c r="E48" s="10"/>
      <c r="F48" s="10"/>
      <c r="G48" s="10"/>
      <c r="H48" s="25"/>
      <c r="I48" s="18" t="e">
        <f>LN(H48)</f>
        <v>#NUM!</v>
      </c>
      <c r="J48" s="10"/>
      <c r="K48" s="26"/>
      <c r="L48" s="61"/>
      <c r="M48" s="62"/>
      <c r="N48" s="62"/>
      <c r="O48" s="62"/>
      <c r="P48" s="62"/>
      <c r="Q48" s="63"/>
      <c r="R48" s="18" t="e">
        <f>LN(Q48)</f>
        <v>#NUM!</v>
      </c>
      <c r="T48" s="39"/>
      <c r="U48" s="5"/>
      <c r="V48" s="6"/>
      <c r="W48" s="6"/>
      <c r="X48" s="6"/>
      <c r="Y48" s="6"/>
      <c r="Z48" s="6"/>
      <c r="AA48" s="38"/>
      <c r="AB48" s="31" t="e">
        <f t="shared" si="19"/>
        <v>#NUM!</v>
      </c>
      <c r="AC48" s="6"/>
      <c r="AD48" s="39"/>
      <c r="AE48" s="5"/>
      <c r="AF48" s="6"/>
      <c r="AG48" s="6"/>
      <c r="AH48" s="6"/>
      <c r="AI48" s="6"/>
      <c r="AJ48" s="6"/>
      <c r="AK48" s="38"/>
      <c r="AL48" s="31" t="e">
        <f t="shared" si="21"/>
        <v>#NUM!</v>
      </c>
    </row>
    <row r="49" spans="1:38" ht="15" customHeight="1" x14ac:dyDescent="0.25">
      <c r="A49" s="1"/>
      <c r="B49" s="26"/>
      <c r="C49" s="61"/>
      <c r="D49" s="62"/>
      <c r="E49" s="62"/>
      <c r="F49" s="62"/>
      <c r="G49" s="62"/>
      <c r="H49" s="63"/>
      <c r="I49" s="18"/>
      <c r="J49" s="10"/>
      <c r="K49" s="26"/>
      <c r="L49" s="58"/>
      <c r="M49" s="59"/>
      <c r="N49" s="59"/>
      <c r="O49" s="59"/>
      <c r="P49" s="59"/>
      <c r="Q49" s="60"/>
      <c r="R49" s="18"/>
      <c r="T49" s="39"/>
      <c r="U49" s="55"/>
      <c r="V49" s="56"/>
      <c r="W49" s="56"/>
      <c r="X49" s="56"/>
      <c r="Y49" s="56"/>
      <c r="Z49" s="56"/>
      <c r="AA49" s="57"/>
      <c r="AB49" s="31"/>
      <c r="AC49" s="6"/>
      <c r="AD49" s="39"/>
      <c r="AE49" s="55"/>
      <c r="AF49" s="56"/>
      <c r="AG49" s="56"/>
      <c r="AH49" s="56"/>
      <c r="AI49" s="56"/>
      <c r="AJ49" s="56"/>
      <c r="AK49" s="57"/>
      <c r="AL49" s="31"/>
    </row>
    <row r="50" spans="1:38" ht="15" customHeight="1" x14ac:dyDescent="0.25">
      <c r="A50" s="1"/>
      <c r="B50" s="26"/>
      <c r="C50" s="61"/>
      <c r="D50" s="62"/>
      <c r="E50" s="62"/>
      <c r="F50" s="62"/>
      <c r="G50" s="62"/>
      <c r="H50" s="63"/>
      <c r="I50" s="18"/>
      <c r="J50" s="10"/>
      <c r="K50" s="26"/>
      <c r="L50" s="58"/>
      <c r="M50" s="59"/>
      <c r="N50" s="59"/>
      <c r="O50" s="59"/>
      <c r="P50" s="59"/>
      <c r="Q50" s="60"/>
      <c r="R50" s="18"/>
      <c r="T50" s="39"/>
      <c r="U50" s="58"/>
      <c r="V50" s="59"/>
      <c r="W50" s="59"/>
      <c r="X50" s="59"/>
      <c r="Y50" s="59"/>
      <c r="Z50" s="59"/>
      <c r="AA50" s="60"/>
      <c r="AB50" s="31"/>
      <c r="AC50" s="6"/>
      <c r="AD50" s="39"/>
      <c r="AE50" s="58"/>
      <c r="AF50" s="59"/>
      <c r="AG50" s="59"/>
      <c r="AH50" s="59"/>
      <c r="AI50" s="59"/>
      <c r="AJ50" s="59"/>
      <c r="AK50" s="60"/>
      <c r="AL50" s="31"/>
    </row>
    <row r="51" spans="1:38" x14ac:dyDescent="0.25">
      <c r="A51" s="1"/>
      <c r="B51" s="26"/>
      <c r="C51" s="9"/>
      <c r="D51" s="10"/>
      <c r="E51" s="10"/>
      <c r="F51" s="10"/>
      <c r="G51" s="10"/>
      <c r="H51" s="25"/>
      <c r="I51" s="18"/>
      <c r="J51" s="10"/>
      <c r="K51" s="26"/>
      <c r="L51" s="58"/>
      <c r="M51" s="59"/>
      <c r="N51" s="59"/>
      <c r="O51" s="59"/>
      <c r="P51" s="59"/>
      <c r="Q51" s="60"/>
      <c r="R51" s="18"/>
      <c r="T51" s="39"/>
      <c r="U51" s="58"/>
      <c r="V51" s="59"/>
      <c r="W51" s="59"/>
      <c r="X51" s="59"/>
      <c r="Y51" s="59"/>
      <c r="Z51" s="59"/>
      <c r="AA51" s="60"/>
      <c r="AB51" s="31"/>
      <c r="AC51" s="6"/>
      <c r="AD51" s="39"/>
      <c r="AE51" s="58"/>
      <c r="AF51" s="59"/>
      <c r="AG51" s="59"/>
      <c r="AH51" s="59"/>
      <c r="AI51" s="59"/>
      <c r="AJ51" s="59"/>
      <c r="AK51" s="60"/>
      <c r="AL51" s="31"/>
    </row>
    <row r="52" spans="1:38" x14ac:dyDescent="0.25">
      <c r="A52" s="1"/>
      <c r="B52" s="26"/>
      <c r="C52" s="9"/>
      <c r="D52" s="10"/>
      <c r="E52" s="10"/>
      <c r="F52" s="10"/>
      <c r="G52" s="10"/>
      <c r="H52" s="25"/>
      <c r="I52" s="18"/>
      <c r="J52" s="10"/>
      <c r="K52" s="26"/>
      <c r="L52" s="9"/>
      <c r="M52" s="10"/>
      <c r="N52" s="10"/>
      <c r="O52" s="10"/>
      <c r="P52" s="10"/>
      <c r="Q52" s="25"/>
      <c r="R52" s="18"/>
      <c r="T52" s="39"/>
      <c r="U52" s="58"/>
      <c r="V52" s="59"/>
      <c r="W52" s="59"/>
      <c r="X52" s="59"/>
      <c r="Y52" s="59"/>
      <c r="Z52" s="59"/>
      <c r="AA52" s="60"/>
      <c r="AB52" s="31"/>
      <c r="AC52" s="6"/>
      <c r="AD52" s="39"/>
      <c r="AE52" s="58"/>
      <c r="AF52" s="59"/>
      <c r="AG52" s="59"/>
      <c r="AH52" s="59"/>
      <c r="AI52" s="59"/>
      <c r="AJ52" s="59"/>
      <c r="AK52" s="60"/>
      <c r="AL52" s="31"/>
    </row>
    <row r="53" spans="1:38" x14ac:dyDescent="0.25">
      <c r="A53" s="1"/>
      <c r="B53" s="26"/>
      <c r="C53" s="9"/>
      <c r="D53" s="10"/>
      <c r="E53" s="10"/>
      <c r="F53" s="10"/>
      <c r="G53" s="10"/>
      <c r="H53" s="25"/>
      <c r="I53" s="18"/>
      <c r="J53" s="10"/>
      <c r="K53" s="26"/>
      <c r="L53" s="9"/>
      <c r="M53" s="10"/>
      <c r="N53" s="10"/>
      <c r="O53" s="10"/>
      <c r="P53" s="10"/>
      <c r="Q53" s="25"/>
      <c r="R53" s="18"/>
      <c r="T53" s="39"/>
      <c r="U53" s="5"/>
      <c r="V53" s="6"/>
      <c r="W53" s="6"/>
      <c r="X53" s="6"/>
      <c r="Y53" s="6"/>
      <c r="Z53" s="6"/>
      <c r="AA53" s="38"/>
      <c r="AB53" s="31"/>
      <c r="AC53" s="6"/>
      <c r="AD53" s="39"/>
      <c r="AE53" s="5"/>
      <c r="AF53" s="6"/>
      <c r="AG53" s="6"/>
      <c r="AH53" s="6"/>
      <c r="AI53" s="6"/>
      <c r="AJ53" s="6"/>
      <c r="AK53" s="38"/>
      <c r="AL53" s="31"/>
    </row>
    <row r="54" spans="1:38" x14ac:dyDescent="0.25">
      <c r="A54" s="1"/>
      <c r="B54" s="26"/>
      <c r="C54" s="9"/>
      <c r="D54" s="10"/>
      <c r="E54" s="10"/>
      <c r="F54" s="10"/>
      <c r="G54" s="10"/>
      <c r="H54" s="25"/>
      <c r="I54" s="18"/>
      <c r="J54" s="10"/>
      <c r="K54" s="26"/>
      <c r="L54" s="9"/>
      <c r="M54" s="10"/>
      <c r="N54" s="10"/>
      <c r="O54" s="10"/>
      <c r="P54" s="10"/>
      <c r="Q54" s="25"/>
      <c r="R54" s="18"/>
      <c r="T54" s="39"/>
      <c r="U54" s="5"/>
      <c r="V54" s="6"/>
      <c r="W54" s="6"/>
      <c r="X54" s="6"/>
      <c r="Y54" s="6"/>
      <c r="Z54" s="6"/>
      <c r="AA54" s="38"/>
      <c r="AB54" s="31"/>
      <c r="AC54" s="6"/>
      <c r="AD54" s="39"/>
      <c r="AE54" s="5"/>
      <c r="AF54" s="6"/>
      <c r="AG54" s="6"/>
      <c r="AH54" s="6"/>
      <c r="AI54" s="6"/>
      <c r="AJ54" s="6"/>
      <c r="AK54" s="38"/>
      <c r="AL54" s="31"/>
    </row>
    <row r="55" spans="1:38" x14ac:dyDescent="0.25">
      <c r="A55" s="1"/>
      <c r="B55" s="26"/>
      <c r="C55" s="9"/>
      <c r="D55" s="10"/>
      <c r="E55" s="10"/>
      <c r="F55" s="10"/>
      <c r="G55" s="10"/>
      <c r="H55" s="25"/>
      <c r="I55" s="18"/>
      <c r="J55" s="10"/>
      <c r="K55" s="26"/>
      <c r="L55" s="9"/>
      <c r="M55" s="10"/>
      <c r="N55" s="10"/>
      <c r="O55" s="10"/>
      <c r="P55" s="10"/>
      <c r="Q55" s="25"/>
      <c r="R55" s="18"/>
      <c r="T55" s="39"/>
      <c r="U55" s="5"/>
      <c r="V55" s="6"/>
      <c r="W55" s="6"/>
      <c r="X55" s="6"/>
      <c r="Y55" s="6"/>
      <c r="Z55" s="6"/>
      <c r="AA55" s="38"/>
      <c r="AB55" s="31"/>
      <c r="AC55" s="6"/>
      <c r="AD55" s="39"/>
      <c r="AE55" s="5"/>
      <c r="AF55" s="6"/>
      <c r="AG55" s="6"/>
      <c r="AH55" s="6"/>
      <c r="AI55" s="6"/>
      <c r="AJ55" s="6"/>
      <c r="AK55" s="38"/>
      <c r="AL55" s="31"/>
    </row>
    <row r="56" spans="1:38" x14ac:dyDescent="0.25">
      <c r="A56" s="1"/>
      <c r="B56" s="26"/>
      <c r="C56" s="9"/>
      <c r="D56" s="10"/>
      <c r="E56" s="10"/>
      <c r="F56" s="10"/>
      <c r="G56" s="27"/>
      <c r="H56" s="28"/>
      <c r="I56" s="18"/>
      <c r="J56" s="10"/>
      <c r="K56" s="26"/>
      <c r="L56" s="9"/>
      <c r="M56" s="10"/>
      <c r="N56" s="10"/>
      <c r="O56" s="10"/>
      <c r="P56" s="27"/>
      <c r="Q56" s="28"/>
      <c r="R56" s="18"/>
      <c r="T56" s="39"/>
      <c r="U56" s="5"/>
      <c r="V56" s="6"/>
      <c r="W56" s="6"/>
      <c r="X56" s="6"/>
      <c r="Y56" s="6"/>
      <c r="Z56" s="40"/>
      <c r="AA56" s="41"/>
      <c r="AB56" s="31"/>
      <c r="AC56" s="6"/>
      <c r="AD56" s="39"/>
      <c r="AE56" s="5"/>
      <c r="AF56" s="6"/>
      <c r="AG56" s="6"/>
      <c r="AH56" s="6"/>
      <c r="AI56" s="6"/>
      <c r="AJ56" s="40"/>
      <c r="AK56" s="41"/>
      <c r="AL56" s="31"/>
    </row>
    <row r="57" spans="1:38" x14ac:dyDescent="0.25">
      <c r="A57" s="1"/>
      <c r="B57" s="26"/>
      <c r="C57" s="9"/>
      <c r="D57" s="10"/>
      <c r="E57" s="10"/>
      <c r="F57" s="10"/>
      <c r="G57" s="10"/>
      <c r="H57" s="25"/>
      <c r="I57" s="18"/>
      <c r="J57" s="10"/>
      <c r="K57" s="26"/>
      <c r="L57" s="9"/>
      <c r="M57" s="10"/>
      <c r="N57" s="10"/>
      <c r="O57" s="10"/>
      <c r="P57" s="10"/>
      <c r="Q57" s="25"/>
      <c r="R57" s="18"/>
      <c r="T57" s="39"/>
      <c r="U57" s="5"/>
      <c r="V57" s="6"/>
      <c r="W57" s="6"/>
      <c r="X57" s="6"/>
      <c r="Y57" s="6"/>
      <c r="Z57" s="6"/>
      <c r="AA57" s="38"/>
      <c r="AB57" s="31"/>
      <c r="AC57" s="6"/>
      <c r="AD57" s="39"/>
      <c r="AE57" s="5"/>
      <c r="AF57" s="6"/>
      <c r="AG57" s="6"/>
      <c r="AH57" s="6"/>
      <c r="AI57" s="6"/>
      <c r="AJ57" s="6"/>
      <c r="AK57" s="38"/>
      <c r="AL57" s="31"/>
    </row>
    <row r="58" spans="1:38" x14ac:dyDescent="0.25">
      <c r="A58" s="1"/>
      <c r="B58" s="26"/>
      <c r="C58" s="9"/>
      <c r="D58" s="10"/>
      <c r="E58" s="10"/>
      <c r="F58" s="10"/>
      <c r="G58" s="27"/>
      <c r="H58" s="28"/>
      <c r="I58" s="18"/>
      <c r="J58" s="10"/>
      <c r="K58" s="26"/>
      <c r="L58" s="9"/>
      <c r="M58" s="10"/>
      <c r="N58" s="10"/>
      <c r="O58" s="10"/>
      <c r="P58" s="27"/>
      <c r="Q58" s="28"/>
      <c r="R58" s="18"/>
      <c r="T58" s="39"/>
      <c r="U58" s="5"/>
      <c r="V58" s="6"/>
      <c r="W58" s="6"/>
      <c r="X58" s="6"/>
      <c r="Y58" s="6"/>
      <c r="Z58" s="40"/>
      <c r="AA58" s="41"/>
      <c r="AB58" s="31"/>
      <c r="AC58" s="6"/>
      <c r="AD58" s="39"/>
      <c r="AE58" s="5"/>
      <c r="AF58" s="6"/>
      <c r="AG58" s="6"/>
      <c r="AH58" s="6"/>
      <c r="AI58" s="6"/>
      <c r="AJ58" s="40"/>
      <c r="AK58" s="41"/>
      <c r="AL58" s="31"/>
    </row>
    <row r="59" spans="1:38" ht="15.75" thickBot="1" x14ac:dyDescent="0.3">
      <c r="A59" s="1"/>
      <c r="B59" s="29"/>
      <c r="C59" s="9"/>
      <c r="D59" s="20"/>
      <c r="E59" s="20"/>
      <c r="F59" s="20"/>
      <c r="G59" s="20"/>
      <c r="H59" s="21"/>
      <c r="I59" s="18"/>
      <c r="J59" s="10"/>
      <c r="K59" s="29"/>
      <c r="L59" s="9"/>
      <c r="M59" s="20"/>
      <c r="N59" s="20"/>
      <c r="O59" s="20"/>
      <c r="P59" s="20"/>
      <c r="Q59" s="21"/>
      <c r="R59" s="18"/>
      <c r="T59" s="42"/>
      <c r="U59" s="5"/>
      <c r="V59" s="33"/>
      <c r="W59" s="33"/>
      <c r="X59" s="33"/>
      <c r="Y59" s="33"/>
      <c r="Z59" s="33"/>
      <c r="AA59" s="34"/>
      <c r="AB59" s="31"/>
      <c r="AC59" s="6"/>
      <c r="AD59" s="42"/>
      <c r="AE59" s="5"/>
      <c r="AF59" s="33"/>
      <c r="AG59" s="33"/>
      <c r="AH59" s="33"/>
      <c r="AI59" s="33"/>
      <c r="AJ59" s="33"/>
      <c r="AK59" s="34"/>
      <c r="AL59" s="31"/>
    </row>
  </sheetData>
  <sortState ref="C51:H61">
    <sortCondition sortBy="icon" ref="C51"/>
  </sortState>
  <mergeCells count="11">
    <mergeCell ref="C50:H50"/>
    <mergeCell ref="C49:H49"/>
    <mergeCell ref="C19:H19"/>
    <mergeCell ref="C18:H18"/>
    <mergeCell ref="L20:Q22"/>
    <mergeCell ref="L49:Q51"/>
    <mergeCell ref="U19:AA21"/>
    <mergeCell ref="U50:AA52"/>
    <mergeCell ref="AE18:AK20"/>
    <mergeCell ref="AE50:AK52"/>
    <mergeCell ref="L48:Q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view="pageBreakPreview" zoomScale="60" zoomScaleNormal="85" zoomScalePageLayoutView="40" workbookViewId="0">
      <selection sqref="A1:X46"/>
    </sheetView>
  </sheetViews>
  <sheetFormatPr baseColWidth="10" defaultRowHeight="15" x14ac:dyDescent="0.25"/>
  <sheetData>
    <row r="1" spans="1:24" ht="21.75" thickBot="1" x14ac:dyDescent="0.4">
      <c r="A1" s="47" t="s">
        <v>11</v>
      </c>
      <c r="B1" s="47"/>
      <c r="C1" s="47"/>
      <c r="D1" s="47"/>
      <c r="E1" s="47" t="s">
        <v>13</v>
      </c>
      <c r="F1" s="47"/>
      <c r="G1" s="47"/>
      <c r="H1" s="47"/>
      <c r="I1" s="50" t="s">
        <v>11</v>
      </c>
      <c r="J1" s="50"/>
      <c r="K1" s="50"/>
      <c r="L1" s="50"/>
      <c r="M1" s="50" t="s">
        <v>13</v>
      </c>
      <c r="N1" s="50"/>
      <c r="O1" s="51"/>
      <c r="P1" s="51"/>
      <c r="Q1" s="52" t="s">
        <v>11</v>
      </c>
      <c r="R1" s="52"/>
      <c r="S1" s="53"/>
      <c r="T1" s="53"/>
      <c r="U1" s="52" t="s">
        <v>13</v>
      </c>
      <c r="V1" s="52"/>
      <c r="W1" s="53"/>
      <c r="X1" s="53"/>
    </row>
    <row r="2" spans="1:24" x14ac:dyDescent="0.25">
      <c r="A2" s="13" t="s">
        <v>7</v>
      </c>
      <c r="B2" s="14" t="s">
        <v>3</v>
      </c>
      <c r="C2" s="14" t="s">
        <v>4</v>
      </c>
      <c r="D2" s="14" t="s">
        <v>0</v>
      </c>
      <c r="E2" s="13" t="s">
        <v>7</v>
      </c>
      <c r="F2" s="14" t="s">
        <v>3</v>
      </c>
      <c r="G2" s="14" t="s">
        <v>4</v>
      </c>
      <c r="H2" s="14" t="s">
        <v>0</v>
      </c>
      <c r="I2" s="7" t="s">
        <v>7</v>
      </c>
      <c r="J2" s="8" t="s">
        <v>3</v>
      </c>
      <c r="K2" s="8" t="s">
        <v>4</v>
      </c>
      <c r="L2" s="8" t="s">
        <v>0</v>
      </c>
      <c r="M2" s="7" t="s">
        <v>7</v>
      </c>
      <c r="N2" s="8" t="s">
        <v>3</v>
      </c>
      <c r="O2" s="8" t="s">
        <v>4</v>
      </c>
      <c r="P2" s="8" t="s">
        <v>0</v>
      </c>
      <c r="Q2" s="44" t="s">
        <v>7</v>
      </c>
      <c r="R2" s="45" t="s">
        <v>3</v>
      </c>
      <c r="S2" s="45" t="s">
        <v>4</v>
      </c>
      <c r="T2" s="45" t="s">
        <v>0</v>
      </c>
      <c r="U2" s="44" t="s">
        <v>7</v>
      </c>
      <c r="V2" s="45" t="s">
        <v>3</v>
      </c>
      <c r="W2" s="45" t="s">
        <v>4</v>
      </c>
      <c r="X2" s="45" t="s">
        <v>0</v>
      </c>
    </row>
    <row r="3" spans="1:24" x14ac:dyDescent="0.25">
      <c r="A3" s="16" t="s">
        <v>8</v>
      </c>
      <c r="B3" s="12" t="s">
        <v>2</v>
      </c>
      <c r="C3" s="12" t="s">
        <v>2</v>
      </c>
      <c r="D3" s="12" t="s">
        <v>5</v>
      </c>
      <c r="E3" s="16" t="s">
        <v>8</v>
      </c>
      <c r="F3" s="12" t="s">
        <v>2</v>
      </c>
      <c r="G3" s="12" t="s">
        <v>2</v>
      </c>
      <c r="H3" s="12" t="s">
        <v>5</v>
      </c>
      <c r="I3" s="9" t="s">
        <v>8</v>
      </c>
      <c r="J3" s="10" t="s">
        <v>2</v>
      </c>
      <c r="K3" s="10" t="s">
        <v>2</v>
      </c>
      <c r="L3" s="10" t="s">
        <v>5</v>
      </c>
      <c r="M3" s="9" t="s">
        <v>8</v>
      </c>
      <c r="N3" s="10" t="s">
        <v>2</v>
      </c>
      <c r="O3" s="10" t="s">
        <v>2</v>
      </c>
      <c r="P3" s="10" t="s">
        <v>5</v>
      </c>
      <c r="Q3" s="46" t="s">
        <v>8</v>
      </c>
      <c r="R3" s="43" t="s">
        <v>2</v>
      </c>
      <c r="S3" s="43" t="s">
        <v>2</v>
      </c>
      <c r="T3" s="43" t="s">
        <v>5</v>
      </c>
      <c r="U3" s="46" t="s">
        <v>8</v>
      </c>
      <c r="V3" s="43" t="s">
        <v>2</v>
      </c>
      <c r="W3" s="43" t="s">
        <v>2</v>
      </c>
      <c r="X3" s="43" t="s">
        <v>5</v>
      </c>
    </row>
    <row r="4" spans="1:24" x14ac:dyDescent="0.25">
      <c r="A4" s="48">
        <v>0</v>
      </c>
      <c r="B4" s="48">
        <v>900</v>
      </c>
      <c r="C4" s="48">
        <v>100</v>
      </c>
      <c r="D4" s="48" t="s">
        <v>9</v>
      </c>
      <c r="E4" s="48">
        <v>0</v>
      </c>
      <c r="F4" s="48">
        <v>900</v>
      </c>
      <c r="G4" s="48">
        <v>100</v>
      </c>
      <c r="H4" s="48" t="s">
        <v>9</v>
      </c>
      <c r="I4" s="11">
        <v>0</v>
      </c>
      <c r="J4" s="11">
        <v>900</v>
      </c>
      <c r="K4" s="11">
        <v>100</v>
      </c>
      <c r="L4" s="11" t="s">
        <v>9</v>
      </c>
      <c r="M4" s="11">
        <v>0</v>
      </c>
      <c r="N4" s="11">
        <v>900</v>
      </c>
      <c r="O4" s="11">
        <v>100</v>
      </c>
      <c r="P4" s="11" t="s">
        <v>9</v>
      </c>
      <c r="Q4" s="54">
        <v>0</v>
      </c>
      <c r="R4" s="54">
        <v>900</v>
      </c>
      <c r="S4" s="54">
        <v>100</v>
      </c>
      <c r="T4" s="54" t="s">
        <v>9</v>
      </c>
      <c r="U4" s="54">
        <v>0</v>
      </c>
      <c r="V4" s="54">
        <v>900</v>
      </c>
      <c r="W4" s="54">
        <v>100</v>
      </c>
      <c r="X4" s="54" t="s">
        <v>9</v>
      </c>
    </row>
    <row r="5" spans="1:24" x14ac:dyDescent="0.25">
      <c r="A5" s="48">
        <v>60</v>
      </c>
      <c r="B5" s="48"/>
      <c r="C5" s="48">
        <v>1000</v>
      </c>
      <c r="D5" s="48"/>
      <c r="E5" s="48">
        <v>30</v>
      </c>
      <c r="F5" s="48"/>
      <c r="G5" s="48"/>
      <c r="H5" s="48"/>
      <c r="I5" s="11">
        <v>30</v>
      </c>
      <c r="J5" s="11"/>
      <c r="K5" s="11"/>
      <c r="L5" s="11"/>
      <c r="M5" s="11">
        <v>30</v>
      </c>
      <c r="N5" s="11"/>
      <c r="O5" s="11"/>
      <c r="P5" s="11"/>
      <c r="Q5" s="54">
        <v>30</v>
      </c>
      <c r="R5" s="54"/>
      <c r="S5" s="54"/>
      <c r="T5" s="54"/>
      <c r="U5" s="54">
        <v>30</v>
      </c>
      <c r="V5" s="54"/>
      <c r="W5" s="54"/>
      <c r="X5" s="54"/>
    </row>
    <row r="6" spans="1:24" x14ac:dyDescent="0.25">
      <c r="A6" s="48">
        <v>120</v>
      </c>
      <c r="B6" s="48"/>
      <c r="C6" s="48"/>
      <c r="D6" s="48"/>
      <c r="E6" s="48">
        <v>60</v>
      </c>
      <c r="F6" s="48"/>
      <c r="G6" s="48"/>
      <c r="H6" s="48"/>
      <c r="I6" s="11">
        <v>60</v>
      </c>
      <c r="J6" s="11"/>
      <c r="K6" s="11"/>
      <c r="L6" s="11"/>
      <c r="M6" s="11">
        <v>60</v>
      </c>
      <c r="N6" s="11"/>
      <c r="O6" s="11"/>
      <c r="P6" s="11"/>
      <c r="Q6" s="54">
        <v>60</v>
      </c>
      <c r="R6" s="54"/>
      <c r="S6" s="54"/>
      <c r="T6" s="54"/>
      <c r="U6" s="54">
        <v>60</v>
      </c>
      <c r="V6" s="54"/>
      <c r="W6" s="54"/>
      <c r="X6" s="54"/>
    </row>
    <row r="7" spans="1:24" x14ac:dyDescent="0.25">
      <c r="A7" s="48">
        <v>180</v>
      </c>
      <c r="B7" s="48"/>
      <c r="C7" s="48"/>
      <c r="D7" s="48"/>
      <c r="E7" s="48">
        <v>90</v>
      </c>
      <c r="F7" s="48"/>
      <c r="G7" s="48"/>
      <c r="H7" s="48"/>
      <c r="I7" s="11">
        <v>90</v>
      </c>
      <c r="J7" s="11"/>
      <c r="K7" s="11"/>
      <c r="L7" s="11"/>
      <c r="M7" s="11">
        <v>90</v>
      </c>
      <c r="N7" s="11"/>
      <c r="O7" s="11"/>
      <c r="P7" s="11"/>
      <c r="Q7" s="54">
        <v>90</v>
      </c>
      <c r="R7" s="54"/>
      <c r="S7" s="54"/>
      <c r="T7" s="54"/>
      <c r="U7" s="54">
        <v>90</v>
      </c>
      <c r="V7" s="54"/>
      <c r="W7" s="54"/>
      <c r="X7" s="54"/>
    </row>
    <row r="8" spans="1:24" x14ac:dyDescent="0.25">
      <c r="A8" s="48">
        <v>240</v>
      </c>
      <c r="B8" s="48"/>
      <c r="C8" s="48"/>
      <c r="D8" s="48"/>
      <c r="E8" s="48">
        <v>120</v>
      </c>
      <c r="F8" s="48"/>
      <c r="G8" s="48"/>
      <c r="H8" s="48"/>
      <c r="I8" s="11">
        <v>120</v>
      </c>
      <c r="J8" s="11"/>
      <c r="K8" s="11"/>
      <c r="L8" s="11"/>
      <c r="M8" s="11">
        <v>120</v>
      </c>
      <c r="N8" s="11"/>
      <c r="O8" s="11"/>
      <c r="P8" s="11"/>
      <c r="Q8" s="54">
        <v>120</v>
      </c>
      <c r="R8" s="54"/>
      <c r="S8" s="54"/>
      <c r="T8" s="54"/>
      <c r="U8" s="54">
        <v>120</v>
      </c>
      <c r="V8" s="54"/>
      <c r="W8" s="54"/>
      <c r="X8" s="54"/>
    </row>
    <row r="9" spans="1:24" x14ac:dyDescent="0.25">
      <c r="A9" s="48">
        <v>300</v>
      </c>
      <c r="B9" s="48"/>
      <c r="C9" s="48"/>
      <c r="D9" s="48"/>
      <c r="E9" s="48">
        <v>150</v>
      </c>
      <c r="F9" s="48"/>
      <c r="G9" s="48"/>
      <c r="H9" s="48"/>
      <c r="I9" s="11">
        <v>150</v>
      </c>
      <c r="J9" s="11"/>
      <c r="K9" s="11"/>
      <c r="L9" s="11"/>
      <c r="M9" s="11">
        <v>150</v>
      </c>
      <c r="N9" s="11"/>
      <c r="O9" s="11"/>
      <c r="P9" s="11"/>
      <c r="Q9" s="54">
        <v>150</v>
      </c>
      <c r="R9" s="54"/>
      <c r="S9" s="54"/>
      <c r="T9" s="54"/>
      <c r="U9" s="54">
        <v>150</v>
      </c>
      <c r="V9" s="54"/>
      <c r="W9" s="54"/>
      <c r="X9" s="54"/>
    </row>
    <row r="10" spans="1:24" x14ac:dyDescent="0.25">
      <c r="A10" s="48">
        <v>360</v>
      </c>
      <c r="B10" s="48"/>
      <c r="C10" s="48"/>
      <c r="D10" s="48"/>
      <c r="E10" s="48">
        <v>180</v>
      </c>
      <c r="F10" s="48"/>
      <c r="G10" s="48"/>
      <c r="H10" s="48"/>
      <c r="I10" s="11">
        <v>180</v>
      </c>
      <c r="J10" s="11"/>
      <c r="K10" s="11"/>
      <c r="L10" s="11"/>
      <c r="M10" s="11">
        <v>180</v>
      </c>
      <c r="N10" s="11"/>
      <c r="O10" s="11"/>
      <c r="P10" s="11"/>
      <c r="Q10" s="54">
        <v>180</v>
      </c>
      <c r="R10" s="54"/>
      <c r="S10" s="54"/>
      <c r="T10" s="54"/>
      <c r="U10" s="54">
        <v>180</v>
      </c>
      <c r="V10" s="54"/>
      <c r="W10" s="54"/>
      <c r="X10" s="54"/>
    </row>
    <row r="11" spans="1:24" x14ac:dyDescent="0.25">
      <c r="A11" s="48">
        <v>420</v>
      </c>
      <c r="B11" s="48"/>
      <c r="C11" s="48"/>
      <c r="D11" s="48"/>
      <c r="E11" s="48">
        <v>210</v>
      </c>
      <c r="F11" s="48"/>
      <c r="G11" s="48"/>
      <c r="H11" s="48"/>
      <c r="I11" s="11">
        <v>210</v>
      </c>
      <c r="J11" s="11"/>
      <c r="K11" s="11"/>
      <c r="L11" s="11"/>
      <c r="M11" s="11">
        <v>210</v>
      </c>
      <c r="N11" s="11"/>
      <c r="O11" s="11"/>
      <c r="P11" s="11"/>
      <c r="Q11" s="54">
        <v>210</v>
      </c>
      <c r="R11" s="54"/>
      <c r="S11" s="54"/>
      <c r="T11" s="54"/>
      <c r="U11" s="54">
        <v>210</v>
      </c>
      <c r="V11" s="54"/>
      <c r="W11" s="54"/>
      <c r="X11" s="54"/>
    </row>
    <row r="12" spans="1:24" x14ac:dyDescent="0.25">
      <c r="A12" s="48">
        <v>480</v>
      </c>
      <c r="B12" s="48"/>
      <c r="C12" s="48"/>
      <c r="D12" s="48"/>
      <c r="E12" s="48">
        <v>240</v>
      </c>
      <c r="F12" s="48"/>
      <c r="G12" s="48"/>
      <c r="H12" s="48"/>
      <c r="I12" s="11">
        <v>240</v>
      </c>
      <c r="J12" s="11"/>
      <c r="K12" s="11"/>
      <c r="L12" s="11"/>
      <c r="M12" s="11">
        <v>240</v>
      </c>
      <c r="N12" s="11"/>
      <c r="O12" s="11"/>
      <c r="P12" s="11"/>
      <c r="Q12" s="54">
        <v>240</v>
      </c>
      <c r="R12" s="54"/>
      <c r="S12" s="54"/>
      <c r="T12" s="54"/>
      <c r="U12" s="54">
        <v>240</v>
      </c>
      <c r="V12" s="54"/>
      <c r="W12" s="54"/>
      <c r="X12" s="54"/>
    </row>
    <row r="13" spans="1:24" x14ac:dyDescent="0.25">
      <c r="A13" s="48">
        <v>540</v>
      </c>
      <c r="B13" s="48"/>
      <c r="C13" s="48"/>
      <c r="D13" s="48"/>
      <c r="E13" s="48">
        <v>270</v>
      </c>
      <c r="F13" s="48"/>
      <c r="G13" s="48"/>
      <c r="H13" s="48"/>
      <c r="I13" s="11">
        <v>270</v>
      </c>
      <c r="J13" s="11"/>
      <c r="K13" s="11"/>
      <c r="L13" s="11"/>
      <c r="M13" s="11">
        <v>270</v>
      </c>
      <c r="N13" s="11"/>
      <c r="O13" s="11"/>
      <c r="P13" s="11"/>
      <c r="Q13" s="54">
        <v>270</v>
      </c>
      <c r="R13" s="54"/>
      <c r="S13" s="54"/>
      <c r="T13" s="54"/>
      <c r="U13" s="54">
        <v>270</v>
      </c>
      <c r="V13" s="54"/>
      <c r="W13" s="54"/>
      <c r="X13" s="54"/>
    </row>
    <row r="14" spans="1:24" x14ac:dyDescent="0.25">
      <c r="A14" s="48">
        <v>600</v>
      </c>
      <c r="B14" s="48"/>
      <c r="C14" s="48"/>
      <c r="D14" s="48"/>
      <c r="E14" s="48">
        <v>300</v>
      </c>
      <c r="F14" s="48"/>
      <c r="G14" s="48"/>
      <c r="H14" s="48"/>
      <c r="I14" s="11">
        <v>300</v>
      </c>
      <c r="J14" s="11"/>
      <c r="K14" s="11"/>
      <c r="L14" s="11"/>
      <c r="M14" s="11">
        <v>300</v>
      </c>
      <c r="N14" s="11"/>
      <c r="O14" s="11"/>
      <c r="P14" s="11"/>
      <c r="Q14" s="54">
        <v>300</v>
      </c>
      <c r="R14" s="54"/>
      <c r="S14" s="54"/>
      <c r="T14" s="54"/>
      <c r="U14" s="54">
        <v>300</v>
      </c>
      <c r="V14" s="54"/>
      <c r="W14" s="54"/>
      <c r="X14" s="54"/>
    </row>
    <row r="15" spans="1:24" x14ac:dyDescent="0.25">
      <c r="A15" s="48">
        <v>660</v>
      </c>
      <c r="B15" s="48"/>
      <c r="C15" s="48"/>
      <c r="D15" s="48"/>
      <c r="E15" s="48">
        <v>330</v>
      </c>
      <c r="F15" s="48"/>
      <c r="G15" s="48"/>
      <c r="H15" s="48"/>
      <c r="I15" s="11">
        <v>330</v>
      </c>
      <c r="J15" s="11"/>
      <c r="K15" s="11"/>
      <c r="L15" s="11"/>
      <c r="M15" s="11">
        <v>330</v>
      </c>
      <c r="N15" s="11"/>
      <c r="O15" s="11"/>
      <c r="P15" s="11"/>
      <c r="Q15" s="54">
        <v>330</v>
      </c>
      <c r="R15" s="54"/>
      <c r="S15" s="54"/>
      <c r="T15" s="54"/>
      <c r="U15" s="54">
        <v>330</v>
      </c>
      <c r="V15" s="54"/>
      <c r="W15" s="54"/>
      <c r="X15" s="54"/>
    </row>
    <row r="16" spans="1:24" x14ac:dyDescent="0.25">
      <c r="A16" s="48">
        <v>720</v>
      </c>
      <c r="B16" s="48"/>
      <c r="C16" s="48"/>
      <c r="D16" s="48"/>
      <c r="E16" s="48">
        <v>360</v>
      </c>
      <c r="F16" s="48"/>
      <c r="G16" s="48"/>
      <c r="H16" s="48"/>
      <c r="I16" s="11">
        <v>360</v>
      </c>
      <c r="J16" s="11"/>
      <c r="K16" s="11"/>
      <c r="L16" s="11"/>
      <c r="M16" s="11">
        <v>360</v>
      </c>
      <c r="N16" s="11"/>
      <c r="O16" s="11"/>
      <c r="P16" s="11"/>
      <c r="Q16" s="54">
        <v>360</v>
      </c>
      <c r="R16" s="54"/>
      <c r="S16" s="54"/>
      <c r="T16" s="54"/>
      <c r="U16" s="54">
        <v>360</v>
      </c>
      <c r="V16" s="54"/>
      <c r="W16" s="54"/>
      <c r="X16" s="54"/>
    </row>
    <row r="17" spans="1:24" x14ac:dyDescent="0.25">
      <c r="A17" s="48">
        <v>780</v>
      </c>
      <c r="B17" s="48"/>
      <c r="C17" s="48"/>
      <c r="D17" s="48"/>
      <c r="E17" s="48">
        <v>390</v>
      </c>
      <c r="F17" s="48"/>
      <c r="G17" s="48"/>
      <c r="H17" s="48"/>
      <c r="I17" s="11">
        <v>390</v>
      </c>
      <c r="J17" s="11"/>
      <c r="K17" s="11"/>
      <c r="L17" s="11"/>
      <c r="M17" s="11">
        <v>390</v>
      </c>
      <c r="N17" s="11"/>
      <c r="O17" s="11"/>
      <c r="P17" s="11"/>
      <c r="Q17" s="54">
        <v>390</v>
      </c>
      <c r="R17" s="54"/>
      <c r="S17" s="54"/>
      <c r="T17" s="54"/>
      <c r="U17" s="54">
        <v>390</v>
      </c>
      <c r="V17" s="54"/>
      <c r="W17" s="54"/>
      <c r="X17" s="54"/>
    </row>
    <row r="18" spans="1:24" x14ac:dyDescent="0.25">
      <c r="A18" s="48">
        <v>840</v>
      </c>
      <c r="B18" s="48"/>
      <c r="C18" s="48"/>
      <c r="D18" s="48"/>
      <c r="E18" s="48">
        <v>420</v>
      </c>
      <c r="F18" s="48"/>
      <c r="G18" s="48"/>
      <c r="H18" s="48"/>
      <c r="I18" s="11">
        <v>420</v>
      </c>
      <c r="J18" s="11"/>
      <c r="K18" s="11"/>
      <c r="L18" s="11"/>
      <c r="M18" s="11">
        <v>420</v>
      </c>
      <c r="N18" s="11"/>
      <c r="O18" s="11"/>
      <c r="P18" s="11"/>
      <c r="Q18" s="54">
        <v>420</v>
      </c>
      <c r="R18" s="54"/>
      <c r="S18" s="54"/>
      <c r="T18" s="54"/>
      <c r="U18" s="54">
        <v>420</v>
      </c>
      <c r="V18" s="54"/>
      <c r="W18" s="54"/>
      <c r="X18" s="54"/>
    </row>
    <row r="19" spans="1:24" x14ac:dyDescent="0.25">
      <c r="A19" s="48">
        <v>900</v>
      </c>
      <c r="B19" s="48"/>
      <c r="C19" s="48"/>
      <c r="D19" s="48"/>
      <c r="E19" s="48">
        <v>450</v>
      </c>
      <c r="F19" s="48"/>
      <c r="G19" s="48"/>
      <c r="H19" s="48"/>
      <c r="I19" s="11">
        <v>450</v>
      </c>
      <c r="J19" s="11"/>
      <c r="K19" s="11"/>
      <c r="L19" s="11"/>
      <c r="M19" s="11">
        <v>450</v>
      </c>
      <c r="N19" s="11"/>
      <c r="O19" s="11"/>
      <c r="P19" s="11"/>
      <c r="Q19" s="54">
        <v>450</v>
      </c>
      <c r="R19" s="54"/>
      <c r="S19" s="54"/>
      <c r="T19" s="54"/>
      <c r="U19" s="54">
        <v>450</v>
      </c>
      <c r="V19" s="54"/>
      <c r="W19" s="54"/>
      <c r="X19" s="54"/>
    </row>
    <row r="20" spans="1:24" x14ac:dyDescent="0.25">
      <c r="A20" s="48">
        <v>960</v>
      </c>
      <c r="B20" s="48"/>
      <c r="C20" s="48"/>
      <c r="D20" s="48"/>
      <c r="E20" s="48">
        <v>480</v>
      </c>
      <c r="F20" s="48"/>
      <c r="G20" s="48"/>
      <c r="H20" s="48"/>
      <c r="I20" s="11">
        <v>480</v>
      </c>
      <c r="J20" s="11"/>
      <c r="K20" s="11"/>
      <c r="L20" s="11"/>
      <c r="M20" s="11">
        <v>480</v>
      </c>
      <c r="N20" s="11"/>
      <c r="O20" s="11"/>
      <c r="P20" s="11"/>
      <c r="Q20" s="54">
        <v>480</v>
      </c>
      <c r="R20" s="54"/>
      <c r="S20" s="54"/>
      <c r="T20" s="54"/>
      <c r="U20" s="54">
        <v>480</v>
      </c>
      <c r="V20" s="54"/>
      <c r="W20" s="54"/>
      <c r="X20" s="54"/>
    </row>
    <row r="21" spans="1:24" x14ac:dyDescent="0.25">
      <c r="A21" s="48">
        <v>1020</v>
      </c>
      <c r="B21" s="48"/>
      <c r="C21" s="48"/>
      <c r="D21" s="48"/>
      <c r="E21" s="48">
        <v>510</v>
      </c>
      <c r="F21" s="48"/>
      <c r="G21" s="48"/>
      <c r="H21" s="48"/>
      <c r="I21" s="11">
        <v>510</v>
      </c>
      <c r="J21" s="11"/>
      <c r="K21" s="11"/>
      <c r="L21" s="11"/>
      <c r="M21" s="11">
        <v>510</v>
      </c>
      <c r="N21" s="11"/>
      <c r="O21" s="11"/>
      <c r="P21" s="11"/>
      <c r="Q21" s="54">
        <v>510</v>
      </c>
      <c r="R21" s="54"/>
      <c r="S21" s="54"/>
      <c r="T21" s="54"/>
      <c r="U21" s="54">
        <v>510</v>
      </c>
      <c r="V21" s="54"/>
      <c r="W21" s="54"/>
      <c r="X21" s="54"/>
    </row>
    <row r="22" spans="1:24" x14ac:dyDescent="0.25">
      <c r="A22" s="48">
        <v>1080</v>
      </c>
      <c r="B22" s="48"/>
      <c r="C22" s="48"/>
      <c r="D22" s="48"/>
      <c r="E22" s="48">
        <v>540</v>
      </c>
      <c r="F22" s="48"/>
      <c r="G22" s="48"/>
      <c r="H22" s="48"/>
      <c r="I22" s="11">
        <v>540</v>
      </c>
      <c r="J22" s="11"/>
      <c r="K22" s="11"/>
      <c r="L22" s="11"/>
      <c r="M22" s="11">
        <v>540</v>
      </c>
      <c r="N22" s="11"/>
      <c r="O22" s="11"/>
      <c r="P22" s="11"/>
      <c r="Q22" s="54">
        <v>540</v>
      </c>
      <c r="R22" s="54"/>
      <c r="S22" s="54"/>
      <c r="T22" s="54"/>
      <c r="U22" s="54">
        <v>540</v>
      </c>
      <c r="V22" s="54"/>
      <c r="W22" s="54"/>
      <c r="X22" s="54"/>
    </row>
    <row r="23" spans="1:24" x14ac:dyDescent="0.25">
      <c r="A23" s="49"/>
      <c r="B23" s="49"/>
      <c r="C23" s="49"/>
      <c r="D23" s="49"/>
      <c r="E23" s="49"/>
      <c r="F23" s="49"/>
      <c r="G23" s="49"/>
      <c r="H23" s="49"/>
      <c r="I23" s="51"/>
      <c r="J23" s="51"/>
      <c r="K23" s="51"/>
      <c r="L23" s="51"/>
      <c r="M23" s="51"/>
      <c r="N23" s="51"/>
      <c r="O23" s="51"/>
      <c r="P23" s="51"/>
      <c r="Q23" s="53"/>
      <c r="R23" s="53"/>
      <c r="S23" s="53"/>
      <c r="T23" s="53"/>
      <c r="U23" s="53"/>
      <c r="V23" s="53"/>
      <c r="W23" s="53"/>
      <c r="X23" s="53"/>
    </row>
    <row r="24" spans="1:24" x14ac:dyDescent="0.25">
      <c r="A24" s="49"/>
      <c r="B24" s="49"/>
      <c r="C24" s="49"/>
      <c r="D24" s="49"/>
      <c r="E24" s="49"/>
      <c r="F24" s="49"/>
      <c r="G24" s="49"/>
      <c r="H24" s="49"/>
      <c r="I24" s="51"/>
      <c r="J24" s="51"/>
      <c r="K24" s="51"/>
      <c r="L24" s="51"/>
      <c r="M24" s="51"/>
      <c r="N24" s="51"/>
      <c r="O24" s="51"/>
      <c r="P24" s="51"/>
      <c r="Q24" s="53"/>
      <c r="R24" s="53"/>
      <c r="S24" s="53"/>
      <c r="T24" s="53"/>
      <c r="U24" s="53"/>
      <c r="V24" s="53"/>
      <c r="W24" s="53"/>
      <c r="X24" s="53"/>
    </row>
    <row r="25" spans="1:24" ht="21.75" thickBot="1" x14ac:dyDescent="0.4">
      <c r="A25" s="47" t="s">
        <v>12</v>
      </c>
      <c r="B25" s="47"/>
      <c r="C25" s="47"/>
      <c r="D25" s="47"/>
      <c r="E25" s="47" t="s">
        <v>14</v>
      </c>
      <c r="F25" s="47"/>
      <c r="G25" s="47"/>
      <c r="H25" s="47"/>
      <c r="I25" s="50" t="s">
        <v>12</v>
      </c>
      <c r="J25" s="50"/>
      <c r="K25" s="50"/>
      <c r="L25" s="50"/>
      <c r="M25" s="50" t="s">
        <v>17</v>
      </c>
      <c r="N25" s="50"/>
      <c r="O25" s="51"/>
      <c r="P25" s="51"/>
      <c r="Q25" s="52" t="s">
        <v>12</v>
      </c>
      <c r="R25" s="52"/>
      <c r="S25" s="53"/>
      <c r="T25" s="53"/>
      <c r="U25" s="52" t="s">
        <v>14</v>
      </c>
      <c r="V25" s="52"/>
      <c r="W25" s="53"/>
      <c r="X25" s="53"/>
    </row>
    <row r="26" spans="1:24" x14ac:dyDescent="0.25">
      <c r="A26" s="13" t="s">
        <v>7</v>
      </c>
      <c r="B26" s="14" t="s">
        <v>3</v>
      </c>
      <c r="C26" s="14" t="s">
        <v>4</v>
      </c>
      <c r="D26" s="14" t="s">
        <v>0</v>
      </c>
      <c r="E26" s="13" t="s">
        <v>7</v>
      </c>
      <c r="F26" s="14" t="s">
        <v>3</v>
      </c>
      <c r="G26" s="14" t="s">
        <v>4</v>
      </c>
      <c r="H26" s="14" t="s">
        <v>0</v>
      </c>
      <c r="I26" s="7" t="s">
        <v>7</v>
      </c>
      <c r="J26" s="8" t="s">
        <v>3</v>
      </c>
      <c r="K26" s="8" t="s">
        <v>4</v>
      </c>
      <c r="L26" s="8" t="s">
        <v>0</v>
      </c>
      <c r="M26" s="7" t="s">
        <v>7</v>
      </c>
      <c r="N26" s="8" t="s">
        <v>3</v>
      </c>
      <c r="O26" s="8" t="s">
        <v>4</v>
      </c>
      <c r="P26" s="8" t="s">
        <v>0</v>
      </c>
      <c r="Q26" s="44" t="s">
        <v>7</v>
      </c>
      <c r="R26" s="45" t="s">
        <v>3</v>
      </c>
      <c r="S26" s="45" t="s">
        <v>4</v>
      </c>
      <c r="T26" s="45" t="s">
        <v>0</v>
      </c>
      <c r="U26" s="44" t="s">
        <v>7</v>
      </c>
      <c r="V26" s="45" t="s">
        <v>3</v>
      </c>
      <c r="W26" s="45" t="s">
        <v>4</v>
      </c>
      <c r="X26" s="45" t="s">
        <v>0</v>
      </c>
    </row>
    <row r="27" spans="1:24" x14ac:dyDescent="0.25">
      <c r="A27" s="16" t="s">
        <v>8</v>
      </c>
      <c r="B27" s="12" t="s">
        <v>2</v>
      </c>
      <c r="C27" s="12" t="s">
        <v>2</v>
      </c>
      <c r="D27" s="12" t="s">
        <v>5</v>
      </c>
      <c r="E27" s="16" t="s">
        <v>8</v>
      </c>
      <c r="F27" s="12" t="s">
        <v>2</v>
      </c>
      <c r="G27" s="12" t="s">
        <v>2</v>
      </c>
      <c r="H27" s="12" t="s">
        <v>5</v>
      </c>
      <c r="I27" s="9" t="s">
        <v>8</v>
      </c>
      <c r="J27" s="10" t="s">
        <v>2</v>
      </c>
      <c r="K27" s="10" t="s">
        <v>2</v>
      </c>
      <c r="L27" s="10" t="s">
        <v>5</v>
      </c>
      <c r="M27" s="9" t="s">
        <v>8</v>
      </c>
      <c r="N27" s="10" t="s">
        <v>2</v>
      </c>
      <c r="O27" s="10" t="s">
        <v>2</v>
      </c>
      <c r="P27" s="10" t="s">
        <v>5</v>
      </c>
      <c r="Q27" s="46" t="s">
        <v>8</v>
      </c>
      <c r="R27" s="43" t="s">
        <v>2</v>
      </c>
      <c r="S27" s="43" t="s">
        <v>2</v>
      </c>
      <c r="T27" s="43" t="s">
        <v>5</v>
      </c>
      <c r="U27" s="46" t="s">
        <v>8</v>
      </c>
      <c r="V27" s="43" t="s">
        <v>2</v>
      </c>
      <c r="W27" s="43" t="s">
        <v>2</v>
      </c>
      <c r="X27" s="43" t="s">
        <v>5</v>
      </c>
    </row>
    <row r="28" spans="1:24" x14ac:dyDescent="0.25">
      <c r="A28" s="48">
        <v>0</v>
      </c>
      <c r="B28" s="48">
        <v>900</v>
      </c>
      <c r="C28" s="48">
        <v>100</v>
      </c>
      <c r="D28" s="48" t="s">
        <v>9</v>
      </c>
      <c r="E28" s="48">
        <v>0</v>
      </c>
      <c r="F28" s="48">
        <v>900</v>
      </c>
      <c r="G28" s="48">
        <v>100</v>
      </c>
      <c r="H28" s="48" t="s">
        <v>9</v>
      </c>
      <c r="I28" s="11">
        <v>0</v>
      </c>
      <c r="J28" s="11">
        <v>900</v>
      </c>
      <c r="K28" s="11">
        <v>100</v>
      </c>
      <c r="L28" s="11" t="s">
        <v>9</v>
      </c>
      <c r="M28" s="11">
        <v>0</v>
      </c>
      <c r="N28" s="11">
        <v>900</v>
      </c>
      <c r="O28" s="11">
        <v>100</v>
      </c>
      <c r="P28" s="11" t="s">
        <v>9</v>
      </c>
      <c r="Q28" s="54">
        <v>0</v>
      </c>
      <c r="R28" s="54">
        <v>900</v>
      </c>
      <c r="S28" s="54">
        <v>100</v>
      </c>
      <c r="T28" s="54" t="s">
        <v>9</v>
      </c>
      <c r="U28" s="54">
        <v>0</v>
      </c>
      <c r="V28" s="54">
        <v>900</v>
      </c>
      <c r="W28" s="54">
        <v>100</v>
      </c>
      <c r="X28" s="54" t="s">
        <v>9</v>
      </c>
    </row>
    <row r="29" spans="1:24" x14ac:dyDescent="0.25">
      <c r="A29" s="48">
        <v>60</v>
      </c>
      <c r="B29" s="48"/>
      <c r="C29" s="48"/>
      <c r="D29" s="48"/>
      <c r="E29" s="48">
        <v>30</v>
      </c>
      <c r="F29" s="48"/>
      <c r="G29" s="48"/>
      <c r="H29" s="48"/>
      <c r="I29" s="11">
        <v>30</v>
      </c>
      <c r="J29" s="11"/>
      <c r="K29" s="11"/>
      <c r="L29" s="11"/>
      <c r="M29" s="11">
        <v>30</v>
      </c>
      <c r="N29" s="11"/>
      <c r="O29" s="11"/>
      <c r="P29" s="11"/>
      <c r="Q29" s="54">
        <v>30</v>
      </c>
      <c r="R29" s="54"/>
      <c r="S29" s="54"/>
      <c r="T29" s="54"/>
      <c r="U29" s="54">
        <v>30</v>
      </c>
      <c r="V29" s="54"/>
      <c r="W29" s="54"/>
      <c r="X29" s="54"/>
    </row>
    <row r="30" spans="1:24" x14ac:dyDescent="0.25">
      <c r="A30" s="48">
        <v>120</v>
      </c>
      <c r="B30" s="48"/>
      <c r="C30" s="48"/>
      <c r="D30" s="48"/>
      <c r="E30" s="48">
        <v>60</v>
      </c>
      <c r="F30" s="48"/>
      <c r="G30" s="48"/>
      <c r="H30" s="48"/>
      <c r="I30" s="11">
        <v>60</v>
      </c>
      <c r="J30" s="11"/>
      <c r="K30" s="11"/>
      <c r="L30" s="11"/>
      <c r="M30" s="11">
        <v>60</v>
      </c>
      <c r="N30" s="11"/>
      <c r="O30" s="11"/>
      <c r="P30" s="11"/>
      <c r="Q30" s="54">
        <v>60</v>
      </c>
      <c r="R30" s="54"/>
      <c r="S30" s="54"/>
      <c r="T30" s="54"/>
      <c r="U30" s="54">
        <v>60</v>
      </c>
      <c r="V30" s="54"/>
      <c r="W30" s="54"/>
      <c r="X30" s="54"/>
    </row>
    <row r="31" spans="1:24" x14ac:dyDescent="0.25">
      <c r="A31" s="48">
        <v>180</v>
      </c>
      <c r="B31" s="48"/>
      <c r="C31" s="48"/>
      <c r="D31" s="48"/>
      <c r="E31" s="48">
        <v>90</v>
      </c>
      <c r="F31" s="48"/>
      <c r="G31" s="48"/>
      <c r="H31" s="48"/>
      <c r="I31" s="11">
        <v>90</v>
      </c>
      <c r="J31" s="11"/>
      <c r="K31" s="11"/>
      <c r="L31" s="11"/>
      <c r="M31" s="11">
        <v>90</v>
      </c>
      <c r="N31" s="11"/>
      <c r="O31" s="11"/>
      <c r="P31" s="11"/>
      <c r="Q31" s="54">
        <v>90</v>
      </c>
      <c r="R31" s="54"/>
      <c r="S31" s="54"/>
      <c r="T31" s="54"/>
      <c r="U31" s="54">
        <v>90</v>
      </c>
      <c r="V31" s="54"/>
      <c r="W31" s="54"/>
      <c r="X31" s="54"/>
    </row>
    <row r="32" spans="1:24" x14ac:dyDescent="0.25">
      <c r="A32" s="48">
        <v>240</v>
      </c>
      <c r="B32" s="48"/>
      <c r="C32" s="48"/>
      <c r="D32" s="48"/>
      <c r="E32" s="48">
        <v>120</v>
      </c>
      <c r="F32" s="48"/>
      <c r="G32" s="48"/>
      <c r="H32" s="48"/>
      <c r="I32" s="11">
        <v>120</v>
      </c>
      <c r="J32" s="11"/>
      <c r="K32" s="11"/>
      <c r="L32" s="11"/>
      <c r="M32" s="11">
        <v>120</v>
      </c>
      <c r="N32" s="11"/>
      <c r="O32" s="11"/>
      <c r="P32" s="11"/>
      <c r="Q32" s="54">
        <v>120</v>
      </c>
      <c r="R32" s="54"/>
      <c r="S32" s="54"/>
      <c r="T32" s="54"/>
      <c r="U32" s="54">
        <v>120</v>
      </c>
      <c r="V32" s="54"/>
      <c r="W32" s="54"/>
      <c r="X32" s="54"/>
    </row>
    <row r="33" spans="1:24" x14ac:dyDescent="0.25">
      <c r="A33" s="48">
        <v>300</v>
      </c>
      <c r="B33" s="48"/>
      <c r="C33" s="48"/>
      <c r="D33" s="48"/>
      <c r="E33" s="48">
        <v>150</v>
      </c>
      <c r="F33" s="48"/>
      <c r="G33" s="48"/>
      <c r="H33" s="48"/>
      <c r="I33" s="11">
        <v>150</v>
      </c>
      <c r="J33" s="11"/>
      <c r="K33" s="11"/>
      <c r="L33" s="11"/>
      <c r="M33" s="11">
        <v>150</v>
      </c>
      <c r="N33" s="11"/>
      <c r="O33" s="11"/>
      <c r="P33" s="11"/>
      <c r="Q33" s="54">
        <v>150</v>
      </c>
      <c r="R33" s="54"/>
      <c r="S33" s="54"/>
      <c r="T33" s="54"/>
      <c r="U33" s="54">
        <v>150</v>
      </c>
      <c r="V33" s="54"/>
      <c r="W33" s="54"/>
      <c r="X33" s="54"/>
    </row>
    <row r="34" spans="1:24" x14ac:dyDescent="0.25">
      <c r="A34" s="48">
        <v>360</v>
      </c>
      <c r="B34" s="48"/>
      <c r="C34" s="48"/>
      <c r="D34" s="48"/>
      <c r="E34" s="48">
        <v>180</v>
      </c>
      <c r="F34" s="48"/>
      <c r="G34" s="48"/>
      <c r="H34" s="48"/>
      <c r="I34" s="11">
        <v>180</v>
      </c>
      <c r="J34" s="11"/>
      <c r="K34" s="11"/>
      <c r="L34" s="11"/>
      <c r="M34" s="11">
        <v>180</v>
      </c>
      <c r="N34" s="11"/>
      <c r="O34" s="11"/>
      <c r="P34" s="11"/>
      <c r="Q34" s="54">
        <v>180</v>
      </c>
      <c r="R34" s="54"/>
      <c r="S34" s="54"/>
      <c r="T34" s="54"/>
      <c r="U34" s="54">
        <v>180</v>
      </c>
      <c r="V34" s="54"/>
      <c r="W34" s="54"/>
      <c r="X34" s="54"/>
    </row>
    <row r="35" spans="1:24" x14ac:dyDescent="0.25">
      <c r="A35" s="48">
        <v>420</v>
      </c>
      <c r="B35" s="48"/>
      <c r="C35" s="48"/>
      <c r="D35" s="48"/>
      <c r="E35" s="48">
        <v>210</v>
      </c>
      <c r="F35" s="48"/>
      <c r="G35" s="48"/>
      <c r="H35" s="48"/>
      <c r="I35" s="11">
        <v>210</v>
      </c>
      <c r="J35" s="11"/>
      <c r="K35" s="11"/>
      <c r="L35" s="11"/>
      <c r="M35" s="11">
        <v>210</v>
      </c>
      <c r="N35" s="11"/>
      <c r="O35" s="11"/>
      <c r="P35" s="11"/>
      <c r="Q35" s="54">
        <v>210</v>
      </c>
      <c r="R35" s="54"/>
      <c r="S35" s="54"/>
      <c r="T35" s="54"/>
      <c r="U35" s="54">
        <v>210</v>
      </c>
      <c r="V35" s="54"/>
      <c r="W35" s="54"/>
      <c r="X35" s="54"/>
    </row>
    <row r="36" spans="1:24" x14ac:dyDescent="0.25">
      <c r="A36" s="48">
        <v>480</v>
      </c>
      <c r="B36" s="48"/>
      <c r="C36" s="48"/>
      <c r="D36" s="48"/>
      <c r="E36" s="48">
        <v>240</v>
      </c>
      <c r="F36" s="48"/>
      <c r="G36" s="48"/>
      <c r="H36" s="48"/>
      <c r="I36" s="11">
        <v>240</v>
      </c>
      <c r="J36" s="11"/>
      <c r="K36" s="11"/>
      <c r="L36" s="11"/>
      <c r="M36" s="11">
        <v>240</v>
      </c>
      <c r="N36" s="11"/>
      <c r="O36" s="11"/>
      <c r="P36" s="11"/>
      <c r="Q36" s="54">
        <v>240</v>
      </c>
      <c r="R36" s="54"/>
      <c r="S36" s="54"/>
      <c r="T36" s="54"/>
      <c r="U36" s="54">
        <v>240</v>
      </c>
      <c r="V36" s="54"/>
      <c r="W36" s="54"/>
      <c r="X36" s="54"/>
    </row>
    <row r="37" spans="1:24" x14ac:dyDescent="0.25">
      <c r="A37" s="48">
        <v>540</v>
      </c>
      <c r="B37" s="48"/>
      <c r="C37" s="48"/>
      <c r="D37" s="48"/>
      <c r="E37" s="48">
        <v>270</v>
      </c>
      <c r="F37" s="48"/>
      <c r="G37" s="48"/>
      <c r="H37" s="48"/>
      <c r="I37" s="11">
        <v>270</v>
      </c>
      <c r="J37" s="11"/>
      <c r="K37" s="11"/>
      <c r="L37" s="11"/>
      <c r="M37" s="11">
        <v>270</v>
      </c>
      <c r="N37" s="11"/>
      <c r="O37" s="11"/>
      <c r="P37" s="11"/>
      <c r="Q37" s="54">
        <v>270</v>
      </c>
      <c r="R37" s="54"/>
      <c r="S37" s="54"/>
      <c r="T37" s="54"/>
      <c r="U37" s="54">
        <v>270</v>
      </c>
      <c r="V37" s="54"/>
      <c r="W37" s="54"/>
      <c r="X37" s="54"/>
    </row>
    <row r="38" spans="1:24" x14ac:dyDescent="0.25">
      <c r="A38" s="48">
        <v>600</v>
      </c>
      <c r="B38" s="48"/>
      <c r="C38" s="48"/>
      <c r="D38" s="48"/>
      <c r="E38" s="48">
        <v>300</v>
      </c>
      <c r="F38" s="48"/>
      <c r="G38" s="48"/>
      <c r="H38" s="48"/>
      <c r="I38" s="11">
        <v>300</v>
      </c>
      <c r="J38" s="11"/>
      <c r="K38" s="11"/>
      <c r="L38" s="11"/>
      <c r="M38" s="11">
        <v>300</v>
      </c>
      <c r="N38" s="11"/>
      <c r="O38" s="11"/>
      <c r="P38" s="11"/>
      <c r="Q38" s="54">
        <v>300</v>
      </c>
      <c r="R38" s="54"/>
      <c r="S38" s="54"/>
      <c r="T38" s="54"/>
      <c r="U38" s="54">
        <v>300</v>
      </c>
      <c r="V38" s="54"/>
      <c r="W38" s="54"/>
      <c r="X38" s="54"/>
    </row>
    <row r="39" spans="1:24" x14ac:dyDescent="0.25">
      <c r="A39" s="48">
        <v>660</v>
      </c>
      <c r="B39" s="48"/>
      <c r="C39" s="48"/>
      <c r="D39" s="48"/>
      <c r="E39" s="48">
        <v>330</v>
      </c>
      <c r="F39" s="48"/>
      <c r="G39" s="48"/>
      <c r="H39" s="48"/>
      <c r="I39" s="11">
        <v>330</v>
      </c>
      <c r="J39" s="11"/>
      <c r="K39" s="11"/>
      <c r="L39" s="11"/>
      <c r="M39" s="11">
        <v>330</v>
      </c>
      <c r="N39" s="11"/>
      <c r="O39" s="11"/>
      <c r="P39" s="11"/>
      <c r="Q39" s="54">
        <v>330</v>
      </c>
      <c r="R39" s="54"/>
      <c r="S39" s="54"/>
      <c r="T39" s="54"/>
      <c r="U39" s="54">
        <v>330</v>
      </c>
      <c r="V39" s="54"/>
      <c r="W39" s="54"/>
      <c r="X39" s="54"/>
    </row>
    <row r="40" spans="1:24" x14ac:dyDescent="0.25">
      <c r="A40" s="48">
        <v>720</v>
      </c>
      <c r="B40" s="48"/>
      <c r="C40" s="48"/>
      <c r="D40" s="48"/>
      <c r="E40" s="48">
        <v>360</v>
      </c>
      <c r="F40" s="48"/>
      <c r="G40" s="48"/>
      <c r="H40" s="48"/>
      <c r="I40" s="11">
        <v>360</v>
      </c>
      <c r="J40" s="11"/>
      <c r="K40" s="11"/>
      <c r="L40" s="11"/>
      <c r="M40" s="11">
        <v>360</v>
      </c>
      <c r="N40" s="11"/>
      <c r="O40" s="11"/>
      <c r="P40" s="11"/>
      <c r="Q40" s="54">
        <v>360</v>
      </c>
      <c r="R40" s="54"/>
      <c r="S40" s="54"/>
      <c r="T40" s="54"/>
      <c r="U40" s="54">
        <v>360</v>
      </c>
      <c r="V40" s="54"/>
      <c r="W40" s="54"/>
      <c r="X40" s="54"/>
    </row>
    <row r="41" spans="1:24" x14ac:dyDescent="0.25">
      <c r="A41" s="48">
        <v>780</v>
      </c>
      <c r="B41" s="48"/>
      <c r="C41" s="48"/>
      <c r="D41" s="48"/>
      <c r="E41" s="48">
        <v>390</v>
      </c>
      <c r="F41" s="48"/>
      <c r="G41" s="48"/>
      <c r="H41" s="48"/>
      <c r="I41" s="11">
        <v>390</v>
      </c>
      <c r="J41" s="11"/>
      <c r="K41" s="11"/>
      <c r="L41" s="11"/>
      <c r="M41" s="11">
        <v>390</v>
      </c>
      <c r="N41" s="11"/>
      <c r="O41" s="11"/>
      <c r="P41" s="11"/>
      <c r="Q41" s="54">
        <v>390</v>
      </c>
      <c r="R41" s="54"/>
      <c r="S41" s="54"/>
      <c r="T41" s="54"/>
      <c r="U41" s="54">
        <v>390</v>
      </c>
      <c r="V41" s="54"/>
      <c r="W41" s="54"/>
      <c r="X41" s="54"/>
    </row>
    <row r="42" spans="1:24" x14ac:dyDescent="0.25">
      <c r="A42" s="48">
        <v>840</v>
      </c>
      <c r="B42" s="48"/>
      <c r="C42" s="48"/>
      <c r="D42" s="48"/>
      <c r="E42" s="48">
        <v>420</v>
      </c>
      <c r="F42" s="48"/>
      <c r="G42" s="48"/>
      <c r="H42" s="48"/>
      <c r="I42" s="11">
        <v>420</v>
      </c>
      <c r="J42" s="11"/>
      <c r="K42" s="11"/>
      <c r="L42" s="11"/>
      <c r="M42" s="11">
        <v>420</v>
      </c>
      <c r="N42" s="11"/>
      <c r="O42" s="11"/>
      <c r="P42" s="11"/>
      <c r="Q42" s="54">
        <v>420</v>
      </c>
      <c r="R42" s="54"/>
      <c r="S42" s="54"/>
      <c r="T42" s="54"/>
      <c r="U42" s="54">
        <v>420</v>
      </c>
      <c r="V42" s="54"/>
      <c r="W42" s="54"/>
      <c r="X42" s="54"/>
    </row>
    <row r="43" spans="1:24" x14ac:dyDescent="0.25">
      <c r="A43" s="48">
        <v>900</v>
      </c>
      <c r="B43" s="48"/>
      <c r="C43" s="48"/>
      <c r="D43" s="48"/>
      <c r="E43" s="48">
        <v>450</v>
      </c>
      <c r="F43" s="48"/>
      <c r="G43" s="48"/>
      <c r="H43" s="48"/>
      <c r="I43" s="11">
        <v>450</v>
      </c>
      <c r="J43" s="11"/>
      <c r="K43" s="11"/>
      <c r="L43" s="11"/>
      <c r="M43" s="11">
        <v>450</v>
      </c>
      <c r="N43" s="11"/>
      <c r="O43" s="11"/>
      <c r="P43" s="11"/>
      <c r="Q43" s="54">
        <v>450</v>
      </c>
      <c r="R43" s="54"/>
      <c r="S43" s="54"/>
      <c r="T43" s="54"/>
      <c r="U43" s="54">
        <v>450</v>
      </c>
      <c r="V43" s="54"/>
      <c r="W43" s="54"/>
      <c r="X43" s="54"/>
    </row>
    <row r="44" spans="1:24" x14ac:dyDescent="0.25">
      <c r="A44" s="48">
        <v>960</v>
      </c>
      <c r="B44" s="48"/>
      <c r="C44" s="48"/>
      <c r="D44" s="48"/>
      <c r="E44" s="48">
        <v>480</v>
      </c>
      <c r="F44" s="48"/>
      <c r="G44" s="48"/>
      <c r="H44" s="48"/>
      <c r="I44" s="11">
        <v>480</v>
      </c>
      <c r="J44" s="11"/>
      <c r="K44" s="11"/>
      <c r="L44" s="11"/>
      <c r="M44" s="11">
        <v>480</v>
      </c>
      <c r="N44" s="11"/>
      <c r="O44" s="11"/>
      <c r="P44" s="11"/>
      <c r="Q44" s="54">
        <v>480</v>
      </c>
      <c r="R44" s="54"/>
      <c r="S44" s="54"/>
      <c r="T44" s="54"/>
      <c r="U44" s="54">
        <v>480</v>
      </c>
      <c r="V44" s="54"/>
      <c r="W44" s="54"/>
      <c r="X44" s="54"/>
    </row>
    <row r="45" spans="1:24" x14ac:dyDescent="0.25">
      <c r="A45" s="48">
        <v>1020</v>
      </c>
      <c r="B45" s="48"/>
      <c r="C45" s="48"/>
      <c r="D45" s="48"/>
      <c r="E45" s="48">
        <v>510</v>
      </c>
      <c r="F45" s="48"/>
      <c r="G45" s="48"/>
      <c r="H45" s="48"/>
      <c r="I45" s="11">
        <v>510</v>
      </c>
      <c r="J45" s="11"/>
      <c r="K45" s="11"/>
      <c r="L45" s="11"/>
      <c r="M45" s="11">
        <v>510</v>
      </c>
      <c r="N45" s="11"/>
      <c r="O45" s="11"/>
      <c r="P45" s="11"/>
      <c r="Q45" s="54">
        <v>510</v>
      </c>
      <c r="R45" s="54"/>
      <c r="S45" s="54"/>
      <c r="T45" s="54"/>
      <c r="U45" s="54">
        <v>510</v>
      </c>
      <c r="V45" s="54"/>
      <c r="W45" s="54"/>
      <c r="X45" s="54"/>
    </row>
    <row r="46" spans="1:24" x14ac:dyDescent="0.25">
      <c r="A46" s="48">
        <v>1080</v>
      </c>
      <c r="B46" s="48"/>
      <c r="C46" s="48"/>
      <c r="D46" s="48"/>
      <c r="E46" s="48">
        <v>540</v>
      </c>
      <c r="F46" s="48"/>
      <c r="G46" s="48"/>
      <c r="H46" s="48"/>
      <c r="I46" s="11">
        <v>540</v>
      </c>
      <c r="J46" s="11"/>
      <c r="K46" s="11"/>
      <c r="L46" s="11"/>
      <c r="M46" s="11">
        <v>540</v>
      </c>
      <c r="N46" s="11"/>
      <c r="O46" s="11"/>
      <c r="P46" s="11"/>
      <c r="Q46" s="54">
        <v>540</v>
      </c>
      <c r="R46" s="54"/>
      <c r="S46" s="54"/>
      <c r="T46" s="54"/>
      <c r="U46" s="54">
        <v>540</v>
      </c>
      <c r="V46" s="54"/>
      <c r="W46" s="54"/>
      <c r="X46" s="54"/>
    </row>
  </sheetData>
  <printOptions horizontalCentered="1" verticalCentered="1"/>
  <pageMargins left="0.25" right="0.25" top="0.25" bottom="0.2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RESET</vt:lpstr>
      <vt:lpstr>Brouillon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cp:lastPrinted>2014-09-30T10:51:26Z</cp:lastPrinted>
  <dcterms:created xsi:type="dcterms:W3CDTF">2014-01-15T09:56:55Z</dcterms:created>
  <dcterms:modified xsi:type="dcterms:W3CDTF">2014-10-30T15:11:35Z</dcterms:modified>
</cp:coreProperties>
</file>