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Documents\GitHub\Functional-Safety\Files\"/>
    </mc:Choice>
  </mc:AlternateContent>
  <bookViews>
    <workbookView xWindow="0" yWindow="0" windowWidth="20490" windowHeight="7530" tabRatio="894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1027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<sst xmlns="http://schemas.openxmlformats.org/spreadsheetml/2006/main" count="607" uniqueCount="282">
  <si>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</si>
  <si>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</si>
  <si>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</si>
  <si>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</si>
  <si>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</si>
  <si>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</si>
  <si>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</si>
  <si>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</si>
  <si>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</si>
  <si>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</si>
  <si>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</si>
  <si>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</si>
  <si>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</si>
  <si>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</si>
  <si>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</si>
  <si>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</si>
  <si>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</si>
  <si>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</si>
  <si>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</si>
  <si>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</si>
  <si>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</si>
  <si>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</si>
  <si>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</si>
  <si>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</si>
  <si>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</si>
  <si>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</si>
  <si>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</si>
  <si>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</si>
  <si>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</si>
  <si>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</si>
  <si>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</si>
  <si>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</si>
  <si>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</si>
  <si>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</si>
  <si>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</si>
  <si>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</si>
  <si>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</si>
  <si>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</si>
  <si>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</si>
  <si>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</si>
  <si>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</si>
  <si>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</si>
  <si>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</si>
  <si>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</si>
  <si>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</si>
  <si>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</si>
  <si>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</si>
  <si>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</si>
  <si>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</si>
  <si>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</si>
  <si>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</si>
  <si>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</si>
  <si>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</si>
  <si>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</si>
  <si>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</si>
  <si>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</si>
  <si>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</si>
  <si>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</si>
  <si>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</si>
  <si>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</si>
  <si>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</si>
  <si>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</si>
  <si>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</si>
  <si>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</si>
  <si>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</si>
  <si>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</si>
  <si>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</si>
  <si>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</si>
  <si>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</si>
  <si>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</si>
  <si>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</si>
  <si>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</si>
  <si>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</si>
  <si>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</si>
  <si>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</si>
  <si>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</si>
  <si>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</si>
  <si>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</si>
  <si>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</si>
  <si>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</si>
  <si>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</si>
  <si>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</si>
  <si>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</si>
  <si>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</si>
  <si>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</si>
  <si>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</si>
  <si>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</si>
  <si>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</si>
  <si>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</si>
  <si>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</si>
  <si>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</si>
  <si>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</si>
  <si>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</si>
  <si>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</si>
  <si>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</si>
  <si>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</si>
  <si>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</si>
  <si>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</si>
  <si>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</si>
  <si>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</si>
  <si>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</si>
  <si>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</si>
  <si>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</si>
  <si>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</si>
  <si>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</si>
  <si>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</si>
  <si>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</si>
  <si>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</si>
  <si>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</si>
  <si>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</si>
  <si>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</si>
  <si>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</si>
  <si>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</si>
  <si>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</si>
  <si>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</si>
  <si>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</si>
  <si>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</si>
  <si>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</si>
  <si>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</si>
  <si>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</si>
  <si>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</si>
  <si>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</si>
  <si>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</si>
  <si>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</si>
  <si>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</si>
  <si>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</si>
  <si>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</si>
  <si>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</si>
  <si>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</si>
  <si>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</si>
  <si>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</si>
  <si>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</si>
  <si>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</si>
  <si>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</si>
  <si>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</si>
  <si>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</si>
  <si>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</si>
  <si>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</si>
  <si>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</si>
  <si>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</si>
  <si>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</si>
  <si>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</si>
  <si>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</si>
  <si>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</si>
  <si>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</si>
  <si>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</si>
  <si>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</si>
  <si>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</si>
  <si>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</si>
  <si>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</si>
  <si>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</si>
  <si>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</si>
  <si>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</si>
  <si>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</si>
  <si>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</si>
  <si>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</si>
  <si>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</si>
  <si>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</si>
  <si>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</si>
  <si>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</si>
  <si>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</si>
  <si>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</si>
  <si>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</si>
  <si>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</si>
  <si>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</si>
  <si>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</si>
  <si>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</si>
  <si>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</si>
  <si>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</si>
  <si>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</si>
  <si>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</si>
  <si>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</si>
  <si>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</si>
  <si>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</si>
  <si>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</si>
  <si>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</si>
  <si>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</si>
  <si>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</si>
  <si>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</si>
  <si>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</si>
  <si>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</si>
  <si>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</si>
  <si>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</si>
  <si>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</si>
  <si>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</si>
  <si>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</si>
  <si>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</si>
  <si>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</si>
  <si>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</si>
  <si>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</si>
  <si>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</si>
  <si>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</si>
  <si>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</si>
  <si>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</si>
  <si>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</si>
  <si>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</si>
  <si>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</si>
  <si>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</si>
  <si>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</si>
  <si>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</si>
  <si>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</si>
  <si>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</si>
  <si>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</si>
  <si>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</si>
  <si>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</si>
  <si>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</si>
  <si>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</si>
  <si>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</si>
  <si>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</si>
  <si>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</si>
  <si>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</si>
  <si>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</si>
  <si>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</si>
  <si>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</si>
  <si>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</si>
  <si>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</si>
  <si>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</si>
  <si>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</si>
  <si>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</si>
  <si>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</si>
  <si>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</si>
  <si>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</si>
  <si>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</si>
  <si>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</si>
  <si>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</si>
  <si>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</si>
  <si>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</si>
  <si>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</si>
  <si>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</si>
  <si>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</si>
  <si>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</si>
  <si>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</si>
  <si>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</si>
  <si>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</si>
  <si>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</si>
  <si>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</si>
  <si>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</si>
  <si>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</si>
  <si>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</si>
  <si>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</si>
  <si>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</si>
  <si>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</si>
  <si>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</si>
  <si>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</si>
  <si>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</si>
  <si>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</si>
  <si>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</si>
  <si>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</si>
  <si>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</si>
  <si>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</si>
  <si>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</si>
  <si>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OM04 - Backwards Driving</t>
  </si>
  <si>
    <t>OS10 - Road with construction site</t>
  </si>
  <si>
    <t>SD01 - Low speed</t>
  </si>
  <si>
    <t>Day Time</t>
  </si>
  <si>
    <t>Normal Driving  on a City Road in Normal conditions at Low speed at Day time</t>
  </si>
  <si>
    <t>Normal Driving  on a Highway in Normal conditions at High speed at Day time</t>
  </si>
  <si>
    <t>Normal Driving  on a Road with construction site in Normal conditions at High speed at Day time</t>
  </si>
  <si>
    <t>Backwards Driving  on a City Road in Normal conditions at Low speed at Day time</t>
  </si>
  <si>
    <t>DV03 - Function always activated</t>
  </si>
  <si>
    <t>The oscilating torque is too strong</t>
  </si>
  <si>
    <t>The steering torque is too strong</t>
  </si>
  <si>
    <t>The steering torque is too strong that the driver cannot avoid the contruction site</t>
  </si>
  <si>
    <t>The steering torque keeps on and disturbs the driver</t>
  </si>
  <si>
    <t>EV-03 - Rear collision with trailing traffic</t>
  </si>
  <si>
    <t>EV-02 - Side collision with other traffic</t>
  </si>
  <si>
    <t>EV-01 - Side collision with obstacle</t>
  </si>
  <si>
    <t>EV-06 - Front collision with oncoming traffic</t>
  </si>
  <si>
    <t>Vehicle crashes into the obstacle or road infrastructure</t>
  </si>
  <si>
    <t>Total loss of vehicle's control</t>
  </si>
  <si>
    <t>Day driving in the city is a regular activity</t>
  </si>
  <si>
    <t>Day driving on a highway is a regular activity</t>
  </si>
  <si>
    <t>Backwards driving in the city is very rare</t>
  </si>
  <si>
    <t>Constructions sites on a highway are commom</t>
  </si>
  <si>
    <t>S2 - Severe and life-threatening injuries</t>
  </si>
  <si>
    <t>In the cities speed of vehicle is expected to be low</t>
  </si>
  <si>
    <t>At city speed, most drivers will be able to control the situation by applying brakes</t>
  </si>
  <si>
    <t>On a highway at high speed, lose control even for some seconds can be really dangerous</t>
  </si>
  <si>
    <t>When driving backwards the driver is usually paying more attention, and it is easily controlled by applying brakes</t>
  </si>
  <si>
    <t>Oscillating steering torque should be limited</t>
  </si>
  <si>
    <t>Steering torque should be disabled</t>
  </si>
  <si>
    <t>Steering torque should be time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</si>
</sst>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2" fillId="0" borderId="0" xfId="0" applyFont="1" applyAlignment="1">
      <alignment horizontal="left" vertical="center"/>
    </xf>
    <xf numFmtId="0" fontId="15" fillId="5" borderId="0" xfId="0" applyFont="1" applyFill="1" applyAlignment="1"/>
    <xf numFmtId="0" fontId="12" fillId="3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3" fillId="0" borderId="5" xfId="0" applyFont="1" applyBorder="1"/>
    <xf numFmtId="0" fontId="12" fillId="4" borderId="4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6" borderId="0" xfId="0" applyFont="1" applyFill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14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topLeftCell="P10" workbookViewId="0">
      <selection activeCell="V13" sqref="V13"/>
    </sheetView>
  </sheetViews>
  <sheetFormatPr defaultColWidth="14.42578125" defaultRowHeight="15.75" customHeight="1" x14ac:dyDescent="0.2"/>
  <cols>
    <col min="1" max="1" width="9.85546875" style="71" bestFit="1" customWidth="1"/>
    <col min="2" max="2" width="25.140625" style="71" customWidth="1"/>
    <col min="3" max="3" width="30.5703125" style="71" customWidth="1"/>
    <col min="4" max="4" width="22.5703125" style="71" bestFit="1" customWidth="1"/>
    <col min="5" max="5" width="16.7109375" style="71" bestFit="1" customWidth="1"/>
    <col min="6" max="6" width="12.7109375" style="71" bestFit="1" customWidth="1"/>
    <col min="7" max="7" width="18.7109375" style="71" bestFit="1" customWidth="1"/>
    <col min="8" max="9" width="26" style="71" customWidth="1"/>
    <col min="10" max="10" width="19.140625" style="71" customWidth="1"/>
    <col min="11" max="11" width="22.5703125" style="71" customWidth="1"/>
    <col min="12" max="12" width="18.7109375" style="71" customWidth="1"/>
    <col min="13" max="13" width="28" style="71" customWidth="1"/>
    <col min="14" max="14" width="25.5703125" style="71" customWidth="1"/>
    <col min="15" max="15" width="14.42578125" style="71"/>
    <col min="16" max="16" width="28" style="71" customWidth="1"/>
    <col min="17" max="17" width="20.7109375" style="71" customWidth="1"/>
    <col min="18" max="18" width="18.5703125" style="71" customWidth="1"/>
    <col min="19" max="19" width="20.7109375" style="71" customWidth="1"/>
    <col min="20" max="20" width="40.28515625" style="71" customWidth="1"/>
    <col min="21" max="21" width="14.42578125" style="71"/>
    <col min="22" max="22" width="33.140625" style="71" customWidth="1"/>
    <col min="23" max="16384" width="14.42578125" style="71"/>
  </cols>
  <sheetData>
    <row r="1" spans="1:28" ht="12.75" x14ac:dyDescent="0.2">
      <c r="A1" s="67"/>
      <c r="B1" s="68" t="s">
        <v>2</v>
      </c>
      <c r="C1" s="67"/>
      <c r="D1" s="67"/>
      <c r="E1" s="67"/>
      <c r="F1" s="67"/>
      <c r="G1" s="67"/>
      <c r="H1" s="67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70"/>
      <c r="X1" s="70"/>
      <c r="Y1" s="70"/>
      <c r="Z1" s="70"/>
      <c r="AA1" s="70"/>
      <c r="AB1" s="70"/>
    </row>
    <row r="2" spans="1:28" ht="12.75" x14ac:dyDescent="0.2">
      <c r="A2" s="67"/>
      <c r="B2" s="72" t="s">
        <v>10</v>
      </c>
      <c r="C2" s="67"/>
      <c r="D2" s="67"/>
      <c r="E2" s="67"/>
      <c r="F2" s="67"/>
      <c r="G2" s="67"/>
      <c r="H2" s="67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70"/>
      <c r="X2" s="70"/>
      <c r="Y2" s="70"/>
      <c r="Z2" s="70"/>
      <c r="AA2" s="70"/>
      <c r="AB2" s="70"/>
    </row>
    <row r="3" spans="1:28" ht="12.75" x14ac:dyDescent="0.2">
      <c r="A3" s="67"/>
      <c r="B3" s="73" t="s">
        <v>17</v>
      </c>
      <c r="C3" s="67"/>
      <c r="D3" s="67"/>
      <c r="E3" s="67"/>
      <c r="F3" s="67"/>
      <c r="G3" s="67"/>
      <c r="H3" s="67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70"/>
      <c r="X3" s="70"/>
      <c r="Y3" s="70"/>
      <c r="Z3" s="70"/>
      <c r="AA3" s="70"/>
      <c r="AB3" s="70"/>
    </row>
    <row r="4" spans="1:28" ht="12.75" x14ac:dyDescent="0.2">
      <c r="A4" s="67"/>
      <c r="B4" s="73" t="s">
        <v>23</v>
      </c>
      <c r="C4" s="67"/>
      <c r="D4" s="67"/>
      <c r="E4" s="67"/>
      <c r="F4" s="67"/>
      <c r="G4" s="67"/>
      <c r="H4" s="67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70"/>
      <c r="X4" s="70"/>
      <c r="Y4" s="70"/>
      <c r="Z4" s="70"/>
      <c r="AA4" s="70"/>
      <c r="AB4" s="70"/>
    </row>
    <row r="5" spans="1:28" ht="12.75" x14ac:dyDescent="0.2">
      <c r="A5" s="67"/>
      <c r="B5" s="72" t="s">
        <v>26</v>
      </c>
      <c r="C5" s="67"/>
      <c r="D5" s="67"/>
      <c r="E5" s="67"/>
      <c r="F5" s="67"/>
      <c r="G5" s="67"/>
      <c r="H5" s="67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70"/>
      <c r="X5" s="70"/>
      <c r="Y5" s="70"/>
      <c r="Z5" s="70"/>
      <c r="AA5" s="70"/>
      <c r="AB5" s="70"/>
    </row>
    <row r="6" spans="1:28" ht="12.75" x14ac:dyDescent="0.2">
      <c r="A6" s="67"/>
      <c r="B6" s="72" t="s">
        <v>30</v>
      </c>
      <c r="C6" s="67"/>
      <c r="D6" s="67"/>
      <c r="E6" s="67"/>
      <c r="F6" s="67"/>
      <c r="G6" s="67"/>
      <c r="H6" s="67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70"/>
      <c r="X6" s="70"/>
      <c r="Y6" s="70"/>
      <c r="Z6" s="70"/>
      <c r="AA6" s="70"/>
      <c r="AB6" s="70"/>
    </row>
    <row r="7" spans="1:28" ht="12.75" x14ac:dyDescent="0.2">
      <c r="A7" s="67"/>
      <c r="B7" s="67"/>
      <c r="C7" s="67"/>
      <c r="D7" s="67"/>
      <c r="E7" s="67"/>
      <c r="F7" s="67"/>
      <c r="G7" s="67"/>
      <c r="H7" s="67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70"/>
      <c r="X7" s="70"/>
      <c r="Y7" s="70"/>
      <c r="Z7" s="70"/>
      <c r="AA7" s="70"/>
      <c r="AB7" s="70"/>
    </row>
    <row r="8" spans="1:28" ht="12.75" x14ac:dyDescent="0.2">
      <c r="A8" s="67"/>
      <c r="B8" s="67"/>
      <c r="C8" s="67"/>
      <c r="D8" s="67"/>
      <c r="E8" s="67"/>
      <c r="F8" s="67"/>
      <c r="G8" s="67"/>
      <c r="H8" s="67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70"/>
      <c r="X8" s="70"/>
      <c r="Y8" s="70"/>
      <c r="Z8" s="70"/>
      <c r="AA8" s="70"/>
      <c r="AB8" s="70"/>
    </row>
    <row r="9" spans="1:28" ht="12.75" x14ac:dyDescent="0.2">
      <c r="A9" s="67"/>
      <c r="B9" s="67"/>
      <c r="C9" s="67"/>
      <c r="D9" s="67"/>
      <c r="E9" s="67"/>
      <c r="F9" s="67"/>
      <c r="G9" s="67"/>
      <c r="H9" s="67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70"/>
      <c r="X9" s="70"/>
      <c r="Y9" s="70"/>
      <c r="Z9" s="70"/>
      <c r="AA9" s="70"/>
      <c r="AB9" s="70"/>
    </row>
    <row r="10" spans="1:28" ht="12.75" x14ac:dyDescent="0.2">
      <c r="A10" s="74" t="s">
        <v>11</v>
      </c>
      <c r="B10" s="75" t="s">
        <v>14</v>
      </c>
      <c r="C10" s="76"/>
      <c r="D10" s="76"/>
      <c r="E10" s="76"/>
      <c r="F10" s="76"/>
      <c r="G10" s="76"/>
      <c r="H10" s="76"/>
      <c r="I10" s="77" t="s">
        <v>27</v>
      </c>
      <c r="J10" s="76"/>
      <c r="K10" s="76"/>
      <c r="L10" s="76"/>
      <c r="M10" s="76"/>
      <c r="N10" s="76"/>
      <c r="O10" s="77" t="s">
        <v>33</v>
      </c>
      <c r="P10" s="76"/>
      <c r="Q10" s="76"/>
      <c r="R10" s="76"/>
      <c r="S10" s="76"/>
      <c r="T10" s="76"/>
      <c r="U10" s="78" t="s">
        <v>34</v>
      </c>
      <c r="V10" s="76"/>
      <c r="W10" s="70"/>
      <c r="X10" s="70"/>
      <c r="Y10" s="70"/>
      <c r="Z10" s="70"/>
      <c r="AA10" s="70"/>
      <c r="AB10" s="70"/>
    </row>
    <row r="11" spans="1:28" ht="25.5" x14ac:dyDescent="0.2">
      <c r="A11" s="79"/>
      <c r="B11" s="80" t="s">
        <v>1</v>
      </c>
      <c r="C11" s="80" t="s">
        <v>35</v>
      </c>
      <c r="D11" s="80" t="s">
        <v>37</v>
      </c>
      <c r="E11" s="80" t="s">
        <v>58</v>
      </c>
      <c r="F11" s="80" t="s">
        <v>39</v>
      </c>
      <c r="G11" s="80" t="s">
        <v>40</v>
      </c>
      <c r="H11" s="80" t="s">
        <v>41</v>
      </c>
      <c r="I11" s="80" t="s">
        <v>42</v>
      </c>
      <c r="J11" s="80" t="s">
        <v>43</v>
      </c>
      <c r="K11" s="80" t="s">
        <v>44</v>
      </c>
      <c r="L11" s="80" t="s">
        <v>45</v>
      </c>
      <c r="M11" s="81" t="s">
        <v>46</v>
      </c>
      <c r="N11" s="81" t="s">
        <v>47</v>
      </c>
      <c r="O11" s="81" t="s">
        <v>48</v>
      </c>
      <c r="P11" s="80" t="s">
        <v>50</v>
      </c>
      <c r="Q11" s="80" t="s">
        <v>52</v>
      </c>
      <c r="R11" s="80" t="s">
        <v>53</v>
      </c>
      <c r="S11" s="80" t="s">
        <v>54</v>
      </c>
      <c r="T11" s="80" t="s">
        <v>55</v>
      </c>
      <c r="U11" s="80" t="s">
        <v>56</v>
      </c>
      <c r="V11" s="79" t="s">
        <v>57</v>
      </c>
      <c r="W11" s="67"/>
      <c r="X11" s="67"/>
      <c r="Y11" s="67"/>
      <c r="Z11" s="67"/>
      <c r="AA11" s="67"/>
      <c r="AB11" s="67"/>
    </row>
    <row r="12" spans="1:28" ht="63.75" x14ac:dyDescent="0.2">
      <c r="A12" s="82" t="s">
        <v>59</v>
      </c>
      <c r="B12" s="83" t="s">
        <v>104</v>
      </c>
      <c r="C12" s="83" t="s">
        <v>105</v>
      </c>
      <c r="D12" s="83" t="s">
        <v>106</v>
      </c>
      <c r="E12" s="83" t="s">
        <v>253</v>
      </c>
      <c r="F12" s="83" t="s">
        <v>254</v>
      </c>
      <c r="G12" s="83" t="s">
        <v>108</v>
      </c>
      <c r="H12" s="83" t="s">
        <v>255</v>
      </c>
      <c r="I12" s="84" t="s">
        <v>86</v>
      </c>
      <c r="J12" s="83" t="s">
        <v>259</v>
      </c>
      <c r="K12" s="85" t="s">
        <v>260</v>
      </c>
      <c r="L12" s="86" t="s">
        <v>267</v>
      </c>
      <c r="M12" s="87" t="s">
        <v>129</v>
      </c>
      <c r="N12" s="88" t="s">
        <v>269</v>
      </c>
      <c r="O12" s="89" t="s">
        <v>74</v>
      </c>
      <c r="P12" s="90" t="s">
        <v>270</v>
      </c>
      <c r="Q12" s="84" t="s">
        <v>76</v>
      </c>
      <c r="R12" s="84" t="s">
        <v>275</v>
      </c>
      <c r="S12" s="84" t="s">
        <v>121</v>
      </c>
      <c r="T12" s="83" t="s">
        <v>276</v>
      </c>
      <c r="U12" s="84" t="s">
        <v>81</v>
      </c>
      <c r="V12" s="90" t="s">
        <v>279</v>
      </c>
      <c r="W12" s="91"/>
      <c r="X12" s="91"/>
      <c r="Y12" s="91"/>
      <c r="Z12" s="91"/>
      <c r="AA12" s="91"/>
      <c r="AB12" s="91"/>
    </row>
    <row r="13" spans="1:28" ht="51" x14ac:dyDescent="0.2">
      <c r="A13" s="82" t="s">
        <v>91</v>
      </c>
      <c r="B13" s="83" t="s">
        <v>104</v>
      </c>
      <c r="C13" s="83" t="s">
        <v>123</v>
      </c>
      <c r="D13" s="83" t="s">
        <v>106</v>
      </c>
      <c r="E13" s="83" t="s">
        <v>163</v>
      </c>
      <c r="F13" s="83" t="s">
        <v>254</v>
      </c>
      <c r="G13" s="83" t="s">
        <v>108</v>
      </c>
      <c r="H13" s="83" t="s">
        <v>256</v>
      </c>
      <c r="I13" s="83" t="s">
        <v>92</v>
      </c>
      <c r="J13" s="83" t="s">
        <v>259</v>
      </c>
      <c r="K13" s="83" t="s">
        <v>261</v>
      </c>
      <c r="L13" s="86" t="s">
        <v>265</v>
      </c>
      <c r="M13" s="87" t="s">
        <v>129</v>
      </c>
      <c r="N13" s="88" t="s">
        <v>269</v>
      </c>
      <c r="O13" s="89" t="s">
        <v>74</v>
      </c>
      <c r="P13" s="90" t="s">
        <v>271</v>
      </c>
      <c r="Q13" s="84" t="s">
        <v>132</v>
      </c>
      <c r="R13" s="83" t="s">
        <v>133</v>
      </c>
      <c r="S13" s="84" t="s">
        <v>181</v>
      </c>
      <c r="T13" s="84" t="s">
        <v>277</v>
      </c>
      <c r="U13" s="84" t="s">
        <v>250</v>
      </c>
      <c r="V13" s="90" t="s">
        <v>281</v>
      </c>
      <c r="W13" s="91"/>
      <c r="X13" s="91"/>
      <c r="Y13" s="91"/>
      <c r="Z13" s="91"/>
      <c r="AA13" s="91"/>
      <c r="AB13" s="91"/>
    </row>
    <row r="14" spans="1:28" ht="51" x14ac:dyDescent="0.2">
      <c r="A14" s="83" t="s">
        <v>93</v>
      </c>
      <c r="B14" s="83" t="s">
        <v>104</v>
      </c>
      <c r="C14" s="83" t="s">
        <v>252</v>
      </c>
      <c r="D14" s="83" t="s">
        <v>106</v>
      </c>
      <c r="E14" s="83" t="s">
        <v>163</v>
      </c>
      <c r="F14" s="83" t="s">
        <v>254</v>
      </c>
      <c r="G14" s="83" t="s">
        <v>108</v>
      </c>
      <c r="H14" s="83" t="s">
        <v>257</v>
      </c>
      <c r="I14" s="83" t="s">
        <v>92</v>
      </c>
      <c r="J14" s="83" t="s">
        <v>259</v>
      </c>
      <c r="K14" s="83" t="s">
        <v>262</v>
      </c>
      <c r="L14" s="86" t="s">
        <v>266</v>
      </c>
      <c r="M14" s="87" t="s">
        <v>129</v>
      </c>
      <c r="N14" s="88" t="s">
        <v>269</v>
      </c>
      <c r="O14" s="89" t="s">
        <v>130</v>
      </c>
      <c r="P14" s="90" t="s">
        <v>273</v>
      </c>
      <c r="Q14" s="84" t="s">
        <v>274</v>
      </c>
      <c r="R14" s="83" t="s">
        <v>133</v>
      </c>
      <c r="S14" s="84" t="s">
        <v>181</v>
      </c>
      <c r="T14" s="84" t="s">
        <v>277</v>
      </c>
      <c r="U14" s="84" t="s">
        <v>160</v>
      </c>
      <c r="V14" s="90" t="s">
        <v>281</v>
      </c>
      <c r="W14" s="85"/>
      <c r="X14" s="85"/>
      <c r="Y14" s="85"/>
      <c r="Z14" s="85"/>
      <c r="AA14" s="85"/>
      <c r="AB14" s="85"/>
    </row>
    <row r="15" spans="1:28" ht="51" x14ac:dyDescent="0.2">
      <c r="A15" s="83" t="s">
        <v>94</v>
      </c>
      <c r="B15" s="83" t="s">
        <v>251</v>
      </c>
      <c r="C15" s="83" t="s">
        <v>105</v>
      </c>
      <c r="D15" s="83" t="s">
        <v>106</v>
      </c>
      <c r="E15" s="83" t="s">
        <v>253</v>
      </c>
      <c r="F15" s="83" t="s">
        <v>254</v>
      </c>
      <c r="G15" s="83" t="s">
        <v>108</v>
      </c>
      <c r="H15" s="83" t="s">
        <v>258</v>
      </c>
      <c r="I15" s="83" t="s">
        <v>92</v>
      </c>
      <c r="J15" s="83" t="s">
        <v>259</v>
      </c>
      <c r="K15" s="83" t="s">
        <v>263</v>
      </c>
      <c r="L15" s="86" t="s">
        <v>264</v>
      </c>
      <c r="M15" s="87" t="s">
        <v>268</v>
      </c>
      <c r="N15" s="88" t="s">
        <v>269</v>
      </c>
      <c r="O15" s="89" t="s">
        <v>119</v>
      </c>
      <c r="P15" s="90" t="s">
        <v>272</v>
      </c>
      <c r="Q15" s="84" t="s">
        <v>76</v>
      </c>
      <c r="R15" s="83" t="s">
        <v>77</v>
      </c>
      <c r="S15" s="84" t="s">
        <v>121</v>
      </c>
      <c r="T15" s="84" t="s">
        <v>278</v>
      </c>
      <c r="U15" s="84" t="s">
        <v>81</v>
      </c>
      <c r="V15" s="90" t="s">
        <v>280</v>
      </c>
      <c r="W15" s="85"/>
      <c r="X15" s="85"/>
      <c r="Y15" s="85"/>
      <c r="Z15" s="85"/>
      <c r="AA15" s="85"/>
      <c r="AB15" s="85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Q1" zoomScale="70" zoomScaleNormal="70" workbookViewId="0">
      <selection activeCell="W14" sqref="W14"/>
    </sheetView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">
      <c r="A2" s="3"/>
      <c r="B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">
      <c r="A3" s="2"/>
      <c r="C3" s="2"/>
      <c r="D3" s="2"/>
      <c r="E3" s="2"/>
      <c r="F3" s="2"/>
      <c r="G3" s="2"/>
      <c r="H3" s="2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x14ac:dyDescent="0.2">
      <c r="B4" s="13" t="s">
        <v>11</v>
      </c>
      <c r="C4" s="55" t="s">
        <v>14</v>
      </c>
      <c r="D4" s="54"/>
      <c r="E4" s="54"/>
      <c r="F4" s="54"/>
      <c r="G4" s="54"/>
      <c r="H4" s="54"/>
      <c r="I4" s="57"/>
      <c r="J4" s="56" t="s">
        <v>27</v>
      </c>
      <c r="K4" s="54"/>
      <c r="L4" s="54"/>
      <c r="M4" s="54"/>
      <c r="N4" s="54"/>
      <c r="O4" s="57"/>
      <c r="P4" s="56" t="s">
        <v>33</v>
      </c>
      <c r="Q4" s="54"/>
      <c r="R4" s="54"/>
      <c r="S4" s="54"/>
      <c r="T4" s="54"/>
      <c r="U4" s="57"/>
      <c r="V4" s="53" t="s">
        <v>34</v>
      </c>
      <c r="W4" s="57"/>
    </row>
    <row r="5" spans="1:29" ht="25.5" x14ac:dyDescent="0.2">
      <c r="B5" s="15"/>
      <c r="C5" s="16" t="s">
        <v>1</v>
      </c>
      <c r="D5" s="16" t="s">
        <v>35</v>
      </c>
      <c r="E5" s="16" t="s">
        <v>37</v>
      </c>
      <c r="F5" s="16" t="s">
        <v>38</v>
      </c>
      <c r="G5" s="16" t="s">
        <v>39</v>
      </c>
      <c r="H5" s="16" t="s">
        <v>40</v>
      </c>
      <c r="I5" s="16" t="s">
        <v>41</v>
      </c>
      <c r="J5" s="16" t="s">
        <v>42</v>
      </c>
      <c r="K5" s="16" t="s">
        <v>43</v>
      </c>
      <c r="L5" s="16" t="s">
        <v>44</v>
      </c>
      <c r="M5" s="16" t="s">
        <v>45</v>
      </c>
      <c r="N5" s="16" t="s">
        <v>46</v>
      </c>
      <c r="O5" s="16" t="s">
        <v>47</v>
      </c>
      <c r="P5" s="16" t="s">
        <v>48</v>
      </c>
      <c r="Q5" s="16" t="s">
        <v>50</v>
      </c>
      <c r="R5" s="16" t="s">
        <v>52</v>
      </c>
      <c r="S5" s="16" t="s">
        <v>53</v>
      </c>
      <c r="T5" s="16" t="s">
        <v>54</v>
      </c>
      <c r="U5" s="16" t="s">
        <v>55</v>
      </c>
      <c r="V5" s="16" t="s">
        <v>56</v>
      </c>
      <c r="W5" s="15" t="s">
        <v>57</v>
      </c>
      <c r="X5" s="17"/>
      <c r="Y5" s="17"/>
      <c r="Z5" s="17"/>
      <c r="AA5" s="17"/>
      <c r="AB5" s="17"/>
      <c r="AC5" s="17"/>
    </row>
    <row r="6" spans="1:29" ht="12.75" customHeight="1" x14ac:dyDescent="0.2">
      <c r="A6" s="18"/>
      <c r="B6" s="19" t="s">
        <v>59</v>
      </c>
      <c r="C6" s="19" t="s">
        <v>61</v>
      </c>
      <c r="D6" s="19" t="s">
        <v>60</v>
      </c>
      <c r="E6" s="19" t="s">
        <v>62</v>
      </c>
      <c r="F6" s="19" t="s">
        <v>63</v>
      </c>
      <c r="G6" s="19" t="s">
        <v>64</v>
      </c>
      <c r="H6" s="19" t="s">
        <v>65</v>
      </c>
      <c r="I6" s="19" t="s">
        <v>67</v>
      </c>
      <c r="J6" s="19" t="s">
        <v>68</v>
      </c>
      <c r="K6" s="19" t="s">
        <v>69</v>
      </c>
      <c r="L6" s="19" t="s">
        <v>70</v>
      </c>
      <c r="M6" s="19" t="s">
        <v>71</v>
      </c>
      <c r="N6" s="19" t="s">
        <v>72</v>
      </c>
      <c r="O6" s="19" t="s">
        <v>73</v>
      </c>
      <c r="P6" s="19" t="s">
        <v>74</v>
      </c>
      <c r="Q6" s="19" t="s">
        <v>75</v>
      </c>
      <c r="R6" s="19" t="s">
        <v>76</v>
      </c>
      <c r="S6" s="19" t="s">
        <v>77</v>
      </c>
      <c r="T6" s="19" t="s">
        <v>79</v>
      </c>
      <c r="U6" s="19" t="s">
        <v>80</v>
      </c>
      <c r="V6" s="19" t="s">
        <v>81</v>
      </c>
      <c r="W6" s="20" t="s">
        <v>82</v>
      </c>
      <c r="X6" s="21"/>
      <c r="Y6" s="21"/>
      <c r="Z6" s="21"/>
      <c r="AA6" s="18"/>
      <c r="AB6" s="18"/>
      <c r="AC6" s="18"/>
    </row>
    <row r="7" spans="1:29" ht="12.7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2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2">
      <c r="A10" s="2"/>
      <c r="B10" s="5" t="s">
        <v>95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2.75" x14ac:dyDescent="0.2">
      <c r="B12" s="13" t="s">
        <v>11</v>
      </c>
      <c r="C12" s="55" t="s">
        <v>98</v>
      </c>
      <c r="D12" s="54"/>
      <c r="E12" s="54"/>
      <c r="F12" s="54"/>
      <c r="G12" s="54"/>
      <c r="H12" s="54"/>
      <c r="I12" s="54"/>
      <c r="J12" s="56" t="s">
        <v>27</v>
      </c>
      <c r="K12" s="54"/>
      <c r="L12" s="54"/>
      <c r="M12" s="54"/>
      <c r="N12" s="54"/>
      <c r="O12" s="54"/>
      <c r="P12" s="56" t="s">
        <v>33</v>
      </c>
      <c r="Q12" s="54"/>
      <c r="R12" s="54"/>
      <c r="S12" s="54"/>
      <c r="T12" s="54"/>
      <c r="U12" s="54"/>
      <c r="V12" s="53" t="s">
        <v>34</v>
      </c>
      <c r="W12" s="54"/>
      <c r="X12" s="10"/>
      <c r="Y12" s="10"/>
      <c r="Z12" s="10"/>
      <c r="AA12" s="10"/>
      <c r="AB12" s="10"/>
      <c r="AC12" s="10"/>
    </row>
    <row r="13" spans="1:29" ht="25.5" x14ac:dyDescent="0.2">
      <c r="B13" s="15"/>
      <c r="C13" s="16" t="s">
        <v>1</v>
      </c>
      <c r="D13" s="16" t="s">
        <v>35</v>
      </c>
      <c r="E13" s="16" t="s">
        <v>37</v>
      </c>
      <c r="F13" s="16" t="s">
        <v>38</v>
      </c>
      <c r="G13" s="16" t="s">
        <v>39</v>
      </c>
      <c r="H13" s="16" t="s">
        <v>40</v>
      </c>
      <c r="I13" s="16" t="s">
        <v>41</v>
      </c>
      <c r="J13" s="16" t="s">
        <v>42</v>
      </c>
      <c r="K13" s="16" t="s">
        <v>43</v>
      </c>
      <c r="L13" s="16" t="s">
        <v>44</v>
      </c>
      <c r="M13" s="16" t="s">
        <v>45</v>
      </c>
      <c r="N13" s="16" t="s">
        <v>46</v>
      </c>
      <c r="O13" s="16" t="s">
        <v>47</v>
      </c>
      <c r="P13" s="16" t="s">
        <v>48</v>
      </c>
      <c r="Q13" s="16" t="s">
        <v>50</v>
      </c>
      <c r="R13" s="16" t="s">
        <v>52</v>
      </c>
      <c r="S13" s="16" t="s">
        <v>53</v>
      </c>
      <c r="T13" s="16" t="s">
        <v>54</v>
      </c>
      <c r="U13" s="16" t="s">
        <v>55</v>
      </c>
      <c r="V13" s="16" t="s">
        <v>56</v>
      </c>
      <c r="W13" s="15" t="s">
        <v>57</v>
      </c>
      <c r="X13" s="17"/>
      <c r="Y13" s="17"/>
      <c r="Z13" s="17"/>
      <c r="AA13" s="17"/>
      <c r="AB13" s="17"/>
      <c r="AC13" s="17"/>
    </row>
    <row r="14" spans="1:29" ht="12.75" customHeight="1" x14ac:dyDescent="0.2">
      <c r="B14" s="19" t="s">
        <v>59</v>
      </c>
      <c r="C14" s="19" t="s">
        <v>104</v>
      </c>
      <c r="D14" s="19" t="s">
        <v>105</v>
      </c>
      <c r="E14" s="19" t="s">
        <v>106</v>
      </c>
      <c r="F14" s="19" t="s">
        <v>107</v>
      </c>
      <c r="G14" s="19" t="s">
        <v>64</v>
      </c>
      <c r="H14" s="19" t="s">
        <v>108</v>
      </c>
      <c r="I14" s="19" t="s">
        <v>109</v>
      </c>
      <c r="J14" s="19" t="s">
        <v>68</v>
      </c>
      <c r="K14" s="19" t="s">
        <v>110</v>
      </c>
      <c r="L14" s="19" t="s">
        <v>70</v>
      </c>
      <c r="M14" s="19" t="s">
        <v>112</v>
      </c>
      <c r="N14" s="19" t="s">
        <v>72</v>
      </c>
      <c r="O14" s="19" t="s">
        <v>73</v>
      </c>
      <c r="P14" s="19" t="s">
        <v>74</v>
      </c>
      <c r="Q14" s="52" t="s">
        <v>75</v>
      </c>
      <c r="R14" s="19" t="s">
        <v>76</v>
      </c>
      <c r="S14" s="19" t="s">
        <v>77</v>
      </c>
      <c r="T14" s="19" t="s">
        <v>79</v>
      </c>
      <c r="U14" s="52" t="s">
        <v>80</v>
      </c>
      <c r="V14" s="19" t="s">
        <v>81</v>
      </c>
      <c r="W14" s="20" t="s">
        <v>113</v>
      </c>
      <c r="X14" s="21"/>
      <c r="Y14" s="21"/>
      <c r="Z14" s="21"/>
      <c r="AA14" s="18"/>
      <c r="AB14" s="18"/>
      <c r="AC14" s="18"/>
    </row>
    <row r="15" spans="1:29" ht="12.75" customHeight="1" x14ac:dyDescent="0.2">
      <c r="B15" s="19" t="s">
        <v>91</v>
      </c>
      <c r="C15" s="19" t="s">
        <v>104</v>
      </c>
      <c r="D15" s="19" t="s">
        <v>105</v>
      </c>
      <c r="E15" s="19" t="s">
        <v>114</v>
      </c>
      <c r="F15" s="19" t="s">
        <v>107</v>
      </c>
      <c r="G15" s="19" t="s">
        <v>115</v>
      </c>
      <c r="H15" s="19" t="s">
        <v>108</v>
      </c>
      <c r="I15" s="19" t="s">
        <v>116</v>
      </c>
      <c r="J15" s="19" t="s">
        <v>68</v>
      </c>
      <c r="K15" s="19" t="s">
        <v>110</v>
      </c>
      <c r="L15" s="19" t="s">
        <v>70</v>
      </c>
      <c r="M15" s="19" t="s">
        <v>112</v>
      </c>
      <c r="N15" s="19" t="s">
        <v>72</v>
      </c>
      <c r="O15" s="19" t="s">
        <v>73</v>
      </c>
      <c r="P15" s="19" t="s">
        <v>119</v>
      </c>
      <c r="Q15" s="19" t="s">
        <v>120</v>
      </c>
      <c r="R15" s="19" t="s">
        <v>76</v>
      </c>
      <c r="S15" s="19" t="s">
        <v>77</v>
      </c>
      <c r="T15" s="19" t="s">
        <v>121</v>
      </c>
      <c r="U15" s="19" t="s">
        <v>122</v>
      </c>
      <c r="V15" s="19" t="s">
        <v>81</v>
      </c>
      <c r="W15" s="20" t="s">
        <v>113</v>
      </c>
      <c r="X15" s="21"/>
      <c r="Y15" s="21"/>
      <c r="Z15" s="21"/>
      <c r="AA15" s="18"/>
      <c r="AB15" s="18"/>
      <c r="AC15" s="18"/>
    </row>
    <row r="16" spans="1:29" ht="12.75" customHeight="1" x14ac:dyDescent="0.2">
      <c r="B16" s="19" t="s">
        <v>93</v>
      </c>
      <c r="C16" s="19" t="s">
        <v>104</v>
      </c>
      <c r="D16" s="19" t="s">
        <v>123</v>
      </c>
      <c r="E16" s="19" t="s">
        <v>114</v>
      </c>
      <c r="F16" s="19" t="s">
        <v>124</v>
      </c>
      <c r="G16" s="19" t="s">
        <v>125</v>
      </c>
      <c r="H16" s="19" t="s">
        <v>108</v>
      </c>
      <c r="I16" s="19" t="s">
        <v>127</v>
      </c>
      <c r="J16" s="19" t="s">
        <v>68</v>
      </c>
      <c r="K16" s="19" t="s">
        <v>110</v>
      </c>
      <c r="L16" s="19" t="s">
        <v>70</v>
      </c>
      <c r="M16" s="19" t="s">
        <v>112</v>
      </c>
      <c r="N16" s="19" t="s">
        <v>129</v>
      </c>
      <c r="O16" s="19" t="s">
        <v>73</v>
      </c>
      <c r="P16" s="19" t="s">
        <v>130</v>
      </c>
      <c r="Q16" s="19" t="s">
        <v>131</v>
      </c>
      <c r="R16" s="19" t="s">
        <v>132</v>
      </c>
      <c r="S16" s="19" t="s">
        <v>133</v>
      </c>
      <c r="T16" s="19" t="s">
        <v>134</v>
      </c>
      <c r="U16" s="19" t="s">
        <v>159</v>
      </c>
      <c r="V16" s="19" t="s">
        <v>160</v>
      </c>
      <c r="W16" s="20" t="s">
        <v>113</v>
      </c>
      <c r="X16" s="21"/>
      <c r="Y16" s="21"/>
      <c r="Z16" s="21"/>
      <c r="AA16" s="18"/>
      <c r="AB16" s="18"/>
      <c r="AC16" s="18"/>
    </row>
    <row r="17" spans="1:29" ht="12.75" customHeight="1" x14ac:dyDescent="0.2">
      <c r="B17" s="19" t="s">
        <v>94</v>
      </c>
      <c r="C17" s="19" t="s">
        <v>104</v>
      </c>
      <c r="D17" s="19" t="s">
        <v>162</v>
      </c>
      <c r="E17" s="19" t="s">
        <v>106</v>
      </c>
      <c r="F17" s="19" t="s">
        <v>163</v>
      </c>
      <c r="G17" s="19" t="s">
        <v>164</v>
      </c>
      <c r="H17" s="19" t="s">
        <v>108</v>
      </c>
      <c r="I17" s="19" t="s">
        <v>165</v>
      </c>
      <c r="J17" s="19" t="s">
        <v>68</v>
      </c>
      <c r="K17" s="19" t="s">
        <v>110</v>
      </c>
      <c r="L17" s="19" t="s">
        <v>70</v>
      </c>
      <c r="M17" s="19" t="s">
        <v>167</v>
      </c>
      <c r="N17" s="19" t="s">
        <v>168</v>
      </c>
      <c r="O17" s="19" t="s">
        <v>73</v>
      </c>
      <c r="P17" s="19" t="s">
        <v>74</v>
      </c>
      <c r="Q17" s="19" t="s">
        <v>169</v>
      </c>
      <c r="R17" s="19" t="s">
        <v>132</v>
      </c>
      <c r="S17" s="19" t="s">
        <v>170</v>
      </c>
      <c r="T17" s="19" t="s">
        <v>121</v>
      </c>
      <c r="U17" s="19" t="s">
        <v>171</v>
      </c>
      <c r="V17" s="19" t="s">
        <v>172</v>
      </c>
      <c r="W17" s="20" t="s">
        <v>113</v>
      </c>
      <c r="X17" s="21"/>
      <c r="Y17" s="21"/>
      <c r="Z17" s="21"/>
      <c r="AA17" s="18"/>
      <c r="AB17" s="18"/>
      <c r="AC17" s="18"/>
    </row>
    <row r="18" spans="1:29" ht="12.75" customHeight="1" x14ac:dyDescent="0.2">
      <c r="B18" s="19" t="s">
        <v>174</v>
      </c>
      <c r="C18" s="19" t="s">
        <v>104</v>
      </c>
      <c r="D18" s="19" t="s">
        <v>162</v>
      </c>
      <c r="E18" s="19" t="s">
        <v>114</v>
      </c>
      <c r="F18" s="19" t="s">
        <v>175</v>
      </c>
      <c r="G18" s="19" t="s">
        <v>115</v>
      </c>
      <c r="H18" s="19" t="s">
        <v>108</v>
      </c>
      <c r="I18" s="19" t="s">
        <v>177</v>
      </c>
      <c r="J18" s="19" t="s">
        <v>68</v>
      </c>
      <c r="K18" s="19" t="s">
        <v>110</v>
      </c>
      <c r="L18" s="19" t="s">
        <v>70</v>
      </c>
      <c r="M18" s="19" t="s">
        <v>112</v>
      </c>
      <c r="N18" s="19" t="s">
        <v>129</v>
      </c>
      <c r="O18" s="19" t="s">
        <v>73</v>
      </c>
      <c r="P18" s="19" t="s">
        <v>130</v>
      </c>
      <c r="Q18" s="19" t="s">
        <v>179</v>
      </c>
      <c r="R18" s="19" t="s">
        <v>132</v>
      </c>
      <c r="S18" s="19" t="s">
        <v>170</v>
      </c>
      <c r="T18" s="19" t="s">
        <v>181</v>
      </c>
      <c r="U18" s="19" t="s">
        <v>171</v>
      </c>
      <c r="V18" s="19" t="s">
        <v>172</v>
      </c>
      <c r="W18" s="20" t="s">
        <v>113</v>
      </c>
      <c r="X18" s="21"/>
      <c r="Y18" s="21"/>
      <c r="Z18" s="21"/>
      <c r="AA18" s="18"/>
      <c r="AB18" s="18"/>
      <c r="AC18" s="18"/>
    </row>
    <row r="19" spans="1:29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>
      <selection activeCell="B27" sqref="B27"/>
    </sheetView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6" t="s">
        <v>4</v>
      </c>
      <c r="B4" s="7" t="s">
        <v>5</v>
      </c>
      <c r="C4" s="7" t="s">
        <v>6</v>
      </c>
      <c r="D4" s="7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8" t="str">
        <f t="shared" ref="A5:A13" si="0">"OM" &amp; TEXT(ROW()-ROW($A$4), "00")</f>
        <v>OM01</v>
      </c>
      <c r="B5" s="9" t="s">
        <v>8</v>
      </c>
      <c r="C5" s="9" t="s">
        <v>9</v>
      </c>
      <c r="D5" s="12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8" t="str">
        <f t="shared" si="0"/>
        <v>OM02</v>
      </c>
      <c r="B6" s="9" t="s">
        <v>12</v>
      </c>
      <c r="C6" s="9" t="s">
        <v>13</v>
      </c>
      <c r="D6" s="12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8" t="str">
        <f t="shared" si="0"/>
        <v>OM03</v>
      </c>
      <c r="B7" s="9" t="s">
        <v>15</v>
      </c>
      <c r="C7" s="9" t="s">
        <v>16</v>
      </c>
      <c r="D7" s="12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8" t="str">
        <f t="shared" si="0"/>
        <v>OM04</v>
      </c>
      <c r="B8" s="9" t="s">
        <v>18</v>
      </c>
      <c r="C8" s="9" t="s">
        <v>16</v>
      </c>
      <c r="D8" s="12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8" t="str">
        <f t="shared" si="0"/>
        <v>OM05</v>
      </c>
      <c r="B9" s="9" t="s">
        <v>19</v>
      </c>
      <c r="C9" s="9" t="s">
        <v>20</v>
      </c>
      <c r="D9" s="12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8" t="str">
        <f t="shared" si="0"/>
        <v>OM06</v>
      </c>
      <c r="B10" s="9" t="s">
        <v>21</v>
      </c>
      <c r="C10" s="9" t="s">
        <v>22</v>
      </c>
      <c r="D10" s="12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8" t="str">
        <f t="shared" si="0"/>
        <v>OM07</v>
      </c>
      <c r="B11" s="9" t="s">
        <v>24</v>
      </c>
      <c r="C11" s="9" t="s">
        <v>25</v>
      </c>
      <c r="D11" s="12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8" t="str">
        <f t="shared" si="0"/>
        <v>OM08</v>
      </c>
      <c r="B12" s="9" t="s">
        <v>28</v>
      </c>
      <c r="C12" s="9" t="s">
        <v>29</v>
      </c>
      <c r="D12" s="12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8" t="str">
        <f t="shared" si="0"/>
        <v>OM09</v>
      </c>
      <c r="B13" s="9" t="s">
        <v>31</v>
      </c>
      <c r="C13" s="9" t="s">
        <v>32</v>
      </c>
      <c r="D13" s="12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4" t="s">
        <v>35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6" t="s">
        <v>4</v>
      </c>
      <c r="B17" s="7" t="s">
        <v>36</v>
      </c>
      <c r="C17" s="7" t="s">
        <v>6</v>
      </c>
      <c r="D17" s="7" t="s">
        <v>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8" t="str">
        <f t="shared" ref="A18:A28" si="2">"OS" &amp; TEXT(ROW()-ROW($A$17), "00")</f>
        <v>OS01</v>
      </c>
      <c r="B18" s="9" t="s">
        <v>49</v>
      </c>
      <c r="C18" s="9" t="s">
        <v>51</v>
      </c>
      <c r="D18" s="12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8" t="str">
        <f t="shared" si="2"/>
        <v>OS02</v>
      </c>
      <c r="B19" s="9" t="s">
        <v>60</v>
      </c>
      <c r="C19" s="9" t="s">
        <v>51</v>
      </c>
      <c r="D19" s="12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8" t="str">
        <f t="shared" si="2"/>
        <v>OS03</v>
      </c>
      <c r="B20" s="9" t="s">
        <v>66</v>
      </c>
      <c r="C20" s="9" t="s">
        <v>51</v>
      </c>
      <c r="D20" s="12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8" t="str">
        <f t="shared" si="2"/>
        <v>OS04</v>
      </c>
      <c r="B21" s="9" t="s">
        <v>78</v>
      </c>
      <c r="C21" s="9" t="s">
        <v>51</v>
      </c>
      <c r="D21" s="12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8" t="str">
        <f t="shared" si="2"/>
        <v>OS05</v>
      </c>
      <c r="B22" s="9" t="s">
        <v>83</v>
      </c>
      <c r="C22" s="9" t="s">
        <v>51</v>
      </c>
      <c r="D22" s="12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8" t="str">
        <f t="shared" si="2"/>
        <v>OS06</v>
      </c>
      <c r="B23" s="9" t="s">
        <v>84</v>
      </c>
      <c r="C23" s="9" t="s">
        <v>51</v>
      </c>
      <c r="D23" s="12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8" t="str">
        <f t="shared" si="2"/>
        <v>OS07</v>
      </c>
      <c r="B24" s="9" t="s">
        <v>85</v>
      </c>
      <c r="C24" s="9" t="s">
        <v>87</v>
      </c>
      <c r="D24" s="12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8" t="str">
        <f t="shared" si="2"/>
        <v>OS08</v>
      </c>
      <c r="B25" s="9" t="s">
        <v>88</v>
      </c>
      <c r="C25" s="9" t="s">
        <v>87</v>
      </c>
      <c r="D25" s="12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8" t="str">
        <f t="shared" si="2"/>
        <v>OS09</v>
      </c>
      <c r="B26" s="9" t="s">
        <v>89</v>
      </c>
      <c r="C26" s="9" t="s">
        <v>87</v>
      </c>
      <c r="D26" s="12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8" t="str">
        <f t="shared" si="2"/>
        <v>OS10</v>
      </c>
      <c r="B27" s="9" t="s">
        <v>90</v>
      </c>
      <c r="C27" s="9" t="s">
        <v>87</v>
      </c>
      <c r="D27" s="12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8" t="str">
        <f t="shared" si="2"/>
        <v>OS11</v>
      </c>
      <c r="B28" s="9" t="s">
        <v>31</v>
      </c>
      <c r="C28" s="9" t="s">
        <v>32</v>
      </c>
      <c r="D28" s="12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4" t="s">
        <v>58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6" t="s">
        <v>4</v>
      </c>
      <c r="B32" s="7" t="s">
        <v>36</v>
      </c>
      <c r="C32" s="7" t="s">
        <v>6</v>
      </c>
      <c r="D32" s="7" t="s">
        <v>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8" t="str">
        <f t="shared" ref="A33:A39" si="4">"SD" &amp; TEXT(ROW()-ROW($A$32), "00")</f>
        <v>SD01</v>
      </c>
      <c r="B33" s="9" t="s">
        <v>96</v>
      </c>
      <c r="C33" s="9" t="s">
        <v>97</v>
      </c>
      <c r="D33" s="12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8" t="str">
        <f t="shared" si="4"/>
        <v>SD02</v>
      </c>
      <c r="B34" s="9" t="s">
        <v>99</v>
      </c>
      <c r="C34" s="9" t="s">
        <v>97</v>
      </c>
      <c r="D34" s="12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8" t="str">
        <f t="shared" si="4"/>
        <v>SD03</v>
      </c>
      <c r="B35" s="9" t="s">
        <v>100</v>
      </c>
      <c r="C35" s="9" t="s">
        <v>97</v>
      </c>
      <c r="D35" s="12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8" t="str">
        <f t="shared" si="4"/>
        <v>SD04</v>
      </c>
      <c r="B36" s="9" t="s">
        <v>101</v>
      </c>
      <c r="C36" s="9" t="s">
        <v>97</v>
      </c>
      <c r="D36" s="12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8" t="str">
        <f t="shared" si="4"/>
        <v>SD05</v>
      </c>
      <c r="B37" s="9" t="s">
        <v>102</v>
      </c>
      <c r="C37" s="9" t="s">
        <v>97</v>
      </c>
      <c r="D37" s="12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8" t="str">
        <f t="shared" si="4"/>
        <v>SD06</v>
      </c>
      <c r="B38" s="9" t="s">
        <v>103</v>
      </c>
      <c r="C38" s="9" t="s">
        <v>97</v>
      </c>
      <c r="D38" s="12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8" t="str">
        <f t="shared" si="4"/>
        <v>SD07</v>
      </c>
      <c r="B39" s="9" t="s">
        <v>31</v>
      </c>
      <c r="C39" s="9" t="s">
        <v>32</v>
      </c>
      <c r="D39" s="12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4" t="s">
        <v>111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6" t="s">
        <v>4</v>
      </c>
      <c r="B43" s="7" t="s">
        <v>5</v>
      </c>
      <c r="C43" s="7" t="s">
        <v>6</v>
      </c>
      <c r="D43" s="7" t="s">
        <v>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8" t="str">
        <f t="shared" ref="A44:A46" si="6">"IU" &amp; TEXT(ROW()-ROW($A$43), "00")</f>
        <v>IU01</v>
      </c>
      <c r="B44" s="9" t="s">
        <v>117</v>
      </c>
      <c r="C44" s="9" t="s">
        <v>118</v>
      </c>
      <c r="D44" s="12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8" t="str">
        <f t="shared" si="6"/>
        <v>IU02</v>
      </c>
      <c r="B45" s="9" t="s">
        <v>126</v>
      </c>
      <c r="C45" s="9" t="s">
        <v>128</v>
      </c>
      <c r="D45" s="12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8" t="str">
        <f t="shared" si="6"/>
        <v>IU03</v>
      </c>
      <c r="B46" s="9" t="s">
        <v>31</v>
      </c>
      <c r="C46" s="9" t="s">
        <v>32</v>
      </c>
      <c r="D46" s="12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4" t="s">
        <v>37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6" t="s">
        <v>4</v>
      </c>
      <c r="B50" s="7" t="s">
        <v>36</v>
      </c>
      <c r="C50" s="7" t="s">
        <v>6</v>
      </c>
      <c r="D50" s="7" t="s">
        <v>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8" t="str">
        <f t="shared" ref="A51:A59" si="8">"EN" &amp; TEXT(ROW()-ROW($A$50), "00")</f>
        <v>EN01</v>
      </c>
      <c r="B51" s="9" t="s">
        <v>137</v>
      </c>
      <c r="C51" s="9" t="s">
        <v>138</v>
      </c>
      <c r="D51" s="12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8" t="str">
        <f t="shared" si="8"/>
        <v>EN02</v>
      </c>
      <c r="B52" s="9" t="s">
        <v>141</v>
      </c>
      <c r="C52" s="9" t="s">
        <v>138</v>
      </c>
      <c r="D52" s="12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8" t="str">
        <f t="shared" si="8"/>
        <v>EN03</v>
      </c>
      <c r="B53" s="9" t="s">
        <v>144</v>
      </c>
      <c r="C53" s="9" t="s">
        <v>138</v>
      </c>
      <c r="D53" s="12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8" t="str">
        <f t="shared" si="8"/>
        <v>EN04</v>
      </c>
      <c r="B54" s="9" t="s">
        <v>148</v>
      </c>
      <c r="C54" s="9" t="s">
        <v>138</v>
      </c>
      <c r="D54" s="12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8" t="str">
        <f t="shared" si="8"/>
        <v>EN05</v>
      </c>
      <c r="B55" s="9" t="s">
        <v>150</v>
      </c>
      <c r="C55" s="9" t="s">
        <v>138</v>
      </c>
      <c r="D55" s="12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8" t="str">
        <f t="shared" si="8"/>
        <v>EN06</v>
      </c>
      <c r="B56" s="9" t="s">
        <v>153</v>
      </c>
      <c r="C56" s="9" t="s">
        <v>87</v>
      </c>
      <c r="D56" s="12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8" t="str">
        <f t="shared" si="8"/>
        <v>EN07</v>
      </c>
      <c r="B57" s="9" t="s">
        <v>155</v>
      </c>
      <c r="C57" s="9" t="s">
        <v>87</v>
      </c>
      <c r="D57" s="12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8" t="str">
        <f t="shared" si="8"/>
        <v>EN08</v>
      </c>
      <c r="B58" s="9" t="s">
        <v>158</v>
      </c>
      <c r="C58" s="9" t="s">
        <v>87</v>
      </c>
      <c r="D58" s="12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8" t="str">
        <f t="shared" si="8"/>
        <v>EN09</v>
      </c>
      <c r="B59" s="9" t="s">
        <v>31</v>
      </c>
      <c r="C59" s="9" t="s">
        <v>32</v>
      </c>
      <c r="D59" s="12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2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2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2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2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2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2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2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2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2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2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2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2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2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2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2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2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20" workbookViewId="0">
      <selection activeCell="D29" sqref="D29"/>
    </sheetView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customHeight="1" x14ac:dyDescent="0.2">
      <c r="A2" s="4" t="s">
        <v>43</v>
      </c>
      <c r="B2" s="2"/>
      <c r="C2" s="2"/>
      <c r="D2" s="2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5.75" customHeight="1" x14ac:dyDescent="0.2">
      <c r="A3" s="6" t="s">
        <v>4</v>
      </c>
      <c r="B3" s="7" t="s">
        <v>135</v>
      </c>
      <c r="C3" s="7" t="s">
        <v>6</v>
      </c>
      <c r="D3" s="7" t="s">
        <v>7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5.75" customHeight="1" x14ac:dyDescent="0.2">
      <c r="A4" s="8" t="str">
        <f t="shared" ref="A4:A23" si="0">"DV" &amp; TEXT(ROW()-ROW($A$3), "00")</f>
        <v>DV01</v>
      </c>
      <c r="B4" s="9" t="s">
        <v>69</v>
      </c>
      <c r="C4" s="9" t="s">
        <v>136</v>
      </c>
      <c r="D4" s="12" t="str">
        <f t="shared" ref="D4:D23" si="1">$A4 &amp; " - " &amp; $B4</f>
        <v>DV01 - Function not activated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5.75" customHeight="1" x14ac:dyDescent="0.2">
      <c r="A5" s="8" t="str">
        <f t="shared" si="0"/>
        <v>DV02</v>
      </c>
      <c r="B5" s="9" t="s">
        <v>139</v>
      </c>
      <c r="C5" s="9" t="s">
        <v>136</v>
      </c>
      <c r="D5" s="12" t="str">
        <f t="shared" si="1"/>
        <v>DV02 - Function unexpectedly activated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5.75" customHeight="1" x14ac:dyDescent="0.2">
      <c r="A6" s="8" t="str">
        <f t="shared" si="0"/>
        <v>DV03</v>
      </c>
      <c r="B6" s="9" t="s">
        <v>140</v>
      </c>
      <c r="C6" s="9" t="s">
        <v>136</v>
      </c>
      <c r="D6" s="12" t="str">
        <f t="shared" si="1"/>
        <v>DV03 - Function always activated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5.75" customHeight="1" x14ac:dyDescent="0.2">
      <c r="A7" s="8" t="str">
        <f t="shared" si="0"/>
        <v>DV04</v>
      </c>
      <c r="B7" s="9" t="s">
        <v>142</v>
      </c>
      <c r="C7" s="9" t="s">
        <v>143</v>
      </c>
      <c r="D7" s="12" t="str">
        <f t="shared" si="1"/>
        <v>DV04 - Actor effect is too much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5.75" customHeight="1" x14ac:dyDescent="0.2">
      <c r="A8" s="8" t="str">
        <f t="shared" si="0"/>
        <v>DV05</v>
      </c>
      <c r="B8" s="9" t="s">
        <v>145</v>
      </c>
      <c r="C8" s="9" t="s">
        <v>143</v>
      </c>
      <c r="D8" s="12" t="str">
        <f t="shared" si="1"/>
        <v>DV05 - Actor effect is too less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5.75" customHeight="1" x14ac:dyDescent="0.2">
      <c r="A9" s="8" t="str">
        <f t="shared" si="0"/>
        <v>DV06</v>
      </c>
      <c r="B9" s="9" t="s">
        <v>146</v>
      </c>
      <c r="C9" s="9" t="s">
        <v>147</v>
      </c>
      <c r="D9" s="12" t="str">
        <f t="shared" si="1"/>
        <v>DV06 - Actor action too early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5.75" customHeight="1" x14ac:dyDescent="0.2">
      <c r="A10" s="8" t="str">
        <f t="shared" si="0"/>
        <v>DV07</v>
      </c>
      <c r="B10" s="9" t="s">
        <v>149</v>
      </c>
      <c r="C10" s="9" t="s">
        <v>147</v>
      </c>
      <c r="D10" s="12" t="str">
        <f t="shared" si="1"/>
        <v>DV07 - Actor action too late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.75" customHeight="1" x14ac:dyDescent="0.2">
      <c r="A11" s="8" t="str">
        <f t="shared" si="0"/>
        <v>DV08</v>
      </c>
      <c r="B11" s="9" t="s">
        <v>151</v>
      </c>
      <c r="C11" s="9" t="s">
        <v>152</v>
      </c>
      <c r="D11" s="12" t="str">
        <f t="shared" si="1"/>
        <v>DV08 - Actor action before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75" customHeight="1" x14ac:dyDescent="0.2">
      <c r="A12" s="8" t="str">
        <f t="shared" si="0"/>
        <v>DV09</v>
      </c>
      <c r="B12" s="9" t="s">
        <v>154</v>
      </c>
      <c r="C12" s="9" t="s">
        <v>152</v>
      </c>
      <c r="D12" s="12" t="str">
        <f t="shared" si="1"/>
        <v>DV09 - Actor action after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.75" customHeight="1" x14ac:dyDescent="0.2">
      <c r="A13" s="8" t="str">
        <f t="shared" si="0"/>
        <v>DV10</v>
      </c>
      <c r="B13" s="9" t="s">
        <v>156</v>
      </c>
      <c r="C13" s="9" t="s">
        <v>157</v>
      </c>
      <c r="D13" s="12" t="str">
        <f t="shared" si="1"/>
        <v>DV10 - Actor effect is reverse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75" customHeight="1" x14ac:dyDescent="0.2">
      <c r="A14" s="8" t="str">
        <f t="shared" si="0"/>
        <v>DV11</v>
      </c>
      <c r="B14" s="9" t="s">
        <v>161</v>
      </c>
      <c r="C14" s="9" t="s">
        <v>157</v>
      </c>
      <c r="D14" s="12" t="str">
        <f t="shared" si="1"/>
        <v>DV11 - Actor effect is wrong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.75" customHeight="1" x14ac:dyDescent="0.2">
      <c r="A15" s="8" t="str">
        <f t="shared" si="0"/>
        <v>DV12</v>
      </c>
      <c r="B15" s="9" t="s">
        <v>166</v>
      </c>
      <c r="C15" s="9" t="s">
        <v>143</v>
      </c>
      <c r="D15" s="12" t="str">
        <f t="shared" si="1"/>
        <v>DV12 - Sensor sensitivity is too high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 customHeight="1" x14ac:dyDescent="0.2">
      <c r="A16" s="8" t="str">
        <f t="shared" si="0"/>
        <v>DV13</v>
      </c>
      <c r="B16" s="9" t="s">
        <v>173</v>
      </c>
      <c r="C16" s="9" t="s">
        <v>143</v>
      </c>
      <c r="D16" s="12" t="str">
        <f t="shared" si="1"/>
        <v>DV13 - Sensor sensitivity is too low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customHeight="1" x14ac:dyDescent="0.2">
      <c r="A17" s="8" t="str">
        <f t="shared" si="0"/>
        <v>DV14</v>
      </c>
      <c r="B17" s="9" t="s">
        <v>176</v>
      </c>
      <c r="C17" s="9" t="s">
        <v>147</v>
      </c>
      <c r="D17" s="12" t="str">
        <f t="shared" si="1"/>
        <v>DV14 - Sensor detection too early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customHeight="1" x14ac:dyDescent="0.2">
      <c r="A18" s="8" t="str">
        <f t="shared" si="0"/>
        <v>DV15</v>
      </c>
      <c r="B18" s="9" t="s">
        <v>178</v>
      </c>
      <c r="C18" s="9" t="s">
        <v>147</v>
      </c>
      <c r="D18" s="12" t="str">
        <f t="shared" si="1"/>
        <v>DV15 - Sensor detection too late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 x14ac:dyDescent="0.2">
      <c r="A19" s="8" t="str">
        <f t="shared" si="0"/>
        <v>DV16</v>
      </c>
      <c r="B19" s="9" t="s">
        <v>180</v>
      </c>
      <c r="C19" s="9" t="s">
        <v>152</v>
      </c>
      <c r="D19" s="12" t="str">
        <f t="shared" si="1"/>
        <v>DV16 - Sensor detection before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 x14ac:dyDescent="0.2">
      <c r="A20" s="8" t="str">
        <f t="shared" si="0"/>
        <v>DV17</v>
      </c>
      <c r="B20" s="9" t="s">
        <v>182</v>
      </c>
      <c r="C20" s="9" t="s">
        <v>152</v>
      </c>
      <c r="D20" s="12" t="str">
        <f t="shared" si="1"/>
        <v>DV17 - Sensor detection after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 x14ac:dyDescent="0.2">
      <c r="A21" s="8" t="str">
        <f t="shared" si="0"/>
        <v>DV18</v>
      </c>
      <c r="B21" s="9" t="s">
        <v>183</v>
      </c>
      <c r="C21" s="9" t="s">
        <v>157</v>
      </c>
      <c r="D21" s="12" t="str">
        <f t="shared" si="1"/>
        <v>DV18 - Sensor detection is reverse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 x14ac:dyDescent="0.2">
      <c r="A22" s="8" t="str">
        <f t="shared" si="0"/>
        <v>DV19</v>
      </c>
      <c r="B22" s="9" t="s">
        <v>184</v>
      </c>
      <c r="C22" s="9" t="s">
        <v>157</v>
      </c>
      <c r="D22" s="12" t="str">
        <f t="shared" si="1"/>
        <v>DV19 - Sensor detection is wrong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x14ac:dyDescent="0.2">
      <c r="A23" s="8" t="str">
        <f t="shared" si="0"/>
        <v>DV20</v>
      </c>
      <c r="B23" s="9" t="s">
        <v>31</v>
      </c>
      <c r="C23" s="9" t="s">
        <v>32</v>
      </c>
      <c r="D23" s="12" t="str">
        <f t="shared" si="1"/>
        <v>DV20 - N/A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x14ac:dyDescent="0.2">
      <c r="A24" s="14"/>
      <c r="B24" s="14"/>
      <c r="C24" s="14"/>
      <c r="D24" s="14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x14ac:dyDescent="0.2">
      <c r="A25" s="24"/>
      <c r="B25" s="25"/>
      <c r="C25" s="23"/>
      <c r="D25" s="25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x14ac:dyDescent="0.2">
      <c r="A26" s="26" t="s">
        <v>185</v>
      </c>
      <c r="B26" s="27"/>
      <c r="C26" s="28"/>
      <c r="D26" s="27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x14ac:dyDescent="0.2">
      <c r="A27" s="29" t="s">
        <v>4</v>
      </c>
      <c r="B27" s="30" t="s">
        <v>186</v>
      </c>
      <c r="C27" s="31" t="s">
        <v>6</v>
      </c>
      <c r="D27" s="30" t="s">
        <v>7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x14ac:dyDescent="0.2">
      <c r="A28" s="32" t="str">
        <f t="shared" ref="A28:A41" si="2">"EV" &amp; TEXT(ROW()-ROW($A$35), "00")</f>
        <v>EV-07</v>
      </c>
      <c r="B28" s="33" t="s">
        <v>187</v>
      </c>
      <c r="C28" s="34"/>
      <c r="D28" s="35" t="str">
        <f t="shared" ref="D28:D41" si="3">$A28 &amp; " - " &amp; $B28</f>
        <v>EV-07 - None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x14ac:dyDescent="0.2">
      <c r="A29" s="36" t="str">
        <f t="shared" si="2"/>
        <v>EV-06</v>
      </c>
      <c r="B29" s="37" t="s">
        <v>188</v>
      </c>
      <c r="C29" s="34"/>
      <c r="D29" s="38" t="str">
        <f t="shared" si="3"/>
        <v>EV-06 - Front collision with oncoming traffic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x14ac:dyDescent="0.2">
      <c r="A30" s="36" t="str">
        <f t="shared" si="2"/>
        <v>EV-05</v>
      </c>
      <c r="B30" s="37" t="s">
        <v>189</v>
      </c>
      <c r="C30" s="34"/>
      <c r="D30" s="38" t="str">
        <f t="shared" si="3"/>
        <v>EV-05 - Front collision with ahead traffic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x14ac:dyDescent="0.2">
      <c r="A31" s="32" t="str">
        <f t="shared" si="2"/>
        <v>EV-04</v>
      </c>
      <c r="B31" s="37" t="s">
        <v>71</v>
      </c>
      <c r="C31" s="34"/>
      <c r="D31" s="38" t="str">
        <f t="shared" si="3"/>
        <v>EV-04 - Front collision with obstacle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x14ac:dyDescent="0.2">
      <c r="A32" s="32" t="str">
        <f t="shared" si="2"/>
        <v>EV-03</v>
      </c>
      <c r="B32" s="33" t="s">
        <v>190</v>
      </c>
      <c r="C32" s="39"/>
      <c r="D32" s="35" t="str">
        <f t="shared" si="3"/>
        <v>EV-03 - Rear collision with trailing traffic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x14ac:dyDescent="0.2">
      <c r="A33" s="32" t="str">
        <f t="shared" si="2"/>
        <v>EV-02</v>
      </c>
      <c r="B33" s="33" t="s">
        <v>191</v>
      </c>
      <c r="C33" s="34"/>
      <c r="D33" s="35" t="str">
        <f t="shared" si="3"/>
        <v>EV-02 - Side collision with other traffic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x14ac:dyDescent="0.2">
      <c r="A34" s="32" t="str">
        <f t="shared" si="2"/>
        <v>EV-01</v>
      </c>
      <c r="B34" s="33" t="s">
        <v>192</v>
      </c>
      <c r="C34" s="34"/>
      <c r="D34" s="35" t="str">
        <f t="shared" si="3"/>
        <v>EV-01 - Side collision with obstacle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x14ac:dyDescent="0.2">
      <c r="A35" s="32" t="str">
        <f t="shared" si="2"/>
        <v>EV00</v>
      </c>
      <c r="B35" s="33" t="s">
        <v>193</v>
      </c>
      <c r="C35" s="34"/>
      <c r="D35" s="35" t="str">
        <f t="shared" si="3"/>
        <v>EV00 - Collision with other vehicle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x14ac:dyDescent="0.2">
      <c r="A36" s="32" t="str">
        <f t="shared" si="2"/>
        <v>EV01</v>
      </c>
      <c r="B36" s="33" t="s">
        <v>194</v>
      </c>
      <c r="C36" s="34"/>
      <c r="D36" s="35" t="str">
        <f t="shared" si="3"/>
        <v>EV01 - Collision with train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x14ac:dyDescent="0.2">
      <c r="A37" s="32" t="str">
        <f t="shared" si="2"/>
        <v>EV02</v>
      </c>
      <c r="B37" s="33" t="s">
        <v>195</v>
      </c>
      <c r="C37" s="34"/>
      <c r="D37" s="35" t="str">
        <f t="shared" si="3"/>
        <v>EV02 - Collision with pedestrian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x14ac:dyDescent="0.2">
      <c r="A38" s="32" t="str">
        <f t="shared" si="2"/>
        <v>EV03</v>
      </c>
      <c r="B38" s="33" t="s">
        <v>196</v>
      </c>
      <c r="C38" s="34"/>
      <c r="D38" s="35" t="str">
        <f t="shared" si="3"/>
        <v>EV03 - Car spins out of control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x14ac:dyDescent="0.2">
      <c r="A39" s="32" t="str">
        <f t="shared" si="2"/>
        <v>EV04</v>
      </c>
      <c r="B39" s="33" t="s">
        <v>197</v>
      </c>
      <c r="C39" s="34"/>
      <c r="D39" s="35" t="str">
        <f t="shared" si="3"/>
        <v>EV04 - Car comes off the road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x14ac:dyDescent="0.2">
      <c r="A40" s="32" t="str">
        <f t="shared" si="2"/>
        <v>EV05</v>
      </c>
      <c r="B40" s="33" t="s">
        <v>198</v>
      </c>
      <c r="C40" s="34"/>
      <c r="D40" s="35" t="str">
        <f t="shared" si="3"/>
        <v>EV05 - Car catches file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x14ac:dyDescent="0.2">
      <c r="A41" s="32" t="str">
        <f t="shared" si="2"/>
        <v>EV06</v>
      </c>
      <c r="B41" s="33" t="s">
        <v>31</v>
      </c>
      <c r="C41" s="34"/>
      <c r="D41" s="35" t="str">
        <f t="shared" si="3"/>
        <v>EV06 - N/A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x14ac:dyDescent="0.2">
      <c r="A42" s="40"/>
      <c r="B42" s="41"/>
      <c r="C42" s="42"/>
      <c r="D42" s="41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x14ac:dyDescent="0.2">
      <c r="A43" s="25"/>
      <c r="B43" s="25"/>
      <c r="C43" s="23"/>
      <c r="D43" s="25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x14ac:dyDescent="0.2"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x14ac:dyDescent="0.2"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x14ac:dyDescent="0.2"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x14ac:dyDescent="0.2"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x14ac:dyDescent="0.2"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x14ac:dyDescent="0.2"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5:26" ht="12.75" x14ac:dyDescent="0.2"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5:26" ht="12.75" x14ac:dyDescent="0.2"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5:26" ht="12.75" x14ac:dyDescent="0.2"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5:26" ht="12.75" x14ac:dyDescent="0.2"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5:26" ht="12.75" x14ac:dyDescent="0.2"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5:26" ht="12.75" x14ac:dyDescent="0.2"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5:26" ht="12.75" x14ac:dyDescent="0.2"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5:26" ht="12.75" x14ac:dyDescent="0.2"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5:26" ht="12.75" x14ac:dyDescent="0.2"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spans="5:26" ht="12.75" x14ac:dyDescent="0.2"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5:26" ht="12.75" x14ac:dyDescent="0.2"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>
      <selection activeCell="E21" sqref="E21"/>
    </sheetView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4" t="s">
        <v>199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6" t="s">
        <v>4</v>
      </c>
      <c r="B2" s="7" t="s">
        <v>200</v>
      </c>
      <c r="C2" s="7" t="s">
        <v>201</v>
      </c>
      <c r="D2" s="7" t="s">
        <v>202</v>
      </c>
      <c r="E2" s="7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43" t="s">
        <v>203</v>
      </c>
      <c r="B3" s="9" t="s">
        <v>204</v>
      </c>
      <c r="C3" s="9"/>
      <c r="D3" s="9"/>
      <c r="E3" s="12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2">
      <c r="A4" s="43" t="s">
        <v>205</v>
      </c>
      <c r="B4" s="9" t="s">
        <v>206</v>
      </c>
      <c r="C4" s="9" t="s">
        <v>207</v>
      </c>
      <c r="D4" s="9" t="s">
        <v>208</v>
      </c>
      <c r="E4" s="12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2">
      <c r="A5" s="43" t="s">
        <v>209</v>
      </c>
      <c r="B5" s="9" t="s">
        <v>210</v>
      </c>
      <c r="C5" s="9" t="s">
        <v>211</v>
      </c>
      <c r="D5" s="9" t="s">
        <v>212</v>
      </c>
      <c r="E5" s="12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43" t="s">
        <v>213</v>
      </c>
      <c r="B6" s="9" t="s">
        <v>214</v>
      </c>
      <c r="C6" s="9" t="s">
        <v>215</v>
      </c>
      <c r="D6" s="9" t="s">
        <v>216</v>
      </c>
      <c r="E6" s="12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2">
      <c r="A7" s="43" t="s">
        <v>217</v>
      </c>
      <c r="B7" s="9" t="s">
        <v>218</v>
      </c>
      <c r="C7" s="9" t="s">
        <v>219</v>
      </c>
      <c r="D7" s="9" t="s">
        <v>220</v>
      </c>
      <c r="E7" s="12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2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2">
      <c r="A10" s="4" t="s">
        <v>221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2">
      <c r="A11" s="6" t="s">
        <v>4</v>
      </c>
      <c r="B11" s="7" t="s">
        <v>200</v>
      </c>
      <c r="C11" s="7" t="s">
        <v>6</v>
      </c>
      <c r="D11" s="7" t="s">
        <v>222</v>
      </c>
      <c r="E11" s="7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2">
      <c r="A12" s="43" t="s">
        <v>223</v>
      </c>
      <c r="B12" s="9" t="s">
        <v>224</v>
      </c>
      <c r="C12" s="9" t="s">
        <v>224</v>
      </c>
      <c r="D12" s="9" t="s">
        <v>225</v>
      </c>
      <c r="E12" s="12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2">
      <c r="A13" s="43" t="s">
        <v>227</v>
      </c>
      <c r="B13" s="9" t="s">
        <v>228</v>
      </c>
      <c r="C13" s="9" t="s">
        <v>228</v>
      </c>
      <c r="D13" s="9" t="s">
        <v>229</v>
      </c>
      <c r="E13" s="12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43" t="s">
        <v>230</v>
      </c>
      <c r="B14" s="9" t="s">
        <v>231</v>
      </c>
      <c r="C14" s="9" t="s">
        <v>232</v>
      </c>
      <c r="D14" s="9" t="s">
        <v>233</v>
      </c>
      <c r="E14" s="12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2">
      <c r="A15" s="43" t="s">
        <v>234</v>
      </c>
      <c r="B15" s="9" t="s">
        <v>235</v>
      </c>
      <c r="C15" s="9" t="s">
        <v>236</v>
      </c>
      <c r="D15" s="9" t="s">
        <v>237</v>
      </c>
      <c r="E15" s="12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2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">
      <c r="A18" s="4" t="s">
        <v>226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">
      <c r="A19" s="6" t="s">
        <v>4</v>
      </c>
      <c r="B19" s="7" t="s">
        <v>200</v>
      </c>
      <c r="C19" s="44" t="s">
        <v>6</v>
      </c>
      <c r="D19" s="45"/>
      <c r="E19" s="7" t="s">
        <v>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2">
      <c r="A20" s="43" t="s">
        <v>238</v>
      </c>
      <c r="B20" s="9" t="s">
        <v>239</v>
      </c>
      <c r="C20" s="46" t="s">
        <v>239</v>
      </c>
      <c r="D20" s="47"/>
      <c r="E20" s="12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2">
      <c r="A21" s="43" t="s">
        <v>240</v>
      </c>
      <c r="B21" s="9" t="s">
        <v>241</v>
      </c>
      <c r="C21" s="46" t="s">
        <v>242</v>
      </c>
      <c r="D21" s="47"/>
      <c r="E21" s="12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2">
      <c r="A22" s="43" t="s">
        <v>243</v>
      </c>
      <c r="B22" s="9" t="s">
        <v>244</v>
      </c>
      <c r="C22" s="46" t="s">
        <v>245</v>
      </c>
      <c r="D22" s="47"/>
      <c r="E22" s="12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2">
      <c r="A23" s="43" t="s">
        <v>246</v>
      </c>
      <c r="B23" s="9" t="s">
        <v>247</v>
      </c>
      <c r="C23" s="46" t="s">
        <v>248</v>
      </c>
      <c r="D23" s="47"/>
      <c r="E23" s="12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14"/>
      <c r="B24" s="14"/>
      <c r="C24" s="49"/>
      <c r="D24" s="50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>
      <selection activeCell="E4" sqref="E4"/>
    </sheetView>
  </sheetViews>
  <sheetFormatPr defaultColWidth="14.42578125" defaultRowHeight="15.75" customHeight="1" x14ac:dyDescent="0.2"/>
  <sheetData>
    <row r="2" spans="2:7" ht="15.75" customHeight="1" x14ac:dyDescent="0.2">
      <c r="B2" s="61" t="s">
        <v>226</v>
      </c>
      <c r="C2" s="62" t="s">
        <v>199</v>
      </c>
      <c r="D2" s="64" t="s">
        <v>221</v>
      </c>
      <c r="E2" s="65"/>
      <c r="F2" s="65"/>
      <c r="G2" s="66"/>
    </row>
    <row r="3" spans="2:7" ht="15.75" customHeight="1" x14ac:dyDescent="0.2">
      <c r="B3" s="60"/>
      <c r="C3" s="63"/>
      <c r="D3" s="48" t="s">
        <v>223</v>
      </c>
      <c r="E3" s="48" t="s">
        <v>227</v>
      </c>
      <c r="F3" s="48" t="s">
        <v>230</v>
      </c>
      <c r="G3" s="48" t="s">
        <v>234</v>
      </c>
    </row>
    <row r="4" spans="2:7" ht="15.75" customHeight="1" x14ac:dyDescent="0.2">
      <c r="B4" s="58" t="s">
        <v>240</v>
      </c>
      <c r="C4" s="51" t="s">
        <v>205</v>
      </c>
      <c r="D4" s="51" t="s">
        <v>81</v>
      </c>
      <c r="E4" s="51" t="s">
        <v>81</v>
      </c>
      <c r="F4" s="51" t="s">
        <v>81</v>
      </c>
      <c r="G4" s="51" t="s">
        <v>81</v>
      </c>
    </row>
    <row r="5" spans="2:7" ht="15.75" customHeight="1" x14ac:dyDescent="0.2">
      <c r="B5" s="59"/>
      <c r="C5" s="51" t="s">
        <v>209</v>
      </c>
      <c r="D5" s="51" t="s">
        <v>81</v>
      </c>
      <c r="E5" s="51" t="s">
        <v>81</v>
      </c>
      <c r="F5" s="51" t="s">
        <v>81</v>
      </c>
      <c r="G5" s="51" t="s">
        <v>81</v>
      </c>
    </row>
    <row r="6" spans="2:7" ht="15.75" customHeight="1" x14ac:dyDescent="0.2">
      <c r="B6" s="59"/>
      <c r="C6" s="51" t="s">
        <v>213</v>
      </c>
      <c r="D6" s="51" t="s">
        <v>81</v>
      </c>
      <c r="E6" s="51" t="s">
        <v>81</v>
      </c>
      <c r="F6" s="51" t="s">
        <v>81</v>
      </c>
      <c r="G6" s="51" t="s">
        <v>160</v>
      </c>
    </row>
    <row r="7" spans="2:7" ht="15.75" customHeight="1" x14ac:dyDescent="0.2">
      <c r="B7" s="60"/>
      <c r="C7" s="51" t="s">
        <v>217</v>
      </c>
      <c r="D7" s="51" t="s">
        <v>81</v>
      </c>
      <c r="E7" s="51" t="s">
        <v>81</v>
      </c>
      <c r="F7" s="51" t="s">
        <v>160</v>
      </c>
      <c r="G7" s="51" t="s">
        <v>172</v>
      </c>
    </row>
    <row r="8" spans="2:7" ht="15.75" customHeight="1" x14ac:dyDescent="0.2">
      <c r="B8" s="58" t="s">
        <v>243</v>
      </c>
      <c r="C8" s="51" t="s">
        <v>205</v>
      </c>
      <c r="D8" s="51" t="s">
        <v>81</v>
      </c>
      <c r="E8" s="51" t="s">
        <v>81</v>
      </c>
      <c r="F8" s="51" t="s">
        <v>81</v>
      </c>
      <c r="G8" s="51" t="s">
        <v>81</v>
      </c>
    </row>
    <row r="9" spans="2:7" ht="15.75" customHeight="1" x14ac:dyDescent="0.2">
      <c r="B9" s="59"/>
      <c r="C9" s="51" t="s">
        <v>209</v>
      </c>
      <c r="D9" s="51" t="s">
        <v>81</v>
      </c>
      <c r="E9" s="51" t="s">
        <v>81</v>
      </c>
      <c r="F9" s="51" t="s">
        <v>81</v>
      </c>
      <c r="G9" s="51" t="s">
        <v>160</v>
      </c>
    </row>
    <row r="10" spans="2:7" ht="15.75" customHeight="1" x14ac:dyDescent="0.2">
      <c r="B10" s="59"/>
      <c r="C10" s="51" t="s">
        <v>213</v>
      </c>
      <c r="D10" s="51" t="s">
        <v>81</v>
      </c>
      <c r="E10" s="51" t="s">
        <v>81</v>
      </c>
      <c r="F10" s="51" t="s">
        <v>160</v>
      </c>
      <c r="G10" s="51" t="s">
        <v>172</v>
      </c>
    </row>
    <row r="11" spans="2:7" ht="15.75" customHeight="1" x14ac:dyDescent="0.2">
      <c r="B11" s="60"/>
      <c r="C11" s="51" t="s">
        <v>217</v>
      </c>
      <c r="D11" s="51" t="s">
        <v>81</v>
      </c>
      <c r="E11" s="51" t="s">
        <v>160</v>
      </c>
      <c r="F11" s="51" t="s">
        <v>172</v>
      </c>
      <c r="G11" s="51" t="s">
        <v>249</v>
      </c>
    </row>
    <row r="12" spans="2:7" ht="15.75" customHeight="1" x14ac:dyDescent="0.2">
      <c r="B12" s="58" t="s">
        <v>246</v>
      </c>
      <c r="C12" s="51" t="s">
        <v>205</v>
      </c>
      <c r="D12" s="51" t="s">
        <v>81</v>
      </c>
      <c r="E12" s="51" t="s">
        <v>81</v>
      </c>
      <c r="F12" s="51" t="s">
        <v>81</v>
      </c>
      <c r="G12" s="51" t="s">
        <v>160</v>
      </c>
    </row>
    <row r="13" spans="2:7" ht="15.75" customHeight="1" x14ac:dyDescent="0.2">
      <c r="B13" s="59"/>
      <c r="C13" s="51" t="s">
        <v>209</v>
      </c>
      <c r="D13" s="51" t="s">
        <v>81</v>
      </c>
      <c r="E13" s="51" t="s">
        <v>81</v>
      </c>
      <c r="F13" s="51" t="s">
        <v>160</v>
      </c>
      <c r="G13" s="51" t="s">
        <v>172</v>
      </c>
    </row>
    <row r="14" spans="2:7" ht="15.75" customHeight="1" x14ac:dyDescent="0.2">
      <c r="B14" s="59"/>
      <c r="C14" s="51" t="s">
        <v>213</v>
      </c>
      <c r="D14" s="51" t="s">
        <v>81</v>
      </c>
      <c r="E14" s="51" t="s">
        <v>160</v>
      </c>
      <c r="F14" s="51" t="s">
        <v>172</v>
      </c>
      <c r="G14" s="51" t="s">
        <v>249</v>
      </c>
    </row>
    <row r="15" spans="2:7" ht="15.75" customHeight="1" x14ac:dyDescent="0.2">
      <c r="B15" s="60"/>
      <c r="C15" s="51" t="s">
        <v>217</v>
      </c>
      <c r="D15" s="51" t="s">
        <v>81</v>
      </c>
      <c r="E15" s="51" t="s">
        <v>172</v>
      </c>
      <c r="F15" s="51" t="s">
        <v>249</v>
      </c>
      <c r="G15" s="5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Ibis Prevedello</cp:lastModifiedBy>
  <dcterms:modified xsi:type="dcterms:W3CDTF">2017-10-10T22:08:10Z</dcterms:modified>
</cp:coreProperties>
</file>