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 Bagus Mahendra\Desktop\Sharing\Kuliah\Tesis\Pra-Tesis\"/>
    </mc:Choice>
  </mc:AlternateContent>
  <xr:revisionPtr revIDLastSave="0" documentId="13_ncr:1_{9F33A945-48AB-4A45-B9E6-877ADF623577}" xr6:coauthVersionLast="47" xr6:coauthVersionMax="47" xr10:uidLastSave="{00000000-0000-0000-0000-000000000000}"/>
  <bookViews>
    <workbookView xWindow="19095" yWindow="0" windowWidth="19410" windowHeight="15585" activeTab="3" xr2:uid="{B0104E43-680E-4846-A72B-CEE66B10FF8F}"/>
  </bookViews>
  <sheets>
    <sheet name="25% Data" sheetId="1" r:id="rId1"/>
    <sheet name="50% Data" sheetId="3" r:id="rId2"/>
    <sheet name="75% Data" sheetId="4" r:id="rId3"/>
    <sheet name="100% Data" sheetId="5" r:id="rId4"/>
    <sheet name="Cost Benefit Calculation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2" l="1"/>
  <c r="O62" i="2" s="1"/>
  <c r="N61" i="2"/>
  <c r="N62" i="2" s="1"/>
  <c r="M61" i="2"/>
  <c r="M62" i="2" s="1"/>
  <c r="L61" i="2"/>
  <c r="L62" i="2" s="1"/>
  <c r="K61" i="2"/>
  <c r="K62" i="2" s="1"/>
  <c r="O58" i="2"/>
  <c r="O59" i="2" s="1"/>
  <c r="N58" i="2"/>
  <c r="N59" i="2" s="1"/>
  <c r="M58" i="2"/>
  <c r="M59" i="2" s="1"/>
  <c r="L58" i="2"/>
  <c r="L59" i="2" s="1"/>
  <c r="K58" i="2"/>
  <c r="K59" i="2" s="1"/>
  <c r="O55" i="2"/>
  <c r="O56" i="2" s="1"/>
  <c r="N55" i="2"/>
  <c r="N56" i="2" s="1"/>
  <c r="M55" i="2"/>
  <c r="M56" i="2" s="1"/>
  <c r="L55" i="2"/>
  <c r="L56" i="2" s="1"/>
  <c r="K55" i="2"/>
  <c r="K56" i="2" s="1"/>
  <c r="G61" i="2"/>
  <c r="G62" i="2" s="1"/>
  <c r="F61" i="2"/>
  <c r="F62" i="2" s="1"/>
  <c r="E61" i="2"/>
  <c r="E62" i="2" s="1"/>
  <c r="D61" i="2"/>
  <c r="D62" i="2" s="1"/>
  <c r="C61" i="2"/>
  <c r="C62" i="2" s="1"/>
  <c r="G58" i="2"/>
  <c r="G59" i="2" s="1"/>
  <c r="F58" i="2"/>
  <c r="F59" i="2" s="1"/>
  <c r="E58" i="2"/>
  <c r="E59" i="2" s="1"/>
  <c r="D58" i="2"/>
  <c r="D59" i="2" s="1"/>
  <c r="C58" i="2"/>
  <c r="C59" i="2" s="1"/>
  <c r="G55" i="2"/>
  <c r="G56" i="2" s="1"/>
  <c r="F55" i="2"/>
  <c r="F56" i="2" s="1"/>
  <c r="E55" i="2"/>
  <c r="E56" i="2" s="1"/>
  <c r="D55" i="2"/>
  <c r="D56" i="2" s="1"/>
  <c r="C55" i="2"/>
  <c r="C56" i="2" s="1"/>
  <c r="K49" i="2"/>
  <c r="O48" i="2"/>
  <c r="O49" i="2" s="1"/>
  <c r="N48" i="2"/>
  <c r="N49" i="2" s="1"/>
  <c r="M48" i="2"/>
  <c r="M49" i="2" s="1"/>
  <c r="L48" i="2"/>
  <c r="L49" i="2" s="1"/>
  <c r="K48" i="2"/>
  <c r="O45" i="2"/>
  <c r="O46" i="2" s="1"/>
  <c r="N45" i="2"/>
  <c r="N46" i="2" s="1"/>
  <c r="M45" i="2"/>
  <c r="M46" i="2" s="1"/>
  <c r="L45" i="2"/>
  <c r="L46" i="2" s="1"/>
  <c r="K45" i="2"/>
  <c r="K46" i="2" s="1"/>
  <c r="K42" i="2"/>
  <c r="K43" i="2" s="1"/>
  <c r="O42" i="2"/>
  <c r="O43" i="2" s="1"/>
  <c r="N42" i="2"/>
  <c r="N43" i="2" s="1"/>
  <c r="M42" i="2"/>
  <c r="M43" i="2" s="1"/>
  <c r="L42" i="2"/>
  <c r="L43" i="2" s="1"/>
  <c r="G48" i="2"/>
  <c r="G49" i="2" s="1"/>
  <c r="F48" i="2"/>
  <c r="F49" i="2" s="1"/>
  <c r="E48" i="2"/>
  <c r="E49" i="2" s="1"/>
  <c r="D48" i="2"/>
  <c r="D49" i="2" s="1"/>
  <c r="C48" i="2"/>
  <c r="C49" i="2" s="1"/>
  <c r="G45" i="2"/>
  <c r="G46" i="2" s="1"/>
  <c r="F45" i="2"/>
  <c r="F46" i="2" s="1"/>
  <c r="E45" i="2"/>
  <c r="E46" i="2" s="1"/>
  <c r="D45" i="2"/>
  <c r="D46" i="2" s="1"/>
  <c r="C45" i="2"/>
  <c r="C46" i="2" s="1"/>
  <c r="G42" i="2"/>
  <c r="G43" i="2" s="1"/>
  <c r="F42" i="2"/>
  <c r="F43" i="2" s="1"/>
  <c r="E42" i="2"/>
  <c r="E43" i="2" s="1"/>
  <c r="D42" i="2"/>
  <c r="D43" i="2" s="1"/>
  <c r="C42" i="2"/>
  <c r="C43" i="2" s="1"/>
  <c r="O35" i="2"/>
  <c r="O36" i="2" s="1"/>
  <c r="N35" i="2"/>
  <c r="N36" i="2" s="1"/>
  <c r="M35" i="2"/>
  <c r="M36" i="2" s="1"/>
  <c r="L35" i="2"/>
  <c r="L36" i="2" s="1"/>
  <c r="K35" i="2"/>
  <c r="K36" i="2" s="1"/>
  <c r="O32" i="2"/>
  <c r="O33" i="2" s="1"/>
  <c r="N32" i="2"/>
  <c r="N33" i="2" s="1"/>
  <c r="M32" i="2"/>
  <c r="M33" i="2" s="1"/>
  <c r="L32" i="2"/>
  <c r="L33" i="2" s="1"/>
  <c r="K32" i="2"/>
  <c r="K33" i="2" s="1"/>
  <c r="O29" i="2"/>
  <c r="O30" i="2" s="1"/>
  <c r="N29" i="2"/>
  <c r="N30" i="2" s="1"/>
  <c r="M29" i="2"/>
  <c r="M30" i="2" s="1"/>
  <c r="L29" i="2"/>
  <c r="L30" i="2" s="1"/>
  <c r="K29" i="2"/>
  <c r="K30" i="2" s="1"/>
  <c r="G35" i="2"/>
  <c r="G36" i="2" s="1"/>
  <c r="G32" i="2"/>
  <c r="G33" i="2" s="1"/>
  <c r="F35" i="2"/>
  <c r="F36" i="2" s="1"/>
  <c r="F32" i="2"/>
  <c r="F33" i="2" s="1"/>
  <c r="E35" i="2"/>
  <c r="E36" i="2" s="1"/>
  <c r="E32" i="2"/>
  <c r="E33" i="2" s="1"/>
  <c r="D35" i="2"/>
  <c r="D36" i="2" s="1"/>
  <c r="D32" i="2"/>
  <c r="D33" i="2" s="1"/>
  <c r="C35" i="2"/>
  <c r="C36" i="2" s="1"/>
  <c r="C32" i="2"/>
  <c r="C33" i="2" s="1"/>
  <c r="G29" i="2"/>
  <c r="G30" i="2" s="1"/>
  <c r="F29" i="2"/>
  <c r="F30" i="2" s="1"/>
  <c r="E29" i="2"/>
  <c r="E30" i="2" s="1"/>
  <c r="D29" i="2"/>
  <c r="D30" i="2" s="1"/>
  <c r="C29" i="2"/>
  <c r="C30" i="2" s="1"/>
  <c r="O17" i="2"/>
  <c r="K16" i="2"/>
  <c r="K17" i="2" s="1"/>
  <c r="L16" i="2"/>
  <c r="L17" i="2" s="1"/>
  <c r="M16" i="2"/>
  <c r="M17" i="2" s="1"/>
  <c r="N16" i="2"/>
  <c r="N17" i="2" s="1"/>
  <c r="O16" i="2"/>
  <c r="O22" i="2"/>
  <c r="O23" i="2" s="1"/>
  <c r="N22" i="2"/>
  <c r="N23" i="2" s="1"/>
  <c r="M22" i="2"/>
  <c r="M23" i="2" s="1"/>
  <c r="L22" i="2"/>
  <c r="L23" i="2" s="1"/>
  <c r="K22" i="2"/>
  <c r="K23" i="2" s="1"/>
  <c r="O19" i="2"/>
  <c r="O20" i="2" s="1"/>
  <c r="N19" i="2"/>
  <c r="N20" i="2" s="1"/>
  <c r="M19" i="2"/>
  <c r="M20" i="2" s="1"/>
  <c r="L19" i="2"/>
  <c r="L20" i="2" s="1"/>
  <c r="K19" i="2"/>
  <c r="K20" i="2" s="1"/>
  <c r="G22" i="2"/>
  <c r="G23" i="2" s="1"/>
  <c r="G19" i="2"/>
  <c r="G16" i="2"/>
  <c r="F22" i="2"/>
  <c r="F23" i="2" s="1"/>
  <c r="F19" i="2"/>
  <c r="F20" i="2" s="1"/>
  <c r="F16" i="2"/>
  <c r="F17" i="2" s="1"/>
  <c r="E22" i="2"/>
  <c r="E23" i="2" s="1"/>
  <c r="E19" i="2"/>
  <c r="E20" i="2" s="1"/>
  <c r="E16" i="2"/>
  <c r="E17" i="2" s="1"/>
  <c r="D22" i="2"/>
  <c r="D23" i="2" s="1"/>
  <c r="D19" i="2"/>
  <c r="D20" i="2" s="1"/>
  <c r="D16" i="2"/>
  <c r="D17" i="2" s="1"/>
  <c r="C22" i="2"/>
  <c r="C23" i="2" s="1"/>
  <c r="C19" i="2"/>
  <c r="C16" i="2"/>
  <c r="Z29" i="5"/>
  <c r="Z28" i="5"/>
  <c r="Z27" i="5"/>
  <c r="Z26" i="5"/>
  <c r="Z25" i="5"/>
  <c r="Z24" i="5"/>
  <c r="Z23" i="5"/>
  <c r="Z22" i="5"/>
  <c r="Z21" i="5"/>
  <c r="AD20" i="5"/>
  <c r="Z20" i="5"/>
  <c r="AD19" i="5"/>
  <c r="Z19" i="5"/>
  <c r="AD18" i="5"/>
  <c r="Z18" i="5"/>
  <c r="Z14" i="5"/>
  <c r="Z13" i="5"/>
  <c r="Z12" i="5"/>
  <c r="Z11" i="5"/>
  <c r="Z10" i="5"/>
  <c r="Z9" i="5"/>
  <c r="Z8" i="5"/>
  <c r="Z7" i="5"/>
  <c r="Z6" i="5"/>
  <c r="AD5" i="5"/>
  <c r="Z5" i="5"/>
  <c r="AD4" i="5"/>
  <c r="Z4" i="5"/>
  <c r="AD3" i="5"/>
  <c r="Z3" i="5"/>
  <c r="Z29" i="4"/>
  <c r="Z28" i="4"/>
  <c r="Z27" i="4"/>
  <c r="Z26" i="4"/>
  <c r="Z25" i="4"/>
  <c r="Z24" i="4"/>
  <c r="Z23" i="4"/>
  <c r="Z22" i="4"/>
  <c r="Z21" i="4"/>
  <c r="AD20" i="4"/>
  <c r="Z20" i="4"/>
  <c r="AD19" i="4"/>
  <c r="Z19" i="4"/>
  <c r="AD18" i="4"/>
  <c r="Z18" i="4"/>
  <c r="Z14" i="4"/>
  <c r="Z13" i="4"/>
  <c r="Z12" i="4"/>
  <c r="Z11" i="4"/>
  <c r="Z10" i="4"/>
  <c r="Z9" i="4"/>
  <c r="Z8" i="4"/>
  <c r="Z7" i="4"/>
  <c r="Z6" i="4"/>
  <c r="AD5" i="4"/>
  <c r="Z5" i="4"/>
  <c r="AD4" i="4"/>
  <c r="Z4" i="4"/>
  <c r="AD3" i="4"/>
  <c r="Z3" i="4"/>
  <c r="Z29" i="3"/>
  <c r="Z28" i="3"/>
  <c r="Z27" i="3"/>
  <c r="Z26" i="3"/>
  <c r="Z25" i="3"/>
  <c r="Z24" i="3"/>
  <c r="Z23" i="3"/>
  <c r="Z22" i="3"/>
  <c r="Z21" i="3"/>
  <c r="AD20" i="3"/>
  <c r="Z20" i="3"/>
  <c r="AD19" i="3"/>
  <c r="Z19" i="3"/>
  <c r="AD18" i="3"/>
  <c r="Z18" i="3"/>
  <c r="Z14" i="3"/>
  <c r="Z13" i="3"/>
  <c r="Z12" i="3"/>
  <c r="Z11" i="3"/>
  <c r="Z10" i="3"/>
  <c r="Z9" i="3"/>
  <c r="Z8" i="3"/>
  <c r="Z7" i="3"/>
  <c r="Z6" i="3"/>
  <c r="AD5" i="3"/>
  <c r="Z5" i="3"/>
  <c r="AD4" i="3"/>
  <c r="Z4" i="3"/>
  <c r="AD3" i="3"/>
  <c r="Z3" i="3"/>
  <c r="AD3" i="1"/>
  <c r="AD5" i="1"/>
  <c r="AD20" i="1"/>
  <c r="AD18" i="1"/>
  <c r="AD19" i="1"/>
  <c r="Z29" i="1"/>
  <c r="Z28" i="1"/>
  <c r="Z27" i="1"/>
  <c r="Z26" i="1"/>
  <c r="Z25" i="1"/>
  <c r="Z24" i="1"/>
  <c r="Z23" i="1"/>
  <c r="Z22" i="1"/>
  <c r="Z21" i="1"/>
  <c r="Z20" i="1"/>
  <c r="Z19" i="1"/>
  <c r="Z18" i="1"/>
  <c r="AD4" i="1"/>
  <c r="Z14" i="1"/>
  <c r="Z13" i="1"/>
  <c r="Z12" i="1"/>
  <c r="Z11" i="1"/>
  <c r="Z10" i="1"/>
  <c r="Z9" i="1"/>
  <c r="Z8" i="1"/>
  <c r="Z7" i="1"/>
  <c r="Z6" i="1"/>
  <c r="Z5" i="1"/>
  <c r="Z4" i="1"/>
  <c r="Z3" i="1"/>
  <c r="U26" i="5"/>
  <c r="T26" i="5"/>
  <c r="S26" i="5"/>
  <c r="R26" i="5"/>
  <c r="Q26" i="5"/>
  <c r="N26" i="5"/>
  <c r="M26" i="5"/>
  <c r="L26" i="5"/>
  <c r="K26" i="5"/>
  <c r="J26" i="5"/>
  <c r="G26" i="5"/>
  <c r="F26" i="5"/>
  <c r="E26" i="5"/>
  <c r="D26" i="5"/>
  <c r="C26" i="5"/>
  <c r="U25" i="5"/>
  <c r="T25" i="5"/>
  <c r="S25" i="5"/>
  <c r="R25" i="5"/>
  <c r="Q25" i="5"/>
  <c r="N25" i="5"/>
  <c r="M25" i="5"/>
  <c r="L25" i="5"/>
  <c r="K25" i="5"/>
  <c r="J25" i="5"/>
  <c r="G25" i="5"/>
  <c r="F25" i="5"/>
  <c r="E25" i="5"/>
  <c r="D25" i="5"/>
  <c r="C25" i="5"/>
  <c r="U10" i="5"/>
  <c r="T10" i="5"/>
  <c r="S10" i="5"/>
  <c r="R10" i="5"/>
  <c r="Q10" i="5"/>
  <c r="N10" i="5"/>
  <c r="M10" i="5"/>
  <c r="L10" i="5"/>
  <c r="K10" i="5"/>
  <c r="J10" i="5"/>
  <c r="G10" i="5"/>
  <c r="F10" i="5"/>
  <c r="E10" i="5"/>
  <c r="D10" i="5"/>
  <c r="C10" i="5"/>
  <c r="U9" i="5"/>
  <c r="T9" i="5"/>
  <c r="S9" i="5"/>
  <c r="R9" i="5"/>
  <c r="Q9" i="5"/>
  <c r="N9" i="5"/>
  <c r="M9" i="5"/>
  <c r="L9" i="5"/>
  <c r="K9" i="5"/>
  <c r="J9" i="5"/>
  <c r="G9" i="5"/>
  <c r="F9" i="5"/>
  <c r="E9" i="5"/>
  <c r="D9" i="5"/>
  <c r="C9" i="5"/>
  <c r="U26" i="4"/>
  <c r="T26" i="4"/>
  <c r="S26" i="4"/>
  <c r="R26" i="4"/>
  <c r="Q26" i="4"/>
  <c r="N26" i="4"/>
  <c r="M26" i="4"/>
  <c r="L26" i="4"/>
  <c r="K26" i="4"/>
  <c r="J26" i="4"/>
  <c r="G26" i="4"/>
  <c r="F26" i="4"/>
  <c r="E26" i="4"/>
  <c r="D26" i="4"/>
  <c r="C26" i="4"/>
  <c r="U25" i="4"/>
  <c r="T25" i="4"/>
  <c r="S25" i="4"/>
  <c r="R25" i="4"/>
  <c r="Q25" i="4"/>
  <c r="N25" i="4"/>
  <c r="M25" i="4"/>
  <c r="L25" i="4"/>
  <c r="K25" i="4"/>
  <c r="J25" i="4"/>
  <c r="G25" i="4"/>
  <c r="F25" i="4"/>
  <c r="E25" i="4"/>
  <c r="D25" i="4"/>
  <c r="C25" i="4"/>
  <c r="U10" i="4"/>
  <c r="T10" i="4"/>
  <c r="S10" i="4"/>
  <c r="R10" i="4"/>
  <c r="Q10" i="4"/>
  <c r="N10" i="4"/>
  <c r="M10" i="4"/>
  <c r="L10" i="4"/>
  <c r="K10" i="4"/>
  <c r="J10" i="4"/>
  <c r="G10" i="4"/>
  <c r="F10" i="4"/>
  <c r="E10" i="4"/>
  <c r="D10" i="4"/>
  <c r="C10" i="4"/>
  <c r="U9" i="4"/>
  <c r="T9" i="4"/>
  <c r="S9" i="4"/>
  <c r="R9" i="4"/>
  <c r="Q9" i="4"/>
  <c r="N9" i="4"/>
  <c r="M9" i="4"/>
  <c r="L9" i="4"/>
  <c r="K9" i="4"/>
  <c r="J9" i="4"/>
  <c r="G9" i="4"/>
  <c r="F9" i="4"/>
  <c r="E9" i="4"/>
  <c r="D9" i="4"/>
  <c r="C9" i="4"/>
  <c r="U26" i="3"/>
  <c r="T26" i="3"/>
  <c r="S26" i="3"/>
  <c r="R26" i="3"/>
  <c r="Q26" i="3"/>
  <c r="N26" i="3"/>
  <c r="M26" i="3"/>
  <c r="L26" i="3"/>
  <c r="K26" i="3"/>
  <c r="J26" i="3"/>
  <c r="G26" i="3"/>
  <c r="F26" i="3"/>
  <c r="E26" i="3"/>
  <c r="D26" i="3"/>
  <c r="C26" i="3"/>
  <c r="U25" i="3"/>
  <c r="T25" i="3"/>
  <c r="S25" i="3"/>
  <c r="R25" i="3"/>
  <c r="Q25" i="3"/>
  <c r="N25" i="3"/>
  <c r="M25" i="3"/>
  <c r="L25" i="3"/>
  <c r="K25" i="3"/>
  <c r="J25" i="3"/>
  <c r="G25" i="3"/>
  <c r="F25" i="3"/>
  <c r="E25" i="3"/>
  <c r="D25" i="3"/>
  <c r="C25" i="3"/>
  <c r="U10" i="3"/>
  <c r="T10" i="3"/>
  <c r="S10" i="3"/>
  <c r="R10" i="3"/>
  <c r="Q10" i="3"/>
  <c r="N10" i="3"/>
  <c r="M10" i="3"/>
  <c r="L10" i="3"/>
  <c r="K10" i="3"/>
  <c r="J10" i="3"/>
  <c r="G10" i="3"/>
  <c r="F10" i="3"/>
  <c r="E10" i="3"/>
  <c r="D10" i="3"/>
  <c r="C10" i="3"/>
  <c r="U9" i="3"/>
  <c r="T9" i="3"/>
  <c r="S9" i="3"/>
  <c r="R9" i="3"/>
  <c r="Q9" i="3"/>
  <c r="N9" i="3"/>
  <c r="M9" i="3"/>
  <c r="L9" i="3"/>
  <c r="K9" i="3"/>
  <c r="J9" i="3"/>
  <c r="G9" i="3"/>
  <c r="F9" i="3"/>
  <c r="E9" i="3"/>
  <c r="D9" i="3"/>
  <c r="C9" i="3"/>
  <c r="U26" i="1"/>
  <c r="T26" i="1"/>
  <c r="S26" i="1"/>
  <c r="R26" i="1"/>
  <c r="Q26" i="1"/>
  <c r="U25" i="1"/>
  <c r="T25" i="1"/>
  <c r="S25" i="1"/>
  <c r="R25" i="1"/>
  <c r="Q25" i="1"/>
  <c r="N26" i="1"/>
  <c r="M26" i="1"/>
  <c r="L26" i="1"/>
  <c r="K26" i="1"/>
  <c r="J26" i="1"/>
  <c r="N25" i="1"/>
  <c r="M25" i="1"/>
  <c r="L25" i="1"/>
  <c r="K25" i="1"/>
  <c r="J25" i="1"/>
  <c r="G25" i="1"/>
  <c r="F25" i="1"/>
  <c r="E25" i="1"/>
  <c r="D25" i="1"/>
  <c r="C25" i="1"/>
  <c r="U10" i="1"/>
  <c r="T10" i="1"/>
  <c r="S10" i="1"/>
  <c r="R10" i="1"/>
  <c r="Q10" i="1"/>
  <c r="U9" i="1"/>
  <c r="T9" i="1"/>
  <c r="S9" i="1"/>
  <c r="R9" i="1"/>
  <c r="Q9" i="1"/>
  <c r="N10" i="1"/>
  <c r="M10" i="1"/>
  <c r="L10" i="1"/>
  <c r="K10" i="1"/>
  <c r="J10" i="1"/>
  <c r="N9" i="1"/>
  <c r="M9" i="1"/>
  <c r="L9" i="1"/>
  <c r="K9" i="1"/>
  <c r="J9" i="1"/>
  <c r="G9" i="1"/>
  <c r="F9" i="1"/>
  <c r="E9" i="1"/>
  <c r="D9" i="1"/>
  <c r="C9" i="1"/>
  <c r="G10" i="1"/>
  <c r="F10" i="1"/>
  <c r="E10" i="1"/>
  <c r="D10" i="1"/>
  <c r="C10" i="1"/>
  <c r="G26" i="1"/>
  <c r="F26" i="1"/>
  <c r="E26" i="1"/>
  <c r="D26" i="1"/>
  <c r="C26" i="1"/>
  <c r="P28" i="2" l="1"/>
  <c r="H57" i="2"/>
  <c r="P18" i="2"/>
  <c r="H31" i="2"/>
  <c r="H41" i="2"/>
  <c r="H54" i="2"/>
  <c r="P54" i="2"/>
  <c r="P21" i="2"/>
  <c r="H44" i="2"/>
  <c r="P44" i="2"/>
  <c r="H47" i="2"/>
  <c r="P41" i="2"/>
  <c r="H34" i="2"/>
  <c r="P15" i="2"/>
  <c r="H60" i="2"/>
  <c r="H28" i="2"/>
  <c r="P31" i="2"/>
  <c r="P60" i="2"/>
  <c r="P34" i="2"/>
  <c r="P47" i="2"/>
  <c r="P57" i="2"/>
  <c r="H21" i="2"/>
  <c r="C17" i="2"/>
  <c r="G17" i="2"/>
  <c r="C20" i="2"/>
  <c r="G20" i="2"/>
  <c r="H15" i="2" l="1"/>
  <c r="H18" i="2"/>
</calcChain>
</file>

<file path=xl/sharedStrings.xml><?xml version="1.0" encoding="utf-8"?>
<sst xmlns="http://schemas.openxmlformats.org/spreadsheetml/2006/main" count="636" uniqueCount="45">
  <si>
    <t>N-Fold</t>
  </si>
  <si>
    <t>Accuracy</t>
  </si>
  <si>
    <t>Precision</t>
  </si>
  <si>
    <t>Recall</t>
  </si>
  <si>
    <t>F1-Score</t>
  </si>
  <si>
    <t>Processing Time</t>
  </si>
  <si>
    <t>Multinomial Naïve Bayes</t>
  </si>
  <si>
    <t>Bernoulli Naïve Bayes</t>
  </si>
  <si>
    <t>Gaussian Naïve Bayes</t>
  </si>
  <si>
    <t>k=5</t>
  </si>
  <si>
    <t>k=10</t>
  </si>
  <si>
    <t>Optimal</t>
  </si>
  <si>
    <t>Formula</t>
  </si>
  <si>
    <t>Average</t>
  </si>
  <si>
    <t>25% Data</t>
  </si>
  <si>
    <t xml:space="preserve">Metode </t>
  </si>
  <si>
    <t>Nilai</t>
  </si>
  <si>
    <t xml:space="preserve">Recall </t>
  </si>
  <si>
    <t>K=5</t>
  </si>
  <si>
    <t>No</t>
  </si>
  <si>
    <t>Metrik</t>
  </si>
  <si>
    <t>Metode</t>
  </si>
  <si>
    <t>K=10</t>
  </si>
  <si>
    <r>
      <t>(</t>
    </r>
    <r>
      <rPr>
        <b/>
        <i/>
        <sz val="10"/>
        <color rgb="FF000000"/>
        <rFont val="Times New Roman"/>
        <family val="1"/>
      </rPr>
      <t>Benefit</t>
    </r>
    <r>
      <rPr>
        <b/>
        <sz val="10"/>
        <color rgb="FF000000"/>
        <rFont val="Times New Roman"/>
        <family val="1"/>
      </rPr>
      <t>)</t>
    </r>
  </si>
  <si>
    <t>Waktu Proses</t>
  </si>
  <si>
    <r>
      <t>(</t>
    </r>
    <r>
      <rPr>
        <b/>
        <i/>
        <sz val="10"/>
        <color rgb="FF000000"/>
        <rFont val="Times New Roman"/>
        <family val="1"/>
      </rPr>
      <t>Cost</t>
    </r>
    <r>
      <rPr>
        <b/>
        <sz val="10"/>
        <color rgb="FF000000"/>
        <rFont val="Times New Roman"/>
        <family val="1"/>
      </rPr>
      <t>)</t>
    </r>
  </si>
  <si>
    <t>Total</t>
  </si>
  <si>
    <t>(∑)</t>
  </si>
  <si>
    <t xml:space="preserve"> k=5</t>
  </si>
  <si>
    <t>50% Data</t>
  </si>
  <si>
    <t xml:space="preserve"> k=10</t>
  </si>
  <si>
    <t>75% Data</t>
  </si>
  <si>
    <t>100% Data</t>
  </si>
  <si>
    <t>bobot normalisasi = (1/5)</t>
  </si>
  <si>
    <t>Jumlah Data</t>
  </si>
  <si>
    <t>Waktu Proses Pada Nilai K=5</t>
  </si>
  <si>
    <r>
      <rPr>
        <b/>
        <i/>
        <sz val="11"/>
        <color theme="1"/>
        <rFont val="Times New Roman"/>
        <family val="1"/>
      </rPr>
      <t>F1-Score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</si>
  <si>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F1-Score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</si>
  <si>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</si>
  <si>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</si>
  <si>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 xml:space="preserve">Precision </t>
    </r>
    <r>
      <rPr>
        <b/>
        <sz val="11"/>
        <color theme="1"/>
        <rFont val="Times New Roman"/>
        <family val="1"/>
      </rPr>
      <t>Pada Nilai K=10</t>
    </r>
  </si>
  <si>
    <r>
      <rPr>
        <b/>
        <i/>
        <sz val="11"/>
        <color theme="1"/>
        <rFont val="Times New Roman"/>
        <family val="1"/>
      </rPr>
      <t>Precision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</si>
  <si>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>Accuracy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</si>
  <si>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Accuracy</t>
    </r>
    <r>
      <rPr>
        <b/>
        <sz val="11"/>
        <color theme="1"/>
        <rFont val="Times New Roman"/>
        <family val="1"/>
      </rPr>
      <t xml:space="preserve"> Pada Nilai K=5</t>
    </r>
  </si>
  <si>
    <t>Waktu Proses Pada Nilai K=10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</si>
</sst>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1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0" xfId="0" applyFont="1"/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7" xfId="0" applyFont="1" applyBorder="1"/>
    <xf numFmtId="0" fontId="0" fillId="0" borderId="7" xfId="0" applyBorder="1"/>
    <xf numFmtId="0" fontId="5" fillId="0" borderId="7" xfId="0" applyFont="1" applyBorder="1"/>
    <xf numFmtId="0" fontId="6" fillId="0" borderId="7" xfId="0" applyFont="1" applyBorder="1"/>
    <xf numFmtId="0" fontId="7" fillId="3" borderId="11" xfId="0" applyFont="1" applyFill="1" applyBorder="1" applyAlignment="1">
      <alignment horizontal="justify" vertical="center" wrapText="1"/>
    </xf>
    <xf numFmtId="0" fontId="8" fillId="3" borderId="12" xfId="0" applyFont="1" applyFill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justify" vertical="center" wrapText="1"/>
    </xf>
    <xf numFmtId="0" fontId="7" fillId="3" borderId="12" xfId="0" applyFont="1" applyFill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horizontal="justify" vertical="center" wrapText="1"/>
    </xf>
    <xf numFmtId="0" fontId="7" fillId="3" borderId="3" xfId="0" applyFont="1" applyFill="1" applyBorder="1" applyAlignment="1">
      <alignment horizontal="justify" vertical="center" wrapText="1"/>
    </xf>
    <xf numFmtId="9" fontId="10" fillId="0" borderId="7" xfId="0" applyNumberFormat="1" applyFont="1" applyBorder="1"/>
    <xf numFmtId="0" fontId="10" fillId="0" borderId="7" xfId="0" applyFont="1" applyBorder="1" applyAlignment="1">
      <alignment horizontal="justify" vertical="center" wrapText="1"/>
    </xf>
    <xf numFmtId="0" fontId="10" fillId="0" borderId="7" xfId="0" applyFont="1" applyBorder="1"/>
    <xf numFmtId="0" fontId="12" fillId="6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3" fillId="0" borderId="0" xfId="0" applyFont="1" applyBorder="1" applyAlignment="1"/>
    <xf numFmtId="0" fontId="13" fillId="3" borderId="0" xfId="0" applyFont="1" applyFill="1" applyBorder="1" applyAlignment="1"/>
    <xf numFmtId="0" fontId="13" fillId="5" borderId="0" xfId="0" applyFont="1" applyFill="1" applyBorder="1" applyAlignment="1"/>
    <xf numFmtId="9" fontId="14" fillId="3" borderId="0" xfId="0" applyNumberFormat="1" applyFont="1" applyFill="1" applyBorder="1" applyAlignment="1"/>
    <xf numFmtId="0" fontId="14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25%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Data'!$Z$2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E-446E-BA55-A890F73BABD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E-446E-BA55-A890F73BABD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E-446E-BA55-A890F73BABD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B2E-446E-BA55-A890F73BABD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2E-446E-BA55-A890F73BABD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E-446E-BA55-A890F73BABD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2E-446E-BA55-A890F73BABD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2E-446E-BA55-A890F73BABD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2E-446E-BA55-A890F73BABD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2E-446E-BA55-A890F73BABD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2E-446E-BA55-A890F73BABD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B2E-446E-BA55-A890F73BABD0}"/>
              </c:ext>
            </c:extLst>
          </c:dPt>
          <c:cat>
            <c:multiLvlStrRef>
              <c:f>'25%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'25% Data'!$Z$3:$Z$14</c:f>
              <c:numCache>
                <c:formatCode>General</c:formatCode>
                <c:ptCount val="12"/>
                <c:pt idx="0">
                  <c:v>0.71179999999999999</c:v>
                </c:pt>
                <c:pt idx="1">
                  <c:v>0.50815999999999995</c:v>
                </c:pt>
                <c:pt idx="2">
                  <c:v>0.71179999999999999</c:v>
                </c:pt>
                <c:pt idx="3">
                  <c:v>0.59255999999999998</c:v>
                </c:pt>
                <c:pt idx="4">
                  <c:v>0.70042000000000004</c:v>
                </c:pt>
                <c:pt idx="5">
                  <c:v>0.59883999999999993</c:v>
                </c:pt>
                <c:pt idx="6">
                  <c:v>0.70042000000000004</c:v>
                </c:pt>
                <c:pt idx="7">
                  <c:v>0.61504000000000003</c:v>
                </c:pt>
                <c:pt idx="8">
                  <c:v>0.64418000000000009</c:v>
                </c:pt>
                <c:pt idx="9">
                  <c:v>0.59971999999999992</c:v>
                </c:pt>
                <c:pt idx="10">
                  <c:v>0.64418000000000009</c:v>
                </c:pt>
                <c:pt idx="11">
                  <c:v>0.60907999999999995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46E-BA55-A890F73B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3184"/>
        <c:axId val="929900304"/>
      </c:barChart>
      <c:catAx>
        <c:axId val="929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0304"/>
        <c:crosses val="autoZero"/>
        <c:auto val="1"/>
        <c:lblAlgn val="ctr"/>
        <c:lblOffset val="100"/>
        <c:noMultiLvlLbl val="0"/>
      </c:catAx>
      <c:valAx>
        <c:axId val="92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75%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E147CA23-79C1-486C-8588-51DD8888B0A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43-402A-B133-7034FB02CE4C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882C616-8A49-4311-8773-95E97F0E6DE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43-402A-B133-7034FB02CE4C}"/>
                </c:ext>
              </c:extLst>
            </c:dLbl>
            <c:dLbl>
              <c:idx val="2"/>
              <c:layout>
                <c:manualLayout>
                  <c:x val="0"/>
                  <c:y val="-0.30092592592592593"/>
                </c:manualLayout>
              </c:layout>
              <c:tx>
                <c:rich>
                  <a:bodyPr/>
                  <a:lstStyle/>
                  <a:p>
                    <a:fld id="{47E1B808-052F-4DE2-AD06-8428B8D8E81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43-402A-B133-7034FB02C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'75%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'75% Data'!$AD$3:$AD$5</c:f>
              <c:numCache>
                <c:formatCode>General</c:formatCode>
                <c:ptCount val="3"/>
                <c:pt idx="0">
                  <c:v>2.0179999999999997E-2</c:v>
                </c:pt>
                <c:pt idx="1">
                  <c:v>2.5480000000000003E-2</c:v>
                </c:pt>
                <c:pt idx="2">
                  <c:v>6.8121399999999994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3-402A-B133-7034FB02CE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5771760"/>
        <c:axId val="925775600"/>
      </c:barChart>
      <c:catAx>
        <c:axId val="9257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00"/>
        <c:crosses val="autoZero"/>
        <c:auto val="1"/>
        <c:lblAlgn val="ctr"/>
        <c:lblOffset val="100"/>
        <c:noMultiLvlLbl val="0"/>
      </c:catAx>
      <c:valAx>
        <c:axId val="92577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7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75%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82-47B3-8090-366317C8B2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82-47B3-8090-366317C8B2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82-47B3-8090-366317C8B2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82-47B3-8090-366317C8B27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82-47B3-8090-366317C8B27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82-47B3-8090-366317C8B2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82-47B3-8090-366317C8B27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82-47B3-8090-366317C8B27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82-47B3-8090-366317C8B27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82-47B3-8090-366317C8B2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82-47B3-8090-366317C8B2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82-47B3-8090-366317C8B271}"/>
              </c:ext>
            </c:extLst>
          </c:dPt>
          <c:cat>
            <c:multiLvlStrRef>
              <c:f>'75%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'75% Data'!$Z$18:$Z$29</c:f>
              <c:numCache>
                <c:formatCode>General</c:formatCode>
                <c:ptCount val="12"/>
                <c:pt idx="0">
                  <c:v>0.77707999999999999</c:v>
                </c:pt>
                <c:pt idx="1">
                  <c:v>0.60887000000000013</c:v>
                </c:pt>
                <c:pt idx="2">
                  <c:v>0.77707999999999999</c:v>
                </c:pt>
                <c:pt idx="3">
                  <c:v>0.68135999999999997</c:v>
                </c:pt>
                <c:pt idx="4">
                  <c:v>0.76395000000000002</c:v>
                </c:pt>
                <c:pt idx="5">
                  <c:v>0.67826000000000009</c:v>
                </c:pt>
                <c:pt idx="6">
                  <c:v>0.76395000000000002</c:v>
                </c:pt>
                <c:pt idx="7">
                  <c:v>0.70596999999999999</c:v>
                </c:pt>
                <c:pt idx="8">
                  <c:v>0.60143999999999997</c:v>
                </c:pt>
                <c:pt idx="9">
                  <c:v>0.66220000000000001</c:v>
                </c:pt>
                <c:pt idx="10">
                  <c:v>0.60143999999999997</c:v>
                </c:pt>
                <c:pt idx="11">
                  <c:v>0.62543000000000004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2-47B3-8090-366317C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63040"/>
        <c:axId val="1040280320"/>
      </c:barChart>
      <c:catAx>
        <c:axId val="10402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0320"/>
        <c:crosses val="autoZero"/>
        <c:auto val="1"/>
        <c:lblAlgn val="ctr"/>
        <c:lblOffset val="100"/>
        <c:noMultiLvlLbl val="0"/>
      </c:catAx>
      <c:valAx>
        <c:axId val="1040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75%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767C3C7E-1753-4441-8220-3289D8EC4D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11E-4981-8234-9C75BE30B4A9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53680B8-740F-40AD-8E4E-B58052AF140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11E-4981-8234-9C75BE30B4A9}"/>
                </c:ext>
              </c:extLst>
            </c:dLbl>
            <c:dLbl>
              <c:idx val="2"/>
              <c:layout>
                <c:manualLayout>
                  <c:x val="1.0185067526415994E-16"/>
                  <c:y val="-0.30092592592592599"/>
                </c:manualLayout>
              </c:layout>
              <c:tx>
                <c:rich>
                  <a:bodyPr/>
                  <a:lstStyle/>
                  <a:p>
                    <a:fld id="{0A160F6D-4133-42BF-AD17-25326B83697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11E-4981-8234-9C75BE30B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'75%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'75% Data'!$AD$18:$AD$20</c:f>
              <c:numCache>
                <c:formatCode>General</c:formatCode>
                <c:ptCount val="3"/>
                <c:pt idx="0">
                  <c:v>2.1420000000000002E-2</c:v>
                </c:pt>
                <c:pt idx="1">
                  <c:v>2.9580000000000002E-2</c:v>
                </c:pt>
                <c:pt idx="2">
                  <c:v>6.9554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981-8234-9C75BE30B4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0276960"/>
        <c:axId val="1040257280"/>
      </c:barChart>
      <c:catAx>
        <c:axId val="10402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7280"/>
        <c:crosses val="autoZero"/>
        <c:auto val="1"/>
        <c:lblAlgn val="ctr"/>
        <c:lblOffset val="100"/>
        <c:noMultiLvlLbl val="0"/>
      </c:catAx>
      <c:valAx>
        <c:axId val="1040257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2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8-47A6-BD23-942E754D11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F8-47A6-BD23-942E754D11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8-47A6-BD23-942E754D11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F8-47A6-BD23-942E754D117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F8-47A6-BD23-942E754D117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8-47A6-BD23-942E754D11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F8-47A6-BD23-942E754D117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F8-47A6-BD23-942E754D117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8-47A6-BD23-942E754D117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8F8-47A6-BD23-942E754D11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8-47A6-BD23-942E754D11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8F8-47A6-BD23-942E754D1171}"/>
              </c:ext>
            </c:extLst>
          </c:dPt>
          <c:cat>
            <c:multiLvlStrRef>
              <c:f>'100%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'100% Data'!$Z$3:$Z$14</c:f>
              <c:numCache>
                <c:formatCode>General</c:formatCode>
                <c:ptCount val="12"/>
                <c:pt idx="0">
                  <c:v>0.80571999999999999</c:v>
                </c:pt>
                <c:pt idx="1">
                  <c:v>0.65489999999999993</c:v>
                </c:pt>
                <c:pt idx="2">
                  <c:v>0.80571999999999999</c:v>
                </c:pt>
                <c:pt idx="3">
                  <c:v>0.72101999999999999</c:v>
                </c:pt>
                <c:pt idx="4">
                  <c:v>0.78372000000000008</c:v>
                </c:pt>
                <c:pt idx="5">
                  <c:v>0.70121999999999995</c:v>
                </c:pt>
                <c:pt idx="6">
                  <c:v>0.78372000000000008</c:v>
                </c:pt>
                <c:pt idx="7">
                  <c:v>0.72893999999999992</c:v>
                </c:pt>
                <c:pt idx="8">
                  <c:v>0.62641999999999998</c:v>
                </c:pt>
                <c:pt idx="9">
                  <c:v>0.70069999999999999</c:v>
                </c:pt>
                <c:pt idx="10">
                  <c:v>0.62641999999999998</c:v>
                </c:pt>
                <c:pt idx="11">
                  <c:v>0.65298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7A6-BD23-942E754D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26224"/>
        <c:axId val="929926704"/>
      </c:barChart>
      <c:catAx>
        <c:axId val="929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704"/>
        <c:crosses val="autoZero"/>
        <c:auto val="1"/>
        <c:lblAlgn val="ctr"/>
        <c:lblOffset val="100"/>
        <c:noMultiLvlLbl val="0"/>
      </c:catAx>
      <c:valAx>
        <c:axId val="929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C-4B94-A46F-DAFE9CD7F50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1C-4B94-A46F-DAFE9CD7F508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1C-4B94-A46F-DAFE9CD7F5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1C-4B94-A46F-DAFE9CD7F50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C-4B94-A46F-DAFE9CD7F508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1C-4B94-A46F-DAFE9CD7F50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1C-4B94-A46F-DAFE9CD7F50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1C-4B94-A46F-DAFE9CD7F508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C-4B94-A46F-DAFE9CD7F50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1C-4B94-A46F-DAFE9CD7F508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1C-4B94-A46F-DAFE9CD7F50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1C-4B94-A46F-DAFE9CD7F508}"/>
              </c:ext>
            </c:extLst>
          </c:dPt>
          <c:cat>
            <c:multiLvlStrRef>
              <c:f>'100%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'100% Data'!$Z$18:$Z$29</c:f>
              <c:numCache>
                <c:formatCode>General</c:formatCode>
                <c:ptCount val="12"/>
                <c:pt idx="0">
                  <c:v>0.8057399999999999</c:v>
                </c:pt>
                <c:pt idx="1">
                  <c:v>0.67097999999999991</c:v>
                </c:pt>
                <c:pt idx="2">
                  <c:v>0.8057399999999999</c:v>
                </c:pt>
                <c:pt idx="3">
                  <c:v>0.72985</c:v>
                </c:pt>
                <c:pt idx="4">
                  <c:v>0.78479999999999994</c:v>
                </c:pt>
                <c:pt idx="5">
                  <c:v>0.70518000000000003</c:v>
                </c:pt>
                <c:pt idx="6">
                  <c:v>0.78479999999999994</c:v>
                </c:pt>
                <c:pt idx="7">
                  <c:v>0.73232999999999993</c:v>
                </c:pt>
                <c:pt idx="8">
                  <c:v>0.61531999999999998</c:v>
                </c:pt>
                <c:pt idx="9">
                  <c:v>0.70310000000000006</c:v>
                </c:pt>
                <c:pt idx="10">
                  <c:v>0.61531999999999998</c:v>
                </c:pt>
                <c:pt idx="11">
                  <c:v>0.64887000000000006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B94-A46F-DAFE9CD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16016"/>
        <c:axId val="1104915056"/>
      </c:barChart>
      <c:catAx>
        <c:axId val="11049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5056"/>
        <c:crosses val="autoZero"/>
        <c:auto val="1"/>
        <c:lblAlgn val="ctr"/>
        <c:lblOffset val="100"/>
        <c:noMultiLvlLbl val="0"/>
      </c:catAx>
      <c:valAx>
        <c:axId val="1104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208E-2"/>
                </c:manualLayout>
              </c:layout>
              <c:tx>
                <c:rich>
                  <a:bodyPr/>
                  <a:lstStyle/>
                  <a:p>
                    <a:fld id="{29E91FA4-DA32-4498-8F05-7EC74545898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4D-4C22-A758-DE12A608F26E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FACE404-C431-4E4A-809C-3C48258CC53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4D-4C22-A758-DE12A608F26E}"/>
                </c:ext>
              </c:extLst>
            </c:dLbl>
            <c:dLbl>
              <c:idx val="2"/>
              <c:layout>
                <c:manualLayout>
                  <c:x val="0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DCDB2E0F-7659-4980-92F6-F36DF9C76E6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4D-4C22-A758-DE12A608F2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'100% Data'!$AD$3:$AD$5</c:f>
              <c:numCache>
                <c:formatCode>General</c:formatCode>
                <c:ptCount val="3"/>
                <c:pt idx="0">
                  <c:v>2.6600000000000002E-2</c:v>
                </c:pt>
                <c:pt idx="1">
                  <c:v>3.2220000000000006E-2</c:v>
                </c:pt>
                <c:pt idx="2">
                  <c:v>11.417179999999998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C22-A758-DE12A608F2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18064"/>
        <c:axId val="929912784"/>
      </c:barChart>
      <c:catAx>
        <c:axId val="9299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2784"/>
        <c:crosses val="autoZero"/>
        <c:auto val="1"/>
        <c:lblAlgn val="ctr"/>
        <c:lblOffset val="100"/>
        <c:noMultiLvlLbl val="0"/>
      </c:catAx>
      <c:valAx>
        <c:axId val="92991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9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0978903-4599-4E07-B21B-FEB68315F78E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9E-4AFF-968C-A87CFC30EEAA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F9038123-F8D0-45B0-AF7B-3A11647EAE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A9E-4AFF-968C-A87CFC30EEAA}"/>
                </c:ext>
              </c:extLst>
            </c:dLbl>
            <c:dLbl>
              <c:idx val="2"/>
              <c:layout>
                <c:manualLayout>
                  <c:x val="0"/>
                  <c:y val="-0.2731481481481482"/>
                </c:manualLayout>
              </c:layout>
              <c:tx>
                <c:rich>
                  <a:bodyPr/>
                  <a:lstStyle/>
                  <a:p>
                    <a:fld id="{A476B5CB-CEF0-442D-8DCC-99816A59892F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A9E-4AFF-968C-A87CFC30E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'100% Data'!$AD$18:$AD$20</c:f>
              <c:numCache>
                <c:formatCode>General</c:formatCode>
                <c:ptCount val="3"/>
                <c:pt idx="0">
                  <c:v>2.9520000000000001E-2</c:v>
                </c:pt>
                <c:pt idx="1">
                  <c:v>3.6390000000000006E-2</c:v>
                </c:pt>
                <c:pt idx="2">
                  <c:v>12.055070000000001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AFF-968C-A87CFC30EE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12656"/>
        <c:axId val="1104887696"/>
      </c:barChart>
      <c:catAx>
        <c:axId val="1104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696"/>
        <c:crosses val="autoZero"/>
        <c:auto val="1"/>
        <c:lblAlgn val="ctr"/>
        <c:lblOffset val="100"/>
        <c:noMultiLvlLbl val="0"/>
      </c:catAx>
      <c:valAx>
        <c:axId val="110488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4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Accuracy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Naive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Calculation'!$S$13:$S$16</c:f>
              <c:numCache>
                <c:formatCode>General</c:formatCode>
                <c:ptCount val="4"/>
                <c:pt idx="0">
                  <c:v>0.71179999999999999</c:v>
                </c:pt>
                <c:pt idx="1">
                  <c:v>0.74551999999999996</c:v>
                </c:pt>
                <c:pt idx="2">
                  <c:v>0.77705999999999997</c:v>
                </c:pt>
                <c:pt idx="3">
                  <c:v>0.80571999999999999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F-44A2-823C-89A3DD1A3887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Calculation'!$T$13:$T$16</c:f>
              <c:numCache>
                <c:formatCode>General</c:formatCode>
                <c:ptCount val="4"/>
                <c:pt idx="0">
                  <c:v>0.70042000000000004</c:v>
                </c:pt>
                <c:pt idx="1">
                  <c:v>0.73772000000000004</c:v>
                </c:pt>
                <c:pt idx="2">
                  <c:v>0.76227999999999996</c:v>
                </c:pt>
                <c:pt idx="3">
                  <c:v>0.78371999999999997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F-44A2-823C-89A3DD1A3887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Calculation'!$U$13:$U$16</c:f>
              <c:numCache>
                <c:formatCode>General</c:formatCode>
                <c:ptCount val="4"/>
                <c:pt idx="0">
                  <c:v>0.64417999999999997</c:v>
                </c:pt>
                <c:pt idx="1">
                  <c:v>0.62228000000000006</c:v>
                </c:pt>
                <c:pt idx="2">
                  <c:v>0.61380000000000001</c:v>
                </c:pt>
                <c:pt idx="3">
                  <c:v>0.62641999999999998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F-44A2-823C-89A3DD1A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Accuracy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Calculation'!$S$20:$S$23</c:f>
              <c:numCache>
                <c:formatCode>General</c:formatCode>
                <c:ptCount val="4"/>
                <c:pt idx="0">
                  <c:v>0.71181000000000005</c:v>
                </c:pt>
                <c:pt idx="1">
                  <c:v>0.74551000000000001</c:v>
                </c:pt>
                <c:pt idx="2">
                  <c:v>0.77707999999999999</c:v>
                </c:pt>
                <c:pt idx="3">
                  <c:v>0.8057399999999999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1B4-9E0F-FECC5D5CB20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Calculation'!$T$20:$T$23</c:f>
              <c:numCache>
                <c:formatCode>General</c:formatCode>
                <c:ptCount val="4"/>
                <c:pt idx="0">
                  <c:v>0.70150000000000001</c:v>
                </c:pt>
                <c:pt idx="1">
                  <c:v>0.73916000000000015</c:v>
                </c:pt>
                <c:pt idx="2">
                  <c:v>0.76395000000000002</c:v>
                </c:pt>
                <c:pt idx="3">
                  <c:v>0.78479999999999994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8-41B4-9E0F-FECC5D5CB20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Calculation'!$U$20:$U$23</c:f>
              <c:numCache>
                <c:formatCode>General</c:formatCode>
                <c:ptCount val="4"/>
                <c:pt idx="0">
                  <c:v>0.63258000000000003</c:v>
                </c:pt>
                <c:pt idx="1">
                  <c:v>0.61266999999999994</c:v>
                </c:pt>
                <c:pt idx="2">
                  <c:v>0.60143999999999997</c:v>
                </c:pt>
                <c:pt idx="3">
                  <c:v>0.61531999999999998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8-41B4-9E0F-FECC5D5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 Hasil</a:t>
            </a:r>
            <a:r>
              <a:rPr lang="en-GB" baseline="0"/>
              <a:t> </a:t>
            </a:r>
            <a:r>
              <a:rPr lang="en-GB" i="1" baseline="0"/>
              <a:t>Precision </a:t>
            </a:r>
            <a:r>
              <a:rPr lang="en-GB" i="0" baseline="0"/>
              <a:t>Pada Nilai</a:t>
            </a:r>
            <a:r>
              <a:rPr lang="en-GB" baseline="0"/>
              <a:t>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Calculation'!$S$36:$S$39</c:f>
              <c:numCache>
                <c:formatCode>General</c:formatCode>
                <c:ptCount val="4"/>
                <c:pt idx="0">
                  <c:v>0.50815999999999995</c:v>
                </c:pt>
                <c:pt idx="1">
                  <c:v>0.55766000000000004</c:v>
                </c:pt>
                <c:pt idx="2">
                  <c:v>0.6077999999999999</c:v>
                </c:pt>
                <c:pt idx="3">
                  <c:v>0.65489999999999993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D-405F-A385-0ED3CF7C5B91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Calculation'!$T$36:$T$39</c:f>
              <c:numCache>
                <c:formatCode>General</c:formatCode>
                <c:ptCount val="4"/>
                <c:pt idx="0">
                  <c:v>0.59883999999999993</c:v>
                </c:pt>
                <c:pt idx="1">
                  <c:v>0.64488000000000001</c:v>
                </c:pt>
                <c:pt idx="2">
                  <c:v>0.67423999999999995</c:v>
                </c:pt>
                <c:pt idx="3">
                  <c:v>0.70121999999999995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D-405F-A385-0ED3CF7C5B91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Calculation'!$U$36:$U$39</c:f>
              <c:numCache>
                <c:formatCode>General</c:formatCode>
                <c:ptCount val="4"/>
                <c:pt idx="0">
                  <c:v>0.59971999999999992</c:v>
                </c:pt>
                <c:pt idx="1">
                  <c:v>0.63017999999999996</c:v>
                </c:pt>
                <c:pt idx="2">
                  <c:v>0.6603</c:v>
                </c:pt>
                <c:pt idx="3">
                  <c:v>0.70069999999999999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D-405F-A385-0ED3CF7C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25%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Data'!$AD$2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8E5EF8C0-E5AE-4BB5-943F-2F5D4C1F5869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4D8-4AF5-B40A-3E16293FB4AA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B695AA60-1013-4CC4-B9E6-130127D115C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4D8-4AF5-B40A-3E16293FB4AA}"/>
                </c:ext>
              </c:extLst>
            </c:dLbl>
            <c:dLbl>
              <c:idx val="2"/>
              <c:layout>
                <c:manualLayout>
                  <c:x val="0"/>
                  <c:y val="-0.31944444444444448"/>
                </c:manualLayout>
              </c:layout>
              <c:tx>
                <c:rich>
                  <a:bodyPr/>
                  <a:lstStyle/>
                  <a:p>
                    <a:fld id="{7148BDB4-983E-49FC-B126-B8894F094901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4D8-4AF5-B40A-3E16293FB4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'25%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'25% Data'!$AD$3:$AD$5</c:f>
              <c:numCache>
                <c:formatCode>General</c:formatCode>
                <c:ptCount val="3"/>
                <c:pt idx="0">
                  <c:v>8.2200000000000016E-3</c:v>
                </c:pt>
                <c:pt idx="1">
                  <c:v>8.0200000000000011E-3</c:v>
                </c:pt>
                <c:pt idx="2">
                  <c:v>0.73843999999999999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8-4AF5-B40A-3E16293FB4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25744"/>
        <c:axId val="925773200"/>
      </c:barChart>
      <c:catAx>
        <c:axId val="929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3200"/>
        <c:crosses val="autoZero"/>
        <c:auto val="1"/>
        <c:lblAlgn val="ctr"/>
        <c:lblOffset val="100"/>
        <c:noMultiLvlLbl val="0"/>
      </c:catAx>
      <c:valAx>
        <c:axId val="925773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Precision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Calculation'!$S$43:$S$46</c:f>
              <c:numCache>
                <c:formatCode>General</c:formatCode>
                <c:ptCount val="4"/>
                <c:pt idx="0">
                  <c:v>0.50946000000000002</c:v>
                </c:pt>
                <c:pt idx="1">
                  <c:v>0.55830000000000002</c:v>
                </c:pt>
                <c:pt idx="2">
                  <c:v>0.60887000000000013</c:v>
                </c:pt>
                <c:pt idx="3">
                  <c:v>0.67097999999999991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B-457A-B2EF-E76965C82643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Calculation'!$T$43:$T$46</c:f>
              <c:numCache>
                <c:formatCode>General</c:formatCode>
                <c:ptCount val="4"/>
                <c:pt idx="0">
                  <c:v>0.59835000000000005</c:v>
                </c:pt>
                <c:pt idx="1">
                  <c:v>0.65129999999999999</c:v>
                </c:pt>
                <c:pt idx="2">
                  <c:v>0.67826000000000009</c:v>
                </c:pt>
                <c:pt idx="3">
                  <c:v>0.70518000000000003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B-457A-B2EF-E76965C82643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Calculation'!$U$43:$U$46</c:f>
              <c:numCache>
                <c:formatCode>General</c:formatCode>
                <c:ptCount val="4"/>
                <c:pt idx="0">
                  <c:v>0.5970399999999999</c:v>
                </c:pt>
                <c:pt idx="1">
                  <c:v>0.63020000000000009</c:v>
                </c:pt>
                <c:pt idx="2">
                  <c:v>0.66220000000000001</c:v>
                </c:pt>
                <c:pt idx="3">
                  <c:v>0.70310000000000006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B-457A-B2EF-E76965C8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Recall </a:t>
            </a:r>
            <a:r>
              <a:rPr lang="en-GB" i="0" baseline="0"/>
              <a:t>Pada Nilai</a:t>
            </a:r>
            <a:r>
              <a:rPr lang="en-GB" baseline="0"/>
              <a:t>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Calculation'!$S$66:$S$69</c:f>
              <c:numCache>
                <c:formatCode>General</c:formatCode>
                <c:ptCount val="4"/>
                <c:pt idx="0">
                  <c:v>0.71179999999999999</c:v>
                </c:pt>
                <c:pt idx="1">
                  <c:v>0.74552000000000007</c:v>
                </c:pt>
                <c:pt idx="2">
                  <c:v>0.77705999999999997</c:v>
                </c:pt>
                <c:pt idx="3">
                  <c:v>0.80571999999999999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4A28-A9F8-E8F78E1394A7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Calculation'!$T$66:$T$69</c:f>
              <c:numCache>
                <c:formatCode>General</c:formatCode>
                <c:ptCount val="4"/>
                <c:pt idx="0">
                  <c:v>0.70042000000000004</c:v>
                </c:pt>
                <c:pt idx="1">
                  <c:v>0.73771999999999993</c:v>
                </c:pt>
                <c:pt idx="2">
                  <c:v>0.76227999999999996</c:v>
                </c:pt>
                <c:pt idx="3">
                  <c:v>0.78372000000000008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4-4A28-A9F8-E8F78E1394A7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Calculation'!$U$66:$U$69</c:f>
              <c:numCache>
                <c:formatCode>General</c:formatCode>
                <c:ptCount val="4"/>
                <c:pt idx="0">
                  <c:v>0.64418000000000009</c:v>
                </c:pt>
                <c:pt idx="1">
                  <c:v>0.62228000000000006</c:v>
                </c:pt>
                <c:pt idx="2">
                  <c:v>0.61380000000000001</c:v>
                </c:pt>
                <c:pt idx="3">
                  <c:v>0.62641999999999998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4-4A28-A9F8-E8F78E13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Recall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Calculation'!$S$73:$S$76</c:f>
              <c:numCache>
                <c:formatCode>General</c:formatCode>
                <c:ptCount val="4"/>
                <c:pt idx="0">
                  <c:v>0.71181000000000005</c:v>
                </c:pt>
                <c:pt idx="1">
                  <c:v>0.74551000000000001</c:v>
                </c:pt>
                <c:pt idx="2">
                  <c:v>0.77707999999999999</c:v>
                </c:pt>
                <c:pt idx="3">
                  <c:v>0.8057399999999999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57D-9378-68E8A795C36D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Calculation'!$T$73:$T$76</c:f>
              <c:numCache>
                <c:formatCode>General</c:formatCode>
                <c:ptCount val="4"/>
                <c:pt idx="0">
                  <c:v>0.70150000000000001</c:v>
                </c:pt>
                <c:pt idx="1">
                  <c:v>0.73916000000000015</c:v>
                </c:pt>
                <c:pt idx="2">
                  <c:v>0.76395000000000002</c:v>
                </c:pt>
                <c:pt idx="3">
                  <c:v>0.78479999999999994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5-457D-9378-68E8A795C36D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Calculation'!$U$73:$U$76</c:f>
              <c:numCache>
                <c:formatCode>General</c:formatCode>
                <c:ptCount val="4"/>
                <c:pt idx="0">
                  <c:v>0.63258000000000003</c:v>
                </c:pt>
                <c:pt idx="1">
                  <c:v>0.61266999999999994</c:v>
                </c:pt>
                <c:pt idx="2">
                  <c:v>0.60143999999999997</c:v>
                </c:pt>
                <c:pt idx="3">
                  <c:v>0.61531999999999998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5-457D-9378-68E8A795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F1-Score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Calculation'!$S$98:$S$101</c:f>
              <c:numCache>
                <c:formatCode>General</c:formatCode>
                <c:ptCount val="4"/>
                <c:pt idx="0">
                  <c:v>0.59255999999999998</c:v>
                </c:pt>
                <c:pt idx="1">
                  <c:v>0.63754</c:v>
                </c:pt>
                <c:pt idx="2">
                  <c:v>0.68096000000000001</c:v>
                </c:pt>
                <c:pt idx="3">
                  <c:v>0.72101999999999999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2E4-A422-200398BA46E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Calculation'!$T$98:$T$101</c:f>
              <c:numCache>
                <c:formatCode>General</c:formatCode>
                <c:ptCount val="4"/>
                <c:pt idx="0">
                  <c:v>0.61504000000000003</c:v>
                </c:pt>
                <c:pt idx="1">
                  <c:v>0.67134000000000005</c:v>
                </c:pt>
                <c:pt idx="2">
                  <c:v>0.70242000000000004</c:v>
                </c:pt>
                <c:pt idx="3">
                  <c:v>0.72893999999999992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2E4-A422-200398BA46E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Calculation'!$U$98:$U$101</c:f>
              <c:numCache>
                <c:formatCode>General</c:formatCode>
                <c:ptCount val="4"/>
                <c:pt idx="0">
                  <c:v>0.60907999999999995</c:v>
                </c:pt>
                <c:pt idx="1">
                  <c:v>0.62265999999999999</c:v>
                </c:pt>
                <c:pt idx="2">
                  <c:v>0.63097999999999987</c:v>
                </c:pt>
                <c:pt idx="3">
                  <c:v>0.65298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4-42E4-A422-200398BA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F1-Score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Calculation'!$S$105:$S$108</c:f>
              <c:numCache>
                <c:formatCode>General</c:formatCode>
                <c:ptCount val="4"/>
                <c:pt idx="0">
                  <c:v>0.59315999999999991</c:v>
                </c:pt>
                <c:pt idx="1">
                  <c:v>0.6377799999999999</c:v>
                </c:pt>
                <c:pt idx="2">
                  <c:v>0.68135999999999997</c:v>
                </c:pt>
                <c:pt idx="3">
                  <c:v>0.72985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713-9372-E97FB4325DEE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Calculation'!$T$105:$T$108</c:f>
              <c:numCache>
                <c:formatCode>General</c:formatCode>
                <c:ptCount val="4"/>
                <c:pt idx="0">
                  <c:v>0.61878</c:v>
                </c:pt>
                <c:pt idx="1">
                  <c:v>0.67525999999999997</c:v>
                </c:pt>
                <c:pt idx="2">
                  <c:v>0.70596999999999999</c:v>
                </c:pt>
                <c:pt idx="3">
                  <c:v>0.73232999999999993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713-9372-E97FB4325DEE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Calculation'!$U$105:$U$108</c:f>
              <c:numCache>
                <c:formatCode>General</c:formatCode>
                <c:ptCount val="4"/>
                <c:pt idx="0">
                  <c:v>0.60314999999999996</c:v>
                </c:pt>
                <c:pt idx="1">
                  <c:v>0.61758000000000002</c:v>
                </c:pt>
                <c:pt idx="2">
                  <c:v>0.62543000000000004</c:v>
                </c:pt>
                <c:pt idx="3">
                  <c:v>0.64887000000000006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713-9372-E97FB432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0" baseline="0"/>
              <a:t>Waktu Proses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Calculation'!$S$130:$S$133</c:f>
              <c:numCache>
                <c:formatCode>General</c:formatCode>
                <c:ptCount val="4"/>
                <c:pt idx="0">
                  <c:v>8.2200000000000016E-3</c:v>
                </c:pt>
                <c:pt idx="1">
                  <c:v>1.308E-2</c:v>
                </c:pt>
                <c:pt idx="2">
                  <c:v>2.0179999999999997E-2</c:v>
                </c:pt>
                <c:pt idx="3">
                  <c:v>2.6600000000000002E-2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4-4622-B4D1-2825CF877B05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Calculation'!$T$130:$T$133</c:f>
              <c:numCache>
                <c:formatCode>General</c:formatCode>
                <c:ptCount val="4"/>
                <c:pt idx="0">
                  <c:v>8.0200000000000011E-3</c:v>
                </c:pt>
                <c:pt idx="1">
                  <c:v>1.6899999999999998E-2</c:v>
                </c:pt>
                <c:pt idx="2">
                  <c:v>2.5480000000000003E-2</c:v>
                </c:pt>
                <c:pt idx="3">
                  <c:v>3.2220000000000006E-2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4-4622-B4D1-2825CF877B05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Calculation'!$U$130:$U$133</c:f>
              <c:numCache>
                <c:formatCode>General</c:formatCode>
                <c:ptCount val="4"/>
                <c:pt idx="0">
                  <c:v>0.73843999999999999</c:v>
                </c:pt>
                <c:pt idx="1">
                  <c:v>2.9413800000000001</c:v>
                </c:pt>
                <c:pt idx="2">
                  <c:v>6.8121399999999994</c:v>
                </c:pt>
                <c:pt idx="3">
                  <c:v>11.417179999999998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622-B4D1-2825CF87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0"/>
                  <a:t>Waktu</a:t>
                </a:r>
                <a:r>
                  <a:rPr lang="en-GB" i="0" baseline="0"/>
                  <a:t> Proses</a:t>
                </a:r>
                <a:endParaRPr lang="en-GB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0" baseline="0"/>
              <a:t>Waktu Proses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Calculation'!$S$137:$S$140</c:f>
              <c:numCache>
                <c:formatCode>General</c:formatCode>
                <c:ptCount val="4"/>
                <c:pt idx="0">
                  <c:v>7.0999999999999995E-3</c:v>
                </c:pt>
                <c:pt idx="1">
                  <c:v>1.524E-2</c:v>
                </c:pt>
                <c:pt idx="2">
                  <c:v>2.1420000000000002E-2</c:v>
                </c:pt>
                <c:pt idx="3">
                  <c:v>2.9520000000000001E-2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6-45C1-835F-3B4BD2C044D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Calculation'!$T$137:$T$140</c:f>
              <c:numCache>
                <c:formatCode>General</c:formatCode>
                <c:ptCount val="4"/>
                <c:pt idx="0">
                  <c:v>8.5600000000000016E-3</c:v>
                </c:pt>
                <c:pt idx="1">
                  <c:v>1.8689999999999998E-2</c:v>
                </c:pt>
                <c:pt idx="2">
                  <c:v>2.9580000000000002E-2</c:v>
                </c:pt>
                <c:pt idx="3">
                  <c:v>3.6390000000000006E-2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6-45C1-835F-3B4BD2C044D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Calculation'!$U$137:$U$140</c:f>
              <c:numCache>
                <c:formatCode>General</c:formatCode>
                <c:ptCount val="4"/>
                <c:pt idx="0">
                  <c:v>0.68512000000000006</c:v>
                </c:pt>
                <c:pt idx="1">
                  <c:v>3.0899399999999999</c:v>
                </c:pt>
                <c:pt idx="2">
                  <c:v>6.9554</c:v>
                </c:pt>
                <c:pt idx="3">
                  <c:v>12.055070000000001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5C1-835F-3B4BD2C0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0"/>
                  <a:t>Waktu Proses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25%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Data'!$Z$2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A-48D1-B3E3-7C5CBD9B740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A-48D1-B3E3-7C5CBD9B740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A-48D1-B3E3-7C5CBD9B740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A-48D1-B3E3-7C5CBD9B74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A-48D1-B3E3-7C5CBD9B740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A-48D1-B3E3-7C5CBD9B740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A-48D1-B3E3-7C5CBD9B740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28A-48D1-B3E3-7C5CBD9B740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A-48D1-B3E3-7C5CBD9B740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A-48D1-B3E3-7C5CBD9B740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A-48D1-B3E3-7C5CBD9B740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8A-48D1-B3E3-7C5CBD9B740E}"/>
              </c:ext>
            </c:extLst>
          </c:dPt>
          <c:cat>
            <c:multiLvlStrRef>
              <c:f>'25%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'25% Data'!$Z$18:$Z$29</c:f>
              <c:numCache>
                <c:formatCode>General</c:formatCode>
                <c:ptCount val="12"/>
                <c:pt idx="0">
                  <c:v>0.71181000000000005</c:v>
                </c:pt>
                <c:pt idx="1">
                  <c:v>0.50946000000000002</c:v>
                </c:pt>
                <c:pt idx="2">
                  <c:v>0.71181000000000005</c:v>
                </c:pt>
                <c:pt idx="3">
                  <c:v>0.59315999999999991</c:v>
                </c:pt>
                <c:pt idx="4">
                  <c:v>0.70150000000000001</c:v>
                </c:pt>
                <c:pt idx="5">
                  <c:v>0.59835000000000005</c:v>
                </c:pt>
                <c:pt idx="6">
                  <c:v>0.70150000000000001</c:v>
                </c:pt>
                <c:pt idx="7">
                  <c:v>0.61878</c:v>
                </c:pt>
                <c:pt idx="8">
                  <c:v>0.63258000000000003</c:v>
                </c:pt>
                <c:pt idx="9">
                  <c:v>0.5970399999999999</c:v>
                </c:pt>
                <c:pt idx="10">
                  <c:v>0.63258000000000003</c:v>
                </c:pt>
                <c:pt idx="11">
                  <c:v>0.60314999999999996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8A-48D1-B3E3-7C5CBD9B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3184"/>
        <c:axId val="929900304"/>
      </c:barChart>
      <c:catAx>
        <c:axId val="929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0304"/>
        <c:crosses val="autoZero"/>
        <c:auto val="1"/>
        <c:lblAlgn val="ctr"/>
        <c:lblOffset val="100"/>
        <c:noMultiLvlLbl val="0"/>
      </c:catAx>
      <c:valAx>
        <c:axId val="92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25%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Data'!$AD$2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188954294921583E-2"/>
                </c:manualLayout>
              </c:layout>
              <c:tx>
                <c:rich>
                  <a:bodyPr/>
                  <a:lstStyle/>
                  <a:p>
                    <a:fld id="{711C41A9-8A0E-4AE8-BA3D-A3743697642D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52-46C9-BE37-66ACB21304E5}"/>
                </c:ext>
              </c:extLst>
            </c:dLbl>
            <c:dLbl>
              <c:idx val="1"/>
              <c:layout>
                <c:manualLayout>
                  <c:x val="0"/>
                  <c:y val="-3.7188954294921583E-2"/>
                </c:manualLayout>
              </c:layout>
              <c:tx>
                <c:rich>
                  <a:bodyPr/>
                  <a:lstStyle/>
                  <a:p>
                    <a:fld id="{0A62B2B8-818F-4C58-8807-F3280A22ED9A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752-46C9-BE37-66ACB21304E5}"/>
                </c:ext>
              </c:extLst>
            </c:dLbl>
            <c:dLbl>
              <c:idx val="2"/>
              <c:layout>
                <c:manualLayout>
                  <c:x val="0"/>
                  <c:y val="-0.29751163435937267"/>
                </c:manualLayout>
              </c:layout>
              <c:tx>
                <c:rich>
                  <a:bodyPr/>
                  <a:lstStyle/>
                  <a:p>
                    <a:fld id="{1CDFDBF4-CE3F-47DA-A08A-109E4E847913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752-46C9-BE37-66ACB2130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'25%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'25% Data'!$AD$18:$AD$20</c:f>
              <c:numCache>
                <c:formatCode>General</c:formatCode>
                <c:ptCount val="3"/>
                <c:pt idx="0">
                  <c:v>7.0999999999999995E-3</c:v>
                </c:pt>
                <c:pt idx="1">
                  <c:v>8.5600000000000016E-3</c:v>
                </c:pt>
                <c:pt idx="2">
                  <c:v>0.68512000000000006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2-46C9-BE37-66ACB21304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25744"/>
        <c:axId val="925773200"/>
      </c:barChart>
      <c:catAx>
        <c:axId val="929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3200"/>
        <c:crosses val="autoZero"/>
        <c:auto val="1"/>
        <c:lblAlgn val="ctr"/>
        <c:lblOffset val="100"/>
        <c:noMultiLvlLbl val="0"/>
      </c:catAx>
      <c:valAx>
        <c:axId val="925773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50%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E-4646-9885-899E2B4E9BE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3E-4646-9885-899E2B4E9BE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E-4646-9885-899E2B4E9BE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3E-4646-9885-899E2B4E9BE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3E-4646-9885-899E2B4E9BE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E-4646-9885-899E2B4E9BE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3E-4646-9885-899E2B4E9BE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E-4646-9885-899E2B4E9BE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E-4646-9885-899E2B4E9BE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3E-4646-9885-899E2B4E9BE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E-4646-9885-899E2B4E9BE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3E-4646-9885-899E2B4E9BEE}"/>
              </c:ext>
            </c:extLst>
          </c:dPt>
          <c:cat>
            <c:multiLvlStrRef>
              <c:f>'50%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'50% Data'!$Z$18:$Z$29</c:f>
              <c:numCache>
                <c:formatCode>General</c:formatCode>
                <c:ptCount val="12"/>
                <c:pt idx="0">
                  <c:v>0.74551000000000001</c:v>
                </c:pt>
                <c:pt idx="1">
                  <c:v>0.55830000000000002</c:v>
                </c:pt>
                <c:pt idx="2">
                  <c:v>0.74551000000000001</c:v>
                </c:pt>
                <c:pt idx="3">
                  <c:v>0.6377799999999999</c:v>
                </c:pt>
                <c:pt idx="4">
                  <c:v>0.73916000000000015</c:v>
                </c:pt>
                <c:pt idx="5">
                  <c:v>0.65129999999999999</c:v>
                </c:pt>
                <c:pt idx="6">
                  <c:v>0.73916000000000015</c:v>
                </c:pt>
                <c:pt idx="7">
                  <c:v>0.67525999999999997</c:v>
                </c:pt>
                <c:pt idx="8">
                  <c:v>0.61266999999999994</c:v>
                </c:pt>
                <c:pt idx="9">
                  <c:v>0.63020000000000009</c:v>
                </c:pt>
                <c:pt idx="10">
                  <c:v>0.61266999999999994</c:v>
                </c:pt>
                <c:pt idx="11">
                  <c:v>0.61758000000000002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646-9885-899E2B4E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72928"/>
        <c:axId val="2119264288"/>
      </c:barChart>
      <c:catAx>
        <c:axId val="21192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64288"/>
        <c:crosses val="autoZero"/>
        <c:auto val="1"/>
        <c:lblAlgn val="ctr"/>
        <c:lblOffset val="100"/>
        <c:noMultiLvlLbl val="0"/>
      </c:catAx>
      <c:valAx>
        <c:axId val="2119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50%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581E-2"/>
                </c:manualLayout>
              </c:layout>
              <c:tx>
                <c:rich>
                  <a:bodyPr/>
                  <a:lstStyle/>
                  <a:p>
                    <a:fld id="{58C127C5-4FDD-42B4-8ABE-81E951AB2CE5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C8-4ABB-9922-8F1A27E0C03F}"/>
                </c:ext>
              </c:extLst>
            </c:dLbl>
            <c:dLbl>
              <c:idx val="1"/>
              <c:layout>
                <c:manualLayout>
                  <c:x val="0"/>
                  <c:y val="-5.092592592592584E-2"/>
                </c:manualLayout>
              </c:layout>
              <c:tx>
                <c:rich>
                  <a:bodyPr/>
                  <a:lstStyle/>
                  <a:p>
                    <a:fld id="{2F9203DC-1B57-49FF-9FA1-CA9E25FAF598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C8-4ABB-9922-8F1A27E0C03F}"/>
                </c:ext>
              </c:extLst>
            </c:dLbl>
            <c:dLbl>
              <c:idx val="2"/>
              <c:layout>
                <c:manualLayout>
                  <c:x val="0"/>
                  <c:y val="-0.31481481481481488"/>
                </c:manualLayout>
              </c:layout>
              <c:tx>
                <c:rich>
                  <a:bodyPr/>
                  <a:lstStyle/>
                  <a:p>
                    <a:fld id="{9FBBCBBE-B9E0-432E-920E-BE2BADE9343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C8-4ABB-9922-8F1A27E0C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'50% Data'!$AD$18:$AD$20</c:f>
              <c:numCache>
                <c:formatCode>General</c:formatCode>
                <c:ptCount val="3"/>
                <c:pt idx="0">
                  <c:v>1.524E-2</c:v>
                </c:pt>
                <c:pt idx="1">
                  <c:v>1.8689999999999998E-2</c:v>
                </c:pt>
                <c:pt idx="2">
                  <c:v>3.0899399999999999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8-4ABB-9922-8F1A27E0C0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01136"/>
        <c:axId val="1104901616"/>
      </c:barChart>
      <c:catAx>
        <c:axId val="11049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01616"/>
        <c:crosses val="autoZero"/>
        <c:auto val="1"/>
        <c:lblAlgn val="ctr"/>
        <c:lblOffset val="100"/>
        <c:noMultiLvlLbl val="0"/>
      </c:catAx>
      <c:valAx>
        <c:axId val="11049016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49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50%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638430A1-F040-46DF-BBDA-26BEBEEBC208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A21-4AE7-9B01-01A989552786}"/>
                </c:ext>
              </c:extLst>
            </c:dLbl>
            <c:dLbl>
              <c:idx val="1"/>
              <c:layout>
                <c:manualLayout>
                  <c:x val="0"/>
                  <c:y val="-4.6296296296296467E-2"/>
                </c:manualLayout>
              </c:layout>
              <c:tx>
                <c:rich>
                  <a:bodyPr/>
                  <a:lstStyle/>
                  <a:p>
                    <a:fld id="{614D4FB1-898B-4A18-A655-14EA65249472}" type="VALUE">
                      <a:rPr lang="en-US">
                        <a:solidFill>
                          <a:srgbClr val="00206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21-4AE7-9B01-01A989552786}"/>
                </c:ext>
              </c:extLst>
            </c:dLbl>
            <c:dLbl>
              <c:idx val="2"/>
              <c:layout>
                <c:manualLayout>
                  <c:x val="0"/>
                  <c:y val="-0.30555555555555552"/>
                </c:manualLayout>
              </c:layout>
              <c:tx>
                <c:rich>
                  <a:bodyPr/>
                  <a:lstStyle/>
                  <a:p>
                    <a:fld id="{12735C6A-D24E-4519-B341-F04CDFEADD1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21-4AE7-9B01-01A989552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'50% Data'!$AD$3:$AD$5</c:f>
              <c:numCache>
                <c:formatCode>General</c:formatCode>
                <c:ptCount val="3"/>
                <c:pt idx="0">
                  <c:v>1.308E-2</c:v>
                </c:pt>
                <c:pt idx="1">
                  <c:v>1.6899999999999998E-2</c:v>
                </c:pt>
                <c:pt idx="2">
                  <c:v>2.9413800000000001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1-4AE7-9B01-01A9895527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0256320"/>
        <c:axId val="1040252000"/>
      </c:barChart>
      <c:catAx>
        <c:axId val="1040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2000"/>
        <c:crosses val="autoZero"/>
        <c:auto val="1"/>
        <c:lblAlgn val="ctr"/>
        <c:lblOffset val="100"/>
        <c:noMultiLvlLbl val="0"/>
      </c:catAx>
      <c:valAx>
        <c:axId val="10402520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402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50%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93-4E94-B852-A80615D559A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93-4E94-B852-A80615D559A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93-4E94-B852-A80615D559A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93-4E94-B852-A80615D559A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93-4E94-B852-A80615D559A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93-4E94-B852-A80615D559A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93-4E94-B852-A80615D559A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93-4E94-B852-A80615D559A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3-4E94-B852-A80615D559A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93-4E94-B852-A80615D559A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93-4E94-B852-A80615D559A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93-4E94-B852-A80615D559A0}"/>
              </c:ext>
            </c:extLst>
          </c:dPt>
          <c:cat>
            <c:multiLvlStrRef>
              <c:f>'50%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'50% Data'!$Z$3:$Z$14</c:f>
              <c:numCache>
                <c:formatCode>General</c:formatCode>
                <c:ptCount val="12"/>
                <c:pt idx="0">
                  <c:v>0.74552000000000007</c:v>
                </c:pt>
                <c:pt idx="1">
                  <c:v>0.55766000000000004</c:v>
                </c:pt>
                <c:pt idx="2">
                  <c:v>0.74552000000000007</c:v>
                </c:pt>
                <c:pt idx="3">
                  <c:v>0.63754</c:v>
                </c:pt>
                <c:pt idx="4">
                  <c:v>0.73771999999999993</c:v>
                </c:pt>
                <c:pt idx="5">
                  <c:v>0.64488000000000001</c:v>
                </c:pt>
                <c:pt idx="6">
                  <c:v>0.73771999999999993</c:v>
                </c:pt>
                <c:pt idx="7">
                  <c:v>0.67134000000000005</c:v>
                </c:pt>
                <c:pt idx="8">
                  <c:v>0.62228000000000006</c:v>
                </c:pt>
                <c:pt idx="9">
                  <c:v>0.63017999999999996</c:v>
                </c:pt>
                <c:pt idx="10">
                  <c:v>0.62228000000000006</c:v>
                </c:pt>
                <c:pt idx="11">
                  <c:v>0.62265999999999999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E94-B852-A80615D5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4144"/>
        <c:axId val="929917584"/>
      </c:barChart>
      <c:catAx>
        <c:axId val="9299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7584"/>
        <c:crosses val="autoZero"/>
        <c:auto val="1"/>
        <c:lblAlgn val="ctr"/>
        <c:lblOffset val="100"/>
        <c:noMultiLvlLbl val="0"/>
      </c:catAx>
      <c:valAx>
        <c:axId val="929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75%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C3-4A34-8B03-7651670D5BD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C3-4A34-8B03-7651670D5BD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C3-4A34-8B03-7651670D5BD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C3-4A34-8B03-7651670D5BD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C3-4A34-8B03-7651670D5BD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C3-4A34-8B03-7651670D5BD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C3-4A34-8B03-7651670D5BD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5C3-4A34-8B03-7651670D5BDA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C3-4A34-8B03-7651670D5BD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C3-4A34-8B03-7651670D5BDA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C3-4A34-8B03-7651670D5BD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C3-4A34-8B03-7651670D5BDA}"/>
              </c:ext>
            </c:extLst>
          </c:dPt>
          <c:cat>
            <c:multiLvlStrRef>
              <c:f>'75%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'75% Data'!$Z$3:$Z$14</c:f>
              <c:numCache>
                <c:formatCode>General</c:formatCode>
                <c:ptCount val="12"/>
                <c:pt idx="0">
                  <c:v>0.77705999999999997</c:v>
                </c:pt>
                <c:pt idx="1">
                  <c:v>0.6077999999999999</c:v>
                </c:pt>
                <c:pt idx="2">
                  <c:v>0.77705999999999997</c:v>
                </c:pt>
                <c:pt idx="3">
                  <c:v>0.68096000000000001</c:v>
                </c:pt>
                <c:pt idx="4">
                  <c:v>0.76227999999999996</c:v>
                </c:pt>
                <c:pt idx="5">
                  <c:v>0.67423999999999995</c:v>
                </c:pt>
                <c:pt idx="6">
                  <c:v>0.76227999999999996</c:v>
                </c:pt>
                <c:pt idx="7">
                  <c:v>0.70242000000000004</c:v>
                </c:pt>
                <c:pt idx="8">
                  <c:v>0.61380000000000001</c:v>
                </c:pt>
                <c:pt idx="9">
                  <c:v>0.6603</c:v>
                </c:pt>
                <c:pt idx="10">
                  <c:v>0.61380000000000001</c:v>
                </c:pt>
                <c:pt idx="11">
                  <c:v>0.63097999999999987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A34-8B03-7651670D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75520"/>
        <c:axId val="1040280800"/>
      </c:barChart>
      <c:catAx>
        <c:axId val="1040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0800"/>
        <c:crosses val="autoZero"/>
        <c:auto val="1"/>
        <c:lblAlgn val="ctr"/>
        <c:lblOffset val="100"/>
        <c:noMultiLvlLbl val="0"/>
      </c:catAx>
      <c:valAx>
        <c:axId val="10402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604837</xdr:colOff>
      <xdr:row>1</xdr:row>
      <xdr:rowOff>4762</xdr:rowOff>
    </xdr:from>
    <xdr:to>
      <xdr:col>38</xdr:col>
      <xdr:colOff>300037</xdr:colOff>
      <xdr:row>12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09817-D004-B376-F9ED-5A6E4084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CC0D1-C2EC-C635-5F6A-C448CA18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16</xdr:row>
      <xdr:rowOff>0</xdr:rowOff>
    </xdr:from>
    <xdr:to>
      <xdr:col>38</xdr:col>
      <xdr:colOff>300318</xdr:colOff>
      <xdr:row>29</xdr:row>
      <xdr:rowOff>103094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8287EF-5410-47ED-A940-DFA8C4CCA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16</xdr:row>
      <xdr:rowOff>0</xdr:rowOff>
    </xdr:from>
    <xdr:to>
      <xdr:col>46</xdr:col>
      <xdr:colOff>304800</xdr:colOff>
      <xdr:row>29</xdr:row>
      <xdr:rowOff>103094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B8F6D2-3F5F-433D-989A-236C32C80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</xdr:colOff>
      <xdr:row>16</xdr:row>
      <xdr:rowOff>4762</xdr:rowOff>
    </xdr:from>
    <xdr:to>
      <xdr:col>38</xdr:col>
      <xdr:colOff>309562</xdr:colOff>
      <xdr:row>29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EC2082-614E-1399-40A8-788D233D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D2FD-BFB7-1CB4-6D66-D0FCAD976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14287</xdr:colOff>
      <xdr:row>1</xdr:row>
      <xdr:rowOff>4762</xdr:rowOff>
    </xdr:from>
    <xdr:to>
      <xdr:col>46</xdr:col>
      <xdr:colOff>319087</xdr:colOff>
      <xdr:row>12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F56CE5-4E3B-1A8B-C051-C8E83B40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4762</xdr:colOff>
      <xdr:row>1</xdr:row>
      <xdr:rowOff>14287</xdr:rowOff>
    </xdr:from>
    <xdr:to>
      <xdr:col>38</xdr:col>
      <xdr:colOff>309562</xdr:colOff>
      <xdr:row>12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29BBF3-D149-FE93-7A67-BF952E5E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33337</xdr:colOff>
      <xdr:row>1</xdr:row>
      <xdr:rowOff>14287</xdr:rowOff>
    </xdr:from>
    <xdr:to>
      <xdr:col>38</xdr:col>
      <xdr:colOff>338137</xdr:colOff>
      <xdr:row>12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942417-B264-2F1E-F990-BC40D54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7E9355-AC46-F3B4-3CAB-CAC529E0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42862</xdr:colOff>
      <xdr:row>16</xdr:row>
      <xdr:rowOff>4762</xdr:rowOff>
    </xdr:from>
    <xdr:to>
      <xdr:col>38</xdr:col>
      <xdr:colOff>347662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150E9-5813-5B9B-FCD5-F00BA6B5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604837</xdr:colOff>
      <xdr:row>16</xdr:row>
      <xdr:rowOff>4762</xdr:rowOff>
    </xdr:from>
    <xdr:to>
      <xdr:col>46</xdr:col>
      <xdr:colOff>300037</xdr:colOff>
      <xdr:row>29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A8F482-1B85-8302-60AB-76E0C26F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</xdr:colOff>
      <xdr:row>0</xdr:row>
      <xdr:rowOff>195262</xdr:rowOff>
    </xdr:from>
    <xdr:to>
      <xdr:col>38</xdr:col>
      <xdr:colOff>309562</xdr:colOff>
      <xdr:row>12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77973-855E-9743-AB6B-B81AD84B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14287</xdr:colOff>
      <xdr:row>15</xdr:row>
      <xdr:rowOff>204787</xdr:rowOff>
    </xdr:from>
    <xdr:to>
      <xdr:col>38</xdr:col>
      <xdr:colOff>319087</xdr:colOff>
      <xdr:row>29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25C84-11F4-FC9E-AE8B-ABC00419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D3343E-77A1-851B-467C-B21FA6844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6DFC2-6AE1-A8B4-60F8-BFA2A2C6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47625</xdr:rowOff>
    </xdr:from>
    <xdr:to>
      <xdr:col>5</xdr:col>
      <xdr:colOff>542926</xdr:colOff>
      <xdr:row>9</xdr:row>
      <xdr:rowOff>31914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26EA90-317A-40E8-B7C3-0FB1E40F4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8625"/>
          <a:ext cx="3343276" cy="1317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</xdr:colOff>
      <xdr:row>0</xdr:row>
      <xdr:rowOff>161924</xdr:rowOff>
    </xdr:from>
    <xdr:to>
      <xdr:col>29</xdr:col>
      <xdr:colOff>323850</xdr:colOff>
      <xdr:row>15</xdr:row>
      <xdr:rowOff>190498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6936E-826D-402C-9A1A-191ED0AA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17</xdr:row>
      <xdr:rowOff>4762</xdr:rowOff>
    </xdr:from>
    <xdr:to>
      <xdr:col>29</xdr:col>
      <xdr:colOff>314325</xdr:colOff>
      <xdr:row>30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00B01-EE00-D244-9F17-F3AAB493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32</xdr:row>
      <xdr:rowOff>180975</xdr:rowOff>
    </xdr:from>
    <xdr:to>
      <xdr:col>29</xdr:col>
      <xdr:colOff>333373</xdr:colOff>
      <xdr:row>47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C39AB-0701-47E9-885D-D16DDE19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19048</xdr:colOff>
      <xdr:row>48</xdr:row>
      <xdr:rowOff>195263</xdr:rowOff>
    </xdr:from>
    <xdr:to>
      <xdr:col>29</xdr:col>
      <xdr:colOff>323848</xdr:colOff>
      <xdr:row>62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0EBFE-BC98-49E1-8FB6-B96FEE40B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29</xdr:col>
      <xdr:colOff>323848</xdr:colOff>
      <xdr:row>78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12074-1BD7-487B-AC24-28848DDA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9523</xdr:colOff>
      <xdr:row>79</xdr:row>
      <xdr:rowOff>157163</xdr:rowOff>
    </xdr:from>
    <xdr:to>
      <xdr:col>29</xdr:col>
      <xdr:colOff>314323</xdr:colOff>
      <xdr:row>94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E85462-E734-4B88-AF04-A3E8E080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95</xdr:row>
      <xdr:rowOff>0</xdr:rowOff>
    </xdr:from>
    <xdr:to>
      <xdr:col>29</xdr:col>
      <xdr:colOff>323848</xdr:colOff>
      <xdr:row>110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F83EF-0FCD-4845-8695-9A16578D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9523</xdr:colOff>
      <xdr:row>112</xdr:row>
      <xdr:rowOff>14288</xdr:rowOff>
    </xdr:from>
    <xdr:to>
      <xdr:col>29</xdr:col>
      <xdr:colOff>314323</xdr:colOff>
      <xdr:row>126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279E27-6905-4385-BD2E-6F6FCBFA2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127</xdr:row>
      <xdr:rowOff>0</xdr:rowOff>
    </xdr:from>
    <xdr:to>
      <xdr:col>29</xdr:col>
      <xdr:colOff>323848</xdr:colOff>
      <xdr:row>142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B01541-3EB7-4C98-93A9-E23EC001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9523</xdr:colOff>
      <xdr:row>144</xdr:row>
      <xdr:rowOff>14288</xdr:rowOff>
    </xdr:from>
    <xdr:to>
      <xdr:col>29</xdr:col>
      <xdr:colOff>314323</xdr:colOff>
      <xdr:row>158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56C92A-6FFF-4DC1-9155-1C76F96FF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82A5-C121-4E9E-AAC4-4D86E61E592C}">
  <dimension ref="B1:AD29"/>
  <sheetViews>
    <sheetView topLeftCell="T1" zoomScaleNormal="100" workbookViewId="0">
      <selection activeCell="W1" sqref="W1:AD29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15.5703125" bestFit="1" customWidth="1"/>
    <col min="28" max="28" width="3.5703125" bestFit="1" customWidth="1"/>
    <col min="29" max="29" width="23.28515625" bestFit="1" customWidth="1"/>
    <col min="30" max="30" width="15.5703125" bestFit="1" customWidth="1"/>
  </cols>
  <sheetData>
    <row r="1" spans="2:30" ht="15.75" thickBot="1" x14ac:dyDescent="0.3">
      <c r="B1" s="8" t="s">
        <v>9</v>
      </c>
      <c r="W1" t="s">
        <v>18</v>
      </c>
      <c r="X1" t="s">
        <v>13</v>
      </c>
    </row>
    <row r="2" spans="2:30" ht="15.75" thickBot="1" x14ac:dyDescent="0.3">
      <c r="B2" s="31" t="s">
        <v>6</v>
      </c>
      <c r="C2" s="32"/>
      <c r="D2" s="32"/>
      <c r="E2" s="32"/>
      <c r="F2" s="32"/>
      <c r="G2" s="33"/>
      <c r="I2" s="31" t="s">
        <v>7</v>
      </c>
      <c r="J2" s="32"/>
      <c r="K2" s="32"/>
      <c r="L2" s="32"/>
      <c r="M2" s="32"/>
      <c r="N2" s="33"/>
      <c r="P2" s="31" t="s">
        <v>8</v>
      </c>
      <c r="Q2" s="32"/>
      <c r="R2" s="32"/>
      <c r="S2" s="32"/>
      <c r="T2" s="32"/>
      <c r="U2" s="33"/>
      <c r="W2" s="12" t="s">
        <v>19</v>
      </c>
      <c r="X2" s="12" t="s">
        <v>15</v>
      </c>
      <c r="Y2" s="12" t="s">
        <v>20</v>
      </c>
      <c r="Z2" s="12" t="s">
        <v>16</v>
      </c>
      <c r="AB2" s="12" t="s">
        <v>19</v>
      </c>
      <c r="AC2" s="12" t="s">
        <v>21</v>
      </c>
      <c r="AD2" s="15" t="s">
        <v>5</v>
      </c>
    </row>
    <row r="3" spans="2:30" ht="48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P3" s="9" t="s">
        <v>0</v>
      </c>
      <c r="Q3" s="10" t="s">
        <v>1</v>
      </c>
      <c r="R3" s="10" t="s">
        <v>2</v>
      </c>
      <c r="S3" s="10" t="s">
        <v>3</v>
      </c>
      <c r="T3" s="10" t="s">
        <v>4</v>
      </c>
      <c r="U3" s="10" t="s">
        <v>5</v>
      </c>
      <c r="W3" s="28">
        <v>1</v>
      </c>
      <c r="X3" s="28" t="s">
        <v>6</v>
      </c>
      <c r="Y3" s="14" t="s">
        <v>1</v>
      </c>
      <c r="Z3" s="13">
        <f>AVERAGE(C4:C8)</f>
        <v>0.71179999999999999</v>
      </c>
      <c r="AB3" s="13">
        <v>1</v>
      </c>
      <c r="AC3" s="13" t="s">
        <v>6</v>
      </c>
      <c r="AD3" s="13">
        <f>AVERAGE(G4:G8)</f>
        <v>8.2200000000000016E-3</v>
      </c>
    </row>
    <row r="4" spans="2:30" ht="16.5" thickBot="1" x14ac:dyDescent="0.3">
      <c r="B4" s="3">
        <v>1</v>
      </c>
      <c r="C4" s="4">
        <v>0.64370000000000005</v>
      </c>
      <c r="D4" s="4">
        <v>0.41439999999999999</v>
      </c>
      <c r="E4" s="4">
        <v>0.64370000000000005</v>
      </c>
      <c r="F4" s="4">
        <v>0.50419999999999998</v>
      </c>
      <c r="G4" s="4">
        <v>1.0800000000000001E-2</v>
      </c>
      <c r="I4" s="3">
        <v>1</v>
      </c>
      <c r="J4" s="4">
        <v>0.6411</v>
      </c>
      <c r="K4" s="4">
        <v>0.55049999999999999</v>
      </c>
      <c r="L4" s="4">
        <v>0.6411</v>
      </c>
      <c r="M4" s="4">
        <v>0.53300000000000003</v>
      </c>
      <c r="N4" s="5">
        <v>7.4999999999999997E-3</v>
      </c>
      <c r="P4" s="3">
        <v>1</v>
      </c>
      <c r="Q4" s="4">
        <v>0.58440000000000003</v>
      </c>
      <c r="R4" s="4">
        <v>0.56030000000000002</v>
      </c>
      <c r="S4" s="4">
        <v>0.58440000000000003</v>
      </c>
      <c r="T4" s="4">
        <v>0.54800000000000004</v>
      </c>
      <c r="U4" s="4">
        <v>0.77600000000000002</v>
      </c>
      <c r="W4" s="29"/>
      <c r="X4" s="29"/>
      <c r="Y4" s="14" t="s">
        <v>2</v>
      </c>
      <c r="Z4" s="13">
        <f>AVERAGE(D4:D8)</f>
        <v>0.50815999999999995</v>
      </c>
      <c r="AB4" s="13">
        <v>2</v>
      </c>
      <c r="AC4" s="13" t="s">
        <v>7</v>
      </c>
      <c r="AD4" s="13">
        <f>AVERAGE(N4:N8)</f>
        <v>8.0200000000000011E-3</v>
      </c>
    </row>
    <row r="5" spans="2:30" ht="16.5" thickBot="1" x14ac:dyDescent="0.3">
      <c r="B5" s="3">
        <v>2</v>
      </c>
      <c r="C5" s="4">
        <v>0.70140000000000002</v>
      </c>
      <c r="D5" s="4">
        <v>0.49199999999999999</v>
      </c>
      <c r="E5" s="4">
        <v>0.70140000000000002</v>
      </c>
      <c r="F5" s="4">
        <v>0.57830000000000004</v>
      </c>
      <c r="G5" s="6">
        <v>7.9000000000000008E-3</v>
      </c>
      <c r="I5" s="3">
        <v>2</v>
      </c>
      <c r="J5" s="4">
        <v>0.66439999999999999</v>
      </c>
      <c r="K5" s="4">
        <v>0.56459999999999999</v>
      </c>
      <c r="L5" s="4">
        <v>0.66439999999999999</v>
      </c>
      <c r="M5" s="4">
        <v>0.59650000000000003</v>
      </c>
      <c r="N5" s="4">
        <v>8.0999999999999996E-3</v>
      </c>
      <c r="P5" s="3">
        <v>2</v>
      </c>
      <c r="Q5" s="4">
        <v>0.6472</v>
      </c>
      <c r="R5" s="4">
        <v>0.58989999999999998</v>
      </c>
      <c r="S5" s="4">
        <v>0.6472</v>
      </c>
      <c r="T5" s="4">
        <v>0.60560000000000003</v>
      </c>
      <c r="U5" s="4">
        <v>0.71389999999999998</v>
      </c>
      <c r="W5" s="29"/>
      <c r="X5" s="29"/>
      <c r="Y5" s="14" t="s">
        <v>17</v>
      </c>
      <c r="Z5" s="13">
        <f>AVERAGE(E4:E8)</f>
        <v>0.71179999999999999</v>
      </c>
      <c r="AB5" s="13">
        <v>3</v>
      </c>
      <c r="AC5" s="13" t="s">
        <v>8</v>
      </c>
      <c r="AD5" s="13">
        <f>AVERAGE(U4:U8)</f>
        <v>0.73843999999999999</v>
      </c>
    </row>
    <row r="6" spans="2:30" ht="16.5" thickBot="1" x14ac:dyDescent="0.3">
      <c r="B6" s="3">
        <v>3</v>
      </c>
      <c r="C6" s="5">
        <v>0.75690000000000002</v>
      </c>
      <c r="D6" s="5">
        <v>0.57289999999999996</v>
      </c>
      <c r="E6" s="5">
        <v>0.75690000000000002</v>
      </c>
      <c r="F6" s="5">
        <v>0.6522</v>
      </c>
      <c r="G6" s="4">
        <v>8.8000000000000005E-3</v>
      </c>
      <c r="I6" s="3">
        <v>3</v>
      </c>
      <c r="J6" s="5">
        <v>0.76080000000000003</v>
      </c>
      <c r="K6" s="5">
        <v>0.66659999999999997</v>
      </c>
      <c r="L6" s="5">
        <v>0.76080000000000003</v>
      </c>
      <c r="M6" s="5">
        <v>0.67359999999999998</v>
      </c>
      <c r="N6" s="4">
        <v>8.6E-3</v>
      </c>
      <c r="P6" s="3">
        <v>3</v>
      </c>
      <c r="Q6" s="4">
        <v>0.66049999999999998</v>
      </c>
      <c r="R6" s="4">
        <v>0.61399999999999999</v>
      </c>
      <c r="S6" s="4">
        <v>0.66049999999999998</v>
      </c>
      <c r="T6" s="4">
        <v>0.63380000000000003</v>
      </c>
      <c r="U6" s="4">
        <v>0.72960000000000003</v>
      </c>
      <c r="W6" s="30"/>
      <c r="X6" s="30"/>
      <c r="Y6" s="14" t="s">
        <v>4</v>
      </c>
      <c r="Z6" s="13">
        <f>AVERAGE(F4:F8)</f>
        <v>0.59255999999999998</v>
      </c>
    </row>
    <row r="7" spans="2:30" ht="16.5" thickBot="1" x14ac:dyDescent="0.3">
      <c r="B7" s="3">
        <v>4</v>
      </c>
      <c r="C7" s="4">
        <v>0.72389999999999999</v>
      </c>
      <c r="D7" s="4">
        <v>0.52400000000000002</v>
      </c>
      <c r="E7" s="4">
        <v>0.72389999999999999</v>
      </c>
      <c r="F7" s="4">
        <v>0.6079</v>
      </c>
      <c r="G7" s="4">
        <v>7.0000000000000001E-3</v>
      </c>
      <c r="I7" s="3">
        <v>4</v>
      </c>
      <c r="J7" s="4">
        <v>0.71589999999999998</v>
      </c>
      <c r="K7" s="4">
        <v>0.60229999999999995</v>
      </c>
      <c r="L7" s="4">
        <v>0.71589999999999998</v>
      </c>
      <c r="M7" s="4">
        <v>0.62760000000000005</v>
      </c>
      <c r="N7" s="4">
        <v>8.3000000000000001E-3</v>
      </c>
      <c r="P7" s="3">
        <v>4</v>
      </c>
      <c r="Q7" s="4">
        <v>0.63929999999999998</v>
      </c>
      <c r="R7" s="4">
        <v>0.59230000000000005</v>
      </c>
      <c r="S7" s="4">
        <v>0.63929999999999998</v>
      </c>
      <c r="T7" s="4">
        <v>0.60389999999999999</v>
      </c>
      <c r="U7" s="5">
        <v>0.70399999999999996</v>
      </c>
      <c r="W7" s="28">
        <v>2</v>
      </c>
      <c r="X7" s="28" t="s">
        <v>7</v>
      </c>
      <c r="Y7" s="14" t="s">
        <v>1</v>
      </c>
      <c r="Z7" s="13">
        <f>AVERAGE(J4:J8)</f>
        <v>0.70042000000000004</v>
      </c>
    </row>
    <row r="8" spans="2:30" ht="16.5" thickBot="1" x14ac:dyDescent="0.3">
      <c r="B8" s="3">
        <v>5</v>
      </c>
      <c r="C8" s="4">
        <v>0.73309999999999997</v>
      </c>
      <c r="D8" s="4">
        <v>0.53749999999999998</v>
      </c>
      <c r="E8" s="4">
        <v>0.73309999999999997</v>
      </c>
      <c r="F8" s="4">
        <v>0.62019999999999997</v>
      </c>
      <c r="G8" s="5">
        <v>6.6E-3</v>
      </c>
      <c r="I8" s="3">
        <v>5</v>
      </c>
      <c r="J8" s="4">
        <v>0.71989999999999998</v>
      </c>
      <c r="K8" s="4">
        <v>0.61019999999999996</v>
      </c>
      <c r="L8" s="4">
        <v>0.71989999999999998</v>
      </c>
      <c r="M8" s="4">
        <v>0.64449999999999996</v>
      </c>
      <c r="N8" s="4">
        <v>7.6E-3</v>
      </c>
      <c r="P8" s="3">
        <v>5</v>
      </c>
      <c r="Q8" s="5">
        <v>0.6895</v>
      </c>
      <c r="R8" s="5">
        <v>0.6421</v>
      </c>
      <c r="S8" s="5">
        <v>0.6895</v>
      </c>
      <c r="T8" s="5">
        <v>0.65410000000000001</v>
      </c>
      <c r="U8" s="4">
        <v>0.76870000000000005</v>
      </c>
      <c r="W8" s="29"/>
      <c r="X8" s="29"/>
      <c r="Y8" s="14" t="s">
        <v>2</v>
      </c>
      <c r="Z8" s="13">
        <f>AVERAGE(K4:K8)</f>
        <v>0.59883999999999993</v>
      </c>
    </row>
    <row r="9" spans="2:30" x14ac:dyDescent="0.25">
      <c r="B9" s="8" t="s">
        <v>13</v>
      </c>
      <c r="C9" s="8">
        <f>AVERAGE(C4:C8)</f>
        <v>0.71179999999999999</v>
      </c>
      <c r="D9">
        <f>AVERAGE(D4:D8)</f>
        <v>0.50815999999999995</v>
      </c>
      <c r="E9" s="8">
        <f>AVERAGE(E4:E8)</f>
        <v>0.71179999999999999</v>
      </c>
      <c r="F9">
        <f>AVERAGE(F4:F8)</f>
        <v>0.59255999999999998</v>
      </c>
      <c r="G9">
        <f>AVERAGE(G4:G8)</f>
        <v>8.2200000000000016E-3</v>
      </c>
      <c r="I9" s="8" t="s">
        <v>13</v>
      </c>
      <c r="J9">
        <f>AVERAGE(J4:J8)</f>
        <v>0.70042000000000004</v>
      </c>
      <c r="K9">
        <f>AVERAGE(K4:K8)</f>
        <v>0.59883999999999993</v>
      </c>
      <c r="L9">
        <f>AVERAGE(L4:L8)</f>
        <v>0.70042000000000004</v>
      </c>
      <c r="M9" s="8">
        <f>AVERAGE(M4:M8)</f>
        <v>0.61504000000000003</v>
      </c>
      <c r="N9" s="8">
        <f>AVERAGE(N4:N8)</f>
        <v>8.0200000000000011E-3</v>
      </c>
      <c r="P9" s="8" t="s">
        <v>13</v>
      </c>
      <c r="Q9">
        <f>AVERAGE(Q4:Q8)</f>
        <v>0.64418000000000009</v>
      </c>
      <c r="R9" s="8">
        <f>AVERAGE(R4:R8)</f>
        <v>0.59971999999999992</v>
      </c>
      <c r="S9">
        <f>AVERAGE(S4:S8)</f>
        <v>0.64418000000000009</v>
      </c>
      <c r="T9">
        <f>AVERAGE(T4:T8)</f>
        <v>0.60907999999999995</v>
      </c>
      <c r="U9">
        <f>AVERAGE(U4:U8)</f>
        <v>0.73843999999999999</v>
      </c>
      <c r="W9" s="29"/>
      <c r="X9" s="29"/>
      <c r="Y9" s="14" t="s">
        <v>17</v>
      </c>
      <c r="Z9" s="13">
        <f>AVERAGE(L4:L8)</f>
        <v>0.70042000000000004</v>
      </c>
    </row>
    <row r="10" spans="2:30" x14ac:dyDescent="0.25">
      <c r="B10" s="8" t="s">
        <v>11</v>
      </c>
      <c r="C10">
        <f>MAX(C4:C8)</f>
        <v>0.75690000000000002</v>
      </c>
      <c r="D10">
        <f>MAX(D4:D8)</f>
        <v>0.57289999999999996</v>
      </c>
      <c r="E10">
        <f>MAX(E4:E8)</f>
        <v>0.75690000000000002</v>
      </c>
      <c r="F10">
        <f>MAX(F4:F8)</f>
        <v>0.6522</v>
      </c>
      <c r="G10" s="8">
        <f>MIN(G4:G8)</f>
        <v>6.6E-3</v>
      </c>
      <c r="I10" s="8" t="s">
        <v>11</v>
      </c>
      <c r="J10" s="8">
        <f>MAX(J4:J8)</f>
        <v>0.76080000000000003</v>
      </c>
      <c r="K10" s="8">
        <f>MAX(K4:K8)</f>
        <v>0.66659999999999997</v>
      </c>
      <c r="L10" s="8">
        <f>MAX(L4:L8)</f>
        <v>0.76080000000000003</v>
      </c>
      <c r="M10" s="8">
        <f>MAX(M4:M8)</f>
        <v>0.67359999999999998</v>
      </c>
      <c r="N10">
        <f>MIN(N4:N8)</f>
        <v>7.4999999999999997E-3</v>
      </c>
      <c r="P10" s="8" t="s">
        <v>11</v>
      </c>
      <c r="Q10">
        <f>MAX(Q4:Q8)</f>
        <v>0.6895</v>
      </c>
      <c r="R10">
        <f>MAX(R4:R8)</f>
        <v>0.6421</v>
      </c>
      <c r="S10">
        <f>MAX(S4:S8)</f>
        <v>0.6895</v>
      </c>
      <c r="T10">
        <f>MAX(T4:T8)</f>
        <v>0.65410000000000001</v>
      </c>
      <c r="U10">
        <f>MIN(U4:U8)</f>
        <v>0.70399999999999996</v>
      </c>
      <c r="W10" s="30"/>
      <c r="X10" s="30"/>
      <c r="Y10" s="14" t="s">
        <v>4</v>
      </c>
      <c r="Z10" s="13">
        <f>AVERAGE(M4:M8)</f>
        <v>0.61504000000000003</v>
      </c>
    </row>
    <row r="11" spans="2:30" x14ac:dyDescent="0.25">
      <c r="W11" s="28">
        <v>3</v>
      </c>
      <c r="X11" s="28" t="s">
        <v>8</v>
      </c>
      <c r="Y11" s="14" t="s">
        <v>1</v>
      </c>
      <c r="Z11" s="13">
        <f>AVERAGE(Q4:Q8)</f>
        <v>0.64418000000000009</v>
      </c>
    </row>
    <row r="12" spans="2:30" ht="15.75" thickBot="1" x14ac:dyDescent="0.3">
      <c r="B12" s="8" t="s">
        <v>10</v>
      </c>
      <c r="W12" s="29"/>
      <c r="X12" s="29"/>
      <c r="Y12" s="14" t="s">
        <v>2</v>
      </c>
      <c r="Z12" s="13">
        <f>AVERAGE(R4:R8)</f>
        <v>0.59971999999999992</v>
      </c>
    </row>
    <row r="13" spans="2:30" ht="15.75" thickBot="1" x14ac:dyDescent="0.3">
      <c r="B13" s="31" t="s">
        <v>6</v>
      </c>
      <c r="C13" s="32"/>
      <c r="D13" s="32"/>
      <c r="E13" s="32"/>
      <c r="F13" s="32"/>
      <c r="G13" s="33"/>
      <c r="I13" s="31" t="s">
        <v>7</v>
      </c>
      <c r="J13" s="32"/>
      <c r="K13" s="32"/>
      <c r="L13" s="32"/>
      <c r="M13" s="32"/>
      <c r="N13" s="33"/>
      <c r="P13" s="31" t="s">
        <v>8</v>
      </c>
      <c r="Q13" s="32"/>
      <c r="R13" s="32"/>
      <c r="S13" s="32"/>
      <c r="T13" s="32"/>
      <c r="U13" s="33"/>
      <c r="W13" s="29"/>
      <c r="X13" s="29"/>
      <c r="Y13" s="14" t="s">
        <v>17</v>
      </c>
      <c r="Z13" s="13">
        <f>AVERAGE(S4:S8)</f>
        <v>0.64418000000000009</v>
      </c>
    </row>
    <row r="14" spans="2:30" ht="48" thickBot="1" x14ac:dyDescent="0.3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I14" s="1" t="s">
        <v>0</v>
      </c>
      <c r="J14" s="2" t="s">
        <v>1</v>
      </c>
      <c r="K14" s="2" t="s">
        <v>2</v>
      </c>
      <c r="L14" s="2" t="s">
        <v>3</v>
      </c>
      <c r="M14" s="2" t="s">
        <v>4</v>
      </c>
      <c r="N14" s="2" t="s">
        <v>5</v>
      </c>
      <c r="P14" s="1" t="s">
        <v>0</v>
      </c>
      <c r="Q14" s="2" t="s">
        <v>1</v>
      </c>
      <c r="R14" s="2" t="s">
        <v>2</v>
      </c>
      <c r="S14" s="2" t="s">
        <v>3</v>
      </c>
      <c r="T14" s="2" t="s">
        <v>4</v>
      </c>
      <c r="U14" s="2" t="s">
        <v>5</v>
      </c>
      <c r="W14" s="30"/>
      <c r="X14" s="30"/>
      <c r="Y14" s="14" t="s">
        <v>4</v>
      </c>
      <c r="Z14" s="13">
        <f>AVERAGE(T4:T8)</f>
        <v>0.60907999999999995</v>
      </c>
    </row>
    <row r="15" spans="2:30" ht="16.5" thickBot="1" x14ac:dyDescent="0.3">
      <c r="B15" s="3">
        <v>1</v>
      </c>
      <c r="C15" s="4">
        <v>0.71760000000000002</v>
      </c>
      <c r="D15" s="4">
        <v>0.51500000000000001</v>
      </c>
      <c r="E15" s="4">
        <v>0.71760000000000002</v>
      </c>
      <c r="F15" s="4">
        <v>0.59970000000000001</v>
      </c>
      <c r="G15" s="4">
        <v>7.6E-3</v>
      </c>
      <c r="I15" s="3">
        <v>1</v>
      </c>
      <c r="J15" s="4">
        <v>0.69920000000000004</v>
      </c>
      <c r="K15" s="4">
        <v>0.56789999999999996</v>
      </c>
      <c r="L15" s="4">
        <v>0.69920000000000004</v>
      </c>
      <c r="M15" s="4">
        <v>0.60409999999999997</v>
      </c>
      <c r="N15" s="4">
        <v>8.8000000000000005E-3</v>
      </c>
      <c r="P15" s="3">
        <v>1</v>
      </c>
      <c r="Q15" s="4">
        <v>0.60680000000000001</v>
      </c>
      <c r="R15" s="4">
        <v>0.62019999999999997</v>
      </c>
      <c r="S15" s="4">
        <v>0.60680000000000001</v>
      </c>
      <c r="T15" s="4">
        <v>0.61129999999999995</v>
      </c>
      <c r="U15" s="4">
        <v>0.95469999999999999</v>
      </c>
    </row>
    <row r="16" spans="2:30" ht="16.5" thickBot="1" x14ac:dyDescent="0.3">
      <c r="B16" s="3">
        <v>2</v>
      </c>
      <c r="C16" s="4">
        <v>0.56989999999999996</v>
      </c>
      <c r="D16" s="4">
        <v>0.32479999999999998</v>
      </c>
      <c r="E16" s="4">
        <v>0.56989999999999996</v>
      </c>
      <c r="F16" s="4">
        <v>0.41370000000000001</v>
      </c>
      <c r="G16" s="4">
        <v>7.6E-3</v>
      </c>
      <c r="I16" s="3">
        <v>2</v>
      </c>
      <c r="J16" s="4">
        <v>0.58309999999999995</v>
      </c>
      <c r="K16" s="4">
        <v>0.53010000000000002</v>
      </c>
      <c r="L16" s="4">
        <v>0.58309999999999995</v>
      </c>
      <c r="M16" s="4">
        <v>0.46939999999999998</v>
      </c>
      <c r="N16" s="4">
        <v>8.8999999999999999E-3</v>
      </c>
      <c r="P16" s="3">
        <v>2</v>
      </c>
      <c r="Q16" s="4">
        <v>0.53029999999999999</v>
      </c>
      <c r="R16" s="4">
        <v>0.50780000000000003</v>
      </c>
      <c r="S16" s="4">
        <v>0.53029999999999999</v>
      </c>
      <c r="T16" s="4">
        <v>0.46839999999999998</v>
      </c>
      <c r="U16" s="4">
        <v>0.72850000000000004</v>
      </c>
      <c r="W16" t="s">
        <v>22</v>
      </c>
      <c r="X16" t="s">
        <v>13</v>
      </c>
    </row>
    <row r="17" spans="2:30" ht="16.5" thickBot="1" x14ac:dyDescent="0.3">
      <c r="B17" s="3">
        <v>3</v>
      </c>
      <c r="C17" s="4">
        <v>0.67810000000000004</v>
      </c>
      <c r="D17" s="4">
        <v>0.45979999999999999</v>
      </c>
      <c r="E17" s="4">
        <v>0.67810000000000004</v>
      </c>
      <c r="F17" s="4">
        <v>0.54800000000000004</v>
      </c>
      <c r="G17" s="4">
        <v>6.7000000000000002E-3</v>
      </c>
      <c r="I17" s="3">
        <v>3</v>
      </c>
      <c r="J17" s="4">
        <v>0.63849999999999996</v>
      </c>
      <c r="K17" s="4">
        <v>0.53390000000000004</v>
      </c>
      <c r="L17" s="4">
        <v>0.63849999999999996</v>
      </c>
      <c r="M17" s="4">
        <v>0.56299999999999994</v>
      </c>
      <c r="N17" s="4">
        <v>8.0999999999999996E-3</v>
      </c>
      <c r="P17" s="3">
        <v>3</v>
      </c>
      <c r="Q17" s="4">
        <v>0.62260000000000004</v>
      </c>
      <c r="R17" s="4">
        <v>0.56989999999999996</v>
      </c>
      <c r="S17" s="4">
        <v>0.62260000000000004</v>
      </c>
      <c r="T17" s="4">
        <v>0.58409999999999995</v>
      </c>
      <c r="U17" s="4">
        <v>0.58020000000000005</v>
      </c>
      <c r="W17" s="12" t="s">
        <v>19</v>
      </c>
      <c r="X17" s="12" t="s">
        <v>15</v>
      </c>
      <c r="Y17" s="12" t="s">
        <v>20</v>
      </c>
      <c r="Z17" s="12" t="s">
        <v>16</v>
      </c>
      <c r="AB17" s="12" t="s">
        <v>19</v>
      </c>
      <c r="AC17" s="12" t="s">
        <v>21</v>
      </c>
      <c r="AD17" s="15" t="s">
        <v>5</v>
      </c>
    </row>
    <row r="18" spans="2:30" ht="16.5" thickBot="1" x14ac:dyDescent="0.3">
      <c r="B18" s="3">
        <v>4</v>
      </c>
      <c r="C18" s="4">
        <v>0.72550000000000003</v>
      </c>
      <c r="D18" s="4">
        <v>0.52639999999999998</v>
      </c>
      <c r="E18" s="4">
        <v>0.72550000000000003</v>
      </c>
      <c r="F18" s="4">
        <v>0.61019999999999996</v>
      </c>
      <c r="G18" s="4">
        <v>6.7000000000000002E-3</v>
      </c>
      <c r="I18" s="3">
        <v>4</v>
      </c>
      <c r="J18" s="4">
        <v>0.70440000000000003</v>
      </c>
      <c r="K18" s="4">
        <v>0.61460000000000004</v>
      </c>
      <c r="L18" s="4">
        <v>0.70440000000000003</v>
      </c>
      <c r="M18" s="4">
        <v>0.6411</v>
      </c>
      <c r="N18" s="4">
        <v>8.0000000000000002E-3</v>
      </c>
      <c r="P18" s="3">
        <v>4</v>
      </c>
      <c r="Q18" s="4">
        <v>0.6411</v>
      </c>
      <c r="R18" s="4">
        <v>0.60129999999999995</v>
      </c>
      <c r="S18" s="4">
        <v>0.6411</v>
      </c>
      <c r="T18" s="4">
        <v>0.61699999999999999</v>
      </c>
      <c r="U18" s="5">
        <v>0.57340000000000002</v>
      </c>
      <c r="W18" s="28">
        <v>1</v>
      </c>
      <c r="X18" s="28" t="s">
        <v>6</v>
      </c>
      <c r="Y18" s="14" t="s">
        <v>1</v>
      </c>
      <c r="Z18" s="13">
        <f>AVERAGE(C15:C24)</f>
        <v>0.71181000000000005</v>
      </c>
      <c r="AB18" s="13">
        <v>1</v>
      </c>
      <c r="AC18" s="13" t="s">
        <v>6</v>
      </c>
      <c r="AD18" s="13">
        <f>AVERAGE(G15:G24)</f>
        <v>7.0999999999999995E-3</v>
      </c>
    </row>
    <row r="19" spans="2:30" ht="16.5" thickBot="1" x14ac:dyDescent="0.3">
      <c r="B19" s="3">
        <v>5</v>
      </c>
      <c r="C19" s="5">
        <v>0.77829999999999999</v>
      </c>
      <c r="D19" s="5">
        <v>0.60580000000000001</v>
      </c>
      <c r="E19" s="5">
        <v>0.77829999999999999</v>
      </c>
      <c r="F19" s="5">
        <v>0.68130000000000002</v>
      </c>
      <c r="G19" s="4">
        <v>6.7999999999999996E-3</v>
      </c>
      <c r="I19" s="3">
        <v>5</v>
      </c>
      <c r="J19" s="5">
        <v>0.78359999999999996</v>
      </c>
      <c r="K19" s="5">
        <v>0.70450000000000002</v>
      </c>
      <c r="L19" s="5">
        <v>0.78359999999999996</v>
      </c>
      <c r="M19" s="5">
        <v>0.71479999999999999</v>
      </c>
      <c r="N19" s="5">
        <v>7.9000000000000008E-3</v>
      </c>
      <c r="P19" s="3">
        <v>5</v>
      </c>
      <c r="Q19" s="4">
        <v>0.66220000000000001</v>
      </c>
      <c r="R19" s="5">
        <v>0.65329999999999999</v>
      </c>
      <c r="S19" s="4">
        <v>0.66220000000000001</v>
      </c>
      <c r="T19" s="4">
        <v>0.65720000000000001</v>
      </c>
      <c r="U19" s="4">
        <v>0.60740000000000005</v>
      </c>
      <c r="W19" s="29"/>
      <c r="X19" s="29"/>
      <c r="Y19" s="14" t="s">
        <v>2</v>
      </c>
      <c r="Z19" s="13">
        <f>AVERAGE(D15:D24)</f>
        <v>0.50946000000000002</v>
      </c>
      <c r="AB19" s="13">
        <v>2</v>
      </c>
      <c r="AC19" s="13" t="s">
        <v>7</v>
      </c>
      <c r="AD19" s="13">
        <f>AVERAGE(N15:N24)</f>
        <v>8.5600000000000016E-3</v>
      </c>
    </row>
    <row r="20" spans="2:30" ht="16.5" thickBot="1" x14ac:dyDescent="0.3">
      <c r="B20" s="3">
        <v>6</v>
      </c>
      <c r="C20" s="4">
        <v>0.73350000000000004</v>
      </c>
      <c r="D20" s="4">
        <v>0.53800000000000003</v>
      </c>
      <c r="E20" s="4">
        <v>0.73350000000000004</v>
      </c>
      <c r="F20" s="4">
        <v>0.62070000000000003</v>
      </c>
      <c r="G20" s="4">
        <v>8.0000000000000002E-3</v>
      </c>
      <c r="I20" s="3">
        <v>6</v>
      </c>
      <c r="J20" s="4">
        <v>0.72289999999999999</v>
      </c>
      <c r="K20" s="4">
        <v>0.56689999999999996</v>
      </c>
      <c r="L20" s="4">
        <v>0.72289999999999999</v>
      </c>
      <c r="M20" s="4">
        <v>0.62460000000000004</v>
      </c>
      <c r="N20" s="4">
        <v>8.5000000000000006E-3</v>
      </c>
      <c r="P20" s="3">
        <v>6</v>
      </c>
      <c r="Q20" s="4">
        <v>0.63060000000000005</v>
      </c>
      <c r="R20" s="4">
        <v>0.57140000000000002</v>
      </c>
      <c r="S20" s="4">
        <v>0.63060000000000005</v>
      </c>
      <c r="T20" s="4">
        <v>0.59470000000000001</v>
      </c>
      <c r="U20" s="4">
        <v>0.60060000000000002</v>
      </c>
      <c r="W20" s="29"/>
      <c r="X20" s="29"/>
      <c r="Y20" s="14" t="s">
        <v>17</v>
      </c>
      <c r="Z20" s="13">
        <f>AVERAGE(E15:E24)</f>
        <v>0.71181000000000005</v>
      </c>
      <c r="AB20" s="13">
        <v>3</v>
      </c>
      <c r="AC20" s="13" t="s">
        <v>8</v>
      </c>
      <c r="AD20" s="13">
        <f>AVERAGE(U15:U24)</f>
        <v>0.68512000000000006</v>
      </c>
    </row>
    <row r="21" spans="2:30" ht="16.5" thickBot="1" x14ac:dyDescent="0.3">
      <c r="B21" s="3">
        <v>7</v>
      </c>
      <c r="C21" s="4">
        <v>0.72219999999999995</v>
      </c>
      <c r="D21" s="4">
        <v>0.52159999999999995</v>
      </c>
      <c r="E21" s="4">
        <v>0.72219999999999995</v>
      </c>
      <c r="F21" s="4">
        <v>0.60570000000000002</v>
      </c>
      <c r="G21" s="4">
        <v>6.7999999999999996E-3</v>
      </c>
      <c r="I21" s="3">
        <v>7</v>
      </c>
      <c r="J21" s="4">
        <v>0.7248</v>
      </c>
      <c r="K21" s="4">
        <v>0.63680000000000003</v>
      </c>
      <c r="L21" s="4">
        <v>0.7248</v>
      </c>
      <c r="M21" s="4">
        <v>0.64339999999999997</v>
      </c>
      <c r="N21" s="4">
        <v>8.3000000000000001E-3</v>
      </c>
      <c r="P21" s="3">
        <v>7</v>
      </c>
      <c r="Q21" s="4">
        <v>0.64019999999999999</v>
      </c>
      <c r="R21" s="4">
        <v>0.59470000000000001</v>
      </c>
      <c r="S21" s="4">
        <v>0.64019999999999999</v>
      </c>
      <c r="T21" s="4">
        <v>0.60389999999999999</v>
      </c>
      <c r="U21" s="4">
        <v>0.7177</v>
      </c>
      <c r="W21" s="30"/>
      <c r="X21" s="30"/>
      <c r="Y21" s="14" t="s">
        <v>4</v>
      </c>
      <c r="Z21" s="13">
        <f>AVERAGE(F15:F24)</f>
        <v>0.59315999999999991</v>
      </c>
    </row>
    <row r="22" spans="2:30" ht="16.5" thickBot="1" x14ac:dyDescent="0.3">
      <c r="B22" s="3">
        <v>8</v>
      </c>
      <c r="C22" s="4">
        <v>0.7248</v>
      </c>
      <c r="D22" s="4">
        <v>0.52539999999999998</v>
      </c>
      <c r="E22" s="4">
        <v>0.7248</v>
      </c>
      <c r="F22" s="4">
        <v>0.60919999999999996</v>
      </c>
      <c r="G22" s="4">
        <v>7.6E-3</v>
      </c>
      <c r="I22" s="3">
        <v>8</v>
      </c>
      <c r="J22" s="4">
        <v>0.70889999999999997</v>
      </c>
      <c r="K22" s="4">
        <v>0.59</v>
      </c>
      <c r="L22" s="4">
        <v>0.70889999999999997</v>
      </c>
      <c r="M22" s="4">
        <v>0.626</v>
      </c>
      <c r="N22" s="4">
        <v>1.11E-2</v>
      </c>
      <c r="P22" s="3">
        <v>8</v>
      </c>
      <c r="Q22" s="4">
        <v>0.62960000000000005</v>
      </c>
      <c r="R22" s="4">
        <v>0.58819999999999995</v>
      </c>
      <c r="S22" s="4">
        <v>0.62960000000000005</v>
      </c>
      <c r="T22" s="4">
        <v>0.60129999999999995</v>
      </c>
      <c r="U22" s="4">
        <v>0.74690000000000001</v>
      </c>
      <c r="W22" s="28">
        <v>2</v>
      </c>
      <c r="X22" s="28" t="s">
        <v>7</v>
      </c>
      <c r="Y22" s="14" t="s">
        <v>1</v>
      </c>
      <c r="Z22" s="13">
        <f>AVERAGE(J15:J24)</f>
        <v>0.70150000000000001</v>
      </c>
    </row>
    <row r="23" spans="2:30" ht="16.5" thickBot="1" x14ac:dyDescent="0.3">
      <c r="B23" s="3">
        <v>9</v>
      </c>
      <c r="C23" s="4">
        <v>0.73540000000000005</v>
      </c>
      <c r="D23" s="4">
        <v>0.54079999999999995</v>
      </c>
      <c r="E23" s="4">
        <v>0.73540000000000005</v>
      </c>
      <c r="F23" s="4">
        <v>0.62329999999999997</v>
      </c>
      <c r="G23" s="5">
        <v>6.6E-3</v>
      </c>
      <c r="I23" s="3">
        <v>9</v>
      </c>
      <c r="J23" s="4">
        <v>0.73799999999999999</v>
      </c>
      <c r="K23" s="4">
        <v>0.6462</v>
      </c>
      <c r="L23" s="4">
        <v>0.73799999999999999</v>
      </c>
      <c r="M23" s="4">
        <v>0.66679999999999995</v>
      </c>
      <c r="N23" s="4">
        <v>8.0000000000000002E-3</v>
      </c>
      <c r="P23" s="3">
        <v>9</v>
      </c>
      <c r="Q23" s="5">
        <v>0.68779999999999997</v>
      </c>
      <c r="R23" s="4">
        <v>0.61299999999999999</v>
      </c>
      <c r="S23" s="5">
        <v>0.68779999999999997</v>
      </c>
      <c r="T23" s="4">
        <v>0.63619999999999999</v>
      </c>
      <c r="U23" s="4">
        <v>0.71209999999999996</v>
      </c>
      <c r="W23" s="29"/>
      <c r="X23" s="29"/>
      <c r="Y23" s="14" t="s">
        <v>2</v>
      </c>
      <c r="Z23" s="13">
        <f>AVERAGE(K15:K24)</f>
        <v>0.59835000000000005</v>
      </c>
    </row>
    <row r="24" spans="2:30" ht="16.5" thickBot="1" x14ac:dyDescent="0.3">
      <c r="B24" s="3">
        <v>10</v>
      </c>
      <c r="C24" s="4">
        <v>0.73280000000000001</v>
      </c>
      <c r="D24" s="4">
        <v>0.53700000000000003</v>
      </c>
      <c r="E24" s="4">
        <v>0.73280000000000001</v>
      </c>
      <c r="F24" s="4">
        <v>0.61980000000000002</v>
      </c>
      <c r="G24" s="5">
        <v>6.6E-3</v>
      </c>
      <c r="I24" s="3">
        <v>10</v>
      </c>
      <c r="J24" s="4">
        <v>0.71160000000000001</v>
      </c>
      <c r="K24" s="4">
        <v>0.59260000000000002</v>
      </c>
      <c r="L24" s="4">
        <v>0.71160000000000001</v>
      </c>
      <c r="M24" s="4">
        <v>0.63460000000000005</v>
      </c>
      <c r="N24" s="4">
        <v>8.0000000000000002E-3</v>
      </c>
      <c r="P24" s="3">
        <v>10</v>
      </c>
      <c r="Q24" s="4">
        <v>0.67459999999999998</v>
      </c>
      <c r="R24" s="4">
        <v>0.65059999999999996</v>
      </c>
      <c r="S24" s="4">
        <v>0.67459999999999998</v>
      </c>
      <c r="T24" s="5">
        <v>0.65739999999999998</v>
      </c>
      <c r="U24" s="4">
        <v>0.62970000000000004</v>
      </c>
      <c r="W24" s="29"/>
      <c r="X24" s="29"/>
      <c r="Y24" s="14" t="s">
        <v>17</v>
      </c>
      <c r="Z24" s="13">
        <f>AVERAGE(L15:L24)</f>
        <v>0.70150000000000001</v>
      </c>
    </row>
    <row r="25" spans="2:30" x14ac:dyDescent="0.25">
      <c r="B25" s="8" t="s">
        <v>13</v>
      </c>
      <c r="C25" s="8">
        <f>AVERAGE(C15:C24)</f>
        <v>0.71181000000000005</v>
      </c>
      <c r="D25">
        <f>AVERAGE(D15:D24)</f>
        <v>0.50946000000000002</v>
      </c>
      <c r="E25" s="8">
        <f>AVERAGE(E15:E24)</f>
        <v>0.71181000000000005</v>
      </c>
      <c r="F25">
        <f>AVERAGE(F15:F24)</f>
        <v>0.59315999999999991</v>
      </c>
      <c r="G25" s="8">
        <f>AVERAGE(G15:G24)</f>
        <v>7.0999999999999995E-3</v>
      </c>
      <c r="I25" s="8" t="s">
        <v>13</v>
      </c>
      <c r="J25">
        <f>AVERAGE(J15:J24)</f>
        <v>0.70150000000000001</v>
      </c>
      <c r="K25" s="8">
        <f>AVERAGE(K15:K24)</f>
        <v>0.59835000000000005</v>
      </c>
      <c r="L25">
        <f>AVERAGE(L15:L24)</f>
        <v>0.70150000000000001</v>
      </c>
      <c r="M25" s="8">
        <f>AVERAGE(M15:M24)</f>
        <v>0.61878</v>
      </c>
      <c r="N25">
        <f>AVERAGE(N15:N24)</f>
        <v>8.5600000000000016E-3</v>
      </c>
      <c r="P25" s="8" t="s">
        <v>13</v>
      </c>
      <c r="Q25">
        <f>AVERAGE(Q15:Q24)</f>
        <v>0.63258000000000003</v>
      </c>
      <c r="R25">
        <f>AVERAGE(R15:R24)</f>
        <v>0.5970399999999999</v>
      </c>
      <c r="S25">
        <f>AVERAGE(S15:S24)</f>
        <v>0.63258000000000003</v>
      </c>
      <c r="T25">
        <f>AVERAGE(T15:T24)</f>
        <v>0.60314999999999996</v>
      </c>
      <c r="U25">
        <f>AVERAGE(U15:U24)</f>
        <v>0.68512000000000006</v>
      </c>
      <c r="W25" s="30"/>
      <c r="X25" s="30"/>
      <c r="Y25" s="14" t="s">
        <v>4</v>
      </c>
      <c r="Z25" s="13">
        <f>AVERAGE(M15:M24)</f>
        <v>0.61878</v>
      </c>
    </row>
    <row r="26" spans="2:30" x14ac:dyDescent="0.25">
      <c r="B26" s="8" t="s">
        <v>11</v>
      </c>
      <c r="C26">
        <f>MAX(C15:C24)</f>
        <v>0.77829999999999999</v>
      </c>
      <c r="D26">
        <f>MAX(D15:D24)</f>
        <v>0.60580000000000001</v>
      </c>
      <c r="E26">
        <f>MAX(E15:E24)</f>
        <v>0.77829999999999999</v>
      </c>
      <c r="F26">
        <f>MAX(F15:F24)</f>
        <v>0.68130000000000002</v>
      </c>
      <c r="G26" s="8">
        <f>MIN(G15:G24)</f>
        <v>6.6E-3</v>
      </c>
      <c r="I26" s="8" t="s">
        <v>11</v>
      </c>
      <c r="J26" s="8">
        <f>MAX(J15:J24)</f>
        <v>0.78359999999999996</v>
      </c>
      <c r="K26" s="8">
        <f>MAX(K15:K24)</f>
        <v>0.70450000000000002</v>
      </c>
      <c r="L26" s="8">
        <f>MAX(L15:L24)</f>
        <v>0.78359999999999996</v>
      </c>
      <c r="M26" s="8">
        <f>MAX(M15:M24)</f>
        <v>0.71479999999999999</v>
      </c>
      <c r="N26">
        <f>MIN(N15:N24)</f>
        <v>7.9000000000000008E-3</v>
      </c>
      <c r="P26" s="8" t="s">
        <v>11</v>
      </c>
      <c r="Q26">
        <f>MAX(Q15:Q24)</f>
        <v>0.68779999999999997</v>
      </c>
      <c r="R26">
        <f>MAX(R15:R24)</f>
        <v>0.65329999999999999</v>
      </c>
      <c r="S26">
        <f>MAX(S15:S24)</f>
        <v>0.68779999999999997</v>
      </c>
      <c r="T26">
        <f>MAX(T15:T24)</f>
        <v>0.65739999999999998</v>
      </c>
      <c r="U26">
        <f>MIN(U15:U24)</f>
        <v>0.57340000000000002</v>
      </c>
      <c r="W26" s="28">
        <v>3</v>
      </c>
      <c r="X26" s="28" t="s">
        <v>8</v>
      </c>
      <c r="Y26" s="14" t="s">
        <v>1</v>
      </c>
      <c r="Z26" s="13">
        <f>AVERAGE(Q15:Q24)</f>
        <v>0.63258000000000003</v>
      </c>
    </row>
    <row r="27" spans="2:30" x14ac:dyDescent="0.25">
      <c r="W27" s="29"/>
      <c r="X27" s="29"/>
      <c r="Y27" s="14" t="s">
        <v>2</v>
      </c>
      <c r="Z27" s="13">
        <f>AVERAGE(R15:R24)</f>
        <v>0.5970399999999999</v>
      </c>
    </row>
    <row r="28" spans="2:30" x14ac:dyDescent="0.25">
      <c r="W28" s="29"/>
      <c r="X28" s="29"/>
      <c r="Y28" s="14" t="s">
        <v>17</v>
      </c>
      <c r="Z28" s="13">
        <f>AVERAGE(S15:S24)</f>
        <v>0.63258000000000003</v>
      </c>
    </row>
    <row r="29" spans="2:30" x14ac:dyDescent="0.25">
      <c r="W29" s="30"/>
      <c r="X29" s="30"/>
      <c r="Y29" s="14" t="s">
        <v>4</v>
      </c>
      <c r="Z29" s="13">
        <f>AVERAGE(T15:T24)</f>
        <v>0.60314999999999996</v>
      </c>
    </row>
  </sheetData>
  <mergeCells count="18">
    <mergeCell ref="P2:U2"/>
    <mergeCell ref="P13:U13"/>
    <mergeCell ref="B2:G2"/>
    <mergeCell ref="I2:N2"/>
    <mergeCell ref="B13:G13"/>
    <mergeCell ref="I13:N13"/>
    <mergeCell ref="W11:W14"/>
    <mergeCell ref="X11:X14"/>
    <mergeCell ref="X7:X10"/>
    <mergeCell ref="W7:W10"/>
    <mergeCell ref="X3:X6"/>
    <mergeCell ref="W3:W6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FA52-8F20-40C6-99B9-9B341FDA15B7}">
  <dimension ref="B1:AD29"/>
  <sheetViews>
    <sheetView topLeftCell="R1" zoomScaleNormal="100" workbookViewId="0">
      <selection activeCell="V41" sqref="V41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8" t="s">
        <v>9</v>
      </c>
      <c r="W1" t="s">
        <v>18</v>
      </c>
      <c r="X1" t="s">
        <v>13</v>
      </c>
    </row>
    <row r="2" spans="2:30" ht="15.75" thickBot="1" x14ac:dyDescent="0.3">
      <c r="B2" s="31" t="s">
        <v>6</v>
      </c>
      <c r="C2" s="32"/>
      <c r="D2" s="32"/>
      <c r="E2" s="32"/>
      <c r="F2" s="32"/>
      <c r="G2" s="33"/>
      <c r="I2" s="31" t="s">
        <v>7</v>
      </c>
      <c r="J2" s="32"/>
      <c r="K2" s="32"/>
      <c r="L2" s="32"/>
      <c r="M2" s="32"/>
      <c r="N2" s="33"/>
      <c r="P2" s="31" t="s">
        <v>8</v>
      </c>
      <c r="Q2" s="32"/>
      <c r="R2" s="32"/>
      <c r="S2" s="32"/>
      <c r="T2" s="32"/>
      <c r="U2" s="33"/>
      <c r="W2" s="12" t="s">
        <v>19</v>
      </c>
      <c r="X2" s="12" t="s">
        <v>15</v>
      </c>
      <c r="Y2" s="12" t="s">
        <v>20</v>
      </c>
      <c r="Z2" s="12" t="s">
        <v>16</v>
      </c>
      <c r="AB2" s="12" t="s">
        <v>19</v>
      </c>
      <c r="AC2" s="12" t="s">
        <v>21</v>
      </c>
      <c r="AD2" s="15" t="s">
        <v>5</v>
      </c>
    </row>
    <row r="3" spans="2:30" ht="48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P3" s="9" t="s">
        <v>0</v>
      </c>
      <c r="Q3" s="10" t="s">
        <v>1</v>
      </c>
      <c r="R3" s="10" t="s">
        <v>2</v>
      </c>
      <c r="S3" s="10" t="s">
        <v>3</v>
      </c>
      <c r="T3" s="10" t="s">
        <v>4</v>
      </c>
      <c r="U3" s="10" t="s">
        <v>5</v>
      </c>
      <c r="W3" s="28">
        <v>1</v>
      </c>
      <c r="X3" s="28" t="s">
        <v>6</v>
      </c>
      <c r="Y3" s="14" t="s">
        <v>1</v>
      </c>
      <c r="Z3" s="13">
        <f>AVERAGE(C4:C8)</f>
        <v>0.74552000000000007</v>
      </c>
      <c r="AB3" s="13">
        <v>1</v>
      </c>
      <c r="AC3" s="13" t="s">
        <v>6</v>
      </c>
      <c r="AD3" s="13">
        <f>AVERAGE(G4:G8)</f>
        <v>1.308E-2</v>
      </c>
    </row>
    <row r="4" spans="2:30" ht="16.5" thickBot="1" x14ac:dyDescent="0.3">
      <c r="B4" s="6">
        <v>1</v>
      </c>
      <c r="C4" s="7">
        <v>0.67259999999999998</v>
      </c>
      <c r="D4" s="7">
        <v>0.45240000000000002</v>
      </c>
      <c r="E4" s="7">
        <v>0.67259999999999998</v>
      </c>
      <c r="F4" s="7">
        <v>0.54090000000000005</v>
      </c>
      <c r="G4" s="7">
        <v>1.29E-2</v>
      </c>
      <c r="I4" s="6">
        <v>1</v>
      </c>
      <c r="J4" s="7">
        <v>0.65339999999999998</v>
      </c>
      <c r="K4" s="7">
        <v>0.56100000000000005</v>
      </c>
      <c r="L4" s="7">
        <v>0.65339999999999998</v>
      </c>
      <c r="M4" s="7">
        <v>0.58199999999999996</v>
      </c>
      <c r="N4" s="7">
        <v>1.43E-2</v>
      </c>
      <c r="P4" s="6">
        <v>1</v>
      </c>
      <c r="Q4" s="7">
        <v>0.57020000000000004</v>
      </c>
      <c r="R4" s="7">
        <v>0.55289999999999995</v>
      </c>
      <c r="S4" s="7">
        <v>0.57020000000000004</v>
      </c>
      <c r="T4" s="7">
        <v>0.55079999999999996</v>
      </c>
      <c r="U4" s="11">
        <v>2.6254</v>
      </c>
      <c r="W4" s="29"/>
      <c r="X4" s="29"/>
      <c r="Y4" s="14" t="s">
        <v>2</v>
      </c>
      <c r="Z4" s="13">
        <f>AVERAGE(D4:D8)</f>
        <v>0.55766000000000004</v>
      </c>
      <c r="AB4" s="13">
        <v>2</v>
      </c>
      <c r="AC4" s="13" t="s">
        <v>7</v>
      </c>
      <c r="AD4" s="13">
        <f>AVERAGE(N4:N8)</f>
        <v>1.6899999999999998E-2</v>
      </c>
    </row>
    <row r="5" spans="2:30" ht="16.5" thickBot="1" x14ac:dyDescent="0.3">
      <c r="B5" s="3">
        <v>2</v>
      </c>
      <c r="C5" s="4">
        <v>0.7399</v>
      </c>
      <c r="D5" s="4">
        <v>0.54749999999999999</v>
      </c>
      <c r="E5" s="4">
        <v>0.7399</v>
      </c>
      <c r="F5" s="4">
        <v>0.62929999999999997</v>
      </c>
      <c r="G5" s="5">
        <v>1.24E-2</v>
      </c>
      <c r="I5" s="3">
        <v>2</v>
      </c>
      <c r="J5" s="4">
        <v>0.7359</v>
      </c>
      <c r="K5" s="4">
        <v>0.64029999999999998</v>
      </c>
      <c r="L5" s="4">
        <v>0.7359</v>
      </c>
      <c r="M5" s="4">
        <v>0.66779999999999995</v>
      </c>
      <c r="N5" s="4">
        <v>2.0299999999999999E-2</v>
      </c>
      <c r="P5" s="3">
        <v>2</v>
      </c>
      <c r="Q5" s="4">
        <v>0.61839999999999995</v>
      </c>
      <c r="R5" s="4">
        <v>0.60209999999999997</v>
      </c>
      <c r="S5" s="4">
        <v>0.61839999999999995</v>
      </c>
      <c r="T5" s="4">
        <v>0.60899999999999999</v>
      </c>
      <c r="U5" s="4">
        <v>3.0219999999999998</v>
      </c>
      <c r="W5" s="29"/>
      <c r="X5" s="29"/>
      <c r="Y5" s="14" t="s">
        <v>17</v>
      </c>
      <c r="Z5" s="13">
        <f>AVERAGE(E4:E8)</f>
        <v>0.74552000000000007</v>
      </c>
      <c r="AB5" s="13">
        <v>3</v>
      </c>
      <c r="AC5" s="13" t="s">
        <v>8</v>
      </c>
      <c r="AD5" s="13">
        <f>AVERAGE(U4:U8)</f>
        <v>2.9413800000000001</v>
      </c>
    </row>
    <row r="6" spans="2:30" ht="16.5" thickBot="1" x14ac:dyDescent="0.3">
      <c r="B6" s="3">
        <v>3</v>
      </c>
      <c r="C6" s="4">
        <v>0.75970000000000004</v>
      </c>
      <c r="D6" s="4">
        <v>0.57709999999999995</v>
      </c>
      <c r="E6" s="4">
        <v>0.75970000000000004</v>
      </c>
      <c r="F6" s="4">
        <v>0.65600000000000003</v>
      </c>
      <c r="G6" s="4">
        <v>1.3899999999999999E-2</v>
      </c>
      <c r="I6" s="3">
        <v>3</v>
      </c>
      <c r="J6" s="4">
        <v>0.7419</v>
      </c>
      <c r="K6" s="4">
        <v>0.64749999999999996</v>
      </c>
      <c r="L6" s="4">
        <v>0.7419</v>
      </c>
      <c r="M6" s="4">
        <v>0.68420000000000003</v>
      </c>
      <c r="N6" s="4">
        <v>1.7399999999999999E-2</v>
      </c>
      <c r="P6" s="3">
        <v>3</v>
      </c>
      <c r="Q6" s="5">
        <v>0.65410000000000001</v>
      </c>
      <c r="R6" s="4">
        <v>0.66039999999999999</v>
      </c>
      <c r="S6" s="5">
        <v>0.65410000000000001</v>
      </c>
      <c r="T6" s="4">
        <v>0.65529999999999999</v>
      </c>
      <c r="U6" s="4">
        <v>3.0899000000000001</v>
      </c>
      <c r="W6" s="30"/>
      <c r="X6" s="30"/>
      <c r="Y6" s="14" t="s">
        <v>4</v>
      </c>
      <c r="Z6" s="13">
        <f>AVERAGE(F4:F8)</f>
        <v>0.63754</v>
      </c>
    </row>
    <row r="7" spans="2:30" ht="16.5" thickBot="1" x14ac:dyDescent="0.3">
      <c r="B7" s="3">
        <v>4</v>
      </c>
      <c r="C7" s="4">
        <v>0.74960000000000004</v>
      </c>
      <c r="D7" s="4">
        <v>0.56200000000000006</v>
      </c>
      <c r="E7" s="4">
        <v>0.74960000000000004</v>
      </c>
      <c r="F7" s="4">
        <v>0.64239999999999997</v>
      </c>
      <c r="G7" s="4">
        <v>1.37E-2</v>
      </c>
      <c r="I7" s="3">
        <v>4</v>
      </c>
      <c r="J7" s="4">
        <v>0.75160000000000005</v>
      </c>
      <c r="K7" s="4">
        <v>0.65310000000000001</v>
      </c>
      <c r="L7" s="4">
        <v>0.75160000000000005</v>
      </c>
      <c r="M7" s="4">
        <v>0.67169999999999996</v>
      </c>
      <c r="N7" s="4">
        <v>1.8599999999999998E-2</v>
      </c>
      <c r="P7" s="3">
        <v>4</v>
      </c>
      <c r="Q7" s="4">
        <v>0.61880000000000002</v>
      </c>
      <c r="R7" s="4">
        <v>0.63129999999999997</v>
      </c>
      <c r="S7" s="4">
        <v>0.61880000000000002</v>
      </c>
      <c r="T7" s="4">
        <v>0.62439999999999996</v>
      </c>
      <c r="U7" s="4">
        <v>3.0613999999999999</v>
      </c>
      <c r="W7" s="28">
        <v>2</v>
      </c>
      <c r="X7" s="28" t="s">
        <v>7</v>
      </c>
      <c r="Y7" s="14" t="s">
        <v>1</v>
      </c>
      <c r="Z7" s="13">
        <f>AVERAGE(J4:J8)</f>
        <v>0.73771999999999993</v>
      </c>
    </row>
    <row r="8" spans="2:30" ht="16.5" thickBot="1" x14ac:dyDescent="0.3">
      <c r="B8" s="3">
        <v>5</v>
      </c>
      <c r="C8" s="5">
        <v>0.80579999999999996</v>
      </c>
      <c r="D8" s="5">
        <v>0.64929999999999999</v>
      </c>
      <c r="E8" s="5">
        <v>0.80579999999999996</v>
      </c>
      <c r="F8" s="5">
        <v>0.71909999999999996</v>
      </c>
      <c r="G8" s="4">
        <v>1.2500000000000001E-2</v>
      </c>
      <c r="I8" s="3">
        <v>5</v>
      </c>
      <c r="J8" s="5">
        <v>0.80579999999999996</v>
      </c>
      <c r="K8" s="5">
        <v>0.72250000000000003</v>
      </c>
      <c r="L8" s="5">
        <v>0.80579999999999996</v>
      </c>
      <c r="M8" s="5">
        <v>0.751</v>
      </c>
      <c r="N8" s="5">
        <v>1.3899999999999999E-2</v>
      </c>
      <c r="P8" s="3">
        <v>5</v>
      </c>
      <c r="Q8" s="4">
        <v>0.64990000000000003</v>
      </c>
      <c r="R8" s="5">
        <v>0.70420000000000005</v>
      </c>
      <c r="S8" s="4">
        <v>0.64990000000000003</v>
      </c>
      <c r="T8" s="5">
        <v>0.67379999999999995</v>
      </c>
      <c r="U8" s="4">
        <v>2.9081999999999999</v>
      </c>
      <c r="W8" s="29"/>
      <c r="X8" s="29"/>
      <c r="Y8" s="14" t="s">
        <v>2</v>
      </c>
      <c r="Z8" s="13">
        <f>AVERAGE(K4:K8)</f>
        <v>0.64488000000000001</v>
      </c>
    </row>
    <row r="9" spans="2:30" x14ac:dyDescent="0.25">
      <c r="B9" s="8" t="s">
        <v>13</v>
      </c>
      <c r="C9" s="8">
        <f>AVERAGE(C4:C8)</f>
        <v>0.74552000000000007</v>
      </c>
      <c r="D9">
        <f>AVERAGE(D4:D8)</f>
        <v>0.55766000000000004</v>
      </c>
      <c r="E9" s="8">
        <f>AVERAGE(E4:E8)</f>
        <v>0.74552000000000007</v>
      </c>
      <c r="F9">
        <f>AVERAGE(F4:F8)</f>
        <v>0.63754</v>
      </c>
      <c r="G9" s="8">
        <f>AVERAGE(G4:G8)</f>
        <v>1.308E-2</v>
      </c>
      <c r="I9" s="8" t="s">
        <v>13</v>
      </c>
      <c r="J9">
        <f>AVERAGE(J4:J8)</f>
        <v>0.73771999999999993</v>
      </c>
      <c r="K9" s="8">
        <f>AVERAGE(K4:K8)</f>
        <v>0.64488000000000001</v>
      </c>
      <c r="L9">
        <f>AVERAGE(L4:L8)</f>
        <v>0.73771999999999993</v>
      </c>
      <c r="M9" s="8">
        <f>AVERAGE(M4:M8)</f>
        <v>0.67134000000000005</v>
      </c>
      <c r="N9">
        <f>AVERAGE(N4:N8)</f>
        <v>1.6899999999999998E-2</v>
      </c>
      <c r="P9" s="8" t="s">
        <v>13</v>
      </c>
      <c r="Q9">
        <f>AVERAGE(Q4:Q8)</f>
        <v>0.62228000000000006</v>
      </c>
      <c r="R9">
        <f>AVERAGE(R4:R8)</f>
        <v>0.63017999999999996</v>
      </c>
      <c r="S9">
        <f>AVERAGE(S4:S8)</f>
        <v>0.62228000000000006</v>
      </c>
      <c r="T9">
        <f>AVERAGE(T4:T8)</f>
        <v>0.62265999999999999</v>
      </c>
      <c r="U9">
        <f>AVERAGE(U4:U8)</f>
        <v>2.9413800000000001</v>
      </c>
      <c r="W9" s="29"/>
      <c r="X9" s="29"/>
      <c r="Y9" s="14" t="s">
        <v>17</v>
      </c>
      <c r="Z9" s="13">
        <f>AVERAGE(L4:L8)</f>
        <v>0.73771999999999993</v>
      </c>
    </row>
    <row r="10" spans="2:30" x14ac:dyDescent="0.25">
      <c r="B10" s="8" t="s">
        <v>11</v>
      </c>
      <c r="C10" s="8">
        <f>MAX(C4:C8)</f>
        <v>0.80579999999999996</v>
      </c>
      <c r="D10">
        <f>MAX(D4:D8)</f>
        <v>0.64929999999999999</v>
      </c>
      <c r="E10" s="8">
        <f>MAX(E4:E8)</f>
        <v>0.80579999999999996</v>
      </c>
      <c r="F10">
        <f>MAX(F4:F8)</f>
        <v>0.71909999999999996</v>
      </c>
      <c r="G10" s="8">
        <f>MIN(G4:G8)</f>
        <v>1.24E-2</v>
      </c>
      <c r="I10" s="8" t="s">
        <v>11</v>
      </c>
      <c r="J10" s="8">
        <f>MAX(J4:J8)</f>
        <v>0.80579999999999996</v>
      </c>
      <c r="K10" s="8">
        <f>MAX(K4:K8)</f>
        <v>0.72250000000000003</v>
      </c>
      <c r="L10" s="8">
        <f>MAX(L4:L8)</f>
        <v>0.80579999999999996</v>
      </c>
      <c r="M10" s="8">
        <f>MAX(M4:M8)</f>
        <v>0.751</v>
      </c>
      <c r="N10">
        <f>MIN(N4:N8)</f>
        <v>1.3899999999999999E-2</v>
      </c>
      <c r="P10" s="8" t="s">
        <v>11</v>
      </c>
      <c r="Q10">
        <f>MAX(Q4:Q8)</f>
        <v>0.65410000000000001</v>
      </c>
      <c r="R10">
        <f>MAX(R4:R8)</f>
        <v>0.70420000000000005</v>
      </c>
      <c r="S10">
        <f>MAX(S4:S8)</f>
        <v>0.65410000000000001</v>
      </c>
      <c r="T10">
        <f>MAX(T4:T8)</f>
        <v>0.67379999999999995</v>
      </c>
      <c r="U10">
        <f>MIN(U4:U8)</f>
        <v>2.6254</v>
      </c>
      <c r="W10" s="30"/>
      <c r="X10" s="30"/>
      <c r="Y10" s="14" t="s">
        <v>4</v>
      </c>
      <c r="Z10" s="13">
        <f>AVERAGE(M4:M8)</f>
        <v>0.67134000000000005</v>
      </c>
    </row>
    <row r="11" spans="2:30" x14ac:dyDescent="0.25">
      <c r="W11" s="28">
        <v>3</v>
      </c>
      <c r="X11" s="28" t="s">
        <v>8</v>
      </c>
      <c r="Y11" s="14" t="s">
        <v>1</v>
      </c>
      <c r="Z11" s="13">
        <f>AVERAGE(Q4:Q8)</f>
        <v>0.62228000000000006</v>
      </c>
    </row>
    <row r="12" spans="2:30" ht="15.75" thickBot="1" x14ac:dyDescent="0.3">
      <c r="B12" s="8" t="s">
        <v>10</v>
      </c>
      <c r="W12" s="29"/>
      <c r="X12" s="29"/>
      <c r="Y12" s="14" t="s">
        <v>2</v>
      </c>
      <c r="Z12" s="13">
        <f>AVERAGE(R4:R8)</f>
        <v>0.63017999999999996</v>
      </c>
    </row>
    <row r="13" spans="2:30" ht="15.75" thickBot="1" x14ac:dyDescent="0.3">
      <c r="B13" s="31" t="s">
        <v>6</v>
      </c>
      <c r="C13" s="32"/>
      <c r="D13" s="32"/>
      <c r="E13" s="32"/>
      <c r="F13" s="32"/>
      <c r="G13" s="33"/>
      <c r="I13" s="31" t="s">
        <v>7</v>
      </c>
      <c r="J13" s="32"/>
      <c r="K13" s="32"/>
      <c r="L13" s="32"/>
      <c r="M13" s="32"/>
      <c r="N13" s="33"/>
      <c r="P13" s="31" t="s">
        <v>8</v>
      </c>
      <c r="Q13" s="32"/>
      <c r="R13" s="32"/>
      <c r="S13" s="32"/>
      <c r="T13" s="32"/>
      <c r="U13" s="33"/>
      <c r="W13" s="29"/>
      <c r="X13" s="29"/>
      <c r="Y13" s="14" t="s">
        <v>17</v>
      </c>
      <c r="Z13" s="13">
        <f>AVERAGE(S4:S8)</f>
        <v>0.62228000000000006</v>
      </c>
    </row>
    <row r="14" spans="2:30" ht="48" thickBot="1" x14ac:dyDescent="0.3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I14" s="1" t="s">
        <v>0</v>
      </c>
      <c r="J14" s="2" t="s">
        <v>1</v>
      </c>
      <c r="K14" s="2" t="s">
        <v>2</v>
      </c>
      <c r="L14" s="2" t="s">
        <v>3</v>
      </c>
      <c r="M14" s="2" t="s">
        <v>4</v>
      </c>
      <c r="N14" s="2" t="s">
        <v>5</v>
      </c>
      <c r="P14" s="1" t="s">
        <v>0</v>
      </c>
      <c r="Q14" s="2" t="s">
        <v>1</v>
      </c>
      <c r="R14" s="2" t="s">
        <v>2</v>
      </c>
      <c r="S14" s="2" t="s">
        <v>3</v>
      </c>
      <c r="T14" s="2" t="s">
        <v>4</v>
      </c>
      <c r="U14" s="2" t="s">
        <v>5</v>
      </c>
      <c r="W14" s="30"/>
      <c r="X14" s="30"/>
      <c r="Y14" s="14" t="s">
        <v>4</v>
      </c>
      <c r="Z14" s="13">
        <f>AVERAGE(T4:T8)</f>
        <v>0.62265999999999999</v>
      </c>
    </row>
    <row r="15" spans="2:30" ht="16.5" thickBot="1" x14ac:dyDescent="0.3">
      <c r="B15" s="6">
        <v>1</v>
      </c>
      <c r="C15" s="7">
        <v>0.64370000000000005</v>
      </c>
      <c r="D15" s="7">
        <v>0.41439999999999999</v>
      </c>
      <c r="E15" s="7">
        <v>0.64370000000000005</v>
      </c>
      <c r="F15" s="7">
        <v>0.50419999999999998</v>
      </c>
      <c r="G15" s="11">
        <v>1.3899999999999999E-2</v>
      </c>
      <c r="I15" s="6">
        <v>1</v>
      </c>
      <c r="J15" s="7">
        <v>0.64639999999999997</v>
      </c>
      <c r="K15" s="7">
        <v>0.56620000000000004</v>
      </c>
      <c r="L15" s="7">
        <v>0.64639999999999997</v>
      </c>
      <c r="M15" s="7">
        <v>0.56169999999999998</v>
      </c>
      <c r="N15" s="7">
        <v>1.83E-2</v>
      </c>
      <c r="P15" s="6">
        <v>1</v>
      </c>
      <c r="Q15" s="7">
        <v>0.52500000000000002</v>
      </c>
      <c r="R15" s="7">
        <v>0.54149999999999998</v>
      </c>
      <c r="S15" s="7">
        <v>0.52500000000000002</v>
      </c>
      <c r="T15" s="7">
        <v>0.52500000000000002</v>
      </c>
      <c r="U15" s="7">
        <v>2.7524000000000002</v>
      </c>
    </row>
    <row r="16" spans="2:30" ht="16.5" thickBot="1" x14ac:dyDescent="0.3">
      <c r="B16" s="3">
        <v>2</v>
      </c>
      <c r="C16" s="4">
        <v>0.70179999999999998</v>
      </c>
      <c r="D16" s="4">
        <v>0.49249999999999999</v>
      </c>
      <c r="E16" s="4">
        <v>0.70179999999999998</v>
      </c>
      <c r="F16" s="4">
        <v>0.57879999999999998</v>
      </c>
      <c r="G16" s="4">
        <v>1.43E-2</v>
      </c>
      <c r="I16" s="3">
        <v>2</v>
      </c>
      <c r="J16" s="4">
        <v>0.66879999999999995</v>
      </c>
      <c r="K16" s="4">
        <v>0.59370000000000001</v>
      </c>
      <c r="L16" s="4">
        <v>0.66879999999999995</v>
      </c>
      <c r="M16" s="4">
        <v>0.62209999999999999</v>
      </c>
      <c r="N16" s="4">
        <v>1.72E-2</v>
      </c>
      <c r="P16" s="3">
        <v>2</v>
      </c>
      <c r="Q16" s="4">
        <v>0.60019999999999996</v>
      </c>
      <c r="R16" s="4">
        <v>0.56010000000000004</v>
      </c>
      <c r="S16" s="4">
        <v>0.60019999999999996</v>
      </c>
      <c r="T16" s="4">
        <v>0.57330000000000003</v>
      </c>
      <c r="U16" s="4">
        <v>2.9609000000000001</v>
      </c>
      <c r="W16" t="s">
        <v>22</v>
      </c>
      <c r="X16" t="s">
        <v>13</v>
      </c>
    </row>
    <row r="17" spans="2:30" ht="16.5" thickBot="1" x14ac:dyDescent="0.3">
      <c r="B17" s="3">
        <v>3</v>
      </c>
      <c r="C17" s="4">
        <v>0.75590000000000002</v>
      </c>
      <c r="D17" s="4">
        <v>0.57140000000000002</v>
      </c>
      <c r="E17" s="4">
        <v>0.75590000000000002</v>
      </c>
      <c r="F17" s="4">
        <v>0.65080000000000005</v>
      </c>
      <c r="G17" s="4">
        <v>1.4999999999999999E-2</v>
      </c>
      <c r="I17" s="3">
        <v>3</v>
      </c>
      <c r="J17" s="4">
        <v>0.75190000000000001</v>
      </c>
      <c r="K17" s="4">
        <v>0.65400000000000003</v>
      </c>
      <c r="L17" s="4">
        <v>0.75190000000000001</v>
      </c>
      <c r="M17" s="4">
        <v>0.67969999999999997</v>
      </c>
      <c r="N17" s="4">
        <v>1.66E-2</v>
      </c>
      <c r="P17" s="3">
        <v>3</v>
      </c>
      <c r="Q17" s="4">
        <v>0.59099999999999997</v>
      </c>
      <c r="R17" s="4">
        <v>0.60019999999999996</v>
      </c>
      <c r="S17" s="4">
        <v>0.59099999999999997</v>
      </c>
      <c r="T17" s="4">
        <v>0.59489999999999998</v>
      </c>
      <c r="U17" s="4">
        <v>3.8426</v>
      </c>
      <c r="W17" s="12" t="s">
        <v>19</v>
      </c>
      <c r="X17" s="12" t="s">
        <v>15</v>
      </c>
      <c r="Y17" s="12" t="s">
        <v>20</v>
      </c>
      <c r="Z17" s="12" t="s">
        <v>16</v>
      </c>
      <c r="AB17" s="12" t="s">
        <v>19</v>
      </c>
      <c r="AC17" s="12" t="s">
        <v>21</v>
      </c>
      <c r="AD17" s="15" t="s">
        <v>5</v>
      </c>
    </row>
    <row r="18" spans="2:30" ht="16.5" thickBot="1" x14ac:dyDescent="0.3">
      <c r="B18" s="3">
        <v>4</v>
      </c>
      <c r="C18" s="4">
        <v>0.72389999999999999</v>
      </c>
      <c r="D18" s="4">
        <v>0.52400000000000002</v>
      </c>
      <c r="E18" s="4">
        <v>0.72389999999999999</v>
      </c>
      <c r="F18" s="4">
        <v>0.6079</v>
      </c>
      <c r="G18" s="4">
        <v>1.4500000000000001E-2</v>
      </c>
      <c r="I18" s="3">
        <v>4</v>
      </c>
      <c r="J18" s="4">
        <v>0.72250000000000003</v>
      </c>
      <c r="K18" s="4">
        <v>0.63580000000000003</v>
      </c>
      <c r="L18" s="4">
        <v>0.72250000000000003</v>
      </c>
      <c r="M18" s="4">
        <v>0.66400000000000003</v>
      </c>
      <c r="N18" s="4">
        <v>1.95E-2</v>
      </c>
      <c r="P18" s="3">
        <v>4</v>
      </c>
      <c r="Q18" s="4">
        <v>0.62480000000000002</v>
      </c>
      <c r="R18" s="4">
        <v>0.61060000000000003</v>
      </c>
      <c r="S18" s="4">
        <v>0.62480000000000002</v>
      </c>
      <c r="T18" s="4">
        <v>0.61360000000000003</v>
      </c>
      <c r="U18" s="4">
        <v>2.7124000000000001</v>
      </c>
      <c r="W18" s="28">
        <v>1</v>
      </c>
      <c r="X18" s="28" t="s">
        <v>6</v>
      </c>
      <c r="Y18" s="14" t="s">
        <v>1</v>
      </c>
      <c r="Z18" s="13">
        <f>AVERAGE(C15:C24)</f>
        <v>0.74551000000000001</v>
      </c>
      <c r="AB18" s="13">
        <v>1</v>
      </c>
      <c r="AC18" s="13" t="s">
        <v>6</v>
      </c>
      <c r="AD18" s="13">
        <f>AVERAGE(G15:G24)</f>
        <v>1.524E-2</v>
      </c>
    </row>
    <row r="19" spans="2:30" ht="16.5" thickBot="1" x14ac:dyDescent="0.3">
      <c r="B19" s="3">
        <v>5</v>
      </c>
      <c r="C19" s="4">
        <v>0.73309999999999997</v>
      </c>
      <c r="D19" s="4">
        <v>0.53749999999999998</v>
      </c>
      <c r="E19" s="4">
        <v>0.73309999999999997</v>
      </c>
      <c r="F19" s="4">
        <v>0.62019999999999997</v>
      </c>
      <c r="G19" s="4">
        <v>1.55E-2</v>
      </c>
      <c r="I19" s="3">
        <v>5</v>
      </c>
      <c r="J19" s="4">
        <v>0.70799999999999996</v>
      </c>
      <c r="K19" s="4">
        <v>0.61460000000000004</v>
      </c>
      <c r="L19" s="4">
        <v>0.70799999999999996</v>
      </c>
      <c r="M19" s="4">
        <v>0.65129999999999999</v>
      </c>
      <c r="N19" s="4">
        <v>1.8499999999999999E-2</v>
      </c>
      <c r="P19" s="3">
        <v>5</v>
      </c>
      <c r="Q19" s="5">
        <v>0.66439999999999999</v>
      </c>
      <c r="R19" s="4">
        <v>0.64849999999999997</v>
      </c>
      <c r="S19" s="5">
        <v>0.66439999999999999</v>
      </c>
      <c r="T19" s="4">
        <v>0.65349999999999997</v>
      </c>
      <c r="U19" s="5">
        <v>2.7054999999999998</v>
      </c>
      <c r="W19" s="29"/>
      <c r="X19" s="29"/>
      <c r="Y19" s="14" t="s">
        <v>2</v>
      </c>
      <c r="Z19" s="13">
        <f>AVERAGE(D15:D24)</f>
        <v>0.55830000000000002</v>
      </c>
      <c r="AB19" s="13">
        <v>2</v>
      </c>
      <c r="AC19" s="13" t="s">
        <v>7</v>
      </c>
      <c r="AD19" s="13">
        <f>AVERAGE(N15:N24)</f>
        <v>1.8689999999999998E-2</v>
      </c>
    </row>
    <row r="20" spans="2:30" ht="16.5" thickBot="1" x14ac:dyDescent="0.3">
      <c r="B20" s="3">
        <v>6</v>
      </c>
      <c r="C20" s="4">
        <v>0.78590000000000004</v>
      </c>
      <c r="D20" s="4">
        <v>0.61770000000000003</v>
      </c>
      <c r="E20" s="4">
        <v>0.78590000000000004</v>
      </c>
      <c r="F20" s="4">
        <v>0.69179999999999997</v>
      </c>
      <c r="G20" s="4">
        <v>1.4999999999999999E-2</v>
      </c>
      <c r="I20" s="3">
        <v>6</v>
      </c>
      <c r="J20" s="4">
        <v>0.77800000000000002</v>
      </c>
      <c r="K20" s="4">
        <v>0.68830000000000002</v>
      </c>
      <c r="L20" s="4">
        <v>0.77800000000000002</v>
      </c>
      <c r="M20" s="4">
        <v>0.71930000000000005</v>
      </c>
      <c r="N20" s="4">
        <v>2.1499999999999998E-2</v>
      </c>
      <c r="P20" s="3">
        <v>6</v>
      </c>
      <c r="Q20" s="4">
        <v>0.61550000000000005</v>
      </c>
      <c r="R20" s="4">
        <v>0.66320000000000001</v>
      </c>
      <c r="S20" s="4">
        <v>0.61550000000000005</v>
      </c>
      <c r="T20" s="4">
        <v>0.63700000000000001</v>
      </c>
      <c r="U20" s="4">
        <v>3.4613999999999998</v>
      </c>
      <c r="W20" s="29"/>
      <c r="X20" s="29"/>
      <c r="Y20" s="14" t="s">
        <v>17</v>
      </c>
      <c r="Z20" s="13">
        <f>AVERAGE(E15:E24)</f>
        <v>0.74551000000000001</v>
      </c>
      <c r="AB20" s="13">
        <v>3</v>
      </c>
      <c r="AC20" s="13" t="s">
        <v>8</v>
      </c>
      <c r="AD20" s="13">
        <f>AVERAGE(U15:U24)</f>
        <v>3.0899399999999999</v>
      </c>
    </row>
    <row r="21" spans="2:30" ht="16.5" thickBot="1" x14ac:dyDescent="0.3">
      <c r="B21" s="3">
        <v>7</v>
      </c>
      <c r="C21" s="4">
        <v>0.78200000000000003</v>
      </c>
      <c r="D21" s="4">
        <v>0.61150000000000004</v>
      </c>
      <c r="E21" s="4">
        <v>0.78200000000000003</v>
      </c>
      <c r="F21" s="4">
        <v>0.68630000000000002</v>
      </c>
      <c r="G21" s="4">
        <v>1.44E-2</v>
      </c>
      <c r="I21" s="3">
        <v>7</v>
      </c>
      <c r="J21" s="4">
        <v>0.78459999999999996</v>
      </c>
      <c r="K21" s="4">
        <v>0.6724</v>
      </c>
      <c r="L21" s="4">
        <v>0.78459999999999996</v>
      </c>
      <c r="M21" s="4">
        <v>0.71560000000000001</v>
      </c>
      <c r="N21" s="5">
        <v>1.66E-2</v>
      </c>
      <c r="P21" s="3">
        <v>7</v>
      </c>
      <c r="Q21" s="4">
        <v>0.61029999999999995</v>
      </c>
      <c r="R21" s="4">
        <v>0.67330000000000001</v>
      </c>
      <c r="S21" s="4">
        <v>0.61029999999999995</v>
      </c>
      <c r="T21" s="4">
        <v>0.63839999999999997</v>
      </c>
      <c r="U21" s="4">
        <v>2.8635999999999999</v>
      </c>
      <c r="W21" s="30"/>
      <c r="X21" s="30"/>
      <c r="Y21" s="14" t="s">
        <v>4</v>
      </c>
      <c r="Z21" s="13">
        <f>AVERAGE(F15:F24)</f>
        <v>0.6377799999999999</v>
      </c>
    </row>
    <row r="22" spans="2:30" ht="16.5" thickBot="1" x14ac:dyDescent="0.3">
      <c r="B22" s="3">
        <v>8</v>
      </c>
      <c r="C22" s="4">
        <v>0.71730000000000005</v>
      </c>
      <c r="D22" s="4">
        <v>0.51449999999999996</v>
      </c>
      <c r="E22" s="4">
        <v>0.71730000000000005</v>
      </c>
      <c r="F22" s="4">
        <v>0.59919999999999995</v>
      </c>
      <c r="G22" s="4">
        <v>1.52E-2</v>
      </c>
      <c r="I22" s="3">
        <v>8</v>
      </c>
      <c r="J22" s="4">
        <v>0.71860000000000002</v>
      </c>
      <c r="K22" s="4">
        <v>0.62129999999999996</v>
      </c>
      <c r="L22" s="4">
        <v>0.71860000000000002</v>
      </c>
      <c r="M22" s="4">
        <v>0.63019999999999998</v>
      </c>
      <c r="N22" s="4">
        <v>2.07E-2</v>
      </c>
      <c r="P22" s="3">
        <v>8</v>
      </c>
      <c r="Q22" s="4">
        <v>0.61029999999999995</v>
      </c>
      <c r="R22" s="4">
        <v>0.59470000000000001</v>
      </c>
      <c r="S22" s="4">
        <v>0.61029999999999995</v>
      </c>
      <c r="T22" s="4">
        <v>0.60119999999999996</v>
      </c>
      <c r="U22" s="4">
        <v>2.9447000000000001</v>
      </c>
      <c r="W22" s="28">
        <v>2</v>
      </c>
      <c r="X22" s="28" t="s">
        <v>7</v>
      </c>
      <c r="Y22" s="14" t="s">
        <v>1</v>
      </c>
      <c r="Z22" s="13">
        <f>AVERAGE(J15:J24)</f>
        <v>0.73916000000000015</v>
      </c>
    </row>
    <row r="23" spans="2:30" ht="16.5" thickBot="1" x14ac:dyDescent="0.3">
      <c r="B23" s="3">
        <v>9</v>
      </c>
      <c r="C23" s="5">
        <v>0.82689999999999997</v>
      </c>
      <c r="D23" s="5">
        <v>0.68379999999999996</v>
      </c>
      <c r="E23" s="5">
        <v>0.82689999999999997</v>
      </c>
      <c r="F23" s="5">
        <v>0.74860000000000004</v>
      </c>
      <c r="G23" s="4">
        <v>1.44E-2</v>
      </c>
      <c r="I23" s="3">
        <v>9</v>
      </c>
      <c r="J23" s="5">
        <v>0.83350000000000002</v>
      </c>
      <c r="K23" s="5">
        <v>0.77129999999999999</v>
      </c>
      <c r="L23" s="5">
        <v>0.83350000000000002</v>
      </c>
      <c r="M23" s="5">
        <v>0.78080000000000005</v>
      </c>
      <c r="N23" s="4">
        <v>1.8499999999999999E-2</v>
      </c>
      <c r="P23" s="3">
        <v>9</v>
      </c>
      <c r="Q23" s="4">
        <v>0.62739999999999996</v>
      </c>
      <c r="R23" s="5">
        <v>0.71779999999999999</v>
      </c>
      <c r="S23" s="4">
        <v>0.62739999999999996</v>
      </c>
      <c r="T23" s="4">
        <v>0.66620000000000001</v>
      </c>
      <c r="U23" s="4">
        <v>3.4165999999999999</v>
      </c>
      <c r="W23" s="29"/>
      <c r="X23" s="29"/>
      <c r="Y23" s="14" t="s">
        <v>2</v>
      </c>
      <c r="Z23" s="13">
        <f>AVERAGE(K15:K24)</f>
        <v>0.65129999999999999</v>
      </c>
    </row>
    <row r="24" spans="2:30" ht="16.5" thickBot="1" x14ac:dyDescent="0.3">
      <c r="B24" s="3">
        <v>10</v>
      </c>
      <c r="C24" s="4">
        <v>0.78459999999999996</v>
      </c>
      <c r="D24" s="4">
        <v>0.61570000000000003</v>
      </c>
      <c r="E24" s="4">
        <v>0.78459999999999996</v>
      </c>
      <c r="F24" s="4">
        <v>0.69</v>
      </c>
      <c r="G24" s="4">
        <v>2.0199999999999999E-2</v>
      </c>
      <c r="I24" s="3">
        <v>10</v>
      </c>
      <c r="J24" s="4">
        <v>0.77929999999999999</v>
      </c>
      <c r="K24" s="4">
        <v>0.69540000000000002</v>
      </c>
      <c r="L24" s="4">
        <v>0.77929999999999999</v>
      </c>
      <c r="M24" s="4">
        <v>0.72789999999999999</v>
      </c>
      <c r="N24" s="4">
        <v>1.95E-2</v>
      </c>
      <c r="P24" s="3">
        <v>10</v>
      </c>
      <c r="Q24" s="4">
        <v>0.65780000000000005</v>
      </c>
      <c r="R24" s="4">
        <v>0.69210000000000005</v>
      </c>
      <c r="S24" s="4">
        <v>0.65780000000000005</v>
      </c>
      <c r="T24" s="5">
        <v>0.67269999999999996</v>
      </c>
      <c r="U24" s="4">
        <v>3.2393000000000001</v>
      </c>
      <c r="W24" s="29"/>
      <c r="X24" s="29"/>
      <c r="Y24" s="14" t="s">
        <v>17</v>
      </c>
      <c r="Z24" s="13">
        <f>AVERAGE(L15:L24)</f>
        <v>0.73916000000000015</v>
      </c>
    </row>
    <row r="25" spans="2:30" x14ac:dyDescent="0.25">
      <c r="B25" s="8" t="s">
        <v>13</v>
      </c>
      <c r="C25" s="8">
        <f>AVERAGE(C15:C24)</f>
        <v>0.74551000000000001</v>
      </c>
      <c r="D25">
        <f>AVERAGE(D15:D24)</f>
        <v>0.55830000000000002</v>
      </c>
      <c r="E25" s="8">
        <f>AVERAGE(E15:E24)</f>
        <v>0.74551000000000001</v>
      </c>
      <c r="F25">
        <f>AVERAGE(F15:F24)</f>
        <v>0.6377799999999999</v>
      </c>
      <c r="G25" s="8">
        <f>AVERAGE(G15:G24)</f>
        <v>1.524E-2</v>
      </c>
      <c r="I25" s="8" t="s">
        <v>13</v>
      </c>
      <c r="J25">
        <f>AVERAGE(J15:J24)</f>
        <v>0.73916000000000015</v>
      </c>
      <c r="K25" s="8">
        <f>AVERAGE(K15:K24)</f>
        <v>0.65129999999999999</v>
      </c>
      <c r="L25">
        <f>AVERAGE(L15:L24)</f>
        <v>0.73916000000000015</v>
      </c>
      <c r="M25" s="8">
        <f>AVERAGE(M15:M24)</f>
        <v>0.67525999999999997</v>
      </c>
      <c r="N25">
        <f>AVERAGE(N15:N24)</f>
        <v>1.8689999999999998E-2</v>
      </c>
      <c r="P25" s="8" t="s">
        <v>13</v>
      </c>
      <c r="Q25">
        <f>AVERAGE(Q15:Q24)</f>
        <v>0.61266999999999994</v>
      </c>
      <c r="R25">
        <f>AVERAGE(R15:R24)</f>
        <v>0.63020000000000009</v>
      </c>
      <c r="S25">
        <f>AVERAGE(S15:S24)</f>
        <v>0.61266999999999994</v>
      </c>
      <c r="T25">
        <f>AVERAGE(T15:T24)</f>
        <v>0.61758000000000002</v>
      </c>
      <c r="U25">
        <f>AVERAGE(U15:U24)</f>
        <v>3.0899399999999999</v>
      </c>
      <c r="W25" s="30"/>
      <c r="X25" s="30"/>
      <c r="Y25" s="14" t="s">
        <v>4</v>
      </c>
      <c r="Z25" s="13">
        <f>AVERAGE(M15:M24)</f>
        <v>0.67525999999999997</v>
      </c>
    </row>
    <row r="26" spans="2:30" x14ac:dyDescent="0.25">
      <c r="B26" s="8" t="s">
        <v>11</v>
      </c>
      <c r="C26">
        <f>MAX(C15:C24)</f>
        <v>0.82689999999999997</v>
      </c>
      <c r="D26">
        <f>MAX(D15:D24)</f>
        <v>0.68379999999999996</v>
      </c>
      <c r="E26">
        <f>MAX(E15:E24)</f>
        <v>0.82689999999999997</v>
      </c>
      <c r="F26">
        <f>MAX(F15:F24)</f>
        <v>0.74860000000000004</v>
      </c>
      <c r="G26" s="8">
        <f>MIN(G15:G24)</f>
        <v>1.3899999999999999E-2</v>
      </c>
      <c r="I26" s="8" t="s">
        <v>11</v>
      </c>
      <c r="J26" s="8">
        <f>MAX(J15:J24)</f>
        <v>0.83350000000000002</v>
      </c>
      <c r="K26" s="8">
        <f>MAX(K15:K24)</f>
        <v>0.77129999999999999</v>
      </c>
      <c r="L26" s="8">
        <f>MAX(L15:L24)</f>
        <v>0.83350000000000002</v>
      </c>
      <c r="M26" s="8">
        <f>MAX(M15:M24)</f>
        <v>0.78080000000000005</v>
      </c>
      <c r="N26">
        <f>MIN(N15:N24)</f>
        <v>1.66E-2</v>
      </c>
      <c r="P26" s="8" t="s">
        <v>11</v>
      </c>
      <c r="Q26">
        <f>MAX(Q15:Q24)</f>
        <v>0.66439999999999999</v>
      </c>
      <c r="R26">
        <f>MAX(R15:R24)</f>
        <v>0.71779999999999999</v>
      </c>
      <c r="S26">
        <f>MAX(S15:S24)</f>
        <v>0.66439999999999999</v>
      </c>
      <c r="T26">
        <f>MAX(T15:T24)</f>
        <v>0.67269999999999996</v>
      </c>
      <c r="U26">
        <f>MIN(U15:U24)</f>
        <v>2.7054999999999998</v>
      </c>
      <c r="W26" s="28">
        <v>3</v>
      </c>
      <c r="X26" s="28" t="s">
        <v>8</v>
      </c>
      <c r="Y26" s="14" t="s">
        <v>1</v>
      </c>
      <c r="Z26" s="13">
        <f>AVERAGE(Q15:Q24)</f>
        <v>0.61266999999999994</v>
      </c>
    </row>
    <row r="27" spans="2:30" x14ac:dyDescent="0.25">
      <c r="W27" s="29"/>
      <c r="X27" s="29"/>
      <c r="Y27" s="14" t="s">
        <v>2</v>
      </c>
      <c r="Z27" s="13">
        <f>AVERAGE(R15:R24)</f>
        <v>0.63020000000000009</v>
      </c>
    </row>
    <row r="28" spans="2:30" x14ac:dyDescent="0.25">
      <c r="W28" s="29"/>
      <c r="X28" s="29"/>
      <c r="Y28" s="14" t="s">
        <v>17</v>
      </c>
      <c r="Z28" s="13">
        <f>AVERAGE(S15:S24)</f>
        <v>0.61266999999999994</v>
      </c>
    </row>
    <row r="29" spans="2:30" x14ac:dyDescent="0.25">
      <c r="W29" s="30"/>
      <c r="X29" s="30"/>
      <c r="Y29" s="14" t="s">
        <v>4</v>
      </c>
      <c r="Z29" s="13">
        <f>AVERAGE(T15:T24)</f>
        <v>0.61758000000000002</v>
      </c>
    </row>
  </sheetData>
  <mergeCells count="18">
    <mergeCell ref="B2:G2"/>
    <mergeCell ref="I2:N2"/>
    <mergeCell ref="P2:U2"/>
    <mergeCell ref="B13:G13"/>
    <mergeCell ref="I13:N13"/>
    <mergeCell ref="P13:U13"/>
    <mergeCell ref="W3:W6"/>
    <mergeCell ref="X3:X6"/>
    <mergeCell ref="W7:W10"/>
    <mergeCell ref="X7:X10"/>
    <mergeCell ref="W11:W14"/>
    <mergeCell ref="X11:X14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DD8B-DA32-4D7B-92E7-09E2DA13DD9A}">
  <dimension ref="B1:AD29"/>
  <sheetViews>
    <sheetView topLeftCell="P1" workbookViewId="0">
      <selection activeCell="AD5" sqref="AB3:AD5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8" t="s">
        <v>9</v>
      </c>
      <c r="W1" t="s">
        <v>18</v>
      </c>
      <c r="X1" t="s">
        <v>13</v>
      </c>
    </row>
    <row r="2" spans="2:30" ht="15.75" thickBot="1" x14ac:dyDescent="0.3">
      <c r="B2" s="31" t="s">
        <v>6</v>
      </c>
      <c r="C2" s="32"/>
      <c r="D2" s="32"/>
      <c r="E2" s="32"/>
      <c r="F2" s="32"/>
      <c r="G2" s="33"/>
      <c r="I2" s="31" t="s">
        <v>7</v>
      </c>
      <c r="J2" s="32"/>
      <c r="K2" s="32"/>
      <c r="L2" s="32"/>
      <c r="M2" s="32"/>
      <c r="N2" s="33"/>
      <c r="P2" s="31" t="s">
        <v>8</v>
      </c>
      <c r="Q2" s="32"/>
      <c r="R2" s="32"/>
      <c r="S2" s="32"/>
      <c r="T2" s="32"/>
      <c r="U2" s="33"/>
      <c r="W2" s="12" t="s">
        <v>19</v>
      </c>
      <c r="X2" s="12" t="s">
        <v>15</v>
      </c>
      <c r="Y2" s="12" t="s">
        <v>20</v>
      </c>
      <c r="Z2" s="12" t="s">
        <v>16</v>
      </c>
      <c r="AB2" s="12" t="s">
        <v>19</v>
      </c>
      <c r="AC2" s="12" t="s">
        <v>21</v>
      </c>
      <c r="AD2" s="15" t="s">
        <v>5</v>
      </c>
    </row>
    <row r="3" spans="2:30" ht="48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P3" s="9" t="s">
        <v>0</v>
      </c>
      <c r="Q3" s="10" t="s">
        <v>1</v>
      </c>
      <c r="R3" s="10" t="s">
        <v>2</v>
      </c>
      <c r="S3" s="10" t="s">
        <v>3</v>
      </c>
      <c r="T3" s="10" t="s">
        <v>4</v>
      </c>
      <c r="U3" s="10" t="s">
        <v>5</v>
      </c>
      <c r="W3" s="28">
        <v>1</v>
      </c>
      <c r="X3" s="28" t="s">
        <v>6</v>
      </c>
      <c r="Y3" s="14" t="s">
        <v>1</v>
      </c>
      <c r="Z3" s="13">
        <f>AVERAGE(C4:C8)</f>
        <v>0.77705999999999997</v>
      </c>
      <c r="AB3" s="13">
        <v>1</v>
      </c>
      <c r="AC3" s="13" t="s">
        <v>6</v>
      </c>
      <c r="AD3" s="13">
        <f>AVERAGE(G4:G8)</f>
        <v>2.0179999999999997E-2</v>
      </c>
    </row>
    <row r="4" spans="2:30" ht="16.5" thickBot="1" x14ac:dyDescent="0.3">
      <c r="B4" s="6">
        <v>1</v>
      </c>
      <c r="C4" s="7">
        <v>0.70069999999999999</v>
      </c>
      <c r="D4" s="7">
        <v>0.4909</v>
      </c>
      <c r="E4" s="7">
        <v>0.70069999999999999</v>
      </c>
      <c r="F4" s="7">
        <v>0.57730000000000004</v>
      </c>
      <c r="G4" s="11">
        <v>1.9E-2</v>
      </c>
      <c r="I4" s="6">
        <v>1</v>
      </c>
      <c r="J4" s="7">
        <v>0.68259999999999998</v>
      </c>
      <c r="K4" s="7">
        <v>0.58989999999999998</v>
      </c>
      <c r="L4" s="7">
        <v>0.68259999999999998</v>
      </c>
      <c r="M4" s="7">
        <v>0.61070000000000002</v>
      </c>
      <c r="N4" s="11">
        <v>2.3699999999999999E-2</v>
      </c>
      <c r="P4" s="6">
        <v>1</v>
      </c>
      <c r="Q4" s="7">
        <v>0.58450000000000002</v>
      </c>
      <c r="R4" s="7">
        <v>0.57099999999999995</v>
      </c>
      <c r="S4" s="7">
        <v>0.58450000000000002</v>
      </c>
      <c r="T4" s="7">
        <v>0.57010000000000005</v>
      </c>
      <c r="U4" s="7">
        <v>7.42</v>
      </c>
      <c r="W4" s="29"/>
      <c r="X4" s="29"/>
      <c r="Y4" s="14" t="s">
        <v>2</v>
      </c>
      <c r="Z4" s="13">
        <f>AVERAGE(D4:D8)</f>
        <v>0.6077999999999999</v>
      </c>
      <c r="AB4" s="13">
        <v>2</v>
      </c>
      <c r="AC4" s="13" t="s">
        <v>7</v>
      </c>
      <c r="AD4" s="13">
        <f>AVERAGE(N4:N8)</f>
        <v>2.5480000000000003E-2</v>
      </c>
    </row>
    <row r="5" spans="2:30" ht="16.5" thickBot="1" x14ac:dyDescent="0.3">
      <c r="B5" s="3">
        <v>2</v>
      </c>
      <c r="C5" s="4">
        <v>0.74729999999999996</v>
      </c>
      <c r="D5" s="4">
        <v>0.5585</v>
      </c>
      <c r="E5" s="4">
        <v>0.74729999999999996</v>
      </c>
      <c r="F5" s="4">
        <v>0.63929999999999998</v>
      </c>
      <c r="G5" s="4">
        <v>2.0400000000000001E-2</v>
      </c>
      <c r="I5" s="3">
        <v>2</v>
      </c>
      <c r="J5" s="4">
        <v>0.7319</v>
      </c>
      <c r="K5" s="4">
        <v>0.63990000000000002</v>
      </c>
      <c r="L5" s="4">
        <v>0.7319</v>
      </c>
      <c r="M5" s="4">
        <v>0.67390000000000005</v>
      </c>
      <c r="N5" s="4">
        <v>2.53E-2</v>
      </c>
      <c r="P5" s="3">
        <v>2</v>
      </c>
      <c r="Q5" s="4">
        <v>0.63160000000000005</v>
      </c>
      <c r="R5" s="4">
        <v>0.63160000000000005</v>
      </c>
      <c r="S5" s="4">
        <v>0.63160000000000005</v>
      </c>
      <c r="T5" s="4">
        <v>0.62729999999999997</v>
      </c>
      <c r="U5" s="4">
        <v>6.5309999999999997</v>
      </c>
      <c r="W5" s="29"/>
      <c r="X5" s="29"/>
      <c r="Y5" s="14" t="s">
        <v>17</v>
      </c>
      <c r="Z5" s="13">
        <f>AVERAGE(E4:E8)</f>
        <v>0.77705999999999997</v>
      </c>
      <c r="AB5" s="13">
        <v>3</v>
      </c>
      <c r="AC5" s="13" t="s">
        <v>8</v>
      </c>
      <c r="AD5" s="13">
        <f>AVERAGE(U4:U8)</f>
        <v>6.8121399999999994</v>
      </c>
    </row>
    <row r="6" spans="2:30" ht="16.5" thickBot="1" x14ac:dyDescent="0.3">
      <c r="B6" s="3">
        <v>3</v>
      </c>
      <c r="C6" s="4">
        <v>0.77549999999999997</v>
      </c>
      <c r="D6" s="4">
        <v>0.60140000000000005</v>
      </c>
      <c r="E6" s="4">
        <v>0.77549999999999997</v>
      </c>
      <c r="F6" s="4">
        <v>0.6774</v>
      </c>
      <c r="G6" s="4">
        <v>2.2700000000000001E-2</v>
      </c>
      <c r="I6" s="3">
        <v>3</v>
      </c>
      <c r="J6" s="4">
        <v>0.7742</v>
      </c>
      <c r="K6" s="4">
        <v>0.67700000000000005</v>
      </c>
      <c r="L6" s="4">
        <v>0.7742</v>
      </c>
      <c r="M6" s="4">
        <v>0.70189999999999997</v>
      </c>
      <c r="N6" s="4">
        <v>2.52E-2</v>
      </c>
      <c r="P6" s="3">
        <v>3</v>
      </c>
      <c r="Q6" s="4">
        <v>0.59060000000000001</v>
      </c>
      <c r="R6" s="4">
        <v>0.64549999999999996</v>
      </c>
      <c r="S6" s="4">
        <v>0.59060000000000001</v>
      </c>
      <c r="T6" s="4">
        <v>0.61460000000000004</v>
      </c>
      <c r="U6" s="4">
        <v>6.9363999999999999</v>
      </c>
      <c r="W6" s="30"/>
      <c r="X6" s="30"/>
      <c r="Y6" s="14" t="s">
        <v>4</v>
      </c>
      <c r="Z6" s="13">
        <f>AVERAGE(F4:F8)</f>
        <v>0.68096000000000001</v>
      </c>
    </row>
    <row r="7" spans="2:30" ht="16.5" thickBot="1" x14ac:dyDescent="0.3">
      <c r="B7" s="3">
        <v>4</v>
      </c>
      <c r="C7" s="4">
        <v>0.77059999999999995</v>
      </c>
      <c r="D7" s="4">
        <v>0.59389999999999998</v>
      </c>
      <c r="E7" s="4">
        <v>0.77059999999999995</v>
      </c>
      <c r="F7" s="4">
        <v>0.67079999999999995</v>
      </c>
      <c r="G7" s="4">
        <v>1.9199999999999998E-2</v>
      </c>
      <c r="I7" s="3">
        <v>4</v>
      </c>
      <c r="J7" s="4">
        <v>0.75739999999999996</v>
      </c>
      <c r="K7" s="4">
        <v>0.64329999999999998</v>
      </c>
      <c r="L7" s="4">
        <v>0.75739999999999996</v>
      </c>
      <c r="M7" s="4">
        <v>0.68569999999999998</v>
      </c>
      <c r="N7" s="4">
        <v>2.4500000000000001E-2</v>
      </c>
      <c r="P7" s="3">
        <v>4</v>
      </c>
      <c r="Q7" s="4">
        <v>0.62190000000000001</v>
      </c>
      <c r="R7" s="4">
        <v>0.64710000000000001</v>
      </c>
      <c r="S7" s="4">
        <v>0.62190000000000001</v>
      </c>
      <c r="T7" s="4">
        <v>0.63319999999999999</v>
      </c>
      <c r="U7" s="4">
        <v>7.0308999999999999</v>
      </c>
      <c r="W7" s="28">
        <v>2</v>
      </c>
      <c r="X7" s="28" t="s">
        <v>7</v>
      </c>
      <c r="Y7" s="14" t="s">
        <v>1</v>
      </c>
      <c r="Z7" s="13">
        <f>AVERAGE(J4:J8)</f>
        <v>0.76227999999999996</v>
      </c>
    </row>
    <row r="8" spans="2:30" ht="16.5" thickBot="1" x14ac:dyDescent="0.3">
      <c r="B8" s="3">
        <v>5</v>
      </c>
      <c r="C8" s="5">
        <v>0.89119999999999999</v>
      </c>
      <c r="D8" s="5">
        <v>0.79430000000000001</v>
      </c>
      <c r="E8" s="5">
        <v>0.89119999999999999</v>
      </c>
      <c r="F8" s="5">
        <v>0.84</v>
      </c>
      <c r="G8" s="4">
        <v>1.9599999999999999E-2</v>
      </c>
      <c r="I8" s="3">
        <v>5</v>
      </c>
      <c r="J8" s="5">
        <v>0.86529999999999996</v>
      </c>
      <c r="K8" s="5">
        <v>0.82110000000000005</v>
      </c>
      <c r="L8" s="5">
        <v>0.86529999999999996</v>
      </c>
      <c r="M8" s="5">
        <v>0.83989999999999998</v>
      </c>
      <c r="N8" s="4">
        <v>2.87E-2</v>
      </c>
      <c r="P8" s="3">
        <v>5</v>
      </c>
      <c r="Q8" s="5">
        <v>0.64039999999999997</v>
      </c>
      <c r="R8" s="5">
        <v>0.80630000000000002</v>
      </c>
      <c r="S8" s="5">
        <v>0.64039999999999997</v>
      </c>
      <c r="T8" s="5">
        <v>0.7097</v>
      </c>
      <c r="U8" s="5">
        <v>6.1424000000000003</v>
      </c>
      <c r="W8" s="29"/>
      <c r="X8" s="29"/>
      <c r="Y8" s="14" t="s">
        <v>2</v>
      </c>
      <c r="Z8" s="13">
        <f>AVERAGE(K4:K8)</f>
        <v>0.67423999999999995</v>
      </c>
    </row>
    <row r="9" spans="2:30" x14ac:dyDescent="0.25">
      <c r="B9" s="8" t="s">
        <v>13</v>
      </c>
      <c r="C9" s="8">
        <f>AVERAGE(C4:C8)</f>
        <v>0.77705999999999997</v>
      </c>
      <c r="D9">
        <f>AVERAGE(D4:D8)</f>
        <v>0.6077999999999999</v>
      </c>
      <c r="E9" s="8">
        <f>AVERAGE(E4:E8)</f>
        <v>0.77705999999999997</v>
      </c>
      <c r="F9">
        <f>AVERAGE(F4:F8)</f>
        <v>0.68096000000000001</v>
      </c>
      <c r="G9" s="8">
        <f>AVERAGE(G4:G8)</f>
        <v>2.0179999999999997E-2</v>
      </c>
      <c r="I9" s="8" t="s">
        <v>13</v>
      </c>
      <c r="J9">
        <f>AVERAGE(J4:J8)</f>
        <v>0.76227999999999996</v>
      </c>
      <c r="K9" s="8">
        <f>AVERAGE(K4:K8)</f>
        <v>0.67423999999999995</v>
      </c>
      <c r="L9">
        <f>AVERAGE(L4:L8)</f>
        <v>0.76227999999999996</v>
      </c>
      <c r="M9" s="8">
        <f>AVERAGE(M4:M8)</f>
        <v>0.70242000000000004</v>
      </c>
      <c r="N9">
        <f>AVERAGE(N4:N8)</f>
        <v>2.5480000000000003E-2</v>
      </c>
      <c r="P9" s="8" t="s">
        <v>13</v>
      </c>
      <c r="Q9">
        <f>AVERAGE(Q4:Q8)</f>
        <v>0.61380000000000001</v>
      </c>
      <c r="R9">
        <f>AVERAGE(R4:R8)</f>
        <v>0.6603</v>
      </c>
      <c r="S9">
        <f>AVERAGE(S4:S8)</f>
        <v>0.61380000000000001</v>
      </c>
      <c r="T9">
        <f>AVERAGE(T4:T8)</f>
        <v>0.63097999999999987</v>
      </c>
      <c r="U9">
        <f>AVERAGE(U4:U8)</f>
        <v>6.8121399999999994</v>
      </c>
      <c r="W9" s="29"/>
      <c r="X9" s="29"/>
      <c r="Y9" s="14" t="s">
        <v>17</v>
      </c>
      <c r="Z9" s="13">
        <f>AVERAGE(L4:L8)</f>
        <v>0.76227999999999996</v>
      </c>
    </row>
    <row r="10" spans="2:30" x14ac:dyDescent="0.25">
      <c r="B10" s="8" t="s">
        <v>11</v>
      </c>
      <c r="C10" s="8">
        <f>MAX(C4:C8)</f>
        <v>0.89119999999999999</v>
      </c>
      <c r="D10">
        <f>MAX(D4:D8)</f>
        <v>0.79430000000000001</v>
      </c>
      <c r="E10" s="8">
        <f>MAX(E4:E8)</f>
        <v>0.89119999999999999</v>
      </c>
      <c r="F10" s="8">
        <f>MAX(F4:F8)</f>
        <v>0.84</v>
      </c>
      <c r="G10" s="8">
        <f>MIN(G4:G8)</f>
        <v>1.9E-2</v>
      </c>
      <c r="I10" s="8" t="s">
        <v>11</v>
      </c>
      <c r="J10">
        <f>MAX(J4:J8)</f>
        <v>0.86529999999999996</v>
      </c>
      <c r="K10" s="8">
        <f>MAX(K4:K8)</f>
        <v>0.82110000000000005</v>
      </c>
      <c r="L10">
        <f>MAX(L4:L8)</f>
        <v>0.86529999999999996</v>
      </c>
      <c r="M10">
        <f>MAX(M4:M8)</f>
        <v>0.83989999999999998</v>
      </c>
      <c r="N10">
        <f>MIN(N4:N8)</f>
        <v>2.3699999999999999E-2</v>
      </c>
      <c r="P10" s="8" t="s">
        <v>11</v>
      </c>
      <c r="Q10">
        <f>MAX(Q4:Q8)</f>
        <v>0.64039999999999997</v>
      </c>
      <c r="R10">
        <f>MAX(R4:R8)</f>
        <v>0.80630000000000002</v>
      </c>
      <c r="S10">
        <f>MAX(S4:S8)</f>
        <v>0.64039999999999997</v>
      </c>
      <c r="T10">
        <f>MAX(T4:T8)</f>
        <v>0.7097</v>
      </c>
      <c r="U10">
        <f>MIN(U4:U8)</f>
        <v>6.1424000000000003</v>
      </c>
      <c r="W10" s="30"/>
      <c r="X10" s="30"/>
      <c r="Y10" s="14" t="s">
        <v>4</v>
      </c>
      <c r="Z10" s="13">
        <f>AVERAGE(M4:M8)</f>
        <v>0.70242000000000004</v>
      </c>
    </row>
    <row r="11" spans="2:30" x14ac:dyDescent="0.25">
      <c r="W11" s="28">
        <v>3</v>
      </c>
      <c r="X11" s="28" t="s">
        <v>8</v>
      </c>
      <c r="Y11" s="14" t="s">
        <v>1</v>
      </c>
      <c r="Z11" s="13">
        <f>AVERAGE(Q4:Q8)</f>
        <v>0.61380000000000001</v>
      </c>
    </row>
    <row r="12" spans="2:30" ht="15.75" thickBot="1" x14ac:dyDescent="0.3">
      <c r="B12" s="8" t="s">
        <v>10</v>
      </c>
      <c r="W12" s="29"/>
      <c r="X12" s="29"/>
      <c r="Y12" s="14" t="s">
        <v>2</v>
      </c>
      <c r="Z12" s="13">
        <f>AVERAGE(R4:R8)</f>
        <v>0.6603</v>
      </c>
    </row>
    <row r="13" spans="2:30" ht="15.75" thickBot="1" x14ac:dyDescent="0.3">
      <c r="B13" s="31" t="s">
        <v>6</v>
      </c>
      <c r="C13" s="32"/>
      <c r="D13" s="32"/>
      <c r="E13" s="32"/>
      <c r="F13" s="32"/>
      <c r="G13" s="33"/>
      <c r="I13" s="31" t="s">
        <v>7</v>
      </c>
      <c r="J13" s="32"/>
      <c r="K13" s="32"/>
      <c r="L13" s="32"/>
      <c r="M13" s="32"/>
      <c r="N13" s="33"/>
      <c r="P13" s="31" t="s">
        <v>8</v>
      </c>
      <c r="Q13" s="32"/>
      <c r="R13" s="32"/>
      <c r="S13" s="32"/>
      <c r="T13" s="32"/>
      <c r="U13" s="33"/>
      <c r="W13" s="29"/>
      <c r="X13" s="29"/>
      <c r="Y13" s="14" t="s">
        <v>17</v>
      </c>
      <c r="Z13" s="13">
        <f>AVERAGE(S4:S8)</f>
        <v>0.61380000000000001</v>
      </c>
    </row>
    <row r="14" spans="2:30" ht="48" thickBot="1" x14ac:dyDescent="0.3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I14" s="1" t="s">
        <v>0</v>
      </c>
      <c r="J14" s="2" t="s">
        <v>1</v>
      </c>
      <c r="K14" s="2" t="s">
        <v>2</v>
      </c>
      <c r="L14" s="2" t="s">
        <v>3</v>
      </c>
      <c r="M14" s="2" t="s">
        <v>4</v>
      </c>
      <c r="N14" s="2" t="s">
        <v>5</v>
      </c>
      <c r="P14" s="1" t="s">
        <v>0</v>
      </c>
      <c r="Q14" s="2" t="s">
        <v>1</v>
      </c>
      <c r="R14" s="2" t="s">
        <v>2</v>
      </c>
      <c r="S14" s="2" t="s">
        <v>3</v>
      </c>
      <c r="T14" s="2" t="s">
        <v>4</v>
      </c>
      <c r="U14" s="2" t="s">
        <v>5</v>
      </c>
      <c r="W14" s="30"/>
      <c r="X14" s="30"/>
      <c r="Y14" s="14" t="s">
        <v>4</v>
      </c>
      <c r="Z14" s="13">
        <f>AVERAGE(T4:T8)</f>
        <v>0.63097999999999987</v>
      </c>
    </row>
    <row r="15" spans="2:30" ht="16.5" thickBot="1" x14ac:dyDescent="0.3">
      <c r="B15" s="6">
        <v>1</v>
      </c>
      <c r="C15" s="7">
        <v>0.65490000000000004</v>
      </c>
      <c r="D15" s="7">
        <v>0.4289</v>
      </c>
      <c r="E15" s="7">
        <v>0.65490000000000004</v>
      </c>
      <c r="F15" s="7">
        <v>0.51829999999999998</v>
      </c>
      <c r="G15" s="7">
        <v>2.1000000000000001E-2</v>
      </c>
      <c r="I15" s="6">
        <v>1</v>
      </c>
      <c r="J15" s="7">
        <v>0.63549999999999995</v>
      </c>
      <c r="K15" s="7">
        <v>0.54149999999999998</v>
      </c>
      <c r="L15" s="7">
        <v>0.63549999999999995</v>
      </c>
      <c r="M15" s="7">
        <v>0.55920000000000003</v>
      </c>
      <c r="N15" s="7">
        <v>2.63E-2</v>
      </c>
      <c r="P15" s="6">
        <v>1</v>
      </c>
      <c r="Q15" s="7">
        <v>0.53869999999999996</v>
      </c>
      <c r="R15" s="7">
        <v>0.54630000000000001</v>
      </c>
      <c r="S15" s="7">
        <v>0.53869999999999996</v>
      </c>
      <c r="T15" s="7">
        <v>0.53159999999999996</v>
      </c>
      <c r="U15" s="7">
        <v>7.95</v>
      </c>
    </row>
    <row r="16" spans="2:30" ht="16.5" thickBot="1" x14ac:dyDescent="0.3">
      <c r="B16" s="3">
        <v>2</v>
      </c>
      <c r="C16" s="4">
        <v>0.74639999999999995</v>
      </c>
      <c r="D16" s="4">
        <v>0.55720000000000003</v>
      </c>
      <c r="E16" s="4">
        <v>0.74639999999999995</v>
      </c>
      <c r="F16" s="4">
        <v>0.6381</v>
      </c>
      <c r="G16" s="4">
        <v>2.07E-2</v>
      </c>
      <c r="I16" s="3">
        <v>2</v>
      </c>
      <c r="J16" s="4">
        <v>0.73760000000000003</v>
      </c>
      <c r="K16" s="4">
        <v>0.65239999999999998</v>
      </c>
      <c r="L16" s="4">
        <v>0.73760000000000003</v>
      </c>
      <c r="M16" s="4">
        <v>0.67859999999999998</v>
      </c>
      <c r="N16" s="4">
        <v>2.6499999999999999E-2</v>
      </c>
      <c r="P16" s="3">
        <v>2</v>
      </c>
      <c r="Q16" s="4">
        <v>0.58799999999999997</v>
      </c>
      <c r="R16" s="4">
        <v>0.59379999999999999</v>
      </c>
      <c r="S16" s="4">
        <v>0.58799999999999997</v>
      </c>
      <c r="T16" s="4">
        <v>0.58950000000000002</v>
      </c>
      <c r="U16" s="4">
        <v>6.7060000000000004</v>
      </c>
      <c r="W16" t="s">
        <v>22</v>
      </c>
      <c r="X16" t="s">
        <v>13</v>
      </c>
    </row>
    <row r="17" spans="2:30" ht="16.5" thickBot="1" x14ac:dyDescent="0.3">
      <c r="B17" s="3">
        <v>3</v>
      </c>
      <c r="C17" s="4">
        <v>0.72709999999999997</v>
      </c>
      <c r="D17" s="4">
        <v>0.52859999999999996</v>
      </c>
      <c r="E17" s="4">
        <v>0.72709999999999997</v>
      </c>
      <c r="F17" s="4">
        <v>0.61219999999999997</v>
      </c>
      <c r="G17" s="5">
        <v>2.0500000000000001E-2</v>
      </c>
      <c r="I17" s="3">
        <v>3</v>
      </c>
      <c r="J17" s="4">
        <v>0.72</v>
      </c>
      <c r="K17" s="4">
        <v>0.63680000000000003</v>
      </c>
      <c r="L17" s="4">
        <v>0.72</v>
      </c>
      <c r="M17" s="4">
        <v>0.66679999999999995</v>
      </c>
      <c r="N17" s="5">
        <v>2.52E-2</v>
      </c>
      <c r="P17" s="3">
        <v>3</v>
      </c>
      <c r="Q17" s="4">
        <v>0.61699999999999999</v>
      </c>
      <c r="R17" s="4">
        <v>0.61099999999999999</v>
      </c>
      <c r="S17" s="4">
        <v>0.61699999999999999</v>
      </c>
      <c r="T17" s="4">
        <v>0.60919999999999996</v>
      </c>
      <c r="U17" s="4">
        <v>7.0990000000000002</v>
      </c>
      <c r="W17" s="12" t="s">
        <v>19</v>
      </c>
      <c r="X17" s="12" t="s">
        <v>15</v>
      </c>
      <c r="Y17" s="12" t="s">
        <v>20</v>
      </c>
      <c r="Z17" s="12" t="s">
        <v>16</v>
      </c>
      <c r="AB17" s="12" t="s">
        <v>19</v>
      </c>
      <c r="AC17" s="12" t="s">
        <v>21</v>
      </c>
      <c r="AD17" s="15" t="s">
        <v>5</v>
      </c>
    </row>
    <row r="18" spans="2:30" ht="16.5" thickBot="1" x14ac:dyDescent="0.3">
      <c r="B18" s="3">
        <v>4</v>
      </c>
      <c r="C18" s="4">
        <v>0.76759999999999995</v>
      </c>
      <c r="D18" s="4">
        <v>0.58919999999999995</v>
      </c>
      <c r="E18" s="4">
        <v>0.76759999999999995</v>
      </c>
      <c r="F18" s="4">
        <v>0.66659999999999997</v>
      </c>
      <c r="G18" s="4">
        <v>2.1299999999999999E-2</v>
      </c>
      <c r="I18" s="3">
        <v>4</v>
      </c>
      <c r="J18" s="4">
        <v>0.75349999999999995</v>
      </c>
      <c r="K18" s="4">
        <v>0.65790000000000004</v>
      </c>
      <c r="L18" s="4">
        <v>0.75349999999999995</v>
      </c>
      <c r="M18" s="4">
        <v>0.69440000000000002</v>
      </c>
      <c r="N18" s="4">
        <v>6.0299999999999999E-2</v>
      </c>
      <c r="P18" s="3">
        <v>4</v>
      </c>
      <c r="Q18" s="4">
        <v>0.60819999999999996</v>
      </c>
      <c r="R18" s="4">
        <v>0.6462</v>
      </c>
      <c r="S18" s="4">
        <v>0.60819999999999996</v>
      </c>
      <c r="T18" s="4">
        <v>0.62409999999999999</v>
      </c>
      <c r="U18" s="4">
        <v>8.2200000000000006</v>
      </c>
      <c r="W18" s="28">
        <v>1</v>
      </c>
      <c r="X18" s="28" t="s">
        <v>6</v>
      </c>
      <c r="Y18" s="14" t="s">
        <v>1</v>
      </c>
      <c r="Z18" s="13">
        <f>AVERAGE(C15:C24)</f>
        <v>0.77707999999999999</v>
      </c>
      <c r="AB18" s="13">
        <v>1</v>
      </c>
      <c r="AC18" s="13" t="s">
        <v>6</v>
      </c>
      <c r="AD18" s="13">
        <f>AVERAGE(G15:G24)</f>
        <v>2.1420000000000002E-2</v>
      </c>
    </row>
    <row r="19" spans="2:30" ht="16.5" thickBot="1" x14ac:dyDescent="0.3">
      <c r="B19" s="3">
        <v>5</v>
      </c>
      <c r="C19" s="4">
        <v>0.72970000000000002</v>
      </c>
      <c r="D19" s="4">
        <v>0.53249999999999997</v>
      </c>
      <c r="E19" s="4">
        <v>0.72970000000000002</v>
      </c>
      <c r="F19" s="4">
        <v>0.61570000000000003</v>
      </c>
      <c r="G19" s="4">
        <v>2.1000000000000001E-2</v>
      </c>
      <c r="I19" s="3">
        <v>5</v>
      </c>
      <c r="J19" s="4">
        <v>0.72440000000000004</v>
      </c>
      <c r="K19" s="4">
        <v>0.60450000000000004</v>
      </c>
      <c r="L19" s="4">
        <v>0.72440000000000004</v>
      </c>
      <c r="M19" s="4">
        <v>0.6401</v>
      </c>
      <c r="N19" s="4">
        <v>2.5700000000000001E-2</v>
      </c>
      <c r="P19" s="3">
        <v>5</v>
      </c>
      <c r="Q19" s="4">
        <v>0.57299999999999995</v>
      </c>
      <c r="R19" s="4">
        <v>0.60019999999999996</v>
      </c>
      <c r="S19" s="4">
        <v>0.57299999999999995</v>
      </c>
      <c r="T19" s="4">
        <v>0.58460000000000001</v>
      </c>
      <c r="U19" s="4">
        <v>6.5471000000000004</v>
      </c>
      <c r="W19" s="29"/>
      <c r="X19" s="29"/>
      <c r="Y19" s="14" t="s">
        <v>2</v>
      </c>
      <c r="Z19" s="13">
        <f>AVERAGE(D15:D24)</f>
        <v>0.60887000000000013</v>
      </c>
      <c r="AB19" s="13">
        <v>2</v>
      </c>
      <c r="AC19" s="13" t="s">
        <v>7</v>
      </c>
      <c r="AD19" s="13">
        <f>AVERAGE(N15:N24)</f>
        <v>2.9580000000000002E-2</v>
      </c>
    </row>
    <row r="20" spans="2:30" ht="16.5" thickBot="1" x14ac:dyDescent="0.3">
      <c r="B20" s="3">
        <v>6</v>
      </c>
      <c r="C20" s="4">
        <v>0.82130000000000003</v>
      </c>
      <c r="D20" s="4">
        <v>0.67449999999999999</v>
      </c>
      <c r="E20" s="4">
        <v>0.82130000000000003</v>
      </c>
      <c r="F20" s="4">
        <v>0.74070000000000003</v>
      </c>
      <c r="G20" s="4">
        <v>2.1299999999999999E-2</v>
      </c>
      <c r="I20" s="3">
        <v>6</v>
      </c>
      <c r="J20" s="4">
        <v>0.82479999999999998</v>
      </c>
      <c r="K20" s="4">
        <v>0.75929999999999997</v>
      </c>
      <c r="L20" s="4">
        <v>0.82479999999999998</v>
      </c>
      <c r="M20" s="4">
        <v>0.77090000000000003</v>
      </c>
      <c r="N20" s="4">
        <v>2.6200000000000001E-2</v>
      </c>
      <c r="P20" s="3">
        <v>6</v>
      </c>
      <c r="Q20" s="4">
        <v>0.58179999999999998</v>
      </c>
      <c r="R20" s="4">
        <v>0.70420000000000005</v>
      </c>
      <c r="S20" s="4">
        <v>0.58179999999999998</v>
      </c>
      <c r="T20" s="4">
        <v>0.63339999999999996</v>
      </c>
      <c r="U20" s="4">
        <v>6.4317000000000002</v>
      </c>
      <c r="W20" s="29"/>
      <c r="X20" s="29"/>
      <c r="Y20" s="14" t="s">
        <v>17</v>
      </c>
      <c r="Z20" s="13">
        <f>AVERAGE(E15:E24)</f>
        <v>0.77707999999999999</v>
      </c>
      <c r="AB20" s="13">
        <v>3</v>
      </c>
      <c r="AC20" s="13" t="s">
        <v>8</v>
      </c>
      <c r="AD20" s="13">
        <f>AVERAGE(U15:U24)</f>
        <v>6.9554</v>
      </c>
    </row>
    <row r="21" spans="2:30" ht="16.5" thickBot="1" x14ac:dyDescent="0.3">
      <c r="B21" s="3">
        <v>7</v>
      </c>
      <c r="C21" s="4">
        <v>0.7702</v>
      </c>
      <c r="D21" s="4">
        <v>0.59319999999999995</v>
      </c>
      <c r="E21" s="4">
        <v>0.7702</v>
      </c>
      <c r="F21" s="4">
        <v>0.67020000000000002</v>
      </c>
      <c r="G21" s="4">
        <v>2.2800000000000001E-2</v>
      </c>
      <c r="I21" s="3">
        <v>7</v>
      </c>
      <c r="J21" s="4">
        <v>0.75519999999999998</v>
      </c>
      <c r="K21" s="4">
        <v>0.65190000000000003</v>
      </c>
      <c r="L21" s="4">
        <v>0.75519999999999998</v>
      </c>
      <c r="M21" s="4">
        <v>0.69299999999999995</v>
      </c>
      <c r="N21" s="4">
        <v>2.52E-2</v>
      </c>
      <c r="P21" s="3">
        <v>7</v>
      </c>
      <c r="Q21" s="4">
        <v>0.61970000000000003</v>
      </c>
      <c r="R21" s="4">
        <v>0.65490000000000004</v>
      </c>
      <c r="S21" s="4">
        <v>0.61970000000000003</v>
      </c>
      <c r="T21" s="4">
        <v>0.63460000000000005</v>
      </c>
      <c r="U21" s="5">
        <v>6.4259000000000004</v>
      </c>
      <c r="W21" s="30"/>
      <c r="X21" s="30"/>
      <c r="Y21" s="14" t="s">
        <v>4</v>
      </c>
      <c r="Z21" s="13">
        <f>AVERAGE(F15:F24)</f>
        <v>0.68135999999999997</v>
      </c>
    </row>
    <row r="22" spans="2:30" ht="16.5" thickBot="1" x14ac:dyDescent="0.3">
      <c r="B22" s="3">
        <v>8</v>
      </c>
      <c r="C22" s="4">
        <v>0.77110000000000001</v>
      </c>
      <c r="D22" s="4">
        <v>0.59460000000000002</v>
      </c>
      <c r="E22" s="4">
        <v>0.77110000000000001</v>
      </c>
      <c r="F22" s="4">
        <v>0.6714</v>
      </c>
      <c r="G22" s="4">
        <v>2.1100000000000001E-2</v>
      </c>
      <c r="I22" s="3">
        <v>8</v>
      </c>
      <c r="J22" s="4">
        <v>0.75880000000000003</v>
      </c>
      <c r="K22" s="4">
        <v>0.6411</v>
      </c>
      <c r="L22" s="4">
        <v>0.75880000000000003</v>
      </c>
      <c r="M22" s="4">
        <v>0.67910000000000004</v>
      </c>
      <c r="N22" s="4">
        <v>2.6800000000000001E-2</v>
      </c>
      <c r="P22" s="3">
        <v>8</v>
      </c>
      <c r="Q22" s="4">
        <v>0.6038</v>
      </c>
      <c r="R22" s="4">
        <v>0.64910000000000001</v>
      </c>
      <c r="S22" s="4">
        <v>0.6038</v>
      </c>
      <c r="T22" s="4">
        <v>0.62390000000000001</v>
      </c>
      <c r="U22" s="4">
        <v>6.9340999999999999</v>
      </c>
      <c r="W22" s="28">
        <v>2</v>
      </c>
      <c r="X22" s="28" t="s">
        <v>7</v>
      </c>
      <c r="Y22" s="14" t="s">
        <v>1</v>
      </c>
      <c r="Z22" s="13">
        <f>AVERAGE(J15:J24)</f>
        <v>0.76395000000000002</v>
      </c>
    </row>
    <row r="23" spans="2:30" ht="16.5" thickBot="1" x14ac:dyDescent="0.3">
      <c r="B23" s="3">
        <v>9</v>
      </c>
      <c r="C23" s="4">
        <v>0.86529999999999996</v>
      </c>
      <c r="D23" s="4">
        <v>0.74870000000000003</v>
      </c>
      <c r="E23" s="4">
        <v>0.86529999999999996</v>
      </c>
      <c r="F23" s="4">
        <v>0.80279999999999996</v>
      </c>
      <c r="G23" s="4">
        <v>2.2700000000000001E-2</v>
      </c>
      <c r="I23" s="3">
        <v>9</v>
      </c>
      <c r="J23" s="4">
        <v>0.83889999999999998</v>
      </c>
      <c r="K23" s="4">
        <v>0.78220000000000001</v>
      </c>
      <c r="L23" s="4">
        <v>0.83889999999999998</v>
      </c>
      <c r="M23" s="4">
        <v>0.80630000000000002</v>
      </c>
      <c r="N23" s="4">
        <v>2.5600000000000001E-2</v>
      </c>
      <c r="P23" s="3">
        <v>9</v>
      </c>
      <c r="Q23" s="4">
        <v>0.62050000000000005</v>
      </c>
      <c r="R23" s="4">
        <v>0.76570000000000005</v>
      </c>
      <c r="S23" s="4">
        <v>0.62050000000000005</v>
      </c>
      <c r="T23" s="4">
        <v>0.68120000000000003</v>
      </c>
      <c r="U23" s="4">
        <v>6.7102000000000004</v>
      </c>
      <c r="W23" s="29"/>
      <c r="X23" s="29"/>
      <c r="Y23" s="14" t="s">
        <v>2</v>
      </c>
      <c r="Z23" s="13">
        <f>AVERAGE(K15:K24)</f>
        <v>0.67826000000000009</v>
      </c>
    </row>
    <row r="24" spans="2:30" ht="16.5" thickBot="1" x14ac:dyDescent="0.3">
      <c r="B24" s="3">
        <v>10</v>
      </c>
      <c r="C24" s="5">
        <v>0.91720000000000002</v>
      </c>
      <c r="D24" s="5">
        <v>0.84130000000000005</v>
      </c>
      <c r="E24" s="5">
        <v>0.91720000000000002</v>
      </c>
      <c r="F24" s="5">
        <v>0.87760000000000005</v>
      </c>
      <c r="G24" s="4">
        <v>2.18E-2</v>
      </c>
      <c r="I24" s="3">
        <v>10</v>
      </c>
      <c r="J24" s="5">
        <v>0.89080000000000004</v>
      </c>
      <c r="K24" s="5">
        <v>0.85499999999999998</v>
      </c>
      <c r="L24" s="5">
        <v>0.89080000000000004</v>
      </c>
      <c r="M24" s="5">
        <v>0.87129999999999996</v>
      </c>
      <c r="N24" s="4">
        <v>2.8000000000000001E-2</v>
      </c>
      <c r="P24" s="3">
        <v>10</v>
      </c>
      <c r="Q24" s="5">
        <v>0.66369999999999996</v>
      </c>
      <c r="R24" s="5">
        <v>0.85060000000000002</v>
      </c>
      <c r="S24" s="5">
        <v>0.66369999999999996</v>
      </c>
      <c r="T24" s="5">
        <v>0.74219999999999997</v>
      </c>
      <c r="U24" s="4">
        <v>6.53</v>
      </c>
      <c r="W24" s="29"/>
      <c r="X24" s="29"/>
      <c r="Y24" s="14" t="s">
        <v>17</v>
      </c>
      <c r="Z24" s="13">
        <f>AVERAGE(L15:L24)</f>
        <v>0.76395000000000002</v>
      </c>
    </row>
    <row r="25" spans="2:30" x14ac:dyDescent="0.25">
      <c r="B25" s="8" t="s">
        <v>13</v>
      </c>
      <c r="C25" s="8">
        <f>AVERAGE(C15:C24)</f>
        <v>0.77707999999999999</v>
      </c>
      <c r="D25">
        <f>AVERAGE(D15:D24)</f>
        <v>0.60887000000000013</v>
      </c>
      <c r="E25" s="8">
        <f>AVERAGE(E15:E24)</f>
        <v>0.77707999999999999</v>
      </c>
      <c r="F25">
        <f>AVERAGE(F15:F24)</f>
        <v>0.68135999999999997</v>
      </c>
      <c r="G25" s="8">
        <f>AVERAGE(G15:G24)</f>
        <v>2.1420000000000002E-2</v>
      </c>
      <c r="I25" s="8" t="s">
        <v>13</v>
      </c>
      <c r="J25">
        <f>AVERAGE(J15:J24)</f>
        <v>0.76395000000000002</v>
      </c>
      <c r="K25" s="8">
        <f>AVERAGE(K15:K24)</f>
        <v>0.67826000000000009</v>
      </c>
      <c r="L25">
        <f>AVERAGE(L15:L24)</f>
        <v>0.76395000000000002</v>
      </c>
      <c r="M25" s="8">
        <f>AVERAGE(M15:M24)</f>
        <v>0.70596999999999999</v>
      </c>
      <c r="N25">
        <f>AVERAGE(N15:N24)</f>
        <v>2.9580000000000002E-2</v>
      </c>
      <c r="P25" s="8" t="s">
        <v>13</v>
      </c>
      <c r="Q25">
        <f>AVERAGE(Q15:Q24)</f>
        <v>0.60143999999999997</v>
      </c>
      <c r="R25">
        <f>AVERAGE(R15:R24)</f>
        <v>0.66220000000000001</v>
      </c>
      <c r="S25">
        <f>AVERAGE(S15:S24)</f>
        <v>0.60143999999999997</v>
      </c>
      <c r="T25">
        <f>AVERAGE(T15:T24)</f>
        <v>0.62543000000000004</v>
      </c>
      <c r="U25">
        <f>AVERAGE(U15:U24)</f>
        <v>6.9554</v>
      </c>
      <c r="W25" s="30"/>
      <c r="X25" s="30"/>
      <c r="Y25" s="14" t="s">
        <v>4</v>
      </c>
      <c r="Z25" s="13">
        <f>AVERAGE(M15:M24)</f>
        <v>0.70596999999999999</v>
      </c>
    </row>
    <row r="26" spans="2:30" x14ac:dyDescent="0.25">
      <c r="B26" s="8" t="s">
        <v>11</v>
      </c>
      <c r="C26" s="8">
        <f>MAX(C15:C24)</f>
        <v>0.91720000000000002</v>
      </c>
      <c r="D26">
        <f>MAX(D15:D24)</f>
        <v>0.84130000000000005</v>
      </c>
      <c r="E26" s="8">
        <f>MAX(E15:E24)</f>
        <v>0.91720000000000002</v>
      </c>
      <c r="F26" s="8">
        <f>MAX(F15:F24)</f>
        <v>0.87760000000000005</v>
      </c>
      <c r="G26" s="8">
        <f>MIN(G15:G24)</f>
        <v>2.0500000000000001E-2</v>
      </c>
      <c r="I26" s="8" t="s">
        <v>11</v>
      </c>
      <c r="J26">
        <f>MAX(J15:J24)</f>
        <v>0.89080000000000004</v>
      </c>
      <c r="K26" s="8">
        <f>MAX(K15:K24)</f>
        <v>0.85499999999999998</v>
      </c>
      <c r="L26">
        <f>MAX(L15:L24)</f>
        <v>0.89080000000000004</v>
      </c>
      <c r="M26">
        <f>MAX(M15:M24)</f>
        <v>0.87129999999999996</v>
      </c>
      <c r="N26">
        <f>MIN(N15:N24)</f>
        <v>2.52E-2</v>
      </c>
      <c r="P26" s="8" t="s">
        <v>11</v>
      </c>
      <c r="Q26">
        <f>MAX(Q15:Q24)</f>
        <v>0.66369999999999996</v>
      </c>
      <c r="R26">
        <f>MAX(R15:R24)</f>
        <v>0.85060000000000002</v>
      </c>
      <c r="S26">
        <f>MAX(S15:S24)</f>
        <v>0.66369999999999996</v>
      </c>
      <c r="T26">
        <f>MAX(T15:T24)</f>
        <v>0.74219999999999997</v>
      </c>
      <c r="U26">
        <f>MIN(U15:U24)</f>
        <v>6.4259000000000004</v>
      </c>
      <c r="W26" s="28">
        <v>3</v>
      </c>
      <c r="X26" s="28" t="s">
        <v>8</v>
      </c>
      <c r="Y26" s="14" t="s">
        <v>1</v>
      </c>
      <c r="Z26" s="13">
        <f>AVERAGE(Q15:Q24)</f>
        <v>0.60143999999999997</v>
      </c>
    </row>
    <row r="27" spans="2:30" x14ac:dyDescent="0.25">
      <c r="W27" s="29"/>
      <c r="X27" s="29"/>
      <c r="Y27" s="14" t="s">
        <v>2</v>
      </c>
      <c r="Z27" s="13">
        <f>AVERAGE(R15:R24)</f>
        <v>0.66220000000000001</v>
      </c>
    </row>
    <row r="28" spans="2:30" x14ac:dyDescent="0.25">
      <c r="W28" s="29"/>
      <c r="X28" s="29"/>
      <c r="Y28" s="14" t="s">
        <v>17</v>
      </c>
      <c r="Z28" s="13">
        <f>AVERAGE(S15:S24)</f>
        <v>0.60143999999999997</v>
      </c>
    </row>
    <row r="29" spans="2:30" x14ac:dyDescent="0.25">
      <c r="W29" s="30"/>
      <c r="X29" s="30"/>
      <c r="Y29" s="14" t="s">
        <v>4</v>
      </c>
      <c r="Z29" s="13">
        <f>AVERAGE(T15:T24)</f>
        <v>0.62543000000000004</v>
      </c>
    </row>
  </sheetData>
  <mergeCells count="18">
    <mergeCell ref="B2:G2"/>
    <mergeCell ref="I2:N2"/>
    <mergeCell ref="P2:U2"/>
    <mergeCell ref="B13:G13"/>
    <mergeCell ref="I13:N13"/>
    <mergeCell ref="P13:U13"/>
    <mergeCell ref="W3:W6"/>
    <mergeCell ref="X3:X6"/>
    <mergeCell ref="W7:W10"/>
    <mergeCell ref="X7:X10"/>
    <mergeCell ref="W11:W14"/>
    <mergeCell ref="X11:X14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C789-218B-412E-A87C-7586D58A0F20}">
  <dimension ref="B1:AD29"/>
  <sheetViews>
    <sheetView tabSelected="1" topLeftCell="W1" zoomScale="85" zoomScaleNormal="85" workbookViewId="0">
      <selection activeCell="AE13" sqref="AE13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8" t="s">
        <v>9</v>
      </c>
      <c r="W1" t="s">
        <v>18</v>
      </c>
      <c r="X1" t="s">
        <v>13</v>
      </c>
    </row>
    <row r="2" spans="2:30" ht="15.75" thickBot="1" x14ac:dyDescent="0.3">
      <c r="B2" s="31" t="s">
        <v>6</v>
      </c>
      <c r="C2" s="32"/>
      <c r="D2" s="32"/>
      <c r="E2" s="32"/>
      <c r="F2" s="32"/>
      <c r="G2" s="33"/>
      <c r="I2" s="31" t="s">
        <v>7</v>
      </c>
      <c r="J2" s="32"/>
      <c r="K2" s="32"/>
      <c r="L2" s="32"/>
      <c r="M2" s="32"/>
      <c r="N2" s="33"/>
      <c r="P2" s="31" t="s">
        <v>8</v>
      </c>
      <c r="Q2" s="32"/>
      <c r="R2" s="32"/>
      <c r="S2" s="32"/>
      <c r="T2" s="32"/>
      <c r="U2" s="33"/>
      <c r="W2" s="12" t="s">
        <v>19</v>
      </c>
      <c r="X2" s="12" t="s">
        <v>15</v>
      </c>
      <c r="Y2" s="12" t="s">
        <v>20</v>
      </c>
      <c r="Z2" s="12" t="s">
        <v>16</v>
      </c>
      <c r="AB2" s="12" t="s">
        <v>19</v>
      </c>
      <c r="AC2" s="12" t="s">
        <v>21</v>
      </c>
      <c r="AD2" s="15" t="s">
        <v>5</v>
      </c>
    </row>
    <row r="3" spans="2:30" ht="48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P3" s="9" t="s">
        <v>0</v>
      </c>
      <c r="Q3" s="10" t="s">
        <v>1</v>
      </c>
      <c r="R3" s="10" t="s">
        <v>2</v>
      </c>
      <c r="S3" s="10" t="s">
        <v>3</v>
      </c>
      <c r="T3" s="10" t="s">
        <v>4</v>
      </c>
      <c r="U3" s="10" t="s">
        <v>5</v>
      </c>
      <c r="W3" s="28">
        <v>1</v>
      </c>
      <c r="X3" s="28" t="s">
        <v>6</v>
      </c>
      <c r="Y3" s="14" t="s">
        <v>1</v>
      </c>
      <c r="Z3" s="13">
        <f>AVERAGE(C4:C8)</f>
        <v>0.80571999999999999</v>
      </c>
      <c r="AB3" s="13">
        <v>1</v>
      </c>
      <c r="AC3" s="13" t="s">
        <v>6</v>
      </c>
      <c r="AD3" s="13">
        <f>AVERAGE(G4:G8)</f>
        <v>2.6600000000000002E-2</v>
      </c>
    </row>
    <row r="4" spans="2:30" ht="16.5" thickBot="1" x14ac:dyDescent="0.3">
      <c r="B4" s="6">
        <v>1</v>
      </c>
      <c r="C4" s="7">
        <v>0.70620000000000005</v>
      </c>
      <c r="D4" s="7">
        <v>0.49880000000000002</v>
      </c>
      <c r="E4" s="7">
        <v>0.70620000000000005</v>
      </c>
      <c r="F4" s="7">
        <v>0.58460000000000001</v>
      </c>
      <c r="G4" s="7">
        <v>2.5399999999999999E-2</v>
      </c>
      <c r="I4" s="6">
        <v>1</v>
      </c>
      <c r="J4" s="7">
        <v>0.69330000000000003</v>
      </c>
      <c r="K4" s="7">
        <v>0.59160000000000001</v>
      </c>
      <c r="L4" s="7">
        <v>0.69330000000000003</v>
      </c>
      <c r="M4" s="7">
        <v>0.61399999999999999</v>
      </c>
      <c r="N4" s="7">
        <v>3.3500000000000002E-2</v>
      </c>
      <c r="P4" s="6">
        <v>1</v>
      </c>
      <c r="Q4" s="7">
        <v>0.59570000000000001</v>
      </c>
      <c r="R4" s="7">
        <v>0.57099999999999995</v>
      </c>
      <c r="S4" s="7">
        <v>0.59570000000000001</v>
      </c>
      <c r="T4" s="7">
        <v>0.57350000000000001</v>
      </c>
      <c r="U4" s="7">
        <v>12.0936</v>
      </c>
      <c r="W4" s="29"/>
      <c r="X4" s="29"/>
      <c r="Y4" s="14" t="s">
        <v>2</v>
      </c>
      <c r="Z4" s="13">
        <f>AVERAGE(D4:D8)</f>
        <v>0.65489999999999993</v>
      </c>
      <c r="AB4" s="13">
        <v>2</v>
      </c>
      <c r="AC4" s="13" t="s">
        <v>7</v>
      </c>
      <c r="AD4" s="13">
        <f>AVERAGE(N4:N8)</f>
        <v>3.2220000000000006E-2</v>
      </c>
    </row>
    <row r="5" spans="2:30" ht="16.5" thickBot="1" x14ac:dyDescent="0.3">
      <c r="B5" s="3">
        <v>2</v>
      </c>
      <c r="C5" s="4">
        <v>0.75470000000000004</v>
      </c>
      <c r="D5" s="4">
        <v>0.56969999999999998</v>
      </c>
      <c r="E5" s="4">
        <v>0.75470000000000004</v>
      </c>
      <c r="F5" s="4">
        <v>0.64929999999999999</v>
      </c>
      <c r="G5" s="4">
        <v>2.9499999999999998E-2</v>
      </c>
      <c r="I5" s="3">
        <v>2</v>
      </c>
      <c r="J5" s="4">
        <v>0.73919999999999997</v>
      </c>
      <c r="K5" s="4">
        <v>0.62639999999999996</v>
      </c>
      <c r="L5" s="4">
        <v>0.73919999999999997</v>
      </c>
      <c r="M5" s="4">
        <v>0.66449999999999998</v>
      </c>
      <c r="N5" s="4">
        <v>3.15E-2</v>
      </c>
      <c r="P5" s="3">
        <v>2</v>
      </c>
      <c r="Q5" s="4">
        <v>0.61739999999999995</v>
      </c>
      <c r="R5" s="4">
        <v>0.625</v>
      </c>
      <c r="S5" s="4">
        <v>0.61739999999999995</v>
      </c>
      <c r="T5" s="4">
        <v>0.61909999999999998</v>
      </c>
      <c r="U5" s="4">
        <v>12.2546</v>
      </c>
      <c r="W5" s="29"/>
      <c r="X5" s="29"/>
      <c r="Y5" s="14" t="s">
        <v>17</v>
      </c>
      <c r="Z5" s="13">
        <f>AVERAGE(E4:E8)</f>
        <v>0.80571999999999999</v>
      </c>
      <c r="AB5" s="13">
        <v>3</v>
      </c>
      <c r="AC5" s="13" t="s">
        <v>8</v>
      </c>
      <c r="AD5" s="13">
        <f>AVERAGE(U4:U8)</f>
        <v>11.417179999999998</v>
      </c>
    </row>
    <row r="6" spans="2:30" ht="16.5" thickBot="1" x14ac:dyDescent="0.3">
      <c r="B6" s="3">
        <v>3</v>
      </c>
      <c r="C6" s="4">
        <v>0.78469999999999995</v>
      </c>
      <c r="D6" s="4">
        <v>0.61580000000000001</v>
      </c>
      <c r="E6" s="4">
        <v>0.78469999999999995</v>
      </c>
      <c r="F6" s="4">
        <v>0.69010000000000005</v>
      </c>
      <c r="G6" s="4">
        <v>2.5700000000000001E-2</v>
      </c>
      <c r="I6" s="3">
        <v>3</v>
      </c>
      <c r="J6" s="4">
        <v>0.77910000000000001</v>
      </c>
      <c r="K6" s="4">
        <v>0.67169999999999996</v>
      </c>
      <c r="L6" s="4">
        <v>0.77910000000000001</v>
      </c>
      <c r="M6" s="4">
        <v>0.70730000000000004</v>
      </c>
      <c r="N6" s="4">
        <v>3.15E-2</v>
      </c>
      <c r="P6" s="3">
        <v>3</v>
      </c>
      <c r="Q6" s="4">
        <v>0.61570000000000003</v>
      </c>
      <c r="R6" s="4">
        <v>0.65810000000000002</v>
      </c>
      <c r="S6" s="4">
        <v>0.61570000000000003</v>
      </c>
      <c r="T6" s="4">
        <v>0.63460000000000005</v>
      </c>
      <c r="U6" s="4">
        <v>11.710800000000001</v>
      </c>
      <c r="W6" s="30"/>
      <c r="X6" s="30"/>
      <c r="Y6" s="14" t="s">
        <v>4</v>
      </c>
      <c r="Z6" s="13">
        <f>AVERAGE(F4:F8)</f>
        <v>0.72101999999999999</v>
      </c>
    </row>
    <row r="7" spans="2:30" ht="16.5" thickBot="1" x14ac:dyDescent="0.3">
      <c r="B7" s="3">
        <v>4</v>
      </c>
      <c r="C7" s="5">
        <v>0.89600000000000002</v>
      </c>
      <c r="D7" s="5">
        <v>0.80279999999999996</v>
      </c>
      <c r="E7" s="5">
        <v>0.89600000000000002</v>
      </c>
      <c r="F7" s="5">
        <v>0.8468</v>
      </c>
      <c r="G7" s="4">
        <v>2.7099999999999999E-2</v>
      </c>
      <c r="I7" s="3">
        <v>4</v>
      </c>
      <c r="J7" s="5">
        <v>0.87250000000000005</v>
      </c>
      <c r="K7" s="5">
        <v>0.82199999999999995</v>
      </c>
      <c r="L7" s="5">
        <v>0.87250000000000005</v>
      </c>
      <c r="M7" s="5">
        <v>0.84519999999999995</v>
      </c>
      <c r="N7" s="4">
        <v>3.32E-2</v>
      </c>
      <c r="P7" s="3">
        <v>4</v>
      </c>
      <c r="Q7" s="4">
        <v>0.64500000000000002</v>
      </c>
      <c r="R7" s="4">
        <v>0.81130000000000002</v>
      </c>
      <c r="S7" s="4">
        <v>0.64500000000000002</v>
      </c>
      <c r="T7" s="4">
        <v>0.71509999999999996</v>
      </c>
      <c r="U7" s="4">
        <v>10.909000000000001</v>
      </c>
      <c r="W7" s="28">
        <v>2</v>
      </c>
      <c r="X7" s="28" t="s">
        <v>7</v>
      </c>
      <c r="Y7" s="14" t="s">
        <v>1</v>
      </c>
      <c r="Z7" s="13">
        <f>AVERAGE(J4:J8)</f>
        <v>0.78372000000000008</v>
      </c>
    </row>
    <row r="8" spans="2:30" ht="16.5" thickBot="1" x14ac:dyDescent="0.3">
      <c r="B8" s="3">
        <v>5</v>
      </c>
      <c r="C8" s="4">
        <v>0.88700000000000001</v>
      </c>
      <c r="D8" s="4">
        <v>0.78739999999999999</v>
      </c>
      <c r="E8" s="4">
        <v>0.88700000000000001</v>
      </c>
      <c r="F8" s="4">
        <v>0.83430000000000004</v>
      </c>
      <c r="G8" s="5">
        <v>2.53E-2</v>
      </c>
      <c r="I8" s="3">
        <v>5</v>
      </c>
      <c r="J8" s="4">
        <v>0.83450000000000002</v>
      </c>
      <c r="K8" s="4">
        <v>0.7944</v>
      </c>
      <c r="L8" s="4">
        <v>0.83450000000000002</v>
      </c>
      <c r="M8" s="4">
        <v>0.81369999999999998</v>
      </c>
      <c r="N8" s="5">
        <v>3.1399999999999997E-2</v>
      </c>
      <c r="P8" s="3">
        <v>5</v>
      </c>
      <c r="Q8" s="5">
        <v>0.6583</v>
      </c>
      <c r="R8" s="5">
        <v>0.83809999999999996</v>
      </c>
      <c r="S8" s="5">
        <v>0.6583</v>
      </c>
      <c r="T8" s="5">
        <v>0.72260000000000002</v>
      </c>
      <c r="U8" s="5">
        <v>10.117900000000001</v>
      </c>
      <c r="W8" s="29"/>
      <c r="X8" s="29"/>
      <c r="Y8" s="14" t="s">
        <v>2</v>
      </c>
      <c r="Z8" s="13">
        <f>AVERAGE(K4:K8)</f>
        <v>0.70121999999999995</v>
      </c>
    </row>
    <row r="9" spans="2:30" x14ac:dyDescent="0.25">
      <c r="B9" s="8" t="s">
        <v>13</v>
      </c>
      <c r="C9" s="8">
        <f>AVERAGE(C4:C8)</f>
        <v>0.80571999999999999</v>
      </c>
      <c r="D9">
        <f>AVERAGE(D4:D8)</f>
        <v>0.65489999999999993</v>
      </c>
      <c r="E9" s="8">
        <f>AVERAGE(E4:E8)</f>
        <v>0.80571999999999999</v>
      </c>
      <c r="F9">
        <f>AVERAGE(F4:F8)</f>
        <v>0.72101999999999999</v>
      </c>
      <c r="G9" s="8">
        <f>AVERAGE(G4:G8)</f>
        <v>2.6600000000000002E-2</v>
      </c>
      <c r="I9" s="8" t="s">
        <v>13</v>
      </c>
      <c r="J9">
        <f>AVERAGE(J4:J8)</f>
        <v>0.78372000000000008</v>
      </c>
      <c r="K9" s="8">
        <f>AVERAGE(K4:K8)</f>
        <v>0.70121999999999995</v>
      </c>
      <c r="L9">
        <f>AVERAGE(L4:L8)</f>
        <v>0.78372000000000008</v>
      </c>
      <c r="M9" s="8">
        <f>AVERAGE(M4:M8)</f>
        <v>0.72893999999999992</v>
      </c>
      <c r="N9">
        <f>AVERAGE(N4:N8)</f>
        <v>3.2220000000000006E-2</v>
      </c>
      <c r="P9" s="8" t="s">
        <v>13</v>
      </c>
      <c r="Q9">
        <f>AVERAGE(Q4:Q8)</f>
        <v>0.62641999999999998</v>
      </c>
      <c r="R9">
        <f>AVERAGE(R4:R8)</f>
        <v>0.70069999999999999</v>
      </c>
      <c r="S9">
        <f>AVERAGE(S4:S8)</f>
        <v>0.62641999999999998</v>
      </c>
      <c r="T9">
        <f>AVERAGE(T4:T8)</f>
        <v>0.65298</v>
      </c>
      <c r="U9">
        <f>AVERAGE(U4:U8)</f>
        <v>11.417179999999998</v>
      </c>
      <c r="W9" s="29"/>
      <c r="X9" s="29"/>
      <c r="Y9" s="14" t="s">
        <v>17</v>
      </c>
      <c r="Z9" s="13">
        <f>AVERAGE(L4:L8)</f>
        <v>0.78372000000000008</v>
      </c>
    </row>
    <row r="10" spans="2:30" x14ac:dyDescent="0.25">
      <c r="B10" s="8" t="s">
        <v>11</v>
      </c>
      <c r="C10" s="8">
        <f>MAX(C4:C8)</f>
        <v>0.89600000000000002</v>
      </c>
      <c r="D10">
        <f>MAX(D4:D8)</f>
        <v>0.80279999999999996</v>
      </c>
      <c r="E10" s="8">
        <f>MAX(E4:E8)</f>
        <v>0.89600000000000002</v>
      </c>
      <c r="F10" s="8">
        <f>MAX(F4:F8)</f>
        <v>0.8468</v>
      </c>
      <c r="G10" s="8">
        <f>MIN(G4:G8)</f>
        <v>2.53E-2</v>
      </c>
      <c r="I10" s="8" t="s">
        <v>11</v>
      </c>
      <c r="J10">
        <f>MAX(J4:J8)</f>
        <v>0.87250000000000005</v>
      </c>
      <c r="K10">
        <f>MAX(K4:K8)</f>
        <v>0.82199999999999995</v>
      </c>
      <c r="L10">
        <f>MAX(L4:L8)</f>
        <v>0.87250000000000005</v>
      </c>
      <c r="M10">
        <f>MAX(M4:M8)</f>
        <v>0.84519999999999995</v>
      </c>
      <c r="N10">
        <f>MIN(N4:N8)</f>
        <v>3.1399999999999997E-2</v>
      </c>
      <c r="P10" s="8" t="s">
        <v>11</v>
      </c>
      <c r="Q10">
        <f>MAX(Q4:Q8)</f>
        <v>0.6583</v>
      </c>
      <c r="R10" s="8">
        <f>MAX(R4:R8)</f>
        <v>0.83809999999999996</v>
      </c>
      <c r="S10">
        <f>MAX(S4:S8)</f>
        <v>0.6583</v>
      </c>
      <c r="T10">
        <f>MAX(T4:T8)</f>
        <v>0.72260000000000002</v>
      </c>
      <c r="U10">
        <f>MIN(U4:U8)</f>
        <v>10.117900000000001</v>
      </c>
      <c r="W10" s="30"/>
      <c r="X10" s="30"/>
      <c r="Y10" s="14" t="s">
        <v>4</v>
      </c>
      <c r="Z10" s="13">
        <f>AVERAGE(M4:M8)</f>
        <v>0.72893999999999992</v>
      </c>
    </row>
    <row r="11" spans="2:30" x14ac:dyDescent="0.25">
      <c r="W11" s="28">
        <v>3</v>
      </c>
      <c r="X11" s="28" t="s">
        <v>8</v>
      </c>
      <c r="Y11" s="14" t="s">
        <v>1</v>
      </c>
      <c r="Z11" s="13">
        <f>AVERAGE(Q4:Q8)</f>
        <v>0.62641999999999998</v>
      </c>
    </row>
    <row r="12" spans="2:30" ht="15.75" thickBot="1" x14ac:dyDescent="0.3">
      <c r="B12" s="8" t="s">
        <v>10</v>
      </c>
      <c r="W12" s="29"/>
      <c r="X12" s="29"/>
      <c r="Y12" s="14" t="s">
        <v>2</v>
      </c>
      <c r="Z12" s="13">
        <f>AVERAGE(R4:R8)</f>
        <v>0.70069999999999999</v>
      </c>
    </row>
    <row r="13" spans="2:30" ht="15.75" thickBot="1" x14ac:dyDescent="0.3">
      <c r="B13" s="31" t="s">
        <v>6</v>
      </c>
      <c r="C13" s="32"/>
      <c r="D13" s="32"/>
      <c r="E13" s="32"/>
      <c r="F13" s="32"/>
      <c r="G13" s="33"/>
      <c r="I13" s="31" t="s">
        <v>7</v>
      </c>
      <c r="J13" s="32"/>
      <c r="K13" s="32"/>
      <c r="L13" s="32"/>
      <c r="M13" s="32"/>
      <c r="N13" s="33"/>
      <c r="P13" s="31" t="s">
        <v>8</v>
      </c>
      <c r="Q13" s="32"/>
      <c r="R13" s="32"/>
      <c r="S13" s="32"/>
      <c r="T13" s="32"/>
      <c r="U13" s="33"/>
      <c r="W13" s="29"/>
      <c r="X13" s="29"/>
      <c r="Y13" s="14" t="s">
        <v>17</v>
      </c>
      <c r="Z13" s="13">
        <f>AVERAGE(S4:S8)</f>
        <v>0.62641999999999998</v>
      </c>
    </row>
    <row r="14" spans="2:30" ht="48" thickBot="1" x14ac:dyDescent="0.3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I14" s="1" t="s">
        <v>0</v>
      </c>
      <c r="J14" s="2" t="s">
        <v>1</v>
      </c>
      <c r="K14" s="2" t="s">
        <v>2</v>
      </c>
      <c r="L14" s="2" t="s">
        <v>3</v>
      </c>
      <c r="M14" s="2" t="s">
        <v>4</v>
      </c>
      <c r="N14" s="2" t="s">
        <v>5</v>
      </c>
      <c r="P14" s="1" t="s">
        <v>0</v>
      </c>
      <c r="Q14" s="2" t="s">
        <v>1</v>
      </c>
      <c r="R14" s="2" t="s">
        <v>2</v>
      </c>
      <c r="S14" s="2" t="s">
        <v>3</v>
      </c>
      <c r="T14" s="2" t="s">
        <v>4</v>
      </c>
      <c r="U14" s="2" t="s">
        <v>5</v>
      </c>
      <c r="W14" s="30"/>
      <c r="X14" s="30"/>
      <c r="Y14" s="14" t="s">
        <v>4</v>
      </c>
      <c r="Z14" s="13">
        <f>AVERAGE(T4:T8)</f>
        <v>0.65298</v>
      </c>
    </row>
    <row r="15" spans="2:30" ht="16.5" thickBot="1" x14ac:dyDescent="0.3">
      <c r="B15" s="6">
        <v>1</v>
      </c>
      <c r="C15" s="7">
        <v>0.67259999999999998</v>
      </c>
      <c r="D15" s="7">
        <v>0.45240000000000002</v>
      </c>
      <c r="E15" s="7">
        <v>0.67259999999999998</v>
      </c>
      <c r="F15" s="7">
        <v>0.54090000000000005</v>
      </c>
      <c r="G15" s="7">
        <v>2.9100000000000001E-2</v>
      </c>
      <c r="I15" s="6">
        <v>1</v>
      </c>
      <c r="J15" s="7">
        <v>0.65010000000000001</v>
      </c>
      <c r="K15" s="7">
        <v>0.54969999999999997</v>
      </c>
      <c r="L15" s="7">
        <v>0.65010000000000001</v>
      </c>
      <c r="M15" s="7">
        <v>0.57289999999999996</v>
      </c>
      <c r="N15" s="7">
        <v>3.3700000000000001E-2</v>
      </c>
      <c r="P15" s="6">
        <v>1</v>
      </c>
      <c r="Q15" s="7">
        <v>0.5504</v>
      </c>
      <c r="R15" s="7">
        <v>0.55659999999999998</v>
      </c>
      <c r="S15" s="7">
        <v>0.5504</v>
      </c>
      <c r="T15" s="7">
        <v>0.54179999999999995</v>
      </c>
      <c r="U15" s="7">
        <v>13.0823</v>
      </c>
    </row>
    <row r="16" spans="2:30" ht="16.5" thickBot="1" x14ac:dyDescent="0.3">
      <c r="B16" s="3">
        <v>2</v>
      </c>
      <c r="C16" s="4">
        <v>0.7399</v>
      </c>
      <c r="D16" s="4">
        <v>0.54749999999999999</v>
      </c>
      <c r="E16" s="4">
        <v>0.7399</v>
      </c>
      <c r="F16" s="4">
        <v>0.62929999999999997</v>
      </c>
      <c r="G16" s="4">
        <v>2.93E-2</v>
      </c>
      <c r="I16" s="3">
        <v>2</v>
      </c>
      <c r="J16" s="4">
        <v>0.7359</v>
      </c>
      <c r="K16" s="4">
        <v>0.64159999999999995</v>
      </c>
      <c r="L16" s="4">
        <v>0.7359</v>
      </c>
      <c r="M16" s="4">
        <v>0.66810000000000003</v>
      </c>
      <c r="N16" s="4">
        <v>3.6799999999999999E-2</v>
      </c>
      <c r="P16" s="3">
        <v>2</v>
      </c>
      <c r="Q16" s="4">
        <v>0.59</v>
      </c>
      <c r="R16" s="4">
        <v>0.59389999999999998</v>
      </c>
      <c r="S16" s="4">
        <v>0.59</v>
      </c>
      <c r="T16" s="4">
        <v>0.58940000000000003</v>
      </c>
      <c r="U16" s="4">
        <v>11.198600000000001</v>
      </c>
      <c r="W16" t="s">
        <v>22</v>
      </c>
      <c r="X16" t="s">
        <v>13</v>
      </c>
    </row>
    <row r="17" spans="2:30" ht="16.5" thickBot="1" x14ac:dyDescent="0.3">
      <c r="B17" s="3">
        <v>3</v>
      </c>
      <c r="C17" s="4">
        <v>0.75970000000000004</v>
      </c>
      <c r="D17" s="4">
        <v>0.57709999999999995</v>
      </c>
      <c r="E17" s="4">
        <v>0.75970000000000004</v>
      </c>
      <c r="F17" s="4">
        <v>0.65600000000000003</v>
      </c>
      <c r="G17" s="5">
        <v>2.8500000000000001E-2</v>
      </c>
      <c r="I17" s="3">
        <v>3</v>
      </c>
      <c r="J17" s="4">
        <v>0.7399</v>
      </c>
      <c r="K17" s="4">
        <v>0.64329999999999998</v>
      </c>
      <c r="L17" s="4">
        <v>0.7399</v>
      </c>
      <c r="M17" s="4">
        <v>0.68059999999999998</v>
      </c>
      <c r="N17" s="4">
        <v>3.8699999999999998E-2</v>
      </c>
      <c r="P17" s="3">
        <v>3</v>
      </c>
      <c r="Q17" s="4">
        <v>0.63100000000000001</v>
      </c>
      <c r="R17" s="4">
        <v>0.65090000000000003</v>
      </c>
      <c r="S17" s="4">
        <v>0.63100000000000001</v>
      </c>
      <c r="T17" s="4">
        <v>0.63780000000000003</v>
      </c>
      <c r="U17" s="4">
        <v>10.9374</v>
      </c>
      <c r="W17" s="12" t="s">
        <v>19</v>
      </c>
      <c r="X17" s="12" t="s">
        <v>15</v>
      </c>
      <c r="Y17" s="12" t="s">
        <v>20</v>
      </c>
      <c r="Z17" s="12" t="s">
        <v>16</v>
      </c>
      <c r="AB17" s="12" t="s">
        <v>19</v>
      </c>
      <c r="AC17" s="12" t="s">
        <v>21</v>
      </c>
      <c r="AD17" s="15" t="s">
        <v>5</v>
      </c>
    </row>
    <row r="18" spans="2:30" ht="16.5" thickBot="1" x14ac:dyDescent="0.3">
      <c r="B18" s="3">
        <v>4</v>
      </c>
      <c r="C18" s="4">
        <v>0.74980000000000002</v>
      </c>
      <c r="D18" s="4">
        <v>0.56220000000000003</v>
      </c>
      <c r="E18" s="4">
        <v>0.74980000000000002</v>
      </c>
      <c r="F18" s="4">
        <v>0.64259999999999995</v>
      </c>
      <c r="G18" s="4">
        <v>2.87E-2</v>
      </c>
      <c r="I18" s="3">
        <v>4</v>
      </c>
      <c r="J18" s="4">
        <v>0.7419</v>
      </c>
      <c r="K18" s="4">
        <v>0.627</v>
      </c>
      <c r="L18" s="4">
        <v>0.7419</v>
      </c>
      <c r="M18" s="4">
        <v>0.6603</v>
      </c>
      <c r="N18" s="4">
        <v>3.5400000000000001E-2</v>
      </c>
      <c r="P18" s="3">
        <v>4</v>
      </c>
      <c r="Q18" s="4">
        <v>0.57020000000000004</v>
      </c>
      <c r="R18" s="4">
        <v>0.6169</v>
      </c>
      <c r="S18" s="4">
        <v>0.57020000000000004</v>
      </c>
      <c r="T18" s="4">
        <v>0.59060000000000001</v>
      </c>
      <c r="U18" s="5">
        <v>10.828799999999999</v>
      </c>
      <c r="W18" s="28">
        <v>1</v>
      </c>
      <c r="X18" s="28" t="s">
        <v>6</v>
      </c>
      <c r="Y18" s="14" t="s">
        <v>1</v>
      </c>
      <c r="Z18" s="13">
        <f>AVERAGE(C15:C24)</f>
        <v>0.8057399999999999</v>
      </c>
      <c r="AB18" s="13">
        <v>1</v>
      </c>
      <c r="AC18" s="13" t="s">
        <v>6</v>
      </c>
      <c r="AD18" s="13">
        <f>AVERAGE(G15:G24)</f>
        <v>2.9520000000000001E-2</v>
      </c>
    </row>
    <row r="19" spans="2:30" ht="16.5" thickBot="1" x14ac:dyDescent="0.3">
      <c r="B19" s="3">
        <v>5</v>
      </c>
      <c r="C19" s="4">
        <v>0.80589999999999995</v>
      </c>
      <c r="D19" s="4">
        <v>0.80589999999999995</v>
      </c>
      <c r="E19" s="4">
        <v>0.80589999999999995</v>
      </c>
      <c r="F19" s="4">
        <v>0.80589999999999995</v>
      </c>
      <c r="G19" s="4">
        <v>0.03</v>
      </c>
      <c r="I19" s="3">
        <v>5</v>
      </c>
      <c r="J19" s="4">
        <v>0.80659999999999998</v>
      </c>
      <c r="K19" s="4">
        <v>0.72609999999999997</v>
      </c>
      <c r="L19" s="4">
        <v>0.80659999999999998</v>
      </c>
      <c r="M19" s="4">
        <v>0.751</v>
      </c>
      <c r="N19" s="4">
        <v>3.5200000000000002E-2</v>
      </c>
      <c r="P19" s="3">
        <v>5</v>
      </c>
      <c r="Q19" s="4">
        <v>0.59930000000000005</v>
      </c>
      <c r="R19" s="4">
        <v>0.68520000000000003</v>
      </c>
      <c r="S19" s="4">
        <v>0.59930000000000005</v>
      </c>
      <c r="T19" s="4">
        <v>0.63580000000000003</v>
      </c>
      <c r="U19" s="4">
        <v>12.975</v>
      </c>
      <c r="W19" s="29"/>
      <c r="X19" s="29"/>
      <c r="Y19" s="14" t="s">
        <v>2</v>
      </c>
      <c r="Z19" s="13">
        <f>AVERAGE(D15:D24)</f>
        <v>0.67097999999999991</v>
      </c>
      <c r="AB19" s="13">
        <v>2</v>
      </c>
      <c r="AC19" s="13" t="s">
        <v>7</v>
      </c>
      <c r="AD19" s="13">
        <f>AVERAGE(N15:N24)</f>
        <v>3.6390000000000006E-2</v>
      </c>
    </row>
    <row r="20" spans="2:30" ht="16.5" thickBot="1" x14ac:dyDescent="0.3">
      <c r="B20" s="3">
        <v>6</v>
      </c>
      <c r="C20" s="4">
        <v>0.76359999999999995</v>
      </c>
      <c r="D20" s="4">
        <v>0.58320000000000005</v>
      </c>
      <c r="E20" s="4">
        <v>0.76359999999999995</v>
      </c>
      <c r="F20" s="4">
        <v>0.6613</v>
      </c>
      <c r="G20" s="4">
        <v>0.03</v>
      </c>
      <c r="I20" s="3">
        <v>6</v>
      </c>
      <c r="J20" s="4">
        <v>0.75109999999999999</v>
      </c>
      <c r="K20" s="4">
        <v>0.62639999999999996</v>
      </c>
      <c r="L20" s="4">
        <v>0.75109999999999999</v>
      </c>
      <c r="M20" s="4">
        <v>0.66659999999999997</v>
      </c>
      <c r="N20" s="4">
        <v>3.9800000000000002E-2</v>
      </c>
      <c r="P20" s="3">
        <v>6</v>
      </c>
      <c r="Q20" s="4">
        <v>0.58209999999999995</v>
      </c>
      <c r="R20" s="4">
        <v>0.62129999999999996</v>
      </c>
      <c r="S20" s="4">
        <v>0.58209999999999995</v>
      </c>
      <c r="T20" s="4">
        <v>0.6</v>
      </c>
      <c r="U20" s="4">
        <v>13.3346</v>
      </c>
      <c r="W20" s="29"/>
      <c r="X20" s="29"/>
      <c r="Y20" s="14" t="s">
        <v>17</v>
      </c>
      <c r="Z20" s="13">
        <f>AVERAGE(E15:E24)</f>
        <v>0.8057399999999999</v>
      </c>
      <c r="AB20" s="13">
        <v>3</v>
      </c>
      <c r="AC20" s="13" t="s">
        <v>8</v>
      </c>
      <c r="AD20" s="13">
        <f>AVERAGE(U15:U24)</f>
        <v>12.055070000000001</v>
      </c>
    </row>
    <row r="21" spans="2:30" ht="16.5" thickBot="1" x14ac:dyDescent="0.3">
      <c r="B21" s="3">
        <v>7</v>
      </c>
      <c r="C21" s="4">
        <v>0.87649999999999995</v>
      </c>
      <c r="D21" s="4">
        <v>0.76829999999999998</v>
      </c>
      <c r="E21" s="4">
        <v>0.87649999999999995</v>
      </c>
      <c r="F21" s="4">
        <v>0.81889999999999996</v>
      </c>
      <c r="G21" s="4">
        <v>2.87E-2</v>
      </c>
      <c r="I21" s="3">
        <v>7</v>
      </c>
      <c r="J21" s="4">
        <v>0.85470000000000002</v>
      </c>
      <c r="K21" s="4">
        <v>0.79659999999999997</v>
      </c>
      <c r="L21" s="4">
        <v>0.85470000000000002</v>
      </c>
      <c r="M21" s="4">
        <v>0.8216</v>
      </c>
      <c r="N21" s="4">
        <v>3.9800000000000002E-2</v>
      </c>
      <c r="P21" s="3">
        <v>7</v>
      </c>
      <c r="Q21" s="4">
        <v>0.64219999999999999</v>
      </c>
      <c r="R21" s="4">
        <v>0.78549999999999998</v>
      </c>
      <c r="S21" s="4">
        <v>0.64219999999999999</v>
      </c>
      <c r="T21" s="4">
        <v>0.70240000000000002</v>
      </c>
      <c r="U21" s="4">
        <v>13.7165</v>
      </c>
      <c r="W21" s="30"/>
      <c r="X21" s="30"/>
      <c r="Y21" s="14" t="s">
        <v>4</v>
      </c>
      <c r="Z21" s="13">
        <f>AVERAGE(F15:F24)</f>
        <v>0.72985</v>
      </c>
    </row>
    <row r="22" spans="2:30" ht="16.5" thickBot="1" x14ac:dyDescent="0.3">
      <c r="B22" s="3">
        <v>8</v>
      </c>
      <c r="C22" s="5">
        <v>0.91539999999999999</v>
      </c>
      <c r="D22" s="5">
        <v>0.83799999999999997</v>
      </c>
      <c r="E22" s="5">
        <v>0.91539999999999999</v>
      </c>
      <c r="F22" s="5">
        <v>0.875</v>
      </c>
      <c r="G22" s="4">
        <v>3.1600000000000003E-2</v>
      </c>
      <c r="I22" s="3">
        <v>8</v>
      </c>
      <c r="J22" s="5">
        <v>0.88700000000000001</v>
      </c>
      <c r="K22" s="5">
        <v>0.84970000000000001</v>
      </c>
      <c r="L22" s="5">
        <v>0.88700000000000001</v>
      </c>
      <c r="M22" s="5">
        <v>0.86760000000000004</v>
      </c>
      <c r="N22" s="4">
        <v>3.5299999999999998E-2</v>
      </c>
      <c r="P22" s="3">
        <v>8</v>
      </c>
      <c r="Q22" s="4">
        <v>0.6532</v>
      </c>
      <c r="R22" s="5">
        <v>0.84330000000000005</v>
      </c>
      <c r="S22" s="4">
        <v>0.6532</v>
      </c>
      <c r="T22" s="4">
        <v>0.73429999999999995</v>
      </c>
      <c r="U22" s="4">
        <v>11.6281</v>
      </c>
      <c r="W22" s="28">
        <v>2</v>
      </c>
      <c r="X22" s="28" t="s">
        <v>7</v>
      </c>
      <c r="Y22" s="14" t="s">
        <v>1</v>
      </c>
      <c r="Z22" s="13">
        <f>AVERAGE(J15:J24)</f>
        <v>0.78479999999999994</v>
      </c>
    </row>
    <row r="23" spans="2:30" ht="16.5" thickBot="1" x14ac:dyDescent="0.3">
      <c r="B23" s="3">
        <v>9</v>
      </c>
      <c r="C23" s="4">
        <v>0.9022</v>
      </c>
      <c r="D23" s="4">
        <v>0.81510000000000005</v>
      </c>
      <c r="E23" s="4">
        <v>0.9022</v>
      </c>
      <c r="F23" s="4">
        <v>0.85650000000000004</v>
      </c>
      <c r="G23" s="4">
        <v>2.86E-2</v>
      </c>
      <c r="I23" s="3">
        <v>9</v>
      </c>
      <c r="J23" s="4">
        <v>0.8579</v>
      </c>
      <c r="K23" s="4">
        <v>0.82630000000000003</v>
      </c>
      <c r="L23" s="4">
        <v>0.8579</v>
      </c>
      <c r="M23" s="4">
        <v>0.84179999999999999</v>
      </c>
      <c r="N23" s="5">
        <v>3.3599999999999998E-2</v>
      </c>
      <c r="P23" s="3">
        <v>9</v>
      </c>
      <c r="Q23" s="5">
        <v>0.69679999999999997</v>
      </c>
      <c r="R23" s="4">
        <v>0.84050000000000002</v>
      </c>
      <c r="S23" s="5">
        <v>0.69679999999999997</v>
      </c>
      <c r="T23" s="5">
        <v>0.75580000000000003</v>
      </c>
      <c r="U23" s="4">
        <v>11.492699999999999</v>
      </c>
      <c r="W23" s="29"/>
      <c r="X23" s="29"/>
      <c r="Y23" s="14" t="s">
        <v>2</v>
      </c>
      <c r="Z23" s="13">
        <f>AVERAGE(K15:K24)</f>
        <v>0.70518000000000003</v>
      </c>
    </row>
    <row r="24" spans="2:30" ht="16.5" thickBot="1" x14ac:dyDescent="0.3">
      <c r="B24" s="3">
        <v>10</v>
      </c>
      <c r="C24" s="4">
        <v>0.87180000000000002</v>
      </c>
      <c r="D24" s="4">
        <v>0.7601</v>
      </c>
      <c r="E24" s="4">
        <v>0.87180000000000002</v>
      </c>
      <c r="F24" s="4">
        <v>0.81210000000000004</v>
      </c>
      <c r="G24" s="4">
        <v>3.0700000000000002E-2</v>
      </c>
      <c r="I24" s="3">
        <v>10</v>
      </c>
      <c r="J24" s="4">
        <v>0.82289999999999996</v>
      </c>
      <c r="K24" s="4">
        <v>0.7651</v>
      </c>
      <c r="L24" s="4">
        <v>0.82289999999999996</v>
      </c>
      <c r="M24" s="4">
        <v>0.79279999999999995</v>
      </c>
      <c r="N24" s="4">
        <v>3.56E-2</v>
      </c>
      <c r="P24" s="3">
        <v>10</v>
      </c>
      <c r="Q24" s="4">
        <v>0.63800000000000001</v>
      </c>
      <c r="R24" s="4">
        <v>0.83689999999999998</v>
      </c>
      <c r="S24" s="4">
        <v>0.63800000000000001</v>
      </c>
      <c r="T24" s="4">
        <v>0.70079999999999998</v>
      </c>
      <c r="U24" s="4">
        <v>11.3567</v>
      </c>
      <c r="W24" s="29"/>
      <c r="X24" s="29"/>
      <c r="Y24" s="14" t="s">
        <v>17</v>
      </c>
      <c r="Z24" s="13">
        <f>AVERAGE(L15:L24)</f>
        <v>0.78479999999999994</v>
      </c>
    </row>
    <row r="25" spans="2:30" x14ac:dyDescent="0.25">
      <c r="B25" s="8" t="s">
        <v>13</v>
      </c>
      <c r="C25" s="8">
        <f>AVERAGE(C15:C24)</f>
        <v>0.8057399999999999</v>
      </c>
      <c r="D25">
        <f>AVERAGE(D15:D24)</f>
        <v>0.67097999999999991</v>
      </c>
      <c r="E25" s="8">
        <f>AVERAGE(E15:E24)</f>
        <v>0.8057399999999999</v>
      </c>
      <c r="F25">
        <f>AVERAGE(F15:F24)</f>
        <v>0.72985</v>
      </c>
      <c r="G25" s="8">
        <f>AVERAGE(G15:G24)</f>
        <v>2.9520000000000001E-2</v>
      </c>
      <c r="I25" s="8" t="s">
        <v>13</v>
      </c>
      <c r="J25">
        <f>AVERAGE(J15:J24)</f>
        <v>0.78479999999999994</v>
      </c>
      <c r="K25" s="8">
        <f>AVERAGE(K15:K24)</f>
        <v>0.70518000000000003</v>
      </c>
      <c r="L25">
        <f>AVERAGE(L15:L24)</f>
        <v>0.78479999999999994</v>
      </c>
      <c r="M25" s="8">
        <f>AVERAGE(M15:M24)</f>
        <v>0.73232999999999993</v>
      </c>
      <c r="N25">
        <f>AVERAGE(N15:N24)</f>
        <v>3.6390000000000006E-2</v>
      </c>
      <c r="P25" s="8" t="s">
        <v>13</v>
      </c>
      <c r="Q25">
        <f>AVERAGE(Q15:Q24)</f>
        <v>0.61531999999999998</v>
      </c>
      <c r="R25">
        <f>AVERAGE(R15:R24)</f>
        <v>0.70310000000000006</v>
      </c>
      <c r="S25">
        <f>AVERAGE(S15:S24)</f>
        <v>0.61531999999999998</v>
      </c>
      <c r="T25">
        <f>AVERAGE(T15:T24)</f>
        <v>0.64887000000000006</v>
      </c>
      <c r="U25">
        <f>AVERAGE(U15:U24)</f>
        <v>12.055070000000001</v>
      </c>
      <c r="W25" s="30"/>
      <c r="X25" s="30"/>
      <c r="Y25" s="14" t="s">
        <v>4</v>
      </c>
      <c r="Z25" s="13">
        <f>AVERAGE(M15:M24)</f>
        <v>0.73232999999999993</v>
      </c>
    </row>
    <row r="26" spans="2:30" x14ac:dyDescent="0.25">
      <c r="B26" s="8" t="s">
        <v>11</v>
      </c>
      <c r="C26" s="8">
        <f>MAX(C15:C24)</f>
        <v>0.91539999999999999</v>
      </c>
      <c r="D26">
        <f>MAX(D15:D24)</f>
        <v>0.83799999999999997</v>
      </c>
      <c r="E26" s="8">
        <f>MAX(E15:E24)</f>
        <v>0.91539999999999999</v>
      </c>
      <c r="F26" s="8">
        <f>MAX(F15:F24)</f>
        <v>0.875</v>
      </c>
      <c r="G26" s="8">
        <f>MIN(G15:G24)</f>
        <v>2.8500000000000001E-2</v>
      </c>
      <c r="I26" s="8" t="s">
        <v>11</v>
      </c>
      <c r="J26">
        <f>MAX(J15:J24)</f>
        <v>0.88700000000000001</v>
      </c>
      <c r="K26" s="8">
        <f>MAX(K15:K24)</f>
        <v>0.84970000000000001</v>
      </c>
      <c r="L26">
        <f>MAX(L15:L24)</f>
        <v>0.88700000000000001</v>
      </c>
      <c r="M26">
        <f>MAX(M15:M24)</f>
        <v>0.86760000000000004</v>
      </c>
      <c r="N26">
        <f>MIN(N15:N24)</f>
        <v>3.3599999999999998E-2</v>
      </c>
      <c r="P26" s="8" t="s">
        <v>11</v>
      </c>
      <c r="Q26">
        <f>MAX(Q15:Q24)</f>
        <v>0.69679999999999997</v>
      </c>
      <c r="R26">
        <f>MAX(R15:R24)</f>
        <v>0.84330000000000005</v>
      </c>
      <c r="S26">
        <f>MAX(S15:S24)</f>
        <v>0.69679999999999997</v>
      </c>
      <c r="T26">
        <f>MAX(T15:T24)</f>
        <v>0.75580000000000003</v>
      </c>
      <c r="U26">
        <f>MIN(U15:U24)</f>
        <v>10.828799999999999</v>
      </c>
      <c r="W26" s="28">
        <v>3</v>
      </c>
      <c r="X26" s="28" t="s">
        <v>8</v>
      </c>
      <c r="Y26" s="14" t="s">
        <v>1</v>
      </c>
      <c r="Z26" s="13">
        <f>AVERAGE(Q15:Q24)</f>
        <v>0.61531999999999998</v>
      </c>
    </row>
    <row r="27" spans="2:30" x14ac:dyDescent="0.25">
      <c r="W27" s="29"/>
      <c r="X27" s="29"/>
      <c r="Y27" s="14" t="s">
        <v>2</v>
      </c>
      <c r="Z27" s="13">
        <f>AVERAGE(R15:R24)</f>
        <v>0.70310000000000006</v>
      </c>
    </row>
    <row r="28" spans="2:30" x14ac:dyDescent="0.25">
      <c r="W28" s="29"/>
      <c r="X28" s="29"/>
      <c r="Y28" s="14" t="s">
        <v>17</v>
      </c>
      <c r="Z28" s="13">
        <f>AVERAGE(S15:S24)</f>
        <v>0.61531999999999998</v>
      </c>
    </row>
    <row r="29" spans="2:30" x14ac:dyDescent="0.25">
      <c r="W29" s="30"/>
      <c r="X29" s="30"/>
      <c r="Y29" s="14" t="s">
        <v>4</v>
      </c>
      <c r="Z29" s="13">
        <f>AVERAGE(T15:T24)</f>
        <v>0.64887000000000006</v>
      </c>
    </row>
  </sheetData>
  <mergeCells count="18">
    <mergeCell ref="B2:G2"/>
    <mergeCell ref="I2:N2"/>
    <mergeCell ref="P2:U2"/>
    <mergeCell ref="B13:G13"/>
    <mergeCell ref="I13:N13"/>
    <mergeCell ref="P13:U13"/>
    <mergeCell ref="W3:W6"/>
    <mergeCell ref="X3:X6"/>
    <mergeCell ref="W7:W10"/>
    <mergeCell ref="X7:X10"/>
    <mergeCell ref="W11:W14"/>
    <mergeCell ref="X11:X14"/>
    <mergeCell ref="W18:W21"/>
    <mergeCell ref="X18:X21"/>
    <mergeCell ref="W22:W25"/>
    <mergeCell ref="X22:X25"/>
    <mergeCell ref="W26:W29"/>
    <mergeCell ref="X26:X2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5FF9-C19B-4E00-B9B0-78CF3D7307AE}">
  <dimension ref="B2:U140"/>
  <sheetViews>
    <sheetView zoomScale="106" zoomScaleNormal="106" workbookViewId="0">
      <selection activeCell="U133" sqref="U133"/>
    </sheetView>
  </sheetViews>
  <sheetFormatPr defaultRowHeight="15" x14ac:dyDescent="0.25"/>
  <cols>
    <col min="2" max="2" width="11.5703125" customWidth="1"/>
    <col min="3" max="3" width="10.85546875" customWidth="1"/>
    <col min="4" max="4" width="11.5703125" bestFit="1" customWidth="1"/>
    <col min="6" max="6" width="11.5703125" bestFit="1" customWidth="1"/>
    <col min="8" max="8" width="10" bestFit="1" customWidth="1"/>
    <col min="10" max="10" width="10.28515625" customWidth="1"/>
    <col min="12" max="12" width="11.5703125" bestFit="1" customWidth="1"/>
    <col min="14" max="14" width="11.5703125" bestFit="1" customWidth="1"/>
    <col min="16" max="16" width="10" bestFit="1" customWidth="1"/>
    <col min="18" max="18" width="13" customWidth="1"/>
    <col min="19" max="19" width="23.7109375" bestFit="1" customWidth="1"/>
    <col min="20" max="20" width="20.7109375" bestFit="1" customWidth="1"/>
    <col min="21" max="21" width="22.140625" bestFit="1" customWidth="1"/>
    <col min="22" max="22" width="9" customWidth="1"/>
  </cols>
  <sheetData>
    <row r="2" spans="2:21" x14ac:dyDescent="0.25">
      <c r="B2" s="8" t="s">
        <v>12</v>
      </c>
    </row>
    <row r="11" spans="2:21" x14ac:dyDescent="0.25">
      <c r="B11" t="s">
        <v>33</v>
      </c>
      <c r="D11">
        <v>0.2</v>
      </c>
      <c r="R11" s="34" t="s">
        <v>34</v>
      </c>
      <c r="S11" s="34" t="s">
        <v>43</v>
      </c>
      <c r="T11" s="34"/>
      <c r="U11" s="34"/>
    </row>
    <row r="12" spans="2:21" ht="15.75" thickBot="1" x14ac:dyDescent="0.3">
      <c r="B12" t="s">
        <v>14</v>
      </c>
      <c r="C12" t="s">
        <v>28</v>
      </c>
      <c r="J12" t="s">
        <v>14</v>
      </c>
      <c r="K12" t="s">
        <v>30</v>
      </c>
      <c r="R12" s="34"/>
      <c r="S12" s="27" t="s">
        <v>6</v>
      </c>
      <c r="T12" s="27" t="s">
        <v>7</v>
      </c>
      <c r="U12" s="27" t="s">
        <v>8</v>
      </c>
    </row>
    <row r="13" spans="2:21" ht="24.75" customHeight="1" x14ac:dyDescent="0.25">
      <c r="B13" s="16" t="s">
        <v>21</v>
      </c>
      <c r="C13" s="17" t="s">
        <v>1</v>
      </c>
      <c r="D13" s="17" t="s">
        <v>2</v>
      </c>
      <c r="E13" s="17" t="s">
        <v>3</v>
      </c>
      <c r="F13" s="17" t="s">
        <v>4</v>
      </c>
      <c r="G13" s="19" t="s">
        <v>24</v>
      </c>
      <c r="H13" s="19" t="s">
        <v>26</v>
      </c>
      <c r="J13" s="16" t="s">
        <v>21</v>
      </c>
      <c r="K13" s="17" t="s">
        <v>1</v>
      </c>
      <c r="L13" s="17" t="s">
        <v>2</v>
      </c>
      <c r="M13" s="17" t="s">
        <v>3</v>
      </c>
      <c r="N13" s="17" t="s">
        <v>4</v>
      </c>
      <c r="O13" s="19" t="s">
        <v>24</v>
      </c>
      <c r="P13" s="19" t="s">
        <v>26</v>
      </c>
      <c r="R13" s="24">
        <v>0.25</v>
      </c>
      <c r="S13" s="26">
        <v>0.71179999999999999</v>
      </c>
      <c r="T13" s="26">
        <v>0.70042000000000004</v>
      </c>
      <c r="U13" s="26">
        <v>0.64417999999999997</v>
      </c>
    </row>
    <row r="14" spans="2:21" ht="18.75" customHeight="1" thickBot="1" x14ac:dyDescent="0.3">
      <c r="B14" s="23"/>
      <c r="C14" s="18" t="s">
        <v>23</v>
      </c>
      <c r="D14" s="18" t="s">
        <v>23</v>
      </c>
      <c r="E14" s="18" t="s">
        <v>23</v>
      </c>
      <c r="F14" s="18" t="s">
        <v>23</v>
      </c>
      <c r="G14" s="18" t="s">
        <v>25</v>
      </c>
      <c r="H14" s="18" t="s">
        <v>27</v>
      </c>
      <c r="J14" s="23"/>
      <c r="K14" s="18" t="s">
        <v>23</v>
      </c>
      <c r="L14" s="18" t="s">
        <v>23</v>
      </c>
      <c r="M14" s="18" t="s">
        <v>23</v>
      </c>
      <c r="N14" s="18" t="s">
        <v>23</v>
      </c>
      <c r="O14" s="18" t="s">
        <v>25</v>
      </c>
      <c r="P14" s="18" t="s">
        <v>27</v>
      </c>
      <c r="R14" s="24">
        <v>0.5</v>
      </c>
      <c r="S14" s="26">
        <v>0.74551999999999996</v>
      </c>
      <c r="T14" s="26">
        <v>0.73772000000000004</v>
      </c>
      <c r="U14" s="26">
        <v>0.62228000000000006</v>
      </c>
    </row>
    <row r="15" spans="2:21" ht="13.5" customHeight="1" x14ac:dyDescent="0.25">
      <c r="B15" s="35" t="s">
        <v>6</v>
      </c>
      <c r="C15" s="20">
        <v>0.71179999999999999</v>
      </c>
      <c r="D15" s="20">
        <v>0.50815999999999995</v>
      </c>
      <c r="E15" s="20">
        <v>0.71179999999999999</v>
      </c>
      <c r="F15" s="20">
        <v>0.59255999999999998</v>
      </c>
      <c r="G15" s="20">
        <v>8.2200000000000016E-3</v>
      </c>
      <c r="H15" s="35">
        <f>SUM($C17:$G17)</f>
        <v>0.9572894769825453</v>
      </c>
      <c r="J15" s="35" t="s">
        <v>6</v>
      </c>
      <c r="K15" s="20">
        <v>0.71181000000000005</v>
      </c>
      <c r="L15" s="20">
        <v>0.50946000000000002</v>
      </c>
      <c r="M15" s="20">
        <v>0.71181000000000005</v>
      </c>
      <c r="N15" s="20">
        <v>0.59315999999999991</v>
      </c>
      <c r="O15" s="20">
        <v>7.0999999999999995E-3</v>
      </c>
      <c r="P15" s="38">
        <f>SUM($K17:$O17)</f>
        <v>0.96200748217785081</v>
      </c>
      <c r="R15" s="24">
        <v>0.75</v>
      </c>
      <c r="S15" s="26">
        <v>0.77705999999999997</v>
      </c>
      <c r="T15" s="26">
        <v>0.76227999999999996</v>
      </c>
      <c r="U15" s="26">
        <v>0.61380000000000001</v>
      </c>
    </row>
    <row r="16" spans="2:21" x14ac:dyDescent="0.25">
      <c r="B16" s="36"/>
      <c r="C16" s="20">
        <f>MAX($C$15,$C$18,$C$21)</f>
        <v>0.71179999999999999</v>
      </c>
      <c r="D16" s="20">
        <f>MAX($D$15,$D$18,$D$21)</f>
        <v>0.59971999999999992</v>
      </c>
      <c r="E16" s="20">
        <f>MAX($E$15,$E$18,$E$21)</f>
        <v>0.71179999999999999</v>
      </c>
      <c r="F16" s="20">
        <f>MAX($F$15,$F$18,$F$21)</f>
        <v>0.61504000000000003</v>
      </c>
      <c r="G16" s="20">
        <f>MIN($G$15,$G$18,$G$21)</f>
        <v>8.0200000000000011E-3</v>
      </c>
      <c r="H16" s="36"/>
      <c r="J16" s="36"/>
      <c r="K16" s="20">
        <f>MAX($K$15,$K$18,$K$21)</f>
        <v>0.71181000000000005</v>
      </c>
      <c r="L16" s="20">
        <f>MAX($L$15,$L$18,$L$21)</f>
        <v>0.59835000000000005</v>
      </c>
      <c r="M16" s="20">
        <f>MAX($M$15,$M$18,$M$21)</f>
        <v>0.71181000000000005</v>
      </c>
      <c r="N16" s="20">
        <f>MAX($N$15,$N$18,$N$21)</f>
        <v>0.61878</v>
      </c>
      <c r="O16" s="20">
        <f>MIN($O$15,$O$18,$O$21)</f>
        <v>7.0999999999999995E-3</v>
      </c>
      <c r="P16" s="39"/>
      <c r="R16" s="24">
        <v>1</v>
      </c>
      <c r="S16" s="26">
        <v>0.80571999999999999</v>
      </c>
      <c r="T16" s="26">
        <v>0.78371999999999997</v>
      </c>
      <c r="U16" s="26">
        <v>0.62641999999999998</v>
      </c>
    </row>
    <row r="17" spans="2:21" ht="15.75" thickBot="1" x14ac:dyDescent="0.3">
      <c r="B17" s="37"/>
      <c r="C17" s="21">
        <f>(($C15/$C16)*$D$11)</f>
        <v>0.2</v>
      </c>
      <c r="D17" s="21">
        <f>(($D15/$D16)*$D$11)</f>
        <v>0.16946575068365238</v>
      </c>
      <c r="E17" s="21">
        <f>(($E15/$E16)*$D$11)</f>
        <v>0.2</v>
      </c>
      <c r="F17" s="21">
        <f>(($F15/$F16)*$D$11)</f>
        <v>0.19268990634755462</v>
      </c>
      <c r="G17" s="22">
        <f>(($G16/$G15)*$D$11)</f>
        <v>0.19513381995133819</v>
      </c>
      <c r="H17" s="37"/>
      <c r="J17" s="37"/>
      <c r="K17" s="21">
        <f>(($K15/$K16)*$D$11)</f>
        <v>0.2</v>
      </c>
      <c r="L17" s="21">
        <f>(($L15/$L16)*$D$11)</f>
        <v>0.17028829280521435</v>
      </c>
      <c r="M17" s="21">
        <f>(($M15/$M16)*$D$11)</f>
        <v>0.2</v>
      </c>
      <c r="N17" s="21">
        <f>(($N15/$N16)*$D$11)</f>
        <v>0.19171918937263646</v>
      </c>
      <c r="O17" s="22">
        <f>(($O16/$O15)*$D$11)</f>
        <v>0.2</v>
      </c>
      <c r="P17" s="40"/>
    </row>
    <row r="18" spans="2:21" ht="15" customHeight="1" x14ac:dyDescent="0.25">
      <c r="B18" s="35" t="s">
        <v>7</v>
      </c>
      <c r="C18" s="20">
        <v>0.70042000000000004</v>
      </c>
      <c r="D18" s="20">
        <v>0.59883999999999993</v>
      </c>
      <c r="E18" s="20">
        <v>0.70042000000000004</v>
      </c>
      <c r="F18" s="20">
        <v>0.61504000000000003</v>
      </c>
      <c r="G18" s="20">
        <v>8.0200000000000011E-3</v>
      </c>
      <c r="H18" s="38">
        <f>SUM($C20:$G20)</f>
        <v>0.99331147492319483</v>
      </c>
      <c r="J18" s="35" t="s">
        <v>7</v>
      </c>
      <c r="K18" s="20">
        <v>0.70150000000000001</v>
      </c>
      <c r="L18" s="20">
        <v>0.59835000000000005</v>
      </c>
      <c r="M18" s="20">
        <v>0.70150000000000001</v>
      </c>
      <c r="N18" s="20">
        <v>0.61878</v>
      </c>
      <c r="O18" s="20">
        <v>8.5600000000000016E-3</v>
      </c>
      <c r="P18" s="35">
        <f>SUM($K20:$O20)</f>
        <v>0.96009416956929716</v>
      </c>
      <c r="R18" s="34" t="s">
        <v>34</v>
      </c>
      <c r="S18" s="34" t="s">
        <v>42</v>
      </c>
      <c r="T18" s="34"/>
      <c r="U18" s="34"/>
    </row>
    <row r="19" spans="2:21" x14ac:dyDescent="0.25">
      <c r="B19" s="36"/>
      <c r="C19" s="20">
        <f>MAX($C$15,$C$18,$C$21)</f>
        <v>0.71179999999999999</v>
      </c>
      <c r="D19" s="20">
        <f>MAX($D$15,$D$18,$D$21)</f>
        <v>0.59971999999999992</v>
      </c>
      <c r="E19" s="20">
        <f>MAX($E$15,$E$18,$E$21)</f>
        <v>0.71179999999999999</v>
      </c>
      <c r="F19" s="20">
        <f>MAX($F$15,$F$18,$F$21)</f>
        <v>0.61504000000000003</v>
      </c>
      <c r="G19" s="20">
        <f>MIN($G$15,$G$18,$G$21)</f>
        <v>8.0200000000000011E-3</v>
      </c>
      <c r="H19" s="39"/>
      <c r="J19" s="36"/>
      <c r="K19" s="20">
        <f>MAX($K$15,$K$18,$K$21)</f>
        <v>0.71181000000000005</v>
      </c>
      <c r="L19" s="20">
        <f>MAX($L$15,$L$18,$L$21)</f>
        <v>0.59835000000000005</v>
      </c>
      <c r="M19" s="20">
        <f>MAX($M$15,$M$18,$M$21)</f>
        <v>0.71181000000000005</v>
      </c>
      <c r="N19" s="20">
        <f>MAX($N$15,$N$18,$N$21)</f>
        <v>0.61878</v>
      </c>
      <c r="O19" s="20">
        <f>MIN($O$15,$O$18,$O$21)</f>
        <v>7.0999999999999995E-3</v>
      </c>
      <c r="P19" s="36"/>
      <c r="R19" s="34"/>
      <c r="S19" s="27" t="s">
        <v>6</v>
      </c>
      <c r="T19" s="27" t="s">
        <v>7</v>
      </c>
      <c r="U19" s="27" t="s">
        <v>8</v>
      </c>
    </row>
    <row r="20" spans="2:21" ht="15.75" thickBot="1" x14ac:dyDescent="0.3">
      <c r="B20" s="37"/>
      <c r="C20" s="21">
        <f>(($C18/$C19)*$D$11)</f>
        <v>0.19680247260466424</v>
      </c>
      <c r="D20" s="21">
        <f>(($D18/$D19)*$D$11)</f>
        <v>0.19970652971386649</v>
      </c>
      <c r="E20" s="21">
        <f>(($E18/$E19)*$D$11)</f>
        <v>0.19680247260466424</v>
      </c>
      <c r="F20" s="21">
        <f>(($F18/$F19)*$D$11)</f>
        <v>0.2</v>
      </c>
      <c r="G20" s="22">
        <f>(($G19/$G18)*$D$11)</f>
        <v>0.2</v>
      </c>
      <c r="H20" s="40"/>
      <c r="J20" s="37"/>
      <c r="K20" s="21">
        <f>(($K18/$K19)*$D$11)</f>
        <v>0.19710315955100377</v>
      </c>
      <c r="L20" s="21">
        <f>(($L18/$L19)*$D$11)</f>
        <v>0.2</v>
      </c>
      <c r="M20" s="21">
        <f>(($M18/$M19)*$D$11)</f>
        <v>0.19710315955100377</v>
      </c>
      <c r="N20" s="21">
        <f>(($N18/$N19)*$D$11)</f>
        <v>0.2</v>
      </c>
      <c r="O20" s="22">
        <f>(($O19/$O18)*$D$11)</f>
        <v>0.16588785046728971</v>
      </c>
      <c r="P20" s="37"/>
      <c r="R20" s="24">
        <v>0.25</v>
      </c>
      <c r="S20" s="25">
        <v>0.71181000000000005</v>
      </c>
      <c r="T20" s="25">
        <v>0.70150000000000001</v>
      </c>
      <c r="U20" s="25">
        <v>0.63258000000000003</v>
      </c>
    </row>
    <row r="21" spans="2:21" ht="15" customHeight="1" x14ac:dyDescent="0.25">
      <c r="B21" s="35" t="s">
        <v>8</v>
      </c>
      <c r="C21" s="20">
        <v>0.64418000000000009</v>
      </c>
      <c r="D21" s="20">
        <v>0.59971999999999992</v>
      </c>
      <c r="E21" s="20">
        <v>0.64418000000000009</v>
      </c>
      <c r="F21" s="20">
        <v>0.60907999999999995</v>
      </c>
      <c r="G21" s="20">
        <v>0.73843999999999999</v>
      </c>
      <c r="H21" s="35">
        <f>SUM($C23:$G23)</f>
        <v>0.76223462331543379</v>
      </c>
      <c r="J21" s="35" t="s">
        <v>8</v>
      </c>
      <c r="K21" s="20">
        <v>0.63258000000000003</v>
      </c>
      <c r="L21" s="20">
        <v>0.5970399999999999</v>
      </c>
      <c r="M21" s="20">
        <v>0.63258000000000003</v>
      </c>
      <c r="N21" s="20">
        <v>0.60314999999999996</v>
      </c>
      <c r="O21" s="20">
        <v>0.68512000000000006</v>
      </c>
      <c r="P21" s="35">
        <f>SUM($K23:$O23)</f>
        <v>0.75205976540431541</v>
      </c>
      <c r="R21" s="24">
        <v>0.5</v>
      </c>
      <c r="S21" s="25">
        <v>0.74551000000000001</v>
      </c>
      <c r="T21" s="25">
        <v>0.73916000000000015</v>
      </c>
      <c r="U21" s="25">
        <v>0.61266999999999994</v>
      </c>
    </row>
    <row r="22" spans="2:21" x14ac:dyDescent="0.25">
      <c r="B22" s="36"/>
      <c r="C22" s="20">
        <f>MAX($C$15,$C$18,$C$21)</f>
        <v>0.71179999999999999</v>
      </c>
      <c r="D22" s="20">
        <f>MAX($D$15,$D$18,$D$21)</f>
        <v>0.59971999999999992</v>
      </c>
      <c r="E22" s="20">
        <f>MAX($E$15,$E$18,$E$21)</f>
        <v>0.71179999999999999</v>
      </c>
      <c r="F22" s="20">
        <f>MAX($F$15,$F$18,$F$21)</f>
        <v>0.61504000000000003</v>
      </c>
      <c r="G22" s="20">
        <f>MIN($G$15,$G$18,$G$21)</f>
        <v>8.0200000000000011E-3</v>
      </c>
      <c r="H22" s="36"/>
      <c r="J22" s="36"/>
      <c r="K22" s="20">
        <f>MAX($K$15,$K$18,$K$21)</f>
        <v>0.71181000000000005</v>
      </c>
      <c r="L22" s="20">
        <f>MAX($L$15,$L$18,$L$21)</f>
        <v>0.59835000000000005</v>
      </c>
      <c r="M22" s="20">
        <f>MAX($M$15,$M$18,$M$21)</f>
        <v>0.71181000000000005</v>
      </c>
      <c r="N22" s="20">
        <f>MAX($N$15,$N$18,$N$21)</f>
        <v>0.61878</v>
      </c>
      <c r="O22" s="20">
        <f>MIN($O$15,$O$18,$O$21)</f>
        <v>7.0999999999999995E-3</v>
      </c>
      <c r="P22" s="36"/>
      <c r="R22" s="24">
        <v>0.75</v>
      </c>
      <c r="S22" s="25">
        <v>0.77707999999999999</v>
      </c>
      <c r="T22" s="25">
        <v>0.76395000000000002</v>
      </c>
      <c r="U22" s="25">
        <v>0.60143999999999997</v>
      </c>
    </row>
    <row r="23" spans="2:21" ht="15.75" thickBot="1" x14ac:dyDescent="0.3">
      <c r="B23" s="37"/>
      <c r="C23" s="21">
        <f>(($C21/$C22)*$D$11)</f>
        <v>0.1810002809778028</v>
      </c>
      <c r="D23" s="21">
        <f>(($D21/$D22)*$D$11)</f>
        <v>0.2</v>
      </c>
      <c r="E23" s="21">
        <f>(($E21/$E22)*$D$11)</f>
        <v>0.1810002809778028</v>
      </c>
      <c r="F23" s="21">
        <f>(($F21/$F22)*$D$11)</f>
        <v>0.19806191467221643</v>
      </c>
      <c r="G23" s="22">
        <f>(($G22/$G21)*$D$11)</f>
        <v>2.1721466876117221E-3</v>
      </c>
      <c r="H23" s="37"/>
      <c r="J23" s="37"/>
      <c r="K23" s="21">
        <f>(($K21/$K22)*$D$11)</f>
        <v>0.1777384414380242</v>
      </c>
      <c r="L23" s="21">
        <f>(($L21/$L22)*$D$11)</f>
        <v>0.19956212918860194</v>
      </c>
      <c r="M23" s="21">
        <f>(($M21/$M22)*$D$11)</f>
        <v>0.1777384414380242</v>
      </c>
      <c r="N23" s="21">
        <f>(($N21/$N22)*$D$11)</f>
        <v>0.19494812372733444</v>
      </c>
      <c r="O23" s="22">
        <f>(($O22/$O21)*$D$11)</f>
        <v>2.0726296123306865E-3</v>
      </c>
      <c r="P23" s="37"/>
      <c r="R23" s="24">
        <v>1</v>
      </c>
      <c r="S23" s="25">
        <v>0.8057399999999999</v>
      </c>
      <c r="T23" s="25">
        <v>0.78479999999999994</v>
      </c>
      <c r="U23" s="25">
        <v>0.61531999999999998</v>
      </c>
    </row>
    <row r="25" spans="2:21" ht="15.75" thickBot="1" x14ac:dyDescent="0.3">
      <c r="B25" t="s">
        <v>29</v>
      </c>
      <c r="C25" t="s">
        <v>28</v>
      </c>
      <c r="J25" t="s">
        <v>29</v>
      </c>
      <c r="K25" t="s">
        <v>30</v>
      </c>
    </row>
    <row r="26" spans="2:21" ht="25.5" x14ac:dyDescent="0.25">
      <c r="B26" s="16" t="s">
        <v>21</v>
      </c>
      <c r="C26" s="17" t="s">
        <v>1</v>
      </c>
      <c r="D26" s="17" t="s">
        <v>2</v>
      </c>
      <c r="E26" s="17" t="s">
        <v>3</v>
      </c>
      <c r="F26" s="17" t="s">
        <v>4</v>
      </c>
      <c r="G26" s="19" t="s">
        <v>24</v>
      </c>
      <c r="H26" s="19" t="s">
        <v>26</v>
      </c>
      <c r="J26" s="16" t="s">
        <v>21</v>
      </c>
      <c r="K26" s="17" t="s">
        <v>1</v>
      </c>
      <c r="L26" s="17" t="s">
        <v>2</v>
      </c>
      <c r="M26" s="17" t="s">
        <v>3</v>
      </c>
      <c r="N26" s="17" t="s">
        <v>4</v>
      </c>
      <c r="O26" s="19" t="s">
        <v>24</v>
      </c>
      <c r="P26" s="19" t="s">
        <v>26</v>
      </c>
    </row>
    <row r="27" spans="2:21" ht="15.75" thickBot="1" x14ac:dyDescent="0.3">
      <c r="B27" s="23"/>
      <c r="C27" s="18" t="s">
        <v>23</v>
      </c>
      <c r="D27" s="18" t="s">
        <v>23</v>
      </c>
      <c r="E27" s="18" t="s">
        <v>23</v>
      </c>
      <c r="F27" s="18" t="s">
        <v>23</v>
      </c>
      <c r="G27" s="18" t="s">
        <v>25</v>
      </c>
      <c r="H27" s="18" t="s">
        <v>27</v>
      </c>
      <c r="J27" s="23"/>
      <c r="K27" s="18" t="s">
        <v>23</v>
      </c>
      <c r="L27" s="18" t="s">
        <v>23</v>
      </c>
      <c r="M27" s="18" t="s">
        <v>23</v>
      </c>
      <c r="N27" s="18" t="s">
        <v>23</v>
      </c>
      <c r="O27" s="18" t="s">
        <v>25</v>
      </c>
      <c r="P27" s="18" t="s">
        <v>27</v>
      </c>
    </row>
    <row r="28" spans="2:21" x14ac:dyDescent="0.25">
      <c r="B28" s="35" t="s">
        <v>6</v>
      </c>
      <c r="C28" s="20">
        <v>0.74552000000000007</v>
      </c>
      <c r="D28" s="20">
        <v>0.55766000000000004</v>
      </c>
      <c r="E28" s="20">
        <v>0.74552000000000007</v>
      </c>
      <c r="F28" s="20">
        <v>0.63754</v>
      </c>
      <c r="G28" s="20">
        <v>1.308E-2</v>
      </c>
      <c r="H28" s="38">
        <f>SUM($C30:$G30)</f>
        <v>0.96288059279072247</v>
      </c>
      <c r="J28" s="35" t="s">
        <v>6</v>
      </c>
      <c r="K28" s="20">
        <v>0.74551000000000001</v>
      </c>
      <c r="L28" s="20">
        <v>0.55830000000000002</v>
      </c>
      <c r="M28" s="20">
        <v>0.74551000000000001</v>
      </c>
      <c r="N28" s="20">
        <v>0.6377799999999999</v>
      </c>
      <c r="O28" s="20">
        <v>1.524E-2</v>
      </c>
      <c r="P28" s="38">
        <f>SUM($K30:$O30)</f>
        <v>0.96034082264138521</v>
      </c>
    </row>
    <row r="29" spans="2:21" x14ac:dyDescent="0.25">
      <c r="B29" s="36"/>
      <c r="C29" s="20">
        <f>MAX($C$28,$C$31,$C$34)</f>
        <v>0.74552000000000007</v>
      </c>
      <c r="D29" s="20">
        <f>MAX($D$28,$D$31,$D$34)</f>
        <v>0.64488000000000001</v>
      </c>
      <c r="E29" s="20">
        <f>MAX($E$28,$E$31,$E$34)</f>
        <v>0.74552000000000007</v>
      </c>
      <c r="F29" s="20">
        <f>MAX($F$28,$F$31,$F$34)</f>
        <v>0.67134000000000005</v>
      </c>
      <c r="G29" s="20">
        <f>MIN($G$28,$G$31,$G$34)</f>
        <v>1.308E-2</v>
      </c>
      <c r="H29" s="39"/>
      <c r="J29" s="36"/>
      <c r="K29" s="20">
        <f>MAX($K$28,$K$31,$K$34)</f>
        <v>0.74551000000000001</v>
      </c>
      <c r="L29" s="20">
        <f>MAX($L$28,$L$31,$L$34)</f>
        <v>0.65129999999999999</v>
      </c>
      <c r="M29" s="20">
        <f>MAX($M$28,$M$31,$M$34)</f>
        <v>0.74551000000000001</v>
      </c>
      <c r="N29" s="20">
        <f>MAX($N$28,$N$31,$N$34)</f>
        <v>0.67525999999999997</v>
      </c>
      <c r="O29" s="20">
        <f>MIN($O$28,$O$31,$O$34)</f>
        <v>1.524E-2</v>
      </c>
      <c r="P29" s="39"/>
    </row>
    <row r="30" spans="2:21" ht="15.75" thickBot="1" x14ac:dyDescent="0.3">
      <c r="B30" s="37"/>
      <c r="C30" s="21">
        <f>(($C28/$C29)*$D$11)</f>
        <v>0.2</v>
      </c>
      <c r="D30" s="21">
        <f>(($D28/$D29)*$D$11)</f>
        <v>0.1729500062027044</v>
      </c>
      <c r="E30" s="21">
        <f>(($E28/$E29)*$D$11)</f>
        <v>0.2</v>
      </c>
      <c r="F30" s="21">
        <f>(($F28/$F29)*$D$11)</f>
        <v>0.18993058658801798</v>
      </c>
      <c r="G30" s="22">
        <f>(($G29/$G28)*$D$11)</f>
        <v>0.2</v>
      </c>
      <c r="H30" s="40"/>
      <c r="J30" s="37"/>
      <c r="K30" s="21">
        <f>(($K28/$K29)*$D$11)</f>
        <v>0.2</v>
      </c>
      <c r="L30" s="21">
        <f>(($L28/$L29)*$D$11)</f>
        <v>0.17144173192077386</v>
      </c>
      <c r="M30" s="21">
        <f>(($M28/$M29)*$D$11)</f>
        <v>0.2</v>
      </c>
      <c r="N30" s="21">
        <f>(($N28/$N29)*$D$11)</f>
        <v>0.18889909072061131</v>
      </c>
      <c r="O30" s="22">
        <f>(($O29/$O28)*$D$11)</f>
        <v>0.2</v>
      </c>
      <c r="P30" s="40"/>
    </row>
    <row r="31" spans="2:21" x14ac:dyDescent="0.25">
      <c r="B31" s="35" t="s">
        <v>7</v>
      </c>
      <c r="C31" s="20">
        <v>0.73771999999999993</v>
      </c>
      <c r="D31" s="20">
        <v>0.64488000000000001</v>
      </c>
      <c r="E31" s="20">
        <v>0.73771999999999993</v>
      </c>
      <c r="F31" s="20">
        <v>0.67134000000000005</v>
      </c>
      <c r="G31" s="20">
        <v>1.6899999999999998E-2</v>
      </c>
      <c r="H31" s="35">
        <f>SUM($C33:$G33)</f>
        <v>0.9506079010178986</v>
      </c>
      <c r="J31" s="35" t="s">
        <v>7</v>
      </c>
      <c r="K31" s="20">
        <v>0.73916000000000015</v>
      </c>
      <c r="L31" s="20">
        <v>0.65129999999999999</v>
      </c>
      <c r="M31" s="20">
        <v>0.73916000000000015</v>
      </c>
      <c r="N31" s="20">
        <v>0.67525999999999997</v>
      </c>
      <c r="O31" s="20">
        <v>1.8689999999999998E-2</v>
      </c>
      <c r="P31" s="35">
        <f>SUM($K33:$O33)</f>
        <v>0.95967479833738956</v>
      </c>
    </row>
    <row r="32" spans="2:21" x14ac:dyDescent="0.25">
      <c r="B32" s="36"/>
      <c r="C32" s="20">
        <f>MAX($C$28,$C$31,$C$34)</f>
        <v>0.74552000000000007</v>
      </c>
      <c r="D32" s="20">
        <f>MAX($D$28,$D$31,$D$34)</f>
        <v>0.64488000000000001</v>
      </c>
      <c r="E32" s="20">
        <f>MAX($E$28,$E$31,$E$34)</f>
        <v>0.74552000000000007</v>
      </c>
      <c r="F32" s="20">
        <f>MAX($F$28,$F$31,$F$34)</f>
        <v>0.67134000000000005</v>
      </c>
      <c r="G32" s="20">
        <f>MIN($G$28,$G$31,$G$34)</f>
        <v>1.308E-2</v>
      </c>
      <c r="H32" s="36"/>
      <c r="J32" s="36"/>
      <c r="K32" s="20">
        <f>MAX($K$28,$K$31,$K$34)</f>
        <v>0.74551000000000001</v>
      </c>
      <c r="L32" s="20">
        <f>MAX($L$28,$L$31,$L$34)</f>
        <v>0.65129999999999999</v>
      </c>
      <c r="M32" s="20">
        <f>MAX($M$28,$M$31,$M$34)</f>
        <v>0.74551000000000001</v>
      </c>
      <c r="N32" s="20">
        <f>MAX($N$28,$N$31,$N$34)</f>
        <v>0.67525999999999997</v>
      </c>
      <c r="O32" s="20">
        <f>MIN($O$28,$O$31,$O$34)</f>
        <v>1.524E-2</v>
      </c>
      <c r="P32" s="36"/>
    </row>
    <row r="33" spans="2:21" ht="15.75" thickBot="1" x14ac:dyDescent="0.3">
      <c r="B33" s="37"/>
      <c r="C33" s="21">
        <f>(($C31/$C32)*$D$11)</f>
        <v>0.19790750080480735</v>
      </c>
      <c r="D33" s="21">
        <f>(($D31/$D32)*$D$11)</f>
        <v>0.2</v>
      </c>
      <c r="E33" s="21">
        <f>(($E31/$E32)*$D$11)</f>
        <v>0.19790750080480735</v>
      </c>
      <c r="F33" s="21">
        <f>(($F31/$F32)*$D$11)</f>
        <v>0.2</v>
      </c>
      <c r="G33" s="22">
        <f>(($G32/$G31)*$D$11)</f>
        <v>0.15479289940828403</v>
      </c>
      <c r="H33" s="37"/>
      <c r="J33" s="37"/>
      <c r="K33" s="21">
        <f>(($K31/$K32)*$D$11)</f>
        <v>0.19829646818956156</v>
      </c>
      <c r="L33" s="21">
        <f>(($L31/$L32)*$D$11)</f>
        <v>0.2</v>
      </c>
      <c r="M33" s="21">
        <f>(($M31/$M32)*$D$11)</f>
        <v>0.19829646818956156</v>
      </c>
      <c r="N33" s="21">
        <f>(($N31/$N32)*$D$11)</f>
        <v>0.2</v>
      </c>
      <c r="O33" s="22">
        <f>(($O32/$O31)*$D$11)</f>
        <v>0.16308186195826646</v>
      </c>
      <c r="P33" s="37"/>
    </row>
    <row r="34" spans="2:21" x14ac:dyDescent="0.25">
      <c r="B34" s="35" t="s">
        <v>8</v>
      </c>
      <c r="C34" s="20">
        <v>0.62228000000000006</v>
      </c>
      <c r="D34" s="20">
        <v>0.63017999999999996</v>
      </c>
      <c r="E34" s="20">
        <v>0.62228000000000006</v>
      </c>
      <c r="F34" s="20">
        <v>0.62265999999999999</v>
      </c>
      <c r="G34" s="20">
        <v>2.9413800000000001</v>
      </c>
      <c r="H34" s="35">
        <f>SUM($C36:$G36)</f>
        <v>0.7157050775619096</v>
      </c>
      <c r="J34" s="35" t="s">
        <v>8</v>
      </c>
      <c r="K34" s="20">
        <v>0.61266999999999994</v>
      </c>
      <c r="L34" s="20">
        <v>0.63020000000000009</v>
      </c>
      <c r="M34" s="20">
        <v>0.61266999999999994</v>
      </c>
      <c r="N34" s="20">
        <v>0.61758000000000002</v>
      </c>
      <c r="O34" s="20">
        <v>3.0899399999999999</v>
      </c>
      <c r="P34" s="35">
        <f>SUM($K36:$O36)</f>
        <v>0.70614859012117415</v>
      </c>
      <c r="R34" s="34" t="s">
        <v>34</v>
      </c>
      <c r="S34" s="34" t="s">
        <v>41</v>
      </c>
      <c r="T34" s="34"/>
      <c r="U34" s="34"/>
    </row>
    <row r="35" spans="2:21" x14ac:dyDescent="0.25">
      <c r="B35" s="36"/>
      <c r="C35" s="20">
        <f>MAX($C$28,$C$31,$C$34)</f>
        <v>0.74552000000000007</v>
      </c>
      <c r="D35" s="20">
        <f>MAX($D$28,$D$31,$D$34)</f>
        <v>0.64488000000000001</v>
      </c>
      <c r="E35" s="20">
        <f>MAX($E$28,$E$31,$E$34)</f>
        <v>0.74552000000000007</v>
      </c>
      <c r="F35" s="20">
        <f>MAX($F$28,$F$31,$F$34)</f>
        <v>0.67134000000000005</v>
      </c>
      <c r="G35" s="20">
        <f>MIN($G$28,$G$31,$G$34)</f>
        <v>1.308E-2</v>
      </c>
      <c r="H35" s="36"/>
      <c r="J35" s="36"/>
      <c r="K35" s="20">
        <f>MAX($K$28,$K$31,$K$34)</f>
        <v>0.74551000000000001</v>
      </c>
      <c r="L35" s="20">
        <f>MAX($L$28,$L$31,$L$34)</f>
        <v>0.65129999999999999</v>
      </c>
      <c r="M35" s="20">
        <f>MAX($M$28,$M$31,$M$34)</f>
        <v>0.74551000000000001</v>
      </c>
      <c r="N35" s="20">
        <f>MAX($N$28,$N$31,$N$34)</f>
        <v>0.67525999999999997</v>
      </c>
      <c r="O35" s="20">
        <f>MIN($O$28,$O$31,$O$34)</f>
        <v>1.524E-2</v>
      </c>
      <c r="P35" s="36"/>
      <c r="R35" s="34"/>
      <c r="S35" s="27" t="s">
        <v>6</v>
      </c>
      <c r="T35" s="27" t="s">
        <v>7</v>
      </c>
      <c r="U35" s="27" t="s">
        <v>8</v>
      </c>
    </row>
    <row r="36" spans="2:21" ht="15.75" thickBot="1" x14ac:dyDescent="0.3">
      <c r="B36" s="37"/>
      <c r="C36" s="21">
        <f>(($C34/$C35)*$D$11)</f>
        <v>0.16693851271595667</v>
      </c>
      <c r="D36" s="21">
        <f>(($D34/$D35)*$D$11)</f>
        <v>0.19544101228135469</v>
      </c>
      <c r="E36" s="21">
        <f>(($E34/$E35)*$D$11)</f>
        <v>0.16693851271595667</v>
      </c>
      <c r="F36" s="21">
        <f>(($F34/$F35)*$D$11)</f>
        <v>0.18549766139363066</v>
      </c>
      <c r="G36" s="22">
        <f>(($G35/$G34)*$D$11)</f>
        <v>8.8937845501091319E-4</v>
      </c>
      <c r="H36" s="37"/>
      <c r="J36" s="37"/>
      <c r="K36" s="21">
        <f>(($K34/$K35)*$D$11)</f>
        <v>0.16436265107107884</v>
      </c>
      <c r="L36" s="21">
        <f>(($L34/$L35)*$D$11)</f>
        <v>0.193520651005681</v>
      </c>
      <c r="M36" s="21">
        <f>(($M34/$M35)*$D$11)</f>
        <v>0.16436265107107884</v>
      </c>
      <c r="N36" s="21">
        <f>(($N34/$N35)*$D$11)</f>
        <v>0.18291621005242428</v>
      </c>
      <c r="O36" s="22">
        <f>(($O35/$O34)*$D$11)</f>
        <v>9.8642692091108577E-4</v>
      </c>
      <c r="P36" s="37"/>
      <c r="R36" s="24">
        <v>0.25</v>
      </c>
      <c r="S36" s="25">
        <v>0.50815999999999995</v>
      </c>
      <c r="T36" s="25">
        <v>0.59883999999999993</v>
      </c>
      <c r="U36" s="25">
        <v>0.59971999999999992</v>
      </c>
    </row>
    <row r="37" spans="2:21" x14ac:dyDescent="0.25">
      <c r="R37" s="24">
        <v>0.5</v>
      </c>
      <c r="S37" s="25">
        <v>0.55766000000000004</v>
      </c>
      <c r="T37" s="25">
        <v>0.64488000000000001</v>
      </c>
      <c r="U37" s="25">
        <v>0.63017999999999996</v>
      </c>
    </row>
    <row r="38" spans="2:21" ht="15.75" thickBot="1" x14ac:dyDescent="0.3">
      <c r="B38" t="s">
        <v>31</v>
      </c>
      <c r="C38" t="s">
        <v>28</v>
      </c>
      <c r="J38" t="s">
        <v>31</v>
      </c>
      <c r="K38" t="s">
        <v>30</v>
      </c>
      <c r="R38" s="24">
        <v>0.75</v>
      </c>
      <c r="S38" s="25">
        <v>0.6077999999999999</v>
      </c>
      <c r="T38" s="25">
        <v>0.67423999999999995</v>
      </c>
      <c r="U38" s="25">
        <v>0.6603</v>
      </c>
    </row>
    <row r="39" spans="2:21" ht="25.5" x14ac:dyDescent="0.25">
      <c r="B39" s="16" t="s">
        <v>21</v>
      </c>
      <c r="C39" s="17" t="s">
        <v>1</v>
      </c>
      <c r="D39" s="17" t="s">
        <v>2</v>
      </c>
      <c r="E39" s="17" t="s">
        <v>3</v>
      </c>
      <c r="F39" s="17" t="s">
        <v>4</v>
      </c>
      <c r="G39" s="19" t="s">
        <v>24</v>
      </c>
      <c r="H39" s="19" t="s">
        <v>26</v>
      </c>
      <c r="J39" s="16" t="s">
        <v>21</v>
      </c>
      <c r="K39" s="17" t="s">
        <v>1</v>
      </c>
      <c r="L39" s="17" t="s">
        <v>2</v>
      </c>
      <c r="M39" s="17" t="s">
        <v>3</v>
      </c>
      <c r="N39" s="17" t="s">
        <v>4</v>
      </c>
      <c r="O39" s="19" t="s">
        <v>24</v>
      </c>
      <c r="P39" s="19" t="s">
        <v>26</v>
      </c>
      <c r="R39" s="24">
        <v>1</v>
      </c>
      <c r="S39" s="25">
        <v>0.65489999999999993</v>
      </c>
      <c r="T39" s="25">
        <v>0.70121999999999995</v>
      </c>
      <c r="U39" s="25">
        <v>0.70069999999999999</v>
      </c>
    </row>
    <row r="40" spans="2:21" ht="15.75" thickBot="1" x14ac:dyDescent="0.3">
      <c r="B40" s="23"/>
      <c r="C40" s="18" t="s">
        <v>23</v>
      </c>
      <c r="D40" s="18" t="s">
        <v>23</v>
      </c>
      <c r="E40" s="18" t="s">
        <v>23</v>
      </c>
      <c r="F40" s="18" t="s">
        <v>23</v>
      </c>
      <c r="G40" s="18" t="s">
        <v>25</v>
      </c>
      <c r="H40" s="18" t="s">
        <v>27</v>
      </c>
      <c r="J40" s="23"/>
      <c r="K40" s="18" t="s">
        <v>23</v>
      </c>
      <c r="L40" s="18" t="s">
        <v>23</v>
      </c>
      <c r="M40" s="18" t="s">
        <v>23</v>
      </c>
      <c r="N40" s="18" t="s">
        <v>23</v>
      </c>
      <c r="O40" s="18" t="s">
        <v>25</v>
      </c>
      <c r="P40" s="18" t="s">
        <v>27</v>
      </c>
    </row>
    <row r="41" spans="2:21" x14ac:dyDescent="0.25">
      <c r="B41" s="35" t="s">
        <v>6</v>
      </c>
      <c r="C41" s="20">
        <v>0.77705999999999997</v>
      </c>
      <c r="D41" s="20">
        <v>0.6077999999999999</v>
      </c>
      <c r="E41" s="20">
        <v>0.77705999999999997</v>
      </c>
      <c r="F41" s="20">
        <v>0.68096000000000001</v>
      </c>
      <c r="G41" s="20">
        <v>2.0179999999999997E-2</v>
      </c>
      <c r="H41" s="38">
        <f>SUM($C43:$G43)</f>
        <v>0.9741815798192397</v>
      </c>
      <c r="J41" s="35" t="s">
        <v>6</v>
      </c>
      <c r="K41" s="20">
        <v>0.77707999999999999</v>
      </c>
      <c r="L41" s="20">
        <v>0.60887000000000013</v>
      </c>
      <c r="M41" s="20">
        <v>0.77707999999999999</v>
      </c>
      <c r="N41" s="20">
        <v>0.68135999999999997</v>
      </c>
      <c r="O41" s="20">
        <v>2.1420000000000002E-2</v>
      </c>
      <c r="P41" s="38">
        <f>SUM($K43:$O43)</f>
        <v>0.97256685227421369</v>
      </c>
      <c r="R41" s="34" t="s">
        <v>34</v>
      </c>
      <c r="S41" s="34" t="s">
        <v>40</v>
      </c>
      <c r="T41" s="34"/>
      <c r="U41" s="34"/>
    </row>
    <row r="42" spans="2:21" x14ac:dyDescent="0.25">
      <c r="B42" s="36"/>
      <c r="C42" s="20">
        <f>MAX($C$41,$C$44,$C$47)</f>
        <v>0.77705999999999997</v>
      </c>
      <c r="D42" s="20">
        <f>MAX($D$41,$D$44,$D$47)</f>
        <v>0.67423999999999995</v>
      </c>
      <c r="E42" s="20">
        <f>MAX($E$41,$E$44,$E$47)</f>
        <v>0.77705999999999997</v>
      </c>
      <c r="F42" s="20">
        <f>MAX($F$41,$F$44,$F$47)</f>
        <v>0.70242000000000004</v>
      </c>
      <c r="G42" s="20">
        <f>MIN($G$41,$G$44,$G$47)</f>
        <v>2.0179999999999997E-2</v>
      </c>
      <c r="H42" s="39"/>
      <c r="J42" s="36"/>
      <c r="K42" s="20">
        <f>MAX($K$41,$K$44,$K$47)</f>
        <v>0.77707999999999999</v>
      </c>
      <c r="L42" s="20">
        <f>MAX($L$41,$L$44,$L$47)</f>
        <v>0.67826000000000009</v>
      </c>
      <c r="M42" s="20">
        <f>MAX($M$41,$M$44,$M$47)</f>
        <v>0.77707999999999999</v>
      </c>
      <c r="N42" s="20">
        <f>MAX($N$41,$N$44,$N$47)</f>
        <v>0.70596999999999999</v>
      </c>
      <c r="O42" s="20">
        <f>MIN($O$41,$O$44,$O$47)</f>
        <v>2.1420000000000002E-2</v>
      </c>
      <c r="P42" s="39"/>
      <c r="R42" s="34"/>
      <c r="S42" s="27" t="s">
        <v>6</v>
      </c>
      <c r="T42" s="27" t="s">
        <v>7</v>
      </c>
      <c r="U42" s="27" t="s">
        <v>8</v>
      </c>
    </row>
    <row r="43" spans="2:21" ht="15.75" thickBot="1" x14ac:dyDescent="0.3">
      <c r="B43" s="37"/>
      <c r="C43" s="21">
        <f>(($C41/$C42)*$D$11)</f>
        <v>0.2</v>
      </c>
      <c r="D43" s="21">
        <f>(($D41/$D42)*$D$11)</f>
        <v>0.18029188419553865</v>
      </c>
      <c r="E43" s="21">
        <f>(($E41/$E42)*$D$11)</f>
        <v>0.2</v>
      </c>
      <c r="F43" s="21">
        <f>(($F41/$F42)*$D$11)</f>
        <v>0.19388969562370093</v>
      </c>
      <c r="G43" s="22">
        <f>(($G42/$G41)*$D$11)</f>
        <v>0.2</v>
      </c>
      <c r="H43" s="40"/>
      <c r="J43" s="37"/>
      <c r="K43" s="21">
        <f>(($K41/$K42)*$D$11)</f>
        <v>0.2</v>
      </c>
      <c r="L43" s="21">
        <f>(($L41/$L42)*$D$11)</f>
        <v>0.17953881992156404</v>
      </c>
      <c r="M43" s="21">
        <f>(($M41/$M42)*$D$11)</f>
        <v>0.2</v>
      </c>
      <c r="N43" s="21">
        <f>(($N41/$N42)*$D$11)</f>
        <v>0.19302803235264954</v>
      </c>
      <c r="O43" s="22">
        <f>(($O42/$O41)*$D$11)</f>
        <v>0.2</v>
      </c>
      <c r="P43" s="40"/>
      <c r="R43" s="24">
        <v>0.25</v>
      </c>
      <c r="S43" s="25">
        <v>0.50946000000000002</v>
      </c>
      <c r="T43" s="25">
        <v>0.59835000000000005</v>
      </c>
      <c r="U43" s="25">
        <v>0.5970399999999999</v>
      </c>
    </row>
    <row r="44" spans="2:21" x14ac:dyDescent="0.25">
      <c r="B44" s="35" t="s">
        <v>7</v>
      </c>
      <c r="C44" s="20">
        <v>0.76227999999999996</v>
      </c>
      <c r="D44" s="20">
        <v>0.67423999999999995</v>
      </c>
      <c r="E44" s="20">
        <v>0.76227999999999996</v>
      </c>
      <c r="F44" s="20">
        <v>0.70242000000000004</v>
      </c>
      <c r="G44" s="20">
        <v>2.5480000000000003E-2</v>
      </c>
      <c r="H44" s="35">
        <f>SUM($C46:$G46)</f>
        <v>0.95079058000729788</v>
      </c>
      <c r="J44" s="35" t="s">
        <v>7</v>
      </c>
      <c r="K44" s="20">
        <v>0.76395000000000002</v>
      </c>
      <c r="L44" s="20">
        <v>0.67826000000000009</v>
      </c>
      <c r="M44" s="20">
        <v>0.76395000000000002</v>
      </c>
      <c r="N44" s="20">
        <v>0.70596999999999999</v>
      </c>
      <c r="O44" s="20">
        <v>2.9580000000000002E-2</v>
      </c>
      <c r="P44" s="35">
        <f>SUM($K46:$O46)</f>
        <v>0.93806895131730994</v>
      </c>
      <c r="R44" s="24">
        <v>0.5</v>
      </c>
      <c r="S44" s="25">
        <v>0.55830000000000002</v>
      </c>
      <c r="T44" s="25">
        <v>0.65129999999999999</v>
      </c>
      <c r="U44" s="25">
        <v>0.63020000000000009</v>
      </c>
    </row>
    <row r="45" spans="2:21" x14ac:dyDescent="0.25">
      <c r="B45" s="36"/>
      <c r="C45" s="20">
        <f>MAX($C$41,$C$44,$C$47)</f>
        <v>0.77705999999999997</v>
      </c>
      <c r="D45" s="20">
        <f>MAX($D$41,$D$44,$D$47)</f>
        <v>0.67423999999999995</v>
      </c>
      <c r="E45" s="20">
        <f>MAX($E$41,$E$44,$E$47)</f>
        <v>0.77705999999999997</v>
      </c>
      <c r="F45" s="20">
        <f>MAX($F$41,$F$44,$F$47)</f>
        <v>0.70242000000000004</v>
      </c>
      <c r="G45" s="20">
        <f>MIN($G$41,$G$44,$G$47)</f>
        <v>2.0179999999999997E-2</v>
      </c>
      <c r="H45" s="36"/>
      <c r="J45" s="36"/>
      <c r="K45" s="20">
        <f>MAX($K$41,$K$44,$K$47)</f>
        <v>0.77707999999999999</v>
      </c>
      <c r="L45" s="20">
        <f>MAX($L$41,$L$44,$L$47)</f>
        <v>0.67826000000000009</v>
      </c>
      <c r="M45" s="20">
        <f>MAX($M$41,$M$44,$M$47)</f>
        <v>0.77707999999999999</v>
      </c>
      <c r="N45" s="20">
        <f>MAX($N$41,$N$44,$N$47)</f>
        <v>0.70596999999999999</v>
      </c>
      <c r="O45" s="20">
        <f>MIN($O$41,$O$44,$O$47)</f>
        <v>2.1420000000000002E-2</v>
      </c>
      <c r="P45" s="36"/>
      <c r="R45" s="24">
        <v>0.75</v>
      </c>
      <c r="S45" s="25">
        <v>0.60887000000000013</v>
      </c>
      <c r="T45" s="25">
        <v>0.67826000000000009</v>
      </c>
      <c r="U45" s="25">
        <v>0.66220000000000001</v>
      </c>
    </row>
    <row r="46" spans="2:21" ht="15.75" thickBot="1" x14ac:dyDescent="0.3">
      <c r="B46" s="37"/>
      <c r="C46" s="21">
        <f>(($C44/$C45)*$D$11)</f>
        <v>0.19619591794713409</v>
      </c>
      <c r="D46" s="21">
        <f>(($D44/$D45)*$D$11)</f>
        <v>0.2</v>
      </c>
      <c r="E46" s="21">
        <f>(($E44/$E45)*$D$11)</f>
        <v>0.19619591794713409</v>
      </c>
      <c r="F46" s="21">
        <f>(($F44/$F45)*$D$11)</f>
        <v>0.2</v>
      </c>
      <c r="G46" s="22">
        <f>(($G45/$G44)*$D$11)</f>
        <v>0.15839874411302979</v>
      </c>
      <c r="H46" s="37"/>
      <c r="J46" s="37"/>
      <c r="K46" s="21">
        <f>(($K44/$K45)*$D$11)</f>
        <v>0.19662068255520671</v>
      </c>
      <c r="L46" s="21">
        <f>(($L44/$L45)*$D$11)</f>
        <v>0.2</v>
      </c>
      <c r="M46" s="21">
        <f>(($M44/$M45)*$D$11)</f>
        <v>0.19662068255520671</v>
      </c>
      <c r="N46" s="21">
        <f>(($N44/$N45)*$D$11)</f>
        <v>0.2</v>
      </c>
      <c r="O46" s="22">
        <f>(($O45/$O44)*$D$11)</f>
        <v>0.14482758620689656</v>
      </c>
      <c r="P46" s="37"/>
      <c r="R46" s="24">
        <v>1</v>
      </c>
      <c r="S46" s="25">
        <v>0.67097999999999991</v>
      </c>
      <c r="T46" s="25">
        <v>0.70518000000000003</v>
      </c>
      <c r="U46" s="25">
        <v>0.70310000000000006</v>
      </c>
    </row>
    <row r="47" spans="2:21" x14ac:dyDescent="0.25">
      <c r="B47" s="35" t="s">
        <v>8</v>
      </c>
      <c r="C47" s="20">
        <v>0.61380000000000001</v>
      </c>
      <c r="D47" s="20">
        <v>0.6603</v>
      </c>
      <c r="E47" s="20">
        <v>0.61380000000000001</v>
      </c>
      <c r="F47" s="20">
        <v>0.63097999999999987</v>
      </c>
      <c r="G47" s="20">
        <v>6.8121399999999994</v>
      </c>
      <c r="H47" s="35">
        <f>SUM($C49:$G49)</f>
        <v>0.69207649662837456</v>
      </c>
      <c r="J47" s="35" t="s">
        <v>8</v>
      </c>
      <c r="K47" s="20">
        <v>0.60143999999999997</v>
      </c>
      <c r="L47" s="20">
        <v>0.66220000000000001</v>
      </c>
      <c r="M47" s="20">
        <v>0.60143999999999997</v>
      </c>
      <c r="N47" s="20">
        <v>0.62543000000000004</v>
      </c>
      <c r="O47" s="20">
        <v>6.9554</v>
      </c>
      <c r="P47" s="35">
        <f>SUM($K49:$O49)</f>
        <v>0.68265318987378965</v>
      </c>
    </row>
    <row r="48" spans="2:21" x14ac:dyDescent="0.25">
      <c r="B48" s="36"/>
      <c r="C48" s="20">
        <f>MAX($C$41,$C$44,$C$47)</f>
        <v>0.77705999999999997</v>
      </c>
      <c r="D48" s="20">
        <f>MAX($D$41,$D$44,$D$47)</f>
        <v>0.67423999999999995</v>
      </c>
      <c r="E48" s="20">
        <f>MAX($E$41,$E$44,$E$47)</f>
        <v>0.77705999999999997</v>
      </c>
      <c r="F48" s="20">
        <f>MAX($F$41,$F$44,$F$47)</f>
        <v>0.70242000000000004</v>
      </c>
      <c r="G48" s="20">
        <f>MIN($G$41,$G$44,$G$47)</f>
        <v>2.0179999999999997E-2</v>
      </c>
      <c r="H48" s="36"/>
      <c r="J48" s="36"/>
      <c r="K48" s="20">
        <f>MAX($K$41,$K$44,$K$47)</f>
        <v>0.77707999999999999</v>
      </c>
      <c r="L48" s="20">
        <f>MAX($L$41,$L$44,$L$47)</f>
        <v>0.67826000000000009</v>
      </c>
      <c r="M48" s="20">
        <f>MAX($M$41,$M$44,$M$47)</f>
        <v>0.77707999999999999</v>
      </c>
      <c r="N48" s="20">
        <f>MAX($N$41,$N$44,$N$47)</f>
        <v>0.70596999999999999</v>
      </c>
      <c r="O48" s="20">
        <f>MIN($O$41,$O$44,$O$47)</f>
        <v>2.1420000000000002E-2</v>
      </c>
      <c r="P48" s="36"/>
    </row>
    <row r="49" spans="2:21" ht="15.75" thickBot="1" x14ac:dyDescent="0.3">
      <c r="B49" s="37"/>
      <c r="C49" s="21">
        <f>(($C47/$C48)*$D$11)</f>
        <v>0.15798007875839704</v>
      </c>
      <c r="D49" s="21">
        <f>(($D47/$D48)*$D$11)</f>
        <v>0.19586497389653537</v>
      </c>
      <c r="E49" s="21">
        <f>(($E47/$E48)*$D$11)</f>
        <v>0.15798007875839704</v>
      </c>
      <c r="F49" s="21">
        <f>(($F47/$F48)*$D$11)</f>
        <v>0.17965889353947775</v>
      </c>
      <c r="G49" s="22">
        <f>(($G48/$G47)*$D$11)</f>
        <v>5.9247167556744282E-4</v>
      </c>
      <c r="H49" s="37"/>
      <c r="J49" s="37"/>
      <c r="K49" s="21">
        <f>(($K47/$K48)*$D$11)</f>
        <v>0.15479487311473722</v>
      </c>
      <c r="L49" s="21">
        <f>(($L47/$L48)*$D$11)</f>
        <v>0.19526435290301652</v>
      </c>
      <c r="M49" s="21">
        <f>(($M47/$M48)*$D$11)</f>
        <v>0.15479487311473722</v>
      </c>
      <c r="N49" s="21">
        <f>(($N47/$N48)*$D$11)</f>
        <v>0.17718316642350243</v>
      </c>
      <c r="O49" s="22">
        <f>(($O48/$O47)*$D$11)</f>
        <v>6.1592431779624473E-4</v>
      </c>
      <c r="P49" s="37"/>
    </row>
    <row r="51" spans="2:21" ht="15.75" thickBot="1" x14ac:dyDescent="0.3">
      <c r="B51" t="s">
        <v>32</v>
      </c>
      <c r="C51" t="s">
        <v>28</v>
      </c>
      <c r="J51" t="s">
        <v>32</v>
      </c>
      <c r="K51" t="s">
        <v>30</v>
      </c>
    </row>
    <row r="52" spans="2:21" ht="25.5" x14ac:dyDescent="0.25">
      <c r="B52" s="16" t="s">
        <v>21</v>
      </c>
      <c r="C52" s="17" t="s">
        <v>1</v>
      </c>
      <c r="D52" s="17" t="s">
        <v>2</v>
      </c>
      <c r="E52" s="17" t="s">
        <v>3</v>
      </c>
      <c r="F52" s="17" t="s">
        <v>4</v>
      </c>
      <c r="G52" s="19" t="s">
        <v>24</v>
      </c>
      <c r="H52" s="19" t="s">
        <v>26</v>
      </c>
      <c r="J52" s="16" t="s">
        <v>21</v>
      </c>
      <c r="K52" s="17" t="s">
        <v>1</v>
      </c>
      <c r="L52" s="17" t="s">
        <v>2</v>
      </c>
      <c r="M52" s="17" t="s">
        <v>3</v>
      </c>
      <c r="N52" s="17" t="s">
        <v>4</v>
      </c>
      <c r="O52" s="19" t="s">
        <v>24</v>
      </c>
      <c r="P52" s="19" t="s">
        <v>26</v>
      </c>
    </row>
    <row r="53" spans="2:21" ht="15.75" thickBot="1" x14ac:dyDescent="0.3">
      <c r="B53" s="23"/>
      <c r="C53" s="18" t="s">
        <v>23</v>
      </c>
      <c r="D53" s="18" t="s">
        <v>23</v>
      </c>
      <c r="E53" s="18" t="s">
        <v>23</v>
      </c>
      <c r="F53" s="18" t="s">
        <v>23</v>
      </c>
      <c r="G53" s="18" t="s">
        <v>25</v>
      </c>
      <c r="H53" s="18" t="s">
        <v>27</v>
      </c>
      <c r="J53" s="23"/>
      <c r="K53" s="18" t="s">
        <v>23</v>
      </c>
      <c r="L53" s="18" t="s">
        <v>23</v>
      </c>
      <c r="M53" s="18" t="s">
        <v>23</v>
      </c>
      <c r="N53" s="18" t="s">
        <v>23</v>
      </c>
      <c r="O53" s="18" t="s">
        <v>25</v>
      </c>
      <c r="P53" s="18" t="s">
        <v>27</v>
      </c>
    </row>
    <row r="54" spans="2:21" x14ac:dyDescent="0.25">
      <c r="B54" s="35" t="s">
        <v>6</v>
      </c>
      <c r="C54" s="20">
        <v>0.80571999999999999</v>
      </c>
      <c r="D54" s="20">
        <v>0.65489999999999993</v>
      </c>
      <c r="E54" s="20">
        <v>0.80571999999999999</v>
      </c>
      <c r="F54" s="20">
        <v>0.72101999999999999</v>
      </c>
      <c r="G54" s="20">
        <v>2.6600000000000002E-2</v>
      </c>
      <c r="H54" s="38">
        <f>SUM($C56:$G56)</f>
        <v>0.98461572126980457</v>
      </c>
      <c r="J54" s="35" t="s">
        <v>6</v>
      </c>
      <c r="K54" s="20">
        <v>0.8057399999999999</v>
      </c>
      <c r="L54" s="20">
        <v>0.67097999999999991</v>
      </c>
      <c r="M54" s="20">
        <v>0.8057399999999999</v>
      </c>
      <c r="N54" s="20">
        <v>0.72985</v>
      </c>
      <c r="O54" s="20">
        <v>2.9520000000000001E-2</v>
      </c>
      <c r="P54" s="38">
        <f>SUM($K56:$O56)</f>
        <v>0.98962305855447519</v>
      </c>
    </row>
    <row r="55" spans="2:21" x14ac:dyDescent="0.25">
      <c r="B55" s="36"/>
      <c r="C55" s="20">
        <f>MAX($C$54,$C$57,$C$60)</f>
        <v>0.80571999999999999</v>
      </c>
      <c r="D55" s="20">
        <f>MAX($D$54,$D$57,$D$60)</f>
        <v>0.70121999999999995</v>
      </c>
      <c r="E55" s="20">
        <f>MAX($E$54,$E$57,$E$60)</f>
        <v>0.80571999999999999</v>
      </c>
      <c r="F55" s="20">
        <f>MAX($F$54,$F$57,$F$60)</f>
        <v>0.72893999999999992</v>
      </c>
      <c r="G55" s="20">
        <f>MIN($G$54,$G$57,$G$60)</f>
        <v>2.6600000000000002E-2</v>
      </c>
      <c r="H55" s="39"/>
      <c r="J55" s="36"/>
      <c r="K55" s="20">
        <f>MAX($K$54,$K$57,$K$60)</f>
        <v>0.8057399999999999</v>
      </c>
      <c r="L55" s="20">
        <f>MAX($L$54,$L$57,$L$60)</f>
        <v>0.70518000000000003</v>
      </c>
      <c r="M55" s="20">
        <f>MAX($M$54,$M$57,$M$60)</f>
        <v>0.8057399999999999</v>
      </c>
      <c r="N55" s="20">
        <f>MAX($N$54,$N$57,$N$60)</f>
        <v>0.73232999999999993</v>
      </c>
      <c r="O55" s="20">
        <f>MIN($O$54,$O$57,$O$60)</f>
        <v>2.9520000000000001E-2</v>
      </c>
      <c r="P55" s="39"/>
    </row>
    <row r="56" spans="2:21" ht="15.75" thickBot="1" x14ac:dyDescent="0.3">
      <c r="B56" s="37"/>
      <c r="C56" s="21">
        <f>(($C54/$C55)*$D$11)</f>
        <v>0.2</v>
      </c>
      <c r="D56" s="21">
        <f>(($D54/$D55)*$D$11)</f>
        <v>0.1867887396252246</v>
      </c>
      <c r="E56" s="21">
        <f>(($E54/$E55)*$D$11)</f>
        <v>0.2</v>
      </c>
      <c r="F56" s="21">
        <f>(($F54/$F55)*$D$11)</f>
        <v>0.19782698164457982</v>
      </c>
      <c r="G56" s="22">
        <f>(($G55/$G54)*$D$11)</f>
        <v>0.2</v>
      </c>
      <c r="H56" s="40"/>
      <c r="J56" s="37"/>
      <c r="K56" s="21">
        <f>(($K54/$K55)*$D$11)</f>
        <v>0.2</v>
      </c>
      <c r="L56" s="21">
        <f>(($L54/$L55)*$D$11)</f>
        <v>0.19030034884710284</v>
      </c>
      <c r="M56" s="21">
        <f>(($M54/$M55)*$D$11)</f>
        <v>0.2</v>
      </c>
      <c r="N56" s="21">
        <f>(($N54/$N55)*$D$11)</f>
        <v>0.1993227097073724</v>
      </c>
      <c r="O56" s="22">
        <f>(($O55/$O54)*$D$11)</f>
        <v>0.2</v>
      </c>
      <c r="P56" s="40"/>
    </row>
    <row r="57" spans="2:21" x14ac:dyDescent="0.25">
      <c r="B57" s="35" t="s">
        <v>7</v>
      </c>
      <c r="C57" s="20">
        <v>0.78372000000000008</v>
      </c>
      <c r="D57" s="20">
        <v>0.70121999999999995</v>
      </c>
      <c r="E57" s="20">
        <v>0.78372000000000008</v>
      </c>
      <c r="F57" s="20">
        <v>0.72893999999999992</v>
      </c>
      <c r="G57" s="20">
        <v>3.2220000000000006E-2</v>
      </c>
      <c r="H57" s="35">
        <f>SUM($C59:$G59)</f>
        <v>0.95419292715063708</v>
      </c>
      <c r="J57" s="35" t="s">
        <v>7</v>
      </c>
      <c r="K57" s="20">
        <v>0.78479999999999994</v>
      </c>
      <c r="L57" s="20">
        <v>0.70518000000000003</v>
      </c>
      <c r="M57" s="20">
        <v>0.78479999999999994</v>
      </c>
      <c r="N57" s="20">
        <v>0.73232999999999993</v>
      </c>
      <c r="O57" s="20">
        <v>3.6390000000000006E-2</v>
      </c>
      <c r="P57" s="35">
        <f>SUM($K59:$O59)</f>
        <v>0.95184696136629421</v>
      </c>
    </row>
    <row r="58" spans="2:21" x14ac:dyDescent="0.25">
      <c r="B58" s="36"/>
      <c r="C58" s="20">
        <f>MAX($C$54,$C$57,$C$60)</f>
        <v>0.80571999999999999</v>
      </c>
      <c r="D58" s="20">
        <f>MAX($D$54,$D$57,$D$60)</f>
        <v>0.70121999999999995</v>
      </c>
      <c r="E58" s="20">
        <f>MAX($E$54,$E$57,$E$60)</f>
        <v>0.80571999999999999</v>
      </c>
      <c r="F58" s="20">
        <f>MAX($F$54,$F$57,$F$60)</f>
        <v>0.72893999999999992</v>
      </c>
      <c r="G58" s="20">
        <f>MIN($G$54,$G$57,$G$60)</f>
        <v>2.6600000000000002E-2</v>
      </c>
      <c r="H58" s="36"/>
      <c r="J58" s="36"/>
      <c r="K58" s="20">
        <f>MAX($K$54,$K$57,$K$60)</f>
        <v>0.8057399999999999</v>
      </c>
      <c r="L58" s="20">
        <f>MAX($L$54,$L$57,$L$60)</f>
        <v>0.70518000000000003</v>
      </c>
      <c r="M58" s="20">
        <f>MAX($M$54,$M$57,$M$60)</f>
        <v>0.8057399999999999</v>
      </c>
      <c r="N58" s="20">
        <f>MAX($N$54,$N$57,$N$60)</f>
        <v>0.73232999999999993</v>
      </c>
      <c r="O58" s="20">
        <f>MIN($O$54,$O$57,$O$60)</f>
        <v>2.9520000000000001E-2</v>
      </c>
      <c r="P58" s="36"/>
    </row>
    <row r="59" spans="2:21" ht="15.75" thickBot="1" x14ac:dyDescent="0.3">
      <c r="B59" s="37"/>
      <c r="C59" s="21">
        <f>(($C57/$C58)*$D$11)</f>
        <v>0.19453904582237008</v>
      </c>
      <c r="D59" s="21">
        <f>(($D57/$D58)*$D$11)</f>
        <v>0.2</v>
      </c>
      <c r="E59" s="21">
        <f>(($E57/$E58)*$D$11)</f>
        <v>0.19453904582237008</v>
      </c>
      <c r="F59" s="21">
        <f>(($F57/$F58)*$D$11)</f>
        <v>0.2</v>
      </c>
      <c r="G59" s="22">
        <f>(($G58/$G57)*$D$11)</f>
        <v>0.16511483550589695</v>
      </c>
      <c r="H59" s="37"/>
      <c r="J59" s="37"/>
      <c r="K59" s="21">
        <f>(($K57/$K58)*$D$11)</f>
        <v>0.19480229354382309</v>
      </c>
      <c r="L59" s="21">
        <f>(($L57/$L58)*$D$11)</f>
        <v>0.2</v>
      </c>
      <c r="M59" s="21">
        <f>(($M57/$M58)*$D$11)</f>
        <v>0.19480229354382309</v>
      </c>
      <c r="N59" s="21">
        <f>(($N57/$N58)*$D$11)</f>
        <v>0.2</v>
      </c>
      <c r="O59" s="22">
        <f>(($O58/$O57)*$D$11)</f>
        <v>0.16224237427864796</v>
      </c>
      <c r="P59" s="37"/>
    </row>
    <row r="60" spans="2:21" x14ac:dyDescent="0.25">
      <c r="B60" s="35" t="s">
        <v>8</v>
      </c>
      <c r="C60" s="20">
        <v>0.62641999999999998</v>
      </c>
      <c r="D60" s="20">
        <v>0.70069999999999999</v>
      </c>
      <c r="E60" s="20">
        <v>0.62641999999999998</v>
      </c>
      <c r="F60" s="20">
        <v>0.65298</v>
      </c>
      <c r="G60" s="20">
        <v>11.417179999999998</v>
      </c>
      <c r="H60" s="35">
        <f>SUM($C62:$G62)</f>
        <v>0.69046287691468167</v>
      </c>
      <c r="J60" s="35" t="s">
        <v>8</v>
      </c>
      <c r="K60" s="20">
        <v>0.61531999999999998</v>
      </c>
      <c r="L60" s="20">
        <v>0.70310000000000006</v>
      </c>
      <c r="M60" s="20">
        <v>0.61531999999999998</v>
      </c>
      <c r="N60" s="20">
        <v>0.64887000000000006</v>
      </c>
      <c r="O60" s="20">
        <v>12.055070000000001</v>
      </c>
      <c r="P60" s="35">
        <f>SUM($K62:$O62)</f>
        <v>0.68257509418326578</v>
      </c>
    </row>
    <row r="61" spans="2:21" x14ac:dyDescent="0.25">
      <c r="B61" s="36"/>
      <c r="C61" s="20">
        <f>MAX($C$54,$C$57,$C$60)</f>
        <v>0.80571999999999999</v>
      </c>
      <c r="D61" s="20">
        <f>MAX($D$54,$D$57,$D$60)</f>
        <v>0.70121999999999995</v>
      </c>
      <c r="E61" s="20">
        <f>MAX($E$54,$E$57,$E$60)</f>
        <v>0.80571999999999999</v>
      </c>
      <c r="F61" s="20">
        <f>MAX($F$54,$F$57,$F$60)</f>
        <v>0.72893999999999992</v>
      </c>
      <c r="G61" s="20">
        <f>MIN($G$54,$G$57,$G$60)</f>
        <v>2.6600000000000002E-2</v>
      </c>
      <c r="H61" s="36"/>
      <c r="J61" s="36"/>
      <c r="K61" s="20">
        <f>MAX($K$54,$K$57,$K$60)</f>
        <v>0.8057399999999999</v>
      </c>
      <c r="L61" s="20">
        <f>MAX($L$54,$L$57,$L$60)</f>
        <v>0.70518000000000003</v>
      </c>
      <c r="M61" s="20">
        <f>MAX($M$54,$M$57,$M$60)</f>
        <v>0.8057399999999999</v>
      </c>
      <c r="N61" s="20">
        <f>MAX($N$54,$N$57,$N$60)</f>
        <v>0.73232999999999993</v>
      </c>
      <c r="O61" s="20">
        <f>MIN($O$54,$O$57,$O$60)</f>
        <v>2.9520000000000001E-2</v>
      </c>
      <c r="P61" s="36"/>
    </row>
    <row r="62" spans="2:21" ht="15.75" thickBot="1" x14ac:dyDescent="0.3">
      <c r="B62" s="37"/>
      <c r="C62" s="21">
        <f>(($C60/$C61)*$D$11)</f>
        <v>0.15549322345231595</v>
      </c>
      <c r="D62" s="21">
        <f>(($D60/$D61)*$D$11)</f>
        <v>0.19985168705969597</v>
      </c>
      <c r="E62" s="21">
        <f>(($E60/$E61)*$D$11)</f>
        <v>0.15549322345231595</v>
      </c>
      <c r="F62" s="21">
        <f>(($F60/$F61)*$D$11)</f>
        <v>0.17915877850028814</v>
      </c>
      <c r="G62" s="22">
        <f>(($G61/$G60)*$D$11)</f>
        <v>4.6596445006560298E-4</v>
      </c>
      <c r="H62" s="37"/>
      <c r="J62" s="37"/>
      <c r="K62" s="21">
        <f>(($K60/$K61)*$D$11)</f>
        <v>0.15273413259860502</v>
      </c>
      <c r="L62" s="21">
        <f>(($L60/$L61)*$D$11)</f>
        <v>0.19941007969596417</v>
      </c>
      <c r="M62" s="21">
        <f>(($M60/$M61)*$D$11)</f>
        <v>0.15273413259860502</v>
      </c>
      <c r="N62" s="21">
        <f>(($N60/$N61)*$D$11)</f>
        <v>0.17720699684568436</v>
      </c>
      <c r="O62" s="22">
        <f>(($O61/$O60)*$D$11)</f>
        <v>4.8975244440720796E-4</v>
      </c>
      <c r="P62" s="37"/>
    </row>
    <row r="64" spans="2:21" x14ac:dyDescent="0.25">
      <c r="B64" s="42"/>
      <c r="C64" s="43"/>
      <c r="D64" s="43"/>
      <c r="E64" s="43"/>
      <c r="F64" s="43"/>
      <c r="R64" s="34" t="s">
        <v>34</v>
      </c>
      <c r="S64" s="34" t="s">
        <v>39</v>
      </c>
      <c r="T64" s="34"/>
      <c r="U64" s="34"/>
    </row>
    <row r="65" spans="2:21" x14ac:dyDescent="0.25">
      <c r="B65" s="42"/>
      <c r="C65" s="44"/>
      <c r="D65" s="44"/>
      <c r="E65" s="44"/>
      <c r="F65" s="44"/>
      <c r="R65" s="34"/>
      <c r="S65" s="27" t="s">
        <v>6</v>
      </c>
      <c r="T65" s="27" t="s">
        <v>7</v>
      </c>
      <c r="U65" s="27" t="s">
        <v>8</v>
      </c>
    </row>
    <row r="66" spans="2:21" x14ac:dyDescent="0.25">
      <c r="B66" s="42"/>
      <c r="C66" s="45"/>
      <c r="D66" s="45"/>
      <c r="E66" s="45"/>
      <c r="F66" s="45"/>
      <c r="R66" s="24">
        <v>0.25</v>
      </c>
      <c r="S66" s="25">
        <v>0.71179999999999999</v>
      </c>
      <c r="T66" s="25">
        <v>0.70042000000000004</v>
      </c>
      <c r="U66" s="25">
        <v>0.64418000000000009</v>
      </c>
    </row>
    <row r="67" spans="2:21" x14ac:dyDescent="0.25">
      <c r="B67" s="41"/>
      <c r="C67" s="41"/>
      <c r="D67" s="41"/>
      <c r="E67" s="41"/>
      <c r="F67" s="41"/>
      <c r="R67" s="24">
        <v>0.5</v>
      </c>
      <c r="S67" s="25">
        <v>0.74552000000000007</v>
      </c>
      <c r="T67" s="25">
        <v>0.73771999999999993</v>
      </c>
      <c r="U67" s="25">
        <v>0.62228000000000006</v>
      </c>
    </row>
    <row r="68" spans="2:21" x14ac:dyDescent="0.25">
      <c r="B68" s="41"/>
      <c r="C68" s="41"/>
      <c r="D68" s="41"/>
      <c r="E68" s="41"/>
      <c r="F68" s="41"/>
      <c r="R68" s="24">
        <v>0.75</v>
      </c>
      <c r="S68" s="25">
        <v>0.77705999999999997</v>
      </c>
      <c r="T68" s="25">
        <v>0.76227999999999996</v>
      </c>
      <c r="U68" s="25">
        <v>0.61380000000000001</v>
      </c>
    </row>
    <row r="69" spans="2:21" x14ac:dyDescent="0.25">
      <c r="B69" s="41"/>
      <c r="C69" s="41"/>
      <c r="D69" s="41"/>
      <c r="E69" s="41"/>
      <c r="F69" s="41"/>
      <c r="R69" s="24">
        <v>1</v>
      </c>
      <c r="S69" s="25">
        <v>0.80571999999999999</v>
      </c>
      <c r="T69" s="25">
        <v>0.78372000000000008</v>
      </c>
      <c r="U69" s="25">
        <v>0.62641999999999998</v>
      </c>
    </row>
    <row r="70" spans="2:21" x14ac:dyDescent="0.25">
      <c r="B70" s="41"/>
      <c r="C70" s="41"/>
      <c r="D70" s="41"/>
      <c r="E70" s="41"/>
      <c r="F70" s="41"/>
    </row>
    <row r="71" spans="2:21" x14ac:dyDescent="0.25">
      <c r="B71" s="41"/>
      <c r="C71" s="41"/>
      <c r="D71" s="41"/>
      <c r="E71" s="41"/>
      <c r="F71" s="41"/>
      <c r="R71" s="34" t="s">
        <v>34</v>
      </c>
      <c r="S71" s="34" t="s">
        <v>38</v>
      </c>
      <c r="T71" s="34"/>
      <c r="U71" s="34"/>
    </row>
    <row r="72" spans="2:21" x14ac:dyDescent="0.25">
      <c r="B72" s="41"/>
      <c r="C72" s="41"/>
      <c r="D72" s="41"/>
      <c r="E72" s="41"/>
      <c r="F72" s="41"/>
      <c r="R72" s="34"/>
      <c r="S72" s="27" t="s">
        <v>6</v>
      </c>
      <c r="T72" s="27" t="s">
        <v>7</v>
      </c>
      <c r="U72" s="27" t="s">
        <v>8</v>
      </c>
    </row>
    <row r="73" spans="2:21" x14ac:dyDescent="0.25">
      <c r="B73" s="41"/>
      <c r="C73" s="41"/>
      <c r="D73" s="41"/>
      <c r="E73" s="41"/>
      <c r="F73" s="41"/>
      <c r="R73" s="24">
        <v>0.25</v>
      </c>
      <c r="S73" s="25">
        <v>0.71181000000000005</v>
      </c>
      <c r="T73" s="25">
        <v>0.70150000000000001</v>
      </c>
      <c r="U73" s="25">
        <v>0.63258000000000003</v>
      </c>
    </row>
    <row r="74" spans="2:21" x14ac:dyDescent="0.25">
      <c r="B74" s="41"/>
      <c r="C74" s="41"/>
      <c r="D74" s="41"/>
      <c r="E74" s="41"/>
      <c r="F74" s="41"/>
      <c r="R74" s="24">
        <v>0.5</v>
      </c>
      <c r="S74" s="25">
        <v>0.74551000000000001</v>
      </c>
      <c r="T74" s="25">
        <v>0.73916000000000015</v>
      </c>
      <c r="U74" s="25">
        <v>0.61266999999999994</v>
      </c>
    </row>
    <row r="75" spans="2:21" x14ac:dyDescent="0.25">
      <c r="B75" s="41"/>
      <c r="C75" s="41"/>
      <c r="D75" s="41"/>
      <c r="E75" s="41"/>
      <c r="F75" s="41"/>
      <c r="R75" s="24">
        <v>0.75</v>
      </c>
      <c r="S75" s="25">
        <v>0.77707999999999999</v>
      </c>
      <c r="T75" s="25">
        <v>0.76395000000000002</v>
      </c>
      <c r="U75" s="25">
        <v>0.60143999999999997</v>
      </c>
    </row>
    <row r="76" spans="2:21" x14ac:dyDescent="0.25">
      <c r="R76" s="24">
        <v>1</v>
      </c>
      <c r="S76" s="25">
        <v>0.8057399999999999</v>
      </c>
      <c r="T76" s="25">
        <v>0.78479999999999994</v>
      </c>
      <c r="U76" s="25">
        <v>0.61531999999999998</v>
      </c>
    </row>
    <row r="96" spans="18:21" x14ac:dyDescent="0.25">
      <c r="R96" s="34" t="s">
        <v>34</v>
      </c>
      <c r="S96" s="34" t="s">
        <v>37</v>
      </c>
      <c r="T96" s="34"/>
      <c r="U96" s="34"/>
    </row>
    <row r="97" spans="18:21" x14ac:dyDescent="0.25">
      <c r="R97" s="34"/>
      <c r="S97" s="27" t="s">
        <v>6</v>
      </c>
      <c r="T97" s="27" t="s">
        <v>7</v>
      </c>
      <c r="U97" s="27" t="s">
        <v>8</v>
      </c>
    </row>
    <row r="98" spans="18:21" x14ac:dyDescent="0.25">
      <c r="R98" s="24">
        <v>0.25</v>
      </c>
      <c r="S98" s="25">
        <v>0.59255999999999998</v>
      </c>
      <c r="T98" s="25">
        <v>0.61504000000000003</v>
      </c>
      <c r="U98" s="25">
        <v>0.60907999999999995</v>
      </c>
    </row>
    <row r="99" spans="18:21" x14ac:dyDescent="0.25">
      <c r="R99" s="24">
        <v>0.5</v>
      </c>
      <c r="S99" s="25">
        <v>0.63754</v>
      </c>
      <c r="T99" s="25">
        <v>0.67134000000000005</v>
      </c>
      <c r="U99" s="25">
        <v>0.62265999999999999</v>
      </c>
    </row>
    <row r="100" spans="18:21" x14ac:dyDescent="0.25">
      <c r="R100" s="24">
        <v>0.75</v>
      </c>
      <c r="S100" s="25">
        <v>0.68096000000000001</v>
      </c>
      <c r="T100" s="25">
        <v>0.70242000000000004</v>
      </c>
      <c r="U100" s="25">
        <v>0.63097999999999987</v>
      </c>
    </row>
    <row r="101" spans="18:21" x14ac:dyDescent="0.25">
      <c r="R101" s="24">
        <v>1</v>
      </c>
      <c r="S101" s="25">
        <v>0.72101999999999999</v>
      </c>
      <c r="T101" s="25">
        <v>0.72893999999999992</v>
      </c>
      <c r="U101" s="25">
        <v>0.65298</v>
      </c>
    </row>
    <row r="103" spans="18:21" x14ac:dyDescent="0.25">
      <c r="R103" s="34" t="s">
        <v>34</v>
      </c>
      <c r="S103" s="34" t="s">
        <v>36</v>
      </c>
      <c r="T103" s="34"/>
      <c r="U103" s="34"/>
    </row>
    <row r="104" spans="18:21" x14ac:dyDescent="0.25">
      <c r="R104" s="34"/>
      <c r="S104" s="27" t="s">
        <v>6</v>
      </c>
      <c r="T104" s="27" t="s">
        <v>7</v>
      </c>
      <c r="U104" s="27" t="s">
        <v>8</v>
      </c>
    </row>
    <row r="105" spans="18:21" x14ac:dyDescent="0.25">
      <c r="R105" s="24">
        <v>0.25</v>
      </c>
      <c r="S105" s="25">
        <v>0.59315999999999991</v>
      </c>
      <c r="T105" s="25">
        <v>0.61878</v>
      </c>
      <c r="U105" s="25">
        <v>0.60314999999999996</v>
      </c>
    </row>
    <row r="106" spans="18:21" x14ac:dyDescent="0.25">
      <c r="R106" s="24">
        <v>0.5</v>
      </c>
      <c r="S106" s="25">
        <v>0.6377799999999999</v>
      </c>
      <c r="T106" s="25">
        <v>0.67525999999999997</v>
      </c>
      <c r="U106" s="25">
        <v>0.61758000000000002</v>
      </c>
    </row>
    <row r="107" spans="18:21" x14ac:dyDescent="0.25">
      <c r="R107" s="24">
        <v>0.75</v>
      </c>
      <c r="S107" s="25">
        <v>0.68135999999999997</v>
      </c>
      <c r="T107" s="25">
        <v>0.70596999999999999</v>
      </c>
      <c r="U107" s="25">
        <v>0.62543000000000004</v>
      </c>
    </row>
    <row r="108" spans="18:21" x14ac:dyDescent="0.25">
      <c r="R108" s="24">
        <v>1</v>
      </c>
      <c r="S108" s="25">
        <v>0.72985</v>
      </c>
      <c r="T108" s="25">
        <v>0.73232999999999993</v>
      </c>
      <c r="U108" s="25">
        <v>0.64887000000000006</v>
      </c>
    </row>
    <row r="128" spans="18:21" x14ac:dyDescent="0.25">
      <c r="R128" s="34" t="s">
        <v>34</v>
      </c>
      <c r="S128" s="34" t="s">
        <v>35</v>
      </c>
      <c r="T128" s="34"/>
      <c r="U128" s="34"/>
    </row>
    <row r="129" spans="18:21" x14ac:dyDescent="0.25">
      <c r="R129" s="34"/>
      <c r="S129" s="27" t="s">
        <v>6</v>
      </c>
      <c r="T129" s="27" t="s">
        <v>7</v>
      </c>
      <c r="U129" s="27" t="s">
        <v>8</v>
      </c>
    </row>
    <row r="130" spans="18:21" x14ac:dyDescent="0.25">
      <c r="R130" s="24">
        <v>0.25</v>
      </c>
      <c r="S130" s="25">
        <v>8.2200000000000016E-3</v>
      </c>
      <c r="T130" s="25">
        <v>8.0200000000000011E-3</v>
      </c>
      <c r="U130" s="25">
        <v>0.73843999999999999</v>
      </c>
    </row>
    <row r="131" spans="18:21" x14ac:dyDescent="0.25">
      <c r="R131" s="24">
        <v>0.5</v>
      </c>
      <c r="S131" s="25">
        <v>1.308E-2</v>
      </c>
      <c r="T131" s="25">
        <v>1.6899999999999998E-2</v>
      </c>
      <c r="U131" s="25">
        <v>2.9413800000000001</v>
      </c>
    </row>
    <row r="132" spans="18:21" x14ac:dyDescent="0.25">
      <c r="R132" s="24">
        <v>0.75</v>
      </c>
      <c r="S132" s="25">
        <v>2.0179999999999997E-2</v>
      </c>
      <c r="T132" s="25">
        <v>2.5480000000000003E-2</v>
      </c>
      <c r="U132" s="25">
        <v>6.8121399999999994</v>
      </c>
    </row>
    <row r="133" spans="18:21" x14ac:dyDescent="0.25">
      <c r="R133" s="24">
        <v>1</v>
      </c>
      <c r="S133" s="25">
        <v>2.6600000000000002E-2</v>
      </c>
      <c r="T133" s="25">
        <v>3.2220000000000006E-2</v>
      </c>
      <c r="U133" s="25">
        <v>11.417179999999998</v>
      </c>
    </row>
    <row r="135" spans="18:21" x14ac:dyDescent="0.25">
      <c r="R135" s="34" t="s">
        <v>34</v>
      </c>
      <c r="S135" s="34" t="s">
        <v>44</v>
      </c>
      <c r="T135" s="34"/>
      <c r="U135" s="34"/>
    </row>
    <row r="136" spans="18:21" x14ac:dyDescent="0.25">
      <c r="R136" s="34"/>
      <c r="S136" s="27" t="s">
        <v>6</v>
      </c>
      <c r="T136" s="27" t="s">
        <v>7</v>
      </c>
      <c r="U136" s="27" t="s">
        <v>8</v>
      </c>
    </row>
    <row r="137" spans="18:21" x14ac:dyDescent="0.25">
      <c r="R137" s="24">
        <v>0.25</v>
      </c>
      <c r="S137" s="25">
        <v>7.0999999999999995E-3</v>
      </c>
      <c r="T137" s="25">
        <v>8.5600000000000016E-3</v>
      </c>
      <c r="U137" s="25">
        <v>0.68512000000000006</v>
      </c>
    </row>
    <row r="138" spans="18:21" x14ac:dyDescent="0.25">
      <c r="R138" s="24">
        <v>0.5</v>
      </c>
      <c r="S138" s="25">
        <v>1.524E-2</v>
      </c>
      <c r="T138" s="25">
        <v>1.8689999999999998E-2</v>
      </c>
      <c r="U138" s="25">
        <v>3.0899399999999999</v>
      </c>
    </row>
    <row r="139" spans="18:21" x14ac:dyDescent="0.25">
      <c r="R139" s="24">
        <v>0.75</v>
      </c>
      <c r="S139" s="25">
        <v>2.1420000000000002E-2</v>
      </c>
      <c r="T139" s="25">
        <v>2.9580000000000002E-2</v>
      </c>
      <c r="U139" s="25">
        <v>6.9554</v>
      </c>
    </row>
    <row r="140" spans="18:21" x14ac:dyDescent="0.25">
      <c r="R140" s="24">
        <v>1</v>
      </c>
      <c r="S140" s="25">
        <v>2.9520000000000001E-2</v>
      </c>
      <c r="T140" s="25">
        <v>3.6390000000000006E-2</v>
      </c>
      <c r="U140" s="25">
        <v>12.055070000000001</v>
      </c>
    </row>
  </sheetData>
  <mergeCells count="68">
    <mergeCell ref="R103:R104"/>
    <mergeCell ref="S103:U103"/>
    <mergeCell ref="R128:R129"/>
    <mergeCell ref="S128:U128"/>
    <mergeCell ref="R135:R136"/>
    <mergeCell ref="S135:U135"/>
    <mergeCell ref="R64:R65"/>
    <mergeCell ref="S64:U64"/>
    <mergeCell ref="R71:R72"/>
    <mergeCell ref="S71:U71"/>
    <mergeCell ref="R96:R97"/>
    <mergeCell ref="S96:U96"/>
    <mergeCell ref="B60:B62"/>
    <mergeCell ref="H60:H62"/>
    <mergeCell ref="J60:J62"/>
    <mergeCell ref="P60:P62"/>
    <mergeCell ref="B54:B56"/>
    <mergeCell ref="H54:H56"/>
    <mergeCell ref="J54:J56"/>
    <mergeCell ref="P54:P56"/>
    <mergeCell ref="B57:B59"/>
    <mergeCell ref="H57:H59"/>
    <mergeCell ref="J57:J59"/>
    <mergeCell ref="P57:P59"/>
    <mergeCell ref="B44:B46"/>
    <mergeCell ref="H44:H46"/>
    <mergeCell ref="J44:J46"/>
    <mergeCell ref="P44:P46"/>
    <mergeCell ref="B47:B49"/>
    <mergeCell ref="H47:H49"/>
    <mergeCell ref="J47:J49"/>
    <mergeCell ref="P47:P49"/>
    <mergeCell ref="B34:B36"/>
    <mergeCell ref="H34:H36"/>
    <mergeCell ref="J34:J36"/>
    <mergeCell ref="P34:P36"/>
    <mergeCell ref="B41:B43"/>
    <mergeCell ref="H41:H43"/>
    <mergeCell ref="J41:J43"/>
    <mergeCell ref="P41:P43"/>
    <mergeCell ref="B28:B30"/>
    <mergeCell ref="H28:H30"/>
    <mergeCell ref="J28:J30"/>
    <mergeCell ref="P28:P30"/>
    <mergeCell ref="B31:B33"/>
    <mergeCell ref="H31:H33"/>
    <mergeCell ref="J31:J33"/>
    <mergeCell ref="P31:P33"/>
    <mergeCell ref="B18:B20"/>
    <mergeCell ref="H18:H20"/>
    <mergeCell ref="H21:H23"/>
    <mergeCell ref="B21:B23"/>
    <mergeCell ref="B15:B17"/>
    <mergeCell ref="H15:H17"/>
    <mergeCell ref="R11:R12"/>
    <mergeCell ref="S11:U11"/>
    <mergeCell ref="R18:R19"/>
    <mergeCell ref="S18:U18"/>
    <mergeCell ref="J15:J17"/>
    <mergeCell ref="P15:P17"/>
    <mergeCell ref="J18:J20"/>
    <mergeCell ref="P18:P20"/>
    <mergeCell ref="J21:J23"/>
    <mergeCell ref="P21:P23"/>
    <mergeCell ref="R34:R35"/>
    <mergeCell ref="S34:U34"/>
    <mergeCell ref="R41:R42"/>
    <mergeCell ref="S41:U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25% Data</vt:lpstr>
      <vt:lpstr>50% Data</vt:lpstr>
      <vt:lpstr>75% Data</vt:lpstr>
      <vt:lpstr>100% Data</vt:lpstr>
      <vt:lpstr>Cost Benefit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Ida Bagus</dc:creator>
  <cp:lastModifiedBy>Mahendra Ida Bagus</cp:lastModifiedBy>
  <dcterms:created xsi:type="dcterms:W3CDTF">2024-09-29T17:14:41Z</dcterms:created>
  <dcterms:modified xsi:type="dcterms:W3CDTF">2025-06-01T20:13:07Z</dcterms:modified>
</cp:coreProperties>
</file>