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a Bagus Mahendra\Downloads\"/>
    </mc:Choice>
  </mc:AlternateContent>
  <xr:revisionPtr revIDLastSave="0" documentId="13_ncr:1_{8F501A74-71F0-402E-B5CF-F6A21C74A73B}" xr6:coauthVersionLast="47" xr6:coauthVersionMax="47" xr10:uidLastSave="{00000000-0000-0000-0000-000000000000}"/>
  <bookViews>
    <workbookView xWindow="19095" yWindow="0" windowWidth="19410" windowHeight="15585" activeTab="2" xr2:uid="{B0104E43-680E-4846-A72B-CEE66B10FF8F}"/>
  </bookViews>
  <sheets>
    <sheet name="25% Data" sheetId="1" r:id="rId1"/>
    <sheet name="50% Data" sheetId="3" r:id="rId2"/>
    <sheet name="75% Data" sheetId="4" r:id="rId3"/>
    <sheet name="100% Data" sheetId="5" r:id="rId4"/>
    <sheet name="Cost Benefit Calculation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9" i="5" l="1"/>
  <c r="Z28" i="5"/>
  <c r="Z27" i="5"/>
  <c r="Z26" i="5"/>
  <c r="U26" i="5"/>
  <c r="T26" i="5"/>
  <c r="S26" i="5"/>
  <c r="R26" i="5"/>
  <c r="Q26" i="5"/>
  <c r="N26" i="5"/>
  <c r="M26" i="5"/>
  <c r="L26" i="5"/>
  <c r="K26" i="5"/>
  <c r="J26" i="5"/>
  <c r="G26" i="5"/>
  <c r="F26" i="5"/>
  <c r="E26" i="5"/>
  <c r="D26" i="5"/>
  <c r="C26" i="5"/>
  <c r="Z25" i="5"/>
  <c r="U25" i="5"/>
  <c r="T25" i="5"/>
  <c r="S25" i="5"/>
  <c r="R25" i="5"/>
  <c r="Q25" i="5"/>
  <c r="N25" i="5"/>
  <c r="M25" i="5"/>
  <c r="L25" i="5"/>
  <c r="K25" i="5"/>
  <c r="J25" i="5"/>
  <c r="G25" i="5"/>
  <c r="F25" i="5"/>
  <c r="E25" i="5"/>
  <c r="D25" i="5"/>
  <c r="C25" i="5"/>
  <c r="Z24" i="5"/>
  <c r="Z23" i="5"/>
  <c r="Z22" i="5"/>
  <c r="Z21" i="5"/>
  <c r="AD20" i="5"/>
  <c r="Z20" i="5"/>
  <c r="AD19" i="5"/>
  <c r="Z19" i="5"/>
  <c r="AD18" i="5"/>
  <c r="Z18" i="5"/>
  <c r="Z14" i="5"/>
  <c r="Z13" i="5"/>
  <c r="Z12" i="5"/>
  <c r="Z11" i="5"/>
  <c r="Z10" i="5"/>
  <c r="U10" i="5"/>
  <c r="T10" i="5"/>
  <c r="S10" i="5"/>
  <c r="R10" i="5"/>
  <c r="Q10" i="5"/>
  <c r="N10" i="5"/>
  <c r="M10" i="5"/>
  <c r="L10" i="5"/>
  <c r="K10" i="5"/>
  <c r="J10" i="5"/>
  <c r="G10" i="5"/>
  <c r="F10" i="5"/>
  <c r="E10" i="5"/>
  <c r="D10" i="5"/>
  <c r="C10" i="5"/>
  <c r="Z9" i="5"/>
  <c r="U9" i="5"/>
  <c r="T9" i="5"/>
  <c r="S9" i="5"/>
  <c r="R9" i="5"/>
  <c r="Q9" i="5"/>
  <c r="N9" i="5"/>
  <c r="M9" i="5"/>
  <c r="L9" i="5"/>
  <c r="K9" i="5"/>
  <c r="J9" i="5"/>
  <c r="G9" i="5"/>
  <c r="F9" i="5"/>
  <c r="E9" i="5"/>
  <c r="D9" i="5"/>
  <c r="C9" i="5"/>
  <c r="Z8" i="5"/>
  <c r="Z7" i="5"/>
  <c r="Z6" i="5"/>
  <c r="AD5" i="5"/>
  <c r="Z5" i="5"/>
  <c r="AD4" i="5"/>
  <c r="Z4" i="5"/>
  <c r="AD3" i="5"/>
  <c r="Z3" i="5"/>
  <c r="G62" i="2"/>
  <c r="F62" i="2"/>
  <c r="E62" i="2"/>
  <c r="D62" i="2"/>
  <c r="C62" i="2"/>
  <c r="H60" i="2" s="1"/>
  <c r="O61" i="2"/>
  <c r="O62" i="2" s="1"/>
  <c r="N61" i="2"/>
  <c r="N62" i="2" s="1"/>
  <c r="M61" i="2"/>
  <c r="M62" i="2" s="1"/>
  <c r="L61" i="2"/>
  <c r="L62" i="2" s="1"/>
  <c r="K61" i="2"/>
  <c r="K62" i="2" s="1"/>
  <c r="G61" i="2"/>
  <c r="F61" i="2"/>
  <c r="E61" i="2"/>
  <c r="D61" i="2"/>
  <c r="C61" i="2"/>
  <c r="O59" i="2"/>
  <c r="N59" i="2"/>
  <c r="G59" i="2"/>
  <c r="F59" i="2"/>
  <c r="E59" i="2"/>
  <c r="D59" i="2"/>
  <c r="C59" i="2"/>
  <c r="O58" i="2"/>
  <c r="N58" i="2"/>
  <c r="M58" i="2"/>
  <c r="M59" i="2" s="1"/>
  <c r="L58" i="2"/>
  <c r="L59" i="2" s="1"/>
  <c r="K58" i="2"/>
  <c r="K59" i="2" s="1"/>
  <c r="G58" i="2"/>
  <c r="F58" i="2"/>
  <c r="E58" i="2"/>
  <c r="D58" i="2"/>
  <c r="C58" i="2"/>
  <c r="H57" i="2"/>
  <c r="O56" i="2"/>
  <c r="N56" i="2"/>
  <c r="M56" i="2"/>
  <c r="L56" i="2"/>
  <c r="E56" i="2"/>
  <c r="D56" i="2"/>
  <c r="C56" i="2"/>
  <c r="O55" i="2"/>
  <c r="N55" i="2"/>
  <c r="M55" i="2"/>
  <c r="L55" i="2"/>
  <c r="K55" i="2"/>
  <c r="K56" i="2" s="1"/>
  <c r="P54" i="2" s="1"/>
  <c r="G55" i="2"/>
  <c r="G56" i="2" s="1"/>
  <c r="F55" i="2"/>
  <c r="F56" i="2" s="1"/>
  <c r="H54" i="2" s="1"/>
  <c r="E55" i="2"/>
  <c r="D55" i="2"/>
  <c r="C55" i="2"/>
  <c r="E9" i="4"/>
  <c r="G25" i="3"/>
  <c r="F25" i="1"/>
  <c r="P60" i="2" l="1"/>
  <c r="P57" i="2"/>
  <c r="O48" i="2"/>
  <c r="O49" i="2" s="1"/>
  <c r="N48" i="2"/>
  <c r="N49" i="2" s="1"/>
  <c r="M48" i="2"/>
  <c r="M49" i="2" s="1"/>
  <c r="L48" i="2"/>
  <c r="L49" i="2" s="1"/>
  <c r="K48" i="2"/>
  <c r="K49" i="2" s="1"/>
  <c r="O45" i="2"/>
  <c r="O46" i="2" s="1"/>
  <c r="N45" i="2"/>
  <c r="N46" i="2" s="1"/>
  <c r="M45" i="2"/>
  <c r="M46" i="2" s="1"/>
  <c r="L45" i="2"/>
  <c r="L46" i="2" s="1"/>
  <c r="K45" i="2"/>
  <c r="K46" i="2" s="1"/>
  <c r="K42" i="2"/>
  <c r="K43" i="2" s="1"/>
  <c r="O42" i="2"/>
  <c r="O43" i="2" s="1"/>
  <c r="N42" i="2"/>
  <c r="N43" i="2" s="1"/>
  <c r="M42" i="2"/>
  <c r="M43" i="2" s="1"/>
  <c r="L42" i="2"/>
  <c r="L43" i="2" s="1"/>
  <c r="G48" i="2"/>
  <c r="G49" i="2" s="1"/>
  <c r="F48" i="2"/>
  <c r="F49" i="2" s="1"/>
  <c r="E48" i="2"/>
  <c r="E49" i="2" s="1"/>
  <c r="D48" i="2"/>
  <c r="D49" i="2" s="1"/>
  <c r="C48" i="2"/>
  <c r="C49" i="2" s="1"/>
  <c r="G45" i="2"/>
  <c r="G46" i="2" s="1"/>
  <c r="F45" i="2"/>
  <c r="F46" i="2" s="1"/>
  <c r="E45" i="2"/>
  <c r="E46" i="2" s="1"/>
  <c r="D45" i="2"/>
  <c r="D46" i="2" s="1"/>
  <c r="C45" i="2"/>
  <c r="C46" i="2" s="1"/>
  <c r="G42" i="2"/>
  <c r="G43" i="2" s="1"/>
  <c r="F42" i="2"/>
  <c r="F43" i="2" s="1"/>
  <c r="E42" i="2"/>
  <c r="E43" i="2" s="1"/>
  <c r="D42" i="2"/>
  <c r="D43" i="2" s="1"/>
  <c r="C42" i="2"/>
  <c r="C43" i="2" s="1"/>
  <c r="O35" i="2"/>
  <c r="O36" i="2" s="1"/>
  <c r="N35" i="2"/>
  <c r="N36" i="2" s="1"/>
  <c r="M35" i="2"/>
  <c r="M36" i="2" s="1"/>
  <c r="L35" i="2"/>
  <c r="L36" i="2" s="1"/>
  <c r="K35" i="2"/>
  <c r="K36" i="2" s="1"/>
  <c r="O32" i="2"/>
  <c r="O33" i="2" s="1"/>
  <c r="N32" i="2"/>
  <c r="N33" i="2" s="1"/>
  <c r="M32" i="2"/>
  <c r="M33" i="2" s="1"/>
  <c r="L32" i="2"/>
  <c r="L33" i="2" s="1"/>
  <c r="K32" i="2"/>
  <c r="K33" i="2" s="1"/>
  <c r="O29" i="2"/>
  <c r="O30" i="2" s="1"/>
  <c r="N29" i="2"/>
  <c r="N30" i="2" s="1"/>
  <c r="M29" i="2"/>
  <c r="M30" i="2" s="1"/>
  <c r="L29" i="2"/>
  <c r="L30" i="2" s="1"/>
  <c r="K29" i="2"/>
  <c r="K30" i="2" s="1"/>
  <c r="K16" i="2"/>
  <c r="K17" i="2" s="1"/>
  <c r="L16" i="2"/>
  <c r="L17" i="2" s="1"/>
  <c r="M16" i="2"/>
  <c r="M17" i="2" s="1"/>
  <c r="N16" i="2"/>
  <c r="N17" i="2" s="1"/>
  <c r="O16" i="2"/>
  <c r="O17" i="2" s="1"/>
  <c r="O22" i="2"/>
  <c r="O23" i="2" s="1"/>
  <c r="N22" i="2"/>
  <c r="N23" i="2" s="1"/>
  <c r="M22" i="2"/>
  <c r="M23" i="2" s="1"/>
  <c r="L22" i="2"/>
  <c r="L23" i="2" s="1"/>
  <c r="K22" i="2"/>
  <c r="K23" i="2" s="1"/>
  <c r="O19" i="2"/>
  <c r="O20" i="2" s="1"/>
  <c r="N19" i="2"/>
  <c r="N20" i="2" s="1"/>
  <c r="M19" i="2"/>
  <c r="M20" i="2" s="1"/>
  <c r="L19" i="2"/>
  <c r="L20" i="2" s="1"/>
  <c r="K19" i="2"/>
  <c r="K20" i="2" s="1"/>
  <c r="G22" i="2"/>
  <c r="G23" i="2" s="1"/>
  <c r="G19" i="2"/>
  <c r="G16" i="2"/>
  <c r="F22" i="2"/>
  <c r="F23" i="2" s="1"/>
  <c r="F19" i="2"/>
  <c r="F20" i="2" s="1"/>
  <c r="F16" i="2"/>
  <c r="F17" i="2" s="1"/>
  <c r="E22" i="2"/>
  <c r="E23" i="2" s="1"/>
  <c r="E19" i="2"/>
  <c r="E20" i="2" s="1"/>
  <c r="E16" i="2"/>
  <c r="E17" i="2" s="1"/>
  <c r="D22" i="2"/>
  <c r="D23" i="2" s="1"/>
  <c r="D19" i="2"/>
  <c r="D20" i="2" s="1"/>
  <c r="D16" i="2"/>
  <c r="D17" i="2" s="1"/>
  <c r="C22" i="2"/>
  <c r="C23" i="2" s="1"/>
  <c r="C19" i="2"/>
  <c r="C16" i="2"/>
  <c r="Z29" i="4"/>
  <c r="Z28" i="4"/>
  <c r="Z27" i="4"/>
  <c r="Z26" i="4"/>
  <c r="Z25" i="4"/>
  <c r="Z24" i="4"/>
  <c r="Z23" i="4"/>
  <c r="Z22" i="4"/>
  <c r="Z21" i="4"/>
  <c r="AD20" i="4"/>
  <c r="Z20" i="4"/>
  <c r="AD19" i="4"/>
  <c r="Z19" i="4"/>
  <c r="AD18" i="4"/>
  <c r="Z18" i="4"/>
  <c r="Z14" i="4"/>
  <c r="Z13" i="4"/>
  <c r="Z12" i="4"/>
  <c r="Z11" i="4"/>
  <c r="Z10" i="4"/>
  <c r="Z9" i="4"/>
  <c r="Z8" i="4"/>
  <c r="Z7" i="4"/>
  <c r="Z6" i="4"/>
  <c r="AD5" i="4"/>
  <c r="Z5" i="4"/>
  <c r="AD4" i="4"/>
  <c r="Z4" i="4"/>
  <c r="AD3" i="4"/>
  <c r="Z3" i="4"/>
  <c r="Z29" i="3"/>
  <c r="Z28" i="3"/>
  <c r="Z27" i="3"/>
  <c r="Z26" i="3"/>
  <c r="Z25" i="3"/>
  <c r="Z24" i="3"/>
  <c r="Z23" i="3"/>
  <c r="Z22" i="3"/>
  <c r="Z21" i="3"/>
  <c r="AD20" i="3"/>
  <c r="Z20" i="3"/>
  <c r="AD19" i="3"/>
  <c r="Z19" i="3"/>
  <c r="AD18" i="3"/>
  <c r="Z18" i="3"/>
  <c r="Z14" i="3"/>
  <c r="Z13" i="3"/>
  <c r="Z12" i="3"/>
  <c r="Z11" i="3"/>
  <c r="Z10" i="3"/>
  <c r="Z9" i="3"/>
  <c r="Z8" i="3"/>
  <c r="Z7" i="3"/>
  <c r="Z6" i="3"/>
  <c r="AD5" i="3"/>
  <c r="Z5" i="3"/>
  <c r="AD4" i="3"/>
  <c r="Z4" i="3"/>
  <c r="AD3" i="3"/>
  <c r="Z3" i="3"/>
  <c r="AD3" i="1"/>
  <c r="AD5" i="1"/>
  <c r="AD20" i="1"/>
  <c r="AD18" i="1"/>
  <c r="AD19" i="1"/>
  <c r="Z29" i="1"/>
  <c r="Z28" i="1"/>
  <c r="Z27" i="1"/>
  <c r="Z26" i="1"/>
  <c r="Z25" i="1"/>
  <c r="Z24" i="1"/>
  <c r="Z23" i="1"/>
  <c r="Z22" i="1"/>
  <c r="Z21" i="1"/>
  <c r="Z20" i="1"/>
  <c r="Z19" i="1"/>
  <c r="Z18" i="1"/>
  <c r="AD4" i="1"/>
  <c r="Z14" i="1"/>
  <c r="Z13" i="1"/>
  <c r="Z12" i="1"/>
  <c r="Z11" i="1"/>
  <c r="Z10" i="1"/>
  <c r="Z9" i="1"/>
  <c r="Z8" i="1"/>
  <c r="Z7" i="1"/>
  <c r="Z6" i="1"/>
  <c r="Z5" i="1"/>
  <c r="Z4" i="1"/>
  <c r="Z3" i="1"/>
  <c r="U26" i="4"/>
  <c r="T26" i="4"/>
  <c r="S26" i="4"/>
  <c r="R26" i="4"/>
  <c r="Q26" i="4"/>
  <c r="N26" i="4"/>
  <c r="M26" i="4"/>
  <c r="L26" i="4"/>
  <c r="K26" i="4"/>
  <c r="J26" i="4"/>
  <c r="G26" i="4"/>
  <c r="F26" i="4"/>
  <c r="E26" i="4"/>
  <c r="D26" i="4"/>
  <c r="C26" i="4"/>
  <c r="U25" i="4"/>
  <c r="T25" i="4"/>
  <c r="S25" i="4"/>
  <c r="R25" i="4"/>
  <c r="Q25" i="4"/>
  <c r="N25" i="4"/>
  <c r="M25" i="4"/>
  <c r="L25" i="4"/>
  <c r="K25" i="4"/>
  <c r="J25" i="4"/>
  <c r="G25" i="4"/>
  <c r="F25" i="4"/>
  <c r="E25" i="4"/>
  <c r="D25" i="4"/>
  <c r="C25" i="4"/>
  <c r="U10" i="4"/>
  <c r="T10" i="4"/>
  <c r="S10" i="4"/>
  <c r="R10" i="4"/>
  <c r="Q10" i="4"/>
  <c r="N10" i="4"/>
  <c r="M10" i="4"/>
  <c r="L10" i="4"/>
  <c r="K10" i="4"/>
  <c r="J10" i="4"/>
  <c r="G10" i="4"/>
  <c r="F10" i="4"/>
  <c r="E10" i="4"/>
  <c r="D10" i="4"/>
  <c r="C10" i="4"/>
  <c r="U9" i="4"/>
  <c r="T9" i="4"/>
  <c r="S9" i="4"/>
  <c r="R9" i="4"/>
  <c r="Q9" i="4"/>
  <c r="N9" i="4"/>
  <c r="M9" i="4"/>
  <c r="L9" i="4"/>
  <c r="K9" i="4"/>
  <c r="J9" i="4"/>
  <c r="G9" i="4"/>
  <c r="F9" i="4"/>
  <c r="D9" i="4"/>
  <c r="C9" i="4"/>
  <c r="U26" i="3"/>
  <c r="T26" i="3"/>
  <c r="S26" i="3"/>
  <c r="R26" i="3"/>
  <c r="Q26" i="3"/>
  <c r="N26" i="3"/>
  <c r="M26" i="3"/>
  <c r="L26" i="3"/>
  <c r="K26" i="3"/>
  <c r="J26" i="3"/>
  <c r="G26" i="3"/>
  <c r="F26" i="3"/>
  <c r="E26" i="3"/>
  <c r="D26" i="3"/>
  <c r="C26" i="3"/>
  <c r="U25" i="3"/>
  <c r="T25" i="3"/>
  <c r="S25" i="3"/>
  <c r="R25" i="3"/>
  <c r="Q25" i="3"/>
  <c r="N25" i="3"/>
  <c r="M25" i="3"/>
  <c r="L25" i="3"/>
  <c r="K25" i="3"/>
  <c r="J25" i="3"/>
  <c r="F25" i="3"/>
  <c r="E25" i="3"/>
  <c r="D25" i="3"/>
  <c r="C25" i="3"/>
  <c r="U10" i="3"/>
  <c r="T10" i="3"/>
  <c r="S10" i="3"/>
  <c r="R10" i="3"/>
  <c r="Q10" i="3"/>
  <c r="N10" i="3"/>
  <c r="M10" i="3"/>
  <c r="L10" i="3"/>
  <c r="K10" i="3"/>
  <c r="J10" i="3"/>
  <c r="G10" i="3"/>
  <c r="F10" i="3"/>
  <c r="E10" i="3"/>
  <c r="D10" i="3"/>
  <c r="C10" i="3"/>
  <c r="U9" i="3"/>
  <c r="T9" i="3"/>
  <c r="S9" i="3"/>
  <c r="R9" i="3"/>
  <c r="Q9" i="3"/>
  <c r="N9" i="3"/>
  <c r="M9" i="3"/>
  <c r="L9" i="3"/>
  <c r="K9" i="3"/>
  <c r="J9" i="3"/>
  <c r="G9" i="3"/>
  <c r="F9" i="3"/>
  <c r="E9" i="3"/>
  <c r="D9" i="3"/>
  <c r="C9" i="3"/>
  <c r="U26" i="1"/>
  <c r="T26" i="1"/>
  <c r="S26" i="1"/>
  <c r="R26" i="1"/>
  <c r="Q26" i="1"/>
  <c r="U25" i="1"/>
  <c r="T25" i="1"/>
  <c r="S25" i="1"/>
  <c r="R25" i="1"/>
  <c r="Q25" i="1"/>
  <c r="N26" i="1"/>
  <c r="M26" i="1"/>
  <c r="L26" i="1"/>
  <c r="K26" i="1"/>
  <c r="J26" i="1"/>
  <c r="N25" i="1"/>
  <c r="M25" i="1"/>
  <c r="L25" i="1"/>
  <c r="K25" i="1"/>
  <c r="J25" i="1"/>
  <c r="G25" i="1"/>
  <c r="E25" i="1"/>
  <c r="D25" i="1"/>
  <c r="C25" i="1"/>
  <c r="U10" i="1"/>
  <c r="T10" i="1"/>
  <c r="S10" i="1"/>
  <c r="R10" i="1"/>
  <c r="Q10" i="1"/>
  <c r="U9" i="1"/>
  <c r="T9" i="1"/>
  <c r="S9" i="1"/>
  <c r="R9" i="1"/>
  <c r="Q9" i="1"/>
  <c r="N10" i="1"/>
  <c r="M10" i="1"/>
  <c r="L10" i="1"/>
  <c r="K10" i="1"/>
  <c r="J10" i="1"/>
  <c r="N9" i="1"/>
  <c r="M9" i="1"/>
  <c r="L9" i="1"/>
  <c r="K9" i="1"/>
  <c r="J9" i="1"/>
  <c r="G9" i="1"/>
  <c r="F9" i="1"/>
  <c r="E9" i="1"/>
  <c r="D9" i="1"/>
  <c r="C9" i="1"/>
  <c r="G10" i="1"/>
  <c r="F10" i="1"/>
  <c r="E10" i="1"/>
  <c r="D10" i="1"/>
  <c r="C10" i="1"/>
  <c r="G26" i="1"/>
  <c r="F26" i="1"/>
  <c r="E26" i="1"/>
  <c r="D26" i="1"/>
  <c r="C26" i="1"/>
  <c r="P28" i="2" l="1"/>
  <c r="P18" i="2"/>
  <c r="H41" i="2"/>
  <c r="P21" i="2"/>
  <c r="H44" i="2"/>
  <c r="P44" i="2"/>
  <c r="H47" i="2"/>
  <c r="P41" i="2"/>
  <c r="P15" i="2"/>
  <c r="P31" i="2"/>
  <c r="P34" i="2"/>
  <c r="P47" i="2"/>
  <c r="H21" i="2"/>
  <c r="C17" i="2"/>
  <c r="G17" i="2"/>
  <c r="C20" i="2"/>
  <c r="G20" i="2"/>
  <c r="H15" i="2" l="1"/>
  <c r="H18" i="2"/>
  <c r="C32" i="2"/>
  <c r="C33" i="2" s="1"/>
  <c r="C29" i="2"/>
  <c r="C30" i="2" s="1"/>
  <c r="C35" i="2"/>
  <c r="C36" i="2" s="1"/>
  <c r="F32" i="2"/>
  <c r="F33" i="2" s="1"/>
  <c r="F35" i="2"/>
  <c r="F36" i="2" s="1"/>
  <c r="D35" i="2"/>
  <c r="D36" i="2" s="1"/>
  <c r="D32" i="2"/>
  <c r="D33" i="2" s="1"/>
  <c r="E32" i="2"/>
  <c r="E33" i="2" s="1"/>
  <c r="E35" i="2"/>
  <c r="E36" i="2" s="1"/>
  <c r="G32" i="2"/>
  <c r="G33" i="2" s="1"/>
  <c r="G35" i="2"/>
  <c r="G36" i="2" s="1"/>
  <c r="D29" i="2"/>
  <c r="D30" i="2" s="1"/>
  <c r="E29" i="2"/>
  <c r="E30" i="2" s="1"/>
  <c r="F29" i="2"/>
  <c r="F30" i="2" s="1"/>
  <c r="G29" i="2"/>
  <c r="G30" i="2" s="1"/>
  <c r="H28" i="2" l="1"/>
  <c r="H34" i="2"/>
  <c r="H31" i="2"/>
</calcChain>
</file>

<file path=xl/sharedStrings.xml><?xml version="1.0" encoding="utf-8"?>
<sst xmlns="http://schemas.openxmlformats.org/spreadsheetml/2006/main" count="637" uniqueCount="46">
  <si>
    <t>N-Fold</t>
  </si>
  <si>
    <t>Accuracy</t>
  </si>
  <si>
    <t>Precision</t>
  </si>
  <si>
    <t>Recall</t>
  </si>
  <si>
    <t>F1-Score</t>
  </si>
  <si>
    <t>Processing Time</t>
  </si>
  <si>
    <t>Multinomial Naïve Bayes</t>
  </si>
  <si>
    <t>Bernoulli Naïve Bayes</t>
  </si>
  <si>
    <t>Gaussian Naïve Bayes</t>
  </si>
  <si>
    <t>k=5</t>
  </si>
  <si>
    <t>k=10</t>
  </si>
  <si>
    <t>Optimal</t>
  </si>
  <si>
    <t>Formula</t>
  </si>
  <si>
    <t>Average</t>
  </si>
  <si>
    <t>25% Data</t>
  </si>
  <si>
    <t xml:space="preserve">Metode </t>
  </si>
  <si>
    <t>Nilai</t>
  </si>
  <si>
    <t xml:space="preserve">Recall </t>
  </si>
  <si>
    <t>K=5</t>
  </si>
  <si>
    <t>No</t>
  </si>
  <si>
    <t>Metrik</t>
  </si>
  <si>
    <t>Metode</t>
  </si>
  <si>
    <t>K=10</t>
  </si>
  <si>
    <r>
      <t>(</t>
    </r>
    <r>
      <rPr>
        <b/>
        <i/>
        <sz val="10"/>
        <color rgb="FF000000"/>
        <rFont val="Times New Roman"/>
        <family val="1"/>
      </rPr>
      <t>Benefit</t>
    </r>
    <r>
      <rPr>
        <b/>
        <sz val="10"/>
        <color rgb="FF000000"/>
        <rFont val="Times New Roman"/>
        <family val="1"/>
      </rPr>
      <t>)</t>
    </r>
  </si>
  <si>
    <t>Waktu Proses</t>
  </si>
  <si>
    <r>
      <t>(</t>
    </r>
    <r>
      <rPr>
        <b/>
        <i/>
        <sz val="10"/>
        <color rgb="FF000000"/>
        <rFont val="Times New Roman"/>
        <family val="1"/>
      </rPr>
      <t>Cost</t>
    </r>
    <r>
      <rPr>
        <b/>
        <sz val="10"/>
        <color rgb="FF000000"/>
        <rFont val="Times New Roman"/>
        <family val="1"/>
      </rPr>
      <t>)</t>
    </r>
  </si>
  <si>
    <t>Total</t>
  </si>
  <si>
    <t>(∑)</t>
  </si>
  <si>
    <t xml:space="preserve"> k=5</t>
  </si>
  <si>
    <t>50% Data</t>
  </si>
  <si>
    <t xml:space="preserve"> k=10</t>
  </si>
  <si>
    <t>75% Data</t>
  </si>
  <si>
    <t>100% Data</t>
  </si>
  <si>
    <t>bobot normalisasi = (1/5)</t>
  </si>
  <si>
    <t>Jumlah Data</t>
  </si>
  <si>
    <t>Waktu Proses Pada Nilai K=5</t>
  </si>
  <si>
    <r>
      <rPr>
        <b/>
        <i/>
        <sz val="11"/>
        <color theme="1"/>
        <rFont val="Times New Roman"/>
        <family val="1"/>
      </rPr>
      <t>F1-Score</t>
    </r>
    <r>
      <rPr>
        <b/>
        <sz val="11"/>
        <color theme="1"/>
        <rFont val="Times New Roman"/>
        <family val="1"/>
      </rPr>
      <t xml:space="preserve"> Pada Nilai K=10</t>
    </r>
  </si>
  <si>
    <r>
      <rPr>
        <b/>
        <i/>
        <sz val="11"/>
        <color theme="1"/>
        <rFont val="Times New Roman"/>
        <family val="1"/>
      </rPr>
      <t>F1-Score</t>
    </r>
    <r>
      <rPr>
        <b/>
        <sz val="11"/>
        <color theme="1"/>
        <rFont val="Times New Roman"/>
        <family val="1"/>
      </rPr>
      <t xml:space="preserve"> Pada Nilai K=5</t>
    </r>
  </si>
  <si>
    <r>
      <rPr>
        <b/>
        <i/>
        <sz val="11"/>
        <color theme="1"/>
        <rFont val="Times New Roman"/>
        <family val="1"/>
      </rPr>
      <t>Recall</t>
    </r>
    <r>
      <rPr>
        <b/>
        <sz val="11"/>
        <color theme="1"/>
        <rFont val="Times New Roman"/>
        <family val="1"/>
      </rPr>
      <t xml:space="preserve"> Pada Nilai K=10</t>
    </r>
  </si>
  <si>
    <r>
      <rPr>
        <b/>
        <i/>
        <sz val="11"/>
        <color theme="1"/>
        <rFont val="Times New Roman"/>
        <family val="1"/>
      </rPr>
      <t>Recall</t>
    </r>
    <r>
      <rPr>
        <b/>
        <sz val="11"/>
        <color theme="1"/>
        <rFont val="Times New Roman"/>
        <family val="1"/>
      </rPr>
      <t xml:space="preserve"> Pada Nilai K=5</t>
    </r>
  </si>
  <si>
    <r>
      <rPr>
        <b/>
        <i/>
        <sz val="11"/>
        <color theme="1"/>
        <rFont val="Times New Roman"/>
        <family val="1"/>
      </rPr>
      <t xml:space="preserve">Precision </t>
    </r>
    <r>
      <rPr>
        <b/>
        <sz val="11"/>
        <color theme="1"/>
        <rFont val="Times New Roman"/>
        <family val="1"/>
      </rPr>
      <t>Pada Nilai K=10</t>
    </r>
  </si>
  <si>
    <r>
      <rPr>
        <b/>
        <i/>
        <sz val="11"/>
        <color theme="1"/>
        <rFont val="Times New Roman"/>
        <family val="1"/>
      </rPr>
      <t>Precision</t>
    </r>
    <r>
      <rPr>
        <b/>
        <sz val="11"/>
        <color theme="1"/>
        <rFont val="Times New Roman"/>
        <family val="1"/>
      </rPr>
      <t xml:space="preserve"> Pada Nilai K=5</t>
    </r>
  </si>
  <si>
    <r>
      <rPr>
        <b/>
        <i/>
        <sz val="11"/>
        <color theme="1"/>
        <rFont val="Times New Roman"/>
        <family val="1"/>
      </rPr>
      <t>Accuracy</t>
    </r>
    <r>
      <rPr>
        <b/>
        <sz val="11"/>
        <color theme="1"/>
        <rFont val="Times New Roman"/>
        <family val="1"/>
      </rPr>
      <t xml:space="preserve"> Pada Nilai K=10</t>
    </r>
  </si>
  <si>
    <r>
      <rPr>
        <b/>
        <i/>
        <sz val="11"/>
        <color theme="1"/>
        <rFont val="Times New Roman"/>
        <family val="1"/>
      </rPr>
      <t>Accuracy</t>
    </r>
    <r>
      <rPr>
        <b/>
        <sz val="11"/>
        <color theme="1"/>
        <rFont val="Times New Roman"/>
        <family val="1"/>
      </rPr>
      <t xml:space="preserve"> Pada Nilai K=5</t>
    </r>
  </si>
  <si>
    <t>Waktu Proses Pada Nilai K=10</t>
  </si>
  <si>
    <t>: 0.6119253807496872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</si>
</sst>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0"/>
      <name val="Times New Roman"/>
      <family val="1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7" xfId="0" applyFont="1" applyBorder="1"/>
    <xf numFmtId="0" fontId="0" fillId="0" borderId="7" xfId="0" applyBorder="1"/>
    <xf numFmtId="0" fontId="2" fillId="0" borderId="7" xfId="0" applyFont="1" applyBorder="1"/>
    <xf numFmtId="0" fontId="3" fillId="0" borderId="7" xfId="0" applyFont="1" applyBorder="1"/>
    <xf numFmtId="0" fontId="4" fillId="3" borderId="11" xfId="0" applyFont="1" applyFill="1" applyBorder="1" applyAlignment="1">
      <alignment horizontal="justify" vertical="center" wrapText="1"/>
    </xf>
    <xf numFmtId="0" fontId="5" fillId="3" borderId="12" xfId="0" applyFont="1" applyFill="1" applyBorder="1" applyAlignment="1">
      <alignment horizontal="justify" vertical="center" wrapText="1"/>
    </xf>
    <xf numFmtId="0" fontId="4" fillId="3" borderId="4" xfId="0" applyFont="1" applyFill="1" applyBorder="1" applyAlignment="1">
      <alignment horizontal="justify" vertical="center" wrapText="1"/>
    </xf>
    <xf numFmtId="0" fontId="4" fillId="3" borderId="12" xfId="0" applyFont="1" applyFill="1" applyBorder="1" applyAlignment="1">
      <alignment horizontal="justify" vertical="center" wrapText="1"/>
    </xf>
    <xf numFmtId="0" fontId="6" fillId="0" borderId="14" xfId="0" applyFont="1" applyBorder="1" applyAlignment="1">
      <alignment horizontal="justify" vertical="center" wrapText="1"/>
    </xf>
    <xf numFmtId="0" fontId="0" fillId="0" borderId="4" xfId="0" applyBorder="1" applyAlignment="1">
      <alignment vertical="top" wrapText="1"/>
    </xf>
    <xf numFmtId="0" fontId="6" fillId="0" borderId="4" xfId="0" applyFont="1" applyBorder="1" applyAlignment="1">
      <alignment horizontal="justify" vertical="center" wrapText="1"/>
    </xf>
    <xf numFmtId="0" fontId="4" fillId="3" borderId="3" xfId="0" applyFont="1" applyFill="1" applyBorder="1" applyAlignment="1">
      <alignment horizontal="justify" vertical="center" wrapText="1"/>
    </xf>
    <xf numFmtId="9" fontId="7" fillId="0" borderId="7" xfId="0" applyNumberFormat="1" applyFont="1" applyBorder="1"/>
    <xf numFmtId="0" fontId="7" fillId="0" borderId="7" xfId="0" applyFont="1" applyBorder="1" applyAlignment="1">
      <alignment horizontal="justify" vertical="center" wrapText="1"/>
    </xf>
    <xf numFmtId="0" fontId="7" fillId="0" borderId="7" xfId="0" applyFont="1" applyBorder="1"/>
    <xf numFmtId="0" fontId="9" fillId="6" borderId="7" xfId="0" applyFont="1" applyFill="1" applyBorder="1"/>
    <xf numFmtId="0" fontId="10" fillId="0" borderId="0" xfId="0" applyFont="1"/>
    <xf numFmtId="0" fontId="10" fillId="3" borderId="0" xfId="0" applyFont="1" applyFill="1" applyAlignment="1">
      <alignment vertical="top"/>
    </xf>
    <xf numFmtId="0" fontId="10" fillId="5" borderId="0" xfId="0" applyFont="1" applyFill="1" applyAlignment="1">
      <alignment vertical="top"/>
    </xf>
    <xf numFmtId="9" fontId="10" fillId="3" borderId="0" xfId="0" applyNumberFormat="1" applyFont="1" applyFill="1" applyAlignment="1">
      <alignment vertical="top"/>
    </xf>
    <xf numFmtId="0" fontId="11" fillId="2" borderId="1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0" fillId="0" borderId="3" xfId="0" applyBorder="1" applyAlignment="1">
      <alignment horizontal="justify" vertical="center" wrapText="1"/>
    </xf>
    <xf numFmtId="0" fontId="12" fillId="0" borderId="1" xfId="0" applyFont="1" applyBorder="1"/>
    <xf numFmtId="0" fontId="12" fillId="0" borderId="1" xfId="0" applyFont="1" applyBorder="1" applyAlignment="1">
      <alignment vertical="center"/>
    </xf>
    <xf numFmtId="0" fontId="13" fillId="2" borderId="3" xfId="0" applyFont="1" applyFill="1" applyBorder="1" applyAlignment="1">
      <alignment horizontal="justify" vertical="center" wrapText="1"/>
    </xf>
    <xf numFmtId="0" fontId="13" fillId="2" borderId="4" xfId="0" applyFont="1" applyFill="1" applyBorder="1" applyAlignment="1">
      <alignment horizontal="justify" vertical="center" wrapText="1"/>
    </xf>
    <xf numFmtId="0" fontId="14" fillId="0" borderId="1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justify" vertical="center" wrapText="1"/>
    </xf>
    <xf numFmtId="0" fontId="14" fillId="0" borderId="3" xfId="0" applyFont="1" applyBorder="1" applyAlignment="1">
      <alignment horizontal="justify" vertical="center" wrapText="1"/>
    </xf>
    <xf numFmtId="0" fontId="14" fillId="0" borderId="4" xfId="0" applyFont="1" applyBorder="1" applyAlignment="1">
      <alignment horizontal="justify" vertical="center" wrapText="1"/>
    </xf>
    <xf numFmtId="0" fontId="15" fillId="0" borderId="4" xfId="0" applyFont="1" applyBorder="1" applyAlignment="1">
      <alignment horizontal="justify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justify" vertical="center" wrapText="1"/>
    </xf>
    <xf numFmtId="0" fontId="0" fillId="0" borderId="15" xfId="0" applyBorder="1" applyAlignment="1">
      <alignment horizontal="justify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0" fillId="0" borderId="1" xfId="0" applyFont="1" applyBorder="1" applyAlignment="1">
      <alignment horizontal="justify" vertical="center" wrapText="1"/>
    </xf>
    <xf numFmtId="0" fontId="0" fillId="0" borderId="2" xfId="0" applyFont="1" applyBorder="1" applyAlignment="1">
      <alignment horizontal="justify" vertical="center" wrapText="1"/>
    </xf>
    <xf numFmtId="0" fontId="0" fillId="0" borderId="3" xfId="0" applyFont="1" applyBorder="1" applyAlignment="1">
      <alignment horizontal="justify" vertical="center" wrapText="1"/>
    </xf>
    <xf numFmtId="0" fontId="0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25%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'25% Data'!$Z$2</c:f>
              <c:strCache>
                <c:ptCount val="1"/>
                <c:pt idx="0">
                  <c:v>Nilai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2E-446E-BA55-A890F73BABD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2E-446E-BA55-A890F73BABD0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B2E-446E-BA55-A890F73BABD0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B2E-446E-BA55-A890F73BABD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2E-446E-BA55-A890F73BABD0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2E-446E-BA55-A890F73BABD0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B2E-446E-BA55-A890F73BABD0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B2E-446E-BA55-A890F73BABD0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B2E-446E-BA55-A890F73BABD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B2E-446E-BA55-A890F73BABD0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B2E-446E-BA55-A890F73BABD0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B2E-446E-BA55-A890F73BABD0}"/>
              </c:ext>
            </c:extLst>
          </c:dPt>
          <c:cat>
            <c:multiLvlStrRef>
              <c:f>'25% Data'!$X$3:$Y$14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'25% Data'!$Z$3:$Z$14</c:f>
              <c:numCache>
                <c:formatCode>General</c:formatCode>
                <c:ptCount val="12"/>
                <c:pt idx="0">
                  <c:v>0.71199429772431755</c:v>
                </c:pt>
                <c:pt idx="1">
                  <c:v>0.50435806182892184</c:v>
                </c:pt>
                <c:pt idx="2">
                  <c:v>0.71199429772431755</c:v>
                </c:pt>
                <c:pt idx="3">
                  <c:v>0.5932610760600604</c:v>
                </c:pt>
                <c:pt idx="4">
                  <c:v>0.69694774889073963</c:v>
                </c:pt>
                <c:pt idx="5">
                  <c:v>0.54412570263499482</c:v>
                </c:pt>
                <c:pt idx="6">
                  <c:v>0.69694774889073963</c:v>
                </c:pt>
                <c:pt idx="7">
                  <c:v>0.59270542766759915</c:v>
                </c:pt>
                <c:pt idx="8">
                  <c:v>0.5638902346786191</c:v>
                </c:pt>
                <c:pt idx="9">
                  <c:v>0.54246947451138283</c:v>
                </c:pt>
                <c:pt idx="10">
                  <c:v>0.5638902346786191</c:v>
                </c:pt>
                <c:pt idx="11">
                  <c:v>0.55094948526921339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E-446E-BA55-A890F73BA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9903184"/>
        <c:axId val="929900304"/>
      </c:barChart>
      <c:catAx>
        <c:axId val="9299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00304"/>
        <c:crosses val="autoZero"/>
        <c:auto val="1"/>
        <c:lblAlgn val="ctr"/>
        <c:lblOffset val="100"/>
        <c:noMultiLvlLbl val="0"/>
      </c:catAx>
      <c:valAx>
        <c:axId val="9299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Waktu Proses Menggunakan 75%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3.2407407407407406E-2"/>
                </c:manualLayout>
              </c:layout>
              <c:tx>
                <c:rich>
                  <a:bodyPr/>
                  <a:lstStyle/>
                  <a:p>
                    <a:fld id="{E147CA23-79C1-486C-8588-51DD8888B0AC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243-402A-B133-7034FB02CE4C}"/>
                </c:ext>
              </c:extLst>
            </c:dLbl>
            <c:dLbl>
              <c:idx val="1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6882C616-8A49-4311-8773-95E97F0E6DE7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243-402A-B133-7034FB02CE4C}"/>
                </c:ext>
              </c:extLst>
            </c:dLbl>
            <c:dLbl>
              <c:idx val="2"/>
              <c:layout>
                <c:manualLayout>
                  <c:x val="0"/>
                  <c:y val="-0.30092592592592593"/>
                </c:manualLayout>
              </c:layout>
              <c:tx>
                <c:rich>
                  <a:bodyPr/>
                  <a:lstStyle/>
                  <a:p>
                    <a:fld id="{47E1B808-052F-4DE2-AD06-8428B8D8E817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243-402A-B133-7034FB02CE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'75% Data'!$AC$3:$AC$5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'75% Data'!$AD$3:$AD$5</c:f>
              <c:numCache>
                <c:formatCode>General</c:formatCode>
                <c:ptCount val="3"/>
                <c:pt idx="0">
                  <c:v>2.2880411148071239E-2</c:v>
                </c:pt>
                <c:pt idx="1">
                  <c:v>3.2430219650268523E-2</c:v>
                </c:pt>
                <c:pt idx="2">
                  <c:v>8.785440397262537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3-402A-B133-7034FB02CE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25771760"/>
        <c:axId val="925775600"/>
      </c:barChart>
      <c:catAx>
        <c:axId val="92577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75600"/>
        <c:crosses val="autoZero"/>
        <c:auto val="1"/>
        <c:lblAlgn val="ctr"/>
        <c:lblOffset val="100"/>
        <c:noMultiLvlLbl val="0"/>
      </c:catAx>
      <c:valAx>
        <c:axId val="925775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57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75%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82-47B3-8090-366317C8B271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82-47B3-8090-366317C8B271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E82-47B3-8090-366317C8B27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E82-47B3-8090-366317C8B27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E82-47B3-8090-366317C8B271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82-47B3-8090-366317C8B271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82-47B3-8090-366317C8B271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E82-47B3-8090-366317C8B271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E82-47B3-8090-366317C8B27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82-47B3-8090-366317C8B271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E82-47B3-8090-366317C8B271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E82-47B3-8090-366317C8B271}"/>
              </c:ext>
            </c:extLst>
          </c:dPt>
          <c:cat>
            <c:multiLvlStrRef>
              <c:f>'75% Data'!$X$18:$Y$29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'75% Data'!$Z$18:$Z$29</c:f>
              <c:numCache>
                <c:formatCode>General</c:formatCode>
                <c:ptCount val="12"/>
                <c:pt idx="0">
                  <c:v>0.77690131554498432</c:v>
                </c:pt>
                <c:pt idx="1">
                  <c:v>0.60908624159020774</c:v>
                </c:pt>
                <c:pt idx="2">
                  <c:v>0.77690131554498432</c:v>
                </c:pt>
                <c:pt idx="3">
                  <c:v>0.6814221259402562</c:v>
                </c:pt>
                <c:pt idx="4">
                  <c:v>0.75956239857792274</c:v>
                </c:pt>
                <c:pt idx="5">
                  <c:v>0.62413517956674647</c:v>
                </c:pt>
                <c:pt idx="6">
                  <c:v>0.75956239857792274</c:v>
                </c:pt>
                <c:pt idx="7">
                  <c:v>0.67742882625990641</c:v>
                </c:pt>
                <c:pt idx="8">
                  <c:v>0.52526640715002382</c:v>
                </c:pt>
                <c:pt idx="9">
                  <c:v>0.62868558514424033</c:v>
                </c:pt>
                <c:pt idx="10">
                  <c:v>0.52526640715002382</c:v>
                </c:pt>
                <c:pt idx="11">
                  <c:v>0.56782885998485189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2-47B3-8090-366317C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0263040"/>
        <c:axId val="1040280320"/>
      </c:barChart>
      <c:catAx>
        <c:axId val="10402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80320"/>
        <c:crosses val="autoZero"/>
        <c:auto val="1"/>
        <c:lblAlgn val="ctr"/>
        <c:lblOffset val="100"/>
        <c:noMultiLvlLbl val="0"/>
      </c:catAx>
      <c:valAx>
        <c:axId val="1040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6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Waktu Proses Menggunakan 75%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767C3C7E-1753-4441-8220-3289D8EC4DC2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11E-4981-8234-9C75BE30B4A9}"/>
                </c:ext>
              </c:extLst>
            </c:dLbl>
            <c:dLbl>
              <c:idx val="1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653680B8-740F-40AD-8E4E-B58052AF1402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11E-4981-8234-9C75BE30B4A9}"/>
                </c:ext>
              </c:extLst>
            </c:dLbl>
            <c:dLbl>
              <c:idx val="2"/>
              <c:layout>
                <c:manualLayout>
                  <c:x val="1.0185067526415994E-16"/>
                  <c:y val="-0.30092592592592599"/>
                </c:manualLayout>
              </c:layout>
              <c:tx>
                <c:rich>
                  <a:bodyPr/>
                  <a:lstStyle/>
                  <a:p>
                    <a:fld id="{0A160F6D-4133-42BF-AD17-25326B836974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11E-4981-8234-9C75BE30B4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'75% Data'!$AC$18:$AC$20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'75% Data'!$AD$18:$AD$20</c:f>
              <c:numCache>
                <c:formatCode>General</c:formatCode>
                <c:ptCount val="3"/>
                <c:pt idx="0">
                  <c:v>3.5247468948364218E-2</c:v>
                </c:pt>
                <c:pt idx="1">
                  <c:v>4.1832637786865204E-2</c:v>
                </c:pt>
                <c:pt idx="2">
                  <c:v>17.5748486757278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E-4981-8234-9C75BE30B4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40276960"/>
        <c:axId val="1040257280"/>
      </c:barChart>
      <c:catAx>
        <c:axId val="104027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57280"/>
        <c:crosses val="autoZero"/>
        <c:auto val="1"/>
        <c:lblAlgn val="ctr"/>
        <c:lblOffset val="100"/>
        <c:noMultiLvlLbl val="0"/>
      </c:catAx>
      <c:valAx>
        <c:axId val="1040257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027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100%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F8-47A6-BD23-942E754D1171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8F8-47A6-BD23-942E754D1171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8F8-47A6-BD23-942E754D117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8F8-47A6-BD23-942E754D117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F8-47A6-BD23-942E754D1171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F8-47A6-BD23-942E754D1171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8F8-47A6-BD23-942E754D1171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8F8-47A6-BD23-942E754D1171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F8-47A6-BD23-942E754D117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8F8-47A6-BD23-942E754D1171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8F8-47A6-BD23-942E754D1171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8F8-47A6-BD23-942E754D1171}"/>
              </c:ext>
            </c:extLst>
          </c:dPt>
          <c:cat>
            <c:multiLvlStrRef>
              <c:f>'100% Data'!$X$3:$Y$14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'100% Data'!$Z$3:$Z$14</c:f>
              <c:numCache>
                <c:formatCode>General</c:formatCode>
                <c:ptCount val="12"/>
                <c:pt idx="0">
                  <c:v>0.80571999999999999</c:v>
                </c:pt>
                <c:pt idx="1">
                  <c:v>0.65489999999999993</c:v>
                </c:pt>
                <c:pt idx="2">
                  <c:v>0.80571999999999999</c:v>
                </c:pt>
                <c:pt idx="3">
                  <c:v>0.72101999999999999</c:v>
                </c:pt>
                <c:pt idx="4">
                  <c:v>0.78372000000000008</c:v>
                </c:pt>
                <c:pt idx="5">
                  <c:v>0.70121999999999995</c:v>
                </c:pt>
                <c:pt idx="6">
                  <c:v>0.78372000000000008</c:v>
                </c:pt>
                <c:pt idx="7">
                  <c:v>0.72893999999999992</c:v>
                </c:pt>
                <c:pt idx="8">
                  <c:v>0.62641999999999998</c:v>
                </c:pt>
                <c:pt idx="9">
                  <c:v>0.70069999999999999</c:v>
                </c:pt>
                <c:pt idx="10">
                  <c:v>0.62641999999999998</c:v>
                </c:pt>
                <c:pt idx="11">
                  <c:v>0.65298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8-47A6-BD23-942E754D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9926224"/>
        <c:axId val="929926704"/>
      </c:barChart>
      <c:catAx>
        <c:axId val="9299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26704"/>
        <c:crosses val="autoZero"/>
        <c:auto val="1"/>
        <c:lblAlgn val="ctr"/>
        <c:lblOffset val="100"/>
        <c:noMultiLvlLbl val="0"/>
      </c:catAx>
      <c:valAx>
        <c:axId val="9299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2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100%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1C-4B94-A46F-DAFE9CD7F50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1C-4B94-A46F-DAFE9CD7F508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41C-4B94-A46F-DAFE9CD7F508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1C-4B94-A46F-DAFE9CD7F508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1C-4B94-A46F-DAFE9CD7F508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41C-4B94-A46F-DAFE9CD7F508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1C-4B94-A46F-DAFE9CD7F508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41C-4B94-A46F-DAFE9CD7F508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41C-4B94-A46F-DAFE9CD7F508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1C-4B94-A46F-DAFE9CD7F508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41C-4B94-A46F-DAFE9CD7F508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41C-4B94-A46F-DAFE9CD7F508}"/>
              </c:ext>
            </c:extLst>
          </c:dPt>
          <c:cat>
            <c:multiLvlStrRef>
              <c:f>'100% Data'!$X$18:$Y$29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'100% Data'!$Z$18:$Z$29</c:f>
              <c:numCache>
                <c:formatCode>General</c:formatCode>
                <c:ptCount val="12"/>
                <c:pt idx="0">
                  <c:v>0.8057399999999999</c:v>
                </c:pt>
                <c:pt idx="1">
                  <c:v>0.67097999999999991</c:v>
                </c:pt>
                <c:pt idx="2">
                  <c:v>0.8057399999999999</c:v>
                </c:pt>
                <c:pt idx="3">
                  <c:v>0.72985</c:v>
                </c:pt>
                <c:pt idx="4">
                  <c:v>0.78479999999999994</c:v>
                </c:pt>
                <c:pt idx="5">
                  <c:v>0.70518000000000003</c:v>
                </c:pt>
                <c:pt idx="6">
                  <c:v>0.78479999999999994</c:v>
                </c:pt>
                <c:pt idx="7">
                  <c:v>0.73232999999999993</c:v>
                </c:pt>
                <c:pt idx="8">
                  <c:v>0.61531999999999998</c:v>
                </c:pt>
                <c:pt idx="9">
                  <c:v>0.70310000000000006</c:v>
                </c:pt>
                <c:pt idx="10">
                  <c:v>0.61531999999999998</c:v>
                </c:pt>
                <c:pt idx="11">
                  <c:v>0.64887000000000006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C-4B94-A46F-DAFE9CD7F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4916016"/>
        <c:axId val="1104915056"/>
      </c:barChart>
      <c:catAx>
        <c:axId val="110491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15056"/>
        <c:crosses val="autoZero"/>
        <c:auto val="1"/>
        <c:lblAlgn val="ctr"/>
        <c:lblOffset val="100"/>
        <c:noMultiLvlLbl val="0"/>
      </c:catAx>
      <c:valAx>
        <c:axId val="11049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1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Waktu Proses Menggunakan 100%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7037037037037208E-2"/>
                </c:manualLayout>
              </c:layout>
              <c:tx>
                <c:rich>
                  <a:bodyPr/>
                  <a:lstStyle/>
                  <a:p>
                    <a:fld id="{29E91FA4-DA32-4498-8F05-7EC745458984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54D-4C22-A758-DE12A608F26E}"/>
                </c:ext>
              </c:extLst>
            </c:dLbl>
            <c:dLbl>
              <c:idx val="1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6FACE404-C431-4E4A-809C-3C48258CC536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54D-4C22-A758-DE12A608F26E}"/>
                </c:ext>
              </c:extLst>
            </c:dLbl>
            <c:dLbl>
              <c:idx val="2"/>
              <c:layout>
                <c:manualLayout>
                  <c:x val="0"/>
                  <c:y val="-0.32870370370370372"/>
                </c:manualLayout>
              </c:layout>
              <c:tx>
                <c:rich>
                  <a:bodyPr/>
                  <a:lstStyle/>
                  <a:p>
                    <a:fld id="{DCDB2E0F-7659-4980-92F6-F36DF9C76E67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54D-4C22-A758-DE12A608F2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Data'!$AC$3:$AC$5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'100% Data'!$AD$3:$AD$5</c:f>
              <c:numCache>
                <c:formatCode>General</c:formatCode>
                <c:ptCount val="3"/>
                <c:pt idx="0">
                  <c:v>2.6600000000000002E-2</c:v>
                </c:pt>
                <c:pt idx="1">
                  <c:v>3.2220000000000006E-2</c:v>
                </c:pt>
                <c:pt idx="2">
                  <c:v>11.417179999999998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D-4C22-A758-DE12A608F2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29918064"/>
        <c:axId val="929912784"/>
      </c:barChart>
      <c:catAx>
        <c:axId val="92991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12784"/>
        <c:crosses val="autoZero"/>
        <c:auto val="1"/>
        <c:lblAlgn val="ctr"/>
        <c:lblOffset val="100"/>
        <c:noMultiLvlLbl val="0"/>
      </c:catAx>
      <c:valAx>
        <c:axId val="929912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991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Waktu Proses Menggunakan 100%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3.2407407407407406E-2"/>
                </c:manualLayout>
              </c:layout>
              <c:tx>
                <c:rich>
                  <a:bodyPr/>
                  <a:lstStyle/>
                  <a:p>
                    <a:fld id="{30978903-4599-4E07-B21B-FEB68315F78E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A9E-4AFF-968C-A87CFC30EEAA}"/>
                </c:ext>
              </c:extLst>
            </c:dLbl>
            <c:dLbl>
              <c:idx val="1"/>
              <c:layout>
                <c:manualLayout>
                  <c:x val="0"/>
                  <c:y val="-3.2407407407407406E-2"/>
                </c:manualLayout>
              </c:layout>
              <c:tx>
                <c:rich>
                  <a:bodyPr/>
                  <a:lstStyle/>
                  <a:p>
                    <a:fld id="{F9038123-F8D0-45B0-AF7B-3A11647EAEC2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A9E-4AFF-968C-A87CFC30EEAA}"/>
                </c:ext>
              </c:extLst>
            </c:dLbl>
            <c:dLbl>
              <c:idx val="2"/>
              <c:layout>
                <c:manualLayout>
                  <c:x val="0"/>
                  <c:y val="-0.2731481481481482"/>
                </c:manualLayout>
              </c:layout>
              <c:tx>
                <c:rich>
                  <a:bodyPr/>
                  <a:lstStyle/>
                  <a:p>
                    <a:fld id="{A476B5CB-CEF0-442D-8DCC-99816A59892F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A9E-4AFF-968C-A87CFC30EE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Data'!$AC$18:$AC$20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'100% Data'!$AD$18:$AD$20</c:f>
              <c:numCache>
                <c:formatCode>General</c:formatCode>
                <c:ptCount val="3"/>
                <c:pt idx="0">
                  <c:v>2.9520000000000001E-2</c:v>
                </c:pt>
                <c:pt idx="1">
                  <c:v>3.6390000000000006E-2</c:v>
                </c:pt>
                <c:pt idx="2">
                  <c:v>12.055070000000001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AFF-968C-A87CFC30EE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04912656"/>
        <c:axId val="1104887696"/>
      </c:barChart>
      <c:catAx>
        <c:axId val="11049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87696"/>
        <c:crosses val="autoZero"/>
        <c:auto val="1"/>
        <c:lblAlgn val="ctr"/>
        <c:lblOffset val="100"/>
        <c:noMultiLvlLbl val="0"/>
      </c:catAx>
      <c:valAx>
        <c:axId val="1104887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4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100%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C7-4467-BCCF-C3728E930707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C7-4467-BCCF-C3728E930707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C7-4467-BCCF-C3728E93070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C7-4467-BCCF-C3728E93070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C7-4467-BCCF-C3728E930707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9C7-4467-BCCF-C3728E930707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9C7-4467-BCCF-C3728E930707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9C7-4467-BCCF-C3728E930707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9C7-4467-BCCF-C3728E930707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9C7-4467-BCCF-C3728E930707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9C7-4467-BCCF-C3728E930707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9C7-4467-BCCF-C3728E930707}"/>
              </c:ext>
            </c:extLst>
          </c:dPt>
          <c:cat>
            <c:multiLvlStrRef>
              <c:f>'[1]100% Data'!$X$3:$Y$14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'[1]100% Data'!$Z$3:$Z$14</c:f>
              <c:numCache>
                <c:formatCode>General</c:formatCode>
                <c:ptCount val="12"/>
                <c:pt idx="0">
                  <c:v>0.80571999999999999</c:v>
                </c:pt>
                <c:pt idx="1">
                  <c:v>0.65489999999999993</c:v>
                </c:pt>
                <c:pt idx="2">
                  <c:v>0.80571999999999999</c:v>
                </c:pt>
                <c:pt idx="3">
                  <c:v>0.72101999999999999</c:v>
                </c:pt>
                <c:pt idx="4">
                  <c:v>0.78372000000000008</c:v>
                </c:pt>
                <c:pt idx="5">
                  <c:v>0.70121999999999995</c:v>
                </c:pt>
                <c:pt idx="6">
                  <c:v>0.78372000000000008</c:v>
                </c:pt>
                <c:pt idx="7">
                  <c:v>0.72893999999999992</c:v>
                </c:pt>
                <c:pt idx="8">
                  <c:v>0.62641999999999998</c:v>
                </c:pt>
                <c:pt idx="9">
                  <c:v>0.70069999999999999</c:v>
                </c:pt>
                <c:pt idx="10">
                  <c:v>0.62641999999999998</c:v>
                </c:pt>
                <c:pt idx="11">
                  <c:v>0.65298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9C7-4467-BCCF-C3728E930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9926224"/>
        <c:axId val="929926704"/>
      </c:barChart>
      <c:catAx>
        <c:axId val="9299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26704"/>
        <c:crosses val="autoZero"/>
        <c:auto val="1"/>
        <c:lblAlgn val="ctr"/>
        <c:lblOffset val="100"/>
        <c:noMultiLvlLbl val="0"/>
      </c:catAx>
      <c:valAx>
        <c:axId val="9299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2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100%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EA-4AAF-9E47-A379F7881B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EA-4AAF-9E47-A379F7881B2F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EA-4AAF-9E47-A379F7881B2F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EA-4AAF-9E47-A379F7881B2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EA-4AAF-9E47-A379F7881B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EA-4AAF-9E47-A379F7881B2F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EA-4AAF-9E47-A379F7881B2F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EA-4AAF-9E47-A379F7881B2F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EA-4AAF-9E47-A379F7881B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7EA-4AAF-9E47-A379F7881B2F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7EA-4AAF-9E47-A379F7881B2F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7EA-4AAF-9E47-A379F7881B2F}"/>
              </c:ext>
            </c:extLst>
          </c:dPt>
          <c:cat>
            <c:multiLvlStrRef>
              <c:f>'[1]100% Data'!$X$18:$Y$29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'[1]100% Data'!$Z$18:$Z$29</c:f>
              <c:numCache>
                <c:formatCode>General</c:formatCode>
                <c:ptCount val="12"/>
                <c:pt idx="0">
                  <c:v>0.8057399999999999</c:v>
                </c:pt>
                <c:pt idx="1">
                  <c:v>0.67097999999999991</c:v>
                </c:pt>
                <c:pt idx="2">
                  <c:v>0.8057399999999999</c:v>
                </c:pt>
                <c:pt idx="3">
                  <c:v>0.72985</c:v>
                </c:pt>
                <c:pt idx="4">
                  <c:v>0.78479999999999994</c:v>
                </c:pt>
                <c:pt idx="5">
                  <c:v>0.70518000000000003</c:v>
                </c:pt>
                <c:pt idx="6">
                  <c:v>0.78479999999999994</c:v>
                </c:pt>
                <c:pt idx="7">
                  <c:v>0.73232999999999993</c:v>
                </c:pt>
                <c:pt idx="8">
                  <c:v>0.61531999999999998</c:v>
                </c:pt>
                <c:pt idx="9">
                  <c:v>0.70310000000000006</c:v>
                </c:pt>
                <c:pt idx="10">
                  <c:v>0.61531999999999998</c:v>
                </c:pt>
                <c:pt idx="11">
                  <c:v>0.64887000000000006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7EA-4AAF-9E47-A379F7881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4916016"/>
        <c:axId val="1104915056"/>
      </c:barChart>
      <c:catAx>
        <c:axId val="110491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15056"/>
        <c:crosses val="autoZero"/>
        <c:auto val="1"/>
        <c:lblAlgn val="ctr"/>
        <c:lblOffset val="100"/>
        <c:noMultiLvlLbl val="0"/>
      </c:catAx>
      <c:valAx>
        <c:axId val="11049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1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Waktu Proses Menggunakan 100%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7037037037037208E-2"/>
                </c:manualLayout>
              </c:layout>
              <c:tx>
                <c:rich>
                  <a:bodyPr/>
                  <a:lstStyle/>
                  <a:p>
                    <a:fld id="{29E91FA4-DA32-4498-8F05-7EC745458984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0C0-4DF3-9B98-C08CE8BF62D8}"/>
                </c:ext>
              </c:extLst>
            </c:dLbl>
            <c:dLbl>
              <c:idx val="1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6FACE404-C431-4E4A-809C-3C48258CC536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0C0-4DF3-9B98-C08CE8BF62D8}"/>
                </c:ext>
              </c:extLst>
            </c:dLbl>
            <c:dLbl>
              <c:idx val="2"/>
              <c:layout>
                <c:manualLayout>
                  <c:x val="0"/>
                  <c:y val="-0.32870370370370372"/>
                </c:manualLayout>
              </c:layout>
              <c:tx>
                <c:rich>
                  <a:bodyPr/>
                  <a:lstStyle/>
                  <a:p>
                    <a:fld id="{DCDB2E0F-7659-4980-92F6-F36DF9C76E67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0C0-4DF3-9B98-C08CE8BF62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'[1]100% Data'!$AC$3:$AC$5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'[1]100% Data'!$AD$3:$AD$5</c:f>
              <c:numCache>
                <c:formatCode>General</c:formatCode>
                <c:ptCount val="3"/>
                <c:pt idx="0">
                  <c:v>2.6600000000000002E-2</c:v>
                </c:pt>
                <c:pt idx="1">
                  <c:v>3.2220000000000006E-2</c:v>
                </c:pt>
                <c:pt idx="2">
                  <c:v>11.417179999999998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0-4DF3-9B98-C08CE8BF62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29918064"/>
        <c:axId val="929912784"/>
      </c:barChart>
      <c:catAx>
        <c:axId val="92991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12784"/>
        <c:crosses val="autoZero"/>
        <c:auto val="1"/>
        <c:lblAlgn val="ctr"/>
        <c:lblOffset val="100"/>
        <c:noMultiLvlLbl val="0"/>
      </c:catAx>
      <c:valAx>
        <c:axId val="929912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991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/>
              <a:t>Perbandingan Rata-Rata Waktu Proses Menggunakan 25%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'25% Data'!$AD$2</c:f>
              <c:strCache>
                <c:ptCount val="1"/>
                <c:pt idx="0">
                  <c:v>Processing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1666666666666664E-2"/>
                </c:manualLayout>
              </c:layout>
              <c:tx>
                <c:rich>
                  <a:bodyPr/>
                  <a:lstStyle/>
                  <a:p>
                    <a:fld id="{8E5EF8C0-E5AE-4BB5-943F-2F5D4C1F5869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4D8-4AF5-B40A-3E16293FB4AA}"/>
                </c:ext>
              </c:extLst>
            </c:dLbl>
            <c:dLbl>
              <c:idx val="1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B695AA60-1013-4CC4-B9E6-130127D115CC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4D8-4AF5-B40A-3E16293FB4AA}"/>
                </c:ext>
              </c:extLst>
            </c:dLbl>
            <c:dLbl>
              <c:idx val="2"/>
              <c:layout>
                <c:manualLayout>
                  <c:x val="0"/>
                  <c:y val="-0.31944444444444448"/>
                </c:manualLayout>
              </c:layout>
              <c:tx>
                <c:rich>
                  <a:bodyPr/>
                  <a:lstStyle/>
                  <a:p>
                    <a:fld id="{7148BDB4-983E-49FC-B126-B8894F094901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74D8-4AF5-B40A-3E16293FB4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'25% Data'!$AC$3:$AC$5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'25% Data'!$AD$3:$AD$5</c:f>
              <c:numCache>
                <c:formatCode>General</c:formatCode>
                <c:ptCount val="3"/>
                <c:pt idx="0">
                  <c:v>1.7149972915649386E-2</c:v>
                </c:pt>
                <c:pt idx="1">
                  <c:v>1.2293815612792951E-2</c:v>
                </c:pt>
                <c:pt idx="2">
                  <c:v>1.264968061447141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8-4AF5-B40A-3E16293FB4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29925744"/>
        <c:axId val="925773200"/>
      </c:barChart>
      <c:catAx>
        <c:axId val="9299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73200"/>
        <c:crosses val="autoZero"/>
        <c:auto val="1"/>
        <c:lblAlgn val="ctr"/>
        <c:lblOffset val="100"/>
        <c:noMultiLvlLbl val="0"/>
      </c:catAx>
      <c:valAx>
        <c:axId val="9257732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Detik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2992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Waktu Proses Menggunakan 100%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3.2407407407407406E-2"/>
                </c:manualLayout>
              </c:layout>
              <c:tx>
                <c:rich>
                  <a:bodyPr/>
                  <a:lstStyle/>
                  <a:p>
                    <a:fld id="{30978903-4599-4E07-B21B-FEB68315F78E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B74-47F0-B36A-ED0DB78850B0}"/>
                </c:ext>
              </c:extLst>
            </c:dLbl>
            <c:dLbl>
              <c:idx val="1"/>
              <c:layout>
                <c:manualLayout>
                  <c:x val="0"/>
                  <c:y val="-3.2407407407407406E-2"/>
                </c:manualLayout>
              </c:layout>
              <c:tx>
                <c:rich>
                  <a:bodyPr/>
                  <a:lstStyle/>
                  <a:p>
                    <a:fld id="{F9038123-F8D0-45B0-AF7B-3A11647EAEC2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B74-47F0-B36A-ED0DB78850B0}"/>
                </c:ext>
              </c:extLst>
            </c:dLbl>
            <c:dLbl>
              <c:idx val="2"/>
              <c:layout>
                <c:manualLayout>
                  <c:x val="0"/>
                  <c:y val="-0.2731481481481482"/>
                </c:manualLayout>
              </c:layout>
              <c:tx>
                <c:rich>
                  <a:bodyPr/>
                  <a:lstStyle/>
                  <a:p>
                    <a:fld id="{A476B5CB-CEF0-442D-8DCC-99816A59892F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B74-47F0-B36A-ED0DB78850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'[1]100% Data'!$AC$18:$AC$20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'[1]100% Data'!$AD$18:$AD$20</c:f>
              <c:numCache>
                <c:formatCode>General</c:formatCode>
                <c:ptCount val="3"/>
                <c:pt idx="0">
                  <c:v>2.9520000000000001E-2</c:v>
                </c:pt>
                <c:pt idx="1">
                  <c:v>3.6390000000000006E-2</c:v>
                </c:pt>
                <c:pt idx="2">
                  <c:v>12.055070000000001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74-47F0-B36A-ED0DB78850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04912656"/>
        <c:axId val="1104887696"/>
      </c:barChart>
      <c:catAx>
        <c:axId val="11049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87696"/>
        <c:crosses val="autoZero"/>
        <c:auto val="1"/>
        <c:lblAlgn val="ctr"/>
        <c:lblOffset val="100"/>
        <c:noMultiLvlLbl val="0"/>
      </c:catAx>
      <c:valAx>
        <c:axId val="1104887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4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1" baseline="0"/>
              <a:t>Accuracy</a:t>
            </a:r>
            <a:r>
              <a:rPr lang="en-GB" baseline="0"/>
              <a:t> Pada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Naive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Calculation'!$R$13:$R$16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Calculation'!$S$13:$S$16</c:f>
              <c:numCache>
                <c:formatCode>General</c:formatCode>
                <c:ptCount val="4"/>
                <c:pt idx="0">
                  <c:v>0.71199429772431799</c:v>
                </c:pt>
                <c:pt idx="1">
                  <c:v>0.74558492573167423</c:v>
                </c:pt>
                <c:pt idx="2">
                  <c:v>0.77689715614407906</c:v>
                </c:pt>
                <c:pt idx="3">
                  <c:v>0.80571999999999999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F-44A2-823C-89A3DD1A3887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Calculation'!$R$13:$R$16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Calculation'!$T$13:$T$16</c:f>
              <c:numCache>
                <c:formatCode>General</c:formatCode>
                <c:ptCount val="4"/>
                <c:pt idx="0">
                  <c:v>0.69694774889073963</c:v>
                </c:pt>
                <c:pt idx="1">
                  <c:v>0.72908092130216939</c:v>
                </c:pt>
                <c:pt idx="2">
                  <c:v>0.75929477547201318</c:v>
                </c:pt>
                <c:pt idx="3">
                  <c:v>0.78371999999999997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F-44A2-823C-89A3DD1A3887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Calculation'!$R$13:$R$16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Calculation'!$U$13:$U$16</c:f>
              <c:numCache>
                <c:formatCode>General</c:formatCode>
                <c:ptCount val="4"/>
                <c:pt idx="0">
                  <c:v>0.5638902346786191</c:v>
                </c:pt>
                <c:pt idx="1">
                  <c:v>0.54542213270204098</c:v>
                </c:pt>
                <c:pt idx="2">
                  <c:v>0.5385531623529114</c:v>
                </c:pt>
                <c:pt idx="3">
                  <c:v>0.62641999999999998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F-44A2-823C-89A3DD1A3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61039"/>
        <c:axId val="2016554319"/>
      </c:lineChart>
      <c:catAx>
        <c:axId val="201656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</a:t>
                </a:r>
                <a:r>
                  <a:rPr lang="en-GB" baseline="0"/>
                  <a:t> Data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54319"/>
        <c:crosses val="autoZero"/>
        <c:auto val="1"/>
        <c:lblAlgn val="ctr"/>
        <c:lblOffset val="100"/>
        <c:noMultiLvlLbl val="0"/>
      </c:catAx>
      <c:valAx>
        <c:axId val="20165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1" baseline="0"/>
              <a:t>Accuracy</a:t>
            </a:r>
            <a:r>
              <a:rPr lang="en-GB" baseline="0"/>
              <a:t> Pada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Calculation'!$R$20:$R$23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Calculation'!$S$20:$S$23</c:f>
              <c:numCache>
                <c:formatCode>General</c:formatCode>
                <c:ptCount val="4"/>
                <c:pt idx="0">
                  <c:v>0.71199690078318001</c:v>
                </c:pt>
                <c:pt idx="1">
                  <c:v>0.74559781528948776</c:v>
                </c:pt>
                <c:pt idx="2">
                  <c:v>0.77690131554498432</c:v>
                </c:pt>
                <c:pt idx="3">
                  <c:v>0.8057399999999999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8-41B4-9E0F-FECC5D5CB200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Calculation'!$R$20:$R$23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Calculation'!$T$20:$T$23</c:f>
              <c:numCache>
                <c:formatCode>General</c:formatCode>
                <c:ptCount val="4"/>
                <c:pt idx="0">
                  <c:v>0.69747734919238824</c:v>
                </c:pt>
                <c:pt idx="1">
                  <c:v>0.72843365179172015</c:v>
                </c:pt>
                <c:pt idx="2">
                  <c:v>0.75956239857792274</c:v>
                </c:pt>
                <c:pt idx="3">
                  <c:v>0.78479999999999994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8-41B4-9E0F-FECC5D5CB200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Calculation'!$R$20:$R$23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Calculation'!$U$20:$U$23</c:f>
              <c:numCache>
                <c:formatCode>General</c:formatCode>
                <c:ptCount val="4"/>
                <c:pt idx="0">
                  <c:v>0.5543807848557184</c:v>
                </c:pt>
                <c:pt idx="1">
                  <c:v>0.53486579087705532</c:v>
                </c:pt>
                <c:pt idx="2">
                  <c:v>0.52526640715002382</c:v>
                </c:pt>
                <c:pt idx="3">
                  <c:v>0.61531999999999998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8-41B4-9E0F-FECC5D5CB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45199"/>
        <c:axId val="2016545679"/>
      </c:lineChart>
      <c:catAx>
        <c:axId val="201654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679"/>
        <c:crosses val="autoZero"/>
        <c:auto val="1"/>
        <c:lblAlgn val="ctr"/>
        <c:lblOffset val="100"/>
        <c:noMultiLvlLbl val="0"/>
      </c:catAx>
      <c:valAx>
        <c:axId val="20165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 Hasil</a:t>
            </a:r>
            <a:r>
              <a:rPr lang="en-GB" baseline="0"/>
              <a:t> </a:t>
            </a:r>
            <a:r>
              <a:rPr lang="en-GB" i="1" baseline="0"/>
              <a:t>Precision </a:t>
            </a:r>
            <a:r>
              <a:rPr lang="en-GB" i="0" baseline="0"/>
              <a:t>Pada Nilai</a:t>
            </a:r>
            <a:r>
              <a:rPr lang="en-GB" baseline="0"/>
              <a:t>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Calculation'!$R$36:$R$39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Calculation'!$S$36:$S$39</c:f>
              <c:numCache>
                <c:formatCode>General</c:formatCode>
                <c:ptCount val="4"/>
                <c:pt idx="0">
                  <c:v>0.50435806182892184</c:v>
                </c:pt>
                <c:pt idx="1">
                  <c:v>0.55773754918425822</c:v>
                </c:pt>
                <c:pt idx="2">
                  <c:v>0.60803298999593003</c:v>
                </c:pt>
                <c:pt idx="3">
                  <c:v>0.65489999999999993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D-405F-A385-0ED3CF7C5B91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Calculation'!$R$36:$R$39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Calculation'!$T$36:$T$39</c:f>
              <c:numCache>
                <c:formatCode>General</c:formatCode>
                <c:ptCount val="4"/>
                <c:pt idx="0">
                  <c:v>0.54412570263499482</c:v>
                </c:pt>
                <c:pt idx="1">
                  <c:v>0.58028174363195029</c:v>
                </c:pt>
                <c:pt idx="2">
                  <c:v>0.62543841266618194</c:v>
                </c:pt>
                <c:pt idx="3">
                  <c:v>0.70121999999999995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D-405F-A385-0ED3CF7C5B91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Calculation'!$R$36:$R$39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Calculation'!$U$36:$U$39</c:f>
              <c:numCache>
                <c:formatCode>General</c:formatCode>
                <c:ptCount val="4"/>
                <c:pt idx="0">
                  <c:v>0.54246947451138283</c:v>
                </c:pt>
                <c:pt idx="1">
                  <c:v>0.58270891115950496</c:v>
                </c:pt>
                <c:pt idx="2">
                  <c:v>0.62780758037163442</c:v>
                </c:pt>
                <c:pt idx="3">
                  <c:v>0.70069999999999999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D-405F-A385-0ED3CF7C5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61039"/>
        <c:axId val="2016554319"/>
      </c:lineChart>
      <c:catAx>
        <c:axId val="201656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</a:t>
                </a:r>
                <a:r>
                  <a:rPr lang="en-GB" baseline="0"/>
                  <a:t> Data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54319"/>
        <c:crosses val="autoZero"/>
        <c:auto val="1"/>
        <c:lblAlgn val="ctr"/>
        <c:lblOffset val="100"/>
        <c:noMultiLvlLbl val="0"/>
      </c:catAx>
      <c:valAx>
        <c:axId val="20165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1" baseline="0"/>
              <a:t>Precision</a:t>
            </a:r>
            <a:r>
              <a:rPr lang="en-GB" baseline="0"/>
              <a:t> Pada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Calculation'!$R$43:$R$46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Calculation'!$S$43:$S$46</c:f>
              <c:numCache>
                <c:formatCode>General</c:formatCode>
                <c:ptCount val="4"/>
                <c:pt idx="0">
                  <c:v>0.51714134995424677</c:v>
                </c:pt>
                <c:pt idx="1">
                  <c:v>0.55840865710362064</c:v>
                </c:pt>
                <c:pt idx="2">
                  <c:v>0.60908624159020774</c:v>
                </c:pt>
                <c:pt idx="3">
                  <c:v>0.67097999999999991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B-457A-B2EF-E76965C82643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Calculation'!$R$43:$R$46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Calculation'!$T$43:$T$46</c:f>
              <c:numCache>
                <c:formatCode>General</c:formatCode>
                <c:ptCount val="4"/>
                <c:pt idx="0">
                  <c:v>0.54852367119474077</c:v>
                </c:pt>
                <c:pt idx="1">
                  <c:v>0.58136903494478087</c:v>
                </c:pt>
                <c:pt idx="2">
                  <c:v>0.62413517956674647</c:v>
                </c:pt>
                <c:pt idx="3">
                  <c:v>0.70518000000000003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B-457A-B2EF-E76965C82643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Calculation'!$R$43:$R$46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Calculation'!$U$43:$U$46</c:f>
              <c:numCache>
                <c:formatCode>General</c:formatCode>
                <c:ptCount val="4"/>
                <c:pt idx="0">
                  <c:v>0.54478734745911839</c:v>
                </c:pt>
                <c:pt idx="1">
                  <c:v>0.58479456050386369</c:v>
                </c:pt>
                <c:pt idx="2">
                  <c:v>0.62868558514424033</c:v>
                </c:pt>
                <c:pt idx="3">
                  <c:v>0.70310000000000006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B-457A-B2EF-E76965C82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45199"/>
        <c:axId val="2016545679"/>
      </c:lineChart>
      <c:catAx>
        <c:axId val="201654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679"/>
        <c:crosses val="autoZero"/>
        <c:auto val="1"/>
        <c:lblAlgn val="ctr"/>
        <c:lblOffset val="100"/>
        <c:noMultiLvlLbl val="0"/>
      </c:catAx>
      <c:valAx>
        <c:axId val="20165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1" baseline="0"/>
              <a:t>Recall </a:t>
            </a:r>
            <a:r>
              <a:rPr lang="en-GB" i="0" baseline="0"/>
              <a:t>Pada Nilai</a:t>
            </a:r>
            <a:r>
              <a:rPr lang="en-GB" baseline="0"/>
              <a:t>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Calculation'!$R$66:$R$69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Calculation'!$S$66:$S$69</c:f>
              <c:numCache>
                <c:formatCode>General</c:formatCode>
                <c:ptCount val="4"/>
                <c:pt idx="0">
                  <c:v>0.71199429772431755</c:v>
                </c:pt>
                <c:pt idx="1">
                  <c:v>0.74558492573167423</c:v>
                </c:pt>
                <c:pt idx="2">
                  <c:v>0.77689715614407906</c:v>
                </c:pt>
                <c:pt idx="3">
                  <c:v>0.80571999999999999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4A28-A9F8-E8F78E1394A7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Calculation'!$R$66:$R$69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Calculation'!$T$66:$T$69</c:f>
              <c:numCache>
                <c:formatCode>General</c:formatCode>
                <c:ptCount val="4"/>
                <c:pt idx="0">
                  <c:v>0.69694774889073963</c:v>
                </c:pt>
                <c:pt idx="1">
                  <c:v>0.72908092130216939</c:v>
                </c:pt>
                <c:pt idx="2">
                  <c:v>0.75929477547201318</c:v>
                </c:pt>
                <c:pt idx="3">
                  <c:v>0.78372000000000008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4-4A28-A9F8-E8F78E1394A7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Calculation'!$R$66:$R$69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Calculation'!$U$66:$U$69</c:f>
              <c:numCache>
                <c:formatCode>General</c:formatCode>
                <c:ptCount val="4"/>
                <c:pt idx="0">
                  <c:v>0.5638902346786191</c:v>
                </c:pt>
                <c:pt idx="1">
                  <c:v>0.54542213270204098</c:v>
                </c:pt>
                <c:pt idx="2">
                  <c:v>0.5385531623529114</c:v>
                </c:pt>
                <c:pt idx="3">
                  <c:v>0.62641999999999998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4-4A28-A9F8-E8F78E13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61039"/>
        <c:axId val="2016554319"/>
      </c:lineChart>
      <c:catAx>
        <c:axId val="201656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</a:t>
                </a:r>
                <a:r>
                  <a:rPr lang="en-GB" baseline="0"/>
                  <a:t> Data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54319"/>
        <c:crosses val="autoZero"/>
        <c:auto val="1"/>
        <c:lblAlgn val="ctr"/>
        <c:lblOffset val="100"/>
        <c:noMultiLvlLbl val="0"/>
      </c:catAx>
      <c:valAx>
        <c:axId val="20165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1" baseline="0"/>
              <a:t>Recall</a:t>
            </a:r>
            <a:r>
              <a:rPr lang="en-GB" baseline="0"/>
              <a:t> Pada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Calculation'!$R$73:$R$76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Calculation'!$S$73:$S$76</c:f>
              <c:numCache>
                <c:formatCode>General</c:formatCode>
                <c:ptCount val="4"/>
                <c:pt idx="0">
                  <c:v>0.71199690078318001</c:v>
                </c:pt>
                <c:pt idx="1">
                  <c:v>0.74559781528948776</c:v>
                </c:pt>
                <c:pt idx="2">
                  <c:v>0.77690131554498432</c:v>
                </c:pt>
                <c:pt idx="3">
                  <c:v>0.8057399999999999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5-457D-9378-68E8A795C36D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Calculation'!$R$73:$R$76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Calculation'!$T$73:$T$76</c:f>
              <c:numCache>
                <c:formatCode>General</c:formatCode>
                <c:ptCount val="4"/>
                <c:pt idx="0">
                  <c:v>0.69747734919238824</c:v>
                </c:pt>
                <c:pt idx="1">
                  <c:v>0.72843365179172015</c:v>
                </c:pt>
                <c:pt idx="2">
                  <c:v>0.75956239857792274</c:v>
                </c:pt>
                <c:pt idx="3">
                  <c:v>0.78479999999999994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5-457D-9378-68E8A795C36D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Calculation'!$R$73:$R$76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Calculation'!$U$73:$U$76</c:f>
              <c:numCache>
                <c:formatCode>General</c:formatCode>
                <c:ptCount val="4"/>
                <c:pt idx="0">
                  <c:v>0.5543807848557184</c:v>
                </c:pt>
                <c:pt idx="1">
                  <c:v>0.53486579087705544</c:v>
                </c:pt>
                <c:pt idx="2">
                  <c:v>0.52526640715002382</c:v>
                </c:pt>
                <c:pt idx="3">
                  <c:v>0.61531999999999998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5-457D-9378-68E8A795C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45199"/>
        <c:axId val="2016545679"/>
      </c:lineChart>
      <c:catAx>
        <c:axId val="201654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679"/>
        <c:crosses val="autoZero"/>
        <c:auto val="1"/>
        <c:lblAlgn val="ctr"/>
        <c:lblOffset val="100"/>
        <c:noMultiLvlLbl val="0"/>
      </c:catAx>
      <c:valAx>
        <c:axId val="20165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1" baseline="0"/>
              <a:t>F1-Score</a:t>
            </a:r>
            <a:r>
              <a:rPr lang="en-GB" baseline="0"/>
              <a:t> Pada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Calculation'!$R$98:$R$101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Calculation'!$S$98:$S$101</c:f>
              <c:numCache>
                <c:formatCode>General</c:formatCode>
                <c:ptCount val="4"/>
                <c:pt idx="0">
                  <c:v>0.5932610760600604</c:v>
                </c:pt>
                <c:pt idx="1">
                  <c:v>0.63761798266519121</c:v>
                </c:pt>
                <c:pt idx="2">
                  <c:v>0.68103041617875193</c:v>
                </c:pt>
                <c:pt idx="3">
                  <c:v>0.72101999999999999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2E4-A422-200398BA46E0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Calculation'!$R$98:$R$101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Calculation'!$T$98:$T$101</c:f>
              <c:numCache>
                <c:formatCode>General</c:formatCode>
                <c:ptCount val="4"/>
                <c:pt idx="0">
                  <c:v>0.59270542766759915</c:v>
                </c:pt>
                <c:pt idx="1">
                  <c:v>0.63448132950277691</c:v>
                </c:pt>
                <c:pt idx="2">
                  <c:v>0.67685878641943664</c:v>
                </c:pt>
                <c:pt idx="3">
                  <c:v>0.72893999999999992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4-42E4-A422-200398BA46E0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Calculation'!$R$98:$R$101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Calculation'!$U$98:$U$101</c:f>
              <c:numCache>
                <c:formatCode>General</c:formatCode>
                <c:ptCount val="4"/>
                <c:pt idx="0">
                  <c:v>0.55094948526921339</c:v>
                </c:pt>
                <c:pt idx="1">
                  <c:v>0.56141045681711199</c:v>
                </c:pt>
                <c:pt idx="2">
                  <c:v>0.57568721300341053</c:v>
                </c:pt>
                <c:pt idx="3">
                  <c:v>0.65298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4-42E4-A422-200398BA4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61039"/>
        <c:axId val="2016554319"/>
      </c:lineChart>
      <c:catAx>
        <c:axId val="201656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</a:t>
                </a:r>
                <a:r>
                  <a:rPr lang="en-GB" baseline="0"/>
                  <a:t> Data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54319"/>
        <c:crosses val="autoZero"/>
        <c:auto val="1"/>
        <c:lblAlgn val="ctr"/>
        <c:lblOffset val="100"/>
        <c:noMultiLvlLbl val="0"/>
      </c:catAx>
      <c:valAx>
        <c:axId val="20165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1" baseline="0"/>
              <a:t>F1-Score</a:t>
            </a:r>
            <a:r>
              <a:rPr lang="en-GB" baseline="0"/>
              <a:t> Pada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Calculation'!$R$105:$R$108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Calculation'!$S$105:$S$108</c:f>
              <c:numCache>
                <c:formatCode>General</c:formatCode>
                <c:ptCount val="4"/>
                <c:pt idx="0">
                  <c:v>0.59383278518249794</c:v>
                </c:pt>
                <c:pt idx="1">
                  <c:v>0.63788413083855755</c:v>
                </c:pt>
                <c:pt idx="2">
                  <c:v>0.6814221259402562</c:v>
                </c:pt>
                <c:pt idx="3">
                  <c:v>0.72985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E-4713-9372-E97FB4325DEE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Calculation'!$R$105:$R$108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Calculation'!$T$105:$T$108</c:f>
              <c:numCache>
                <c:formatCode>General</c:formatCode>
                <c:ptCount val="4"/>
                <c:pt idx="0">
                  <c:v>0.59363618635512705</c:v>
                </c:pt>
                <c:pt idx="1">
                  <c:v>0.63403205877912072</c:v>
                </c:pt>
                <c:pt idx="2">
                  <c:v>0.67742882625990641</c:v>
                </c:pt>
                <c:pt idx="3">
                  <c:v>0.73232999999999993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E-4713-9372-E97FB4325DEE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Calculation'!$R$105:$R$108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Calculation'!$U$105:$U$108</c:f>
              <c:numCache>
                <c:formatCode>General</c:formatCode>
                <c:ptCount val="4"/>
                <c:pt idx="0">
                  <c:v>0.54711522557452974</c:v>
                </c:pt>
                <c:pt idx="1">
                  <c:v>0.5565466484763617</c:v>
                </c:pt>
                <c:pt idx="2">
                  <c:v>0.56782885998485189</c:v>
                </c:pt>
                <c:pt idx="3">
                  <c:v>0.64887000000000006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E-4713-9372-E97FB4325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45199"/>
        <c:axId val="2016545679"/>
      </c:lineChart>
      <c:catAx>
        <c:axId val="201654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679"/>
        <c:crosses val="autoZero"/>
        <c:auto val="1"/>
        <c:lblAlgn val="ctr"/>
        <c:lblOffset val="100"/>
        <c:noMultiLvlLbl val="0"/>
      </c:catAx>
      <c:valAx>
        <c:axId val="20165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0" baseline="0"/>
              <a:t>Waktu Proses</a:t>
            </a:r>
            <a:r>
              <a:rPr lang="en-GB" baseline="0"/>
              <a:t> Pada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Calculation'!$R$130:$R$133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Calculation'!$S$130:$S$133</c:f>
              <c:numCache>
                <c:formatCode>General</c:formatCode>
                <c:ptCount val="4"/>
                <c:pt idx="0">
                  <c:v>1.7149972915649386E-2</c:v>
                </c:pt>
                <c:pt idx="1">
                  <c:v>1.5412902832031219E-2</c:v>
                </c:pt>
                <c:pt idx="2">
                  <c:v>2.2880411148071239E-2</c:v>
                </c:pt>
                <c:pt idx="3">
                  <c:v>2.6600000000000002E-2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4-4622-B4D1-2825CF877B05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Calculation'!$R$130:$R$133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Calculation'!$T$130:$T$133</c:f>
              <c:numCache>
                <c:formatCode>General</c:formatCode>
                <c:ptCount val="4"/>
                <c:pt idx="0">
                  <c:v>1.2293815612792951E-2</c:v>
                </c:pt>
                <c:pt idx="1">
                  <c:v>2.1767282485961881E-2</c:v>
                </c:pt>
                <c:pt idx="2">
                  <c:v>3.2430219650268523E-2</c:v>
                </c:pt>
                <c:pt idx="3">
                  <c:v>3.2220000000000006E-2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4-4622-B4D1-2825CF877B05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Calculation'!$R$130:$R$133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Calculation'!$U$130:$U$133</c:f>
              <c:numCache>
                <c:formatCode>General</c:formatCode>
                <c:ptCount val="4"/>
                <c:pt idx="0">
                  <c:v>1.264968061447141</c:v>
                </c:pt>
                <c:pt idx="1">
                  <c:v>3.6064972400665218</c:v>
                </c:pt>
                <c:pt idx="2">
                  <c:v>8.785440397262537</c:v>
                </c:pt>
                <c:pt idx="3">
                  <c:v>11.417179999999998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4-4622-B4D1-2825CF877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61039"/>
        <c:axId val="2016554319"/>
      </c:lineChart>
      <c:catAx>
        <c:axId val="201656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</a:t>
                </a:r>
                <a:r>
                  <a:rPr lang="en-GB" baseline="0"/>
                  <a:t> Data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54319"/>
        <c:crosses val="autoZero"/>
        <c:auto val="1"/>
        <c:lblAlgn val="ctr"/>
        <c:lblOffset val="100"/>
        <c:noMultiLvlLbl val="0"/>
      </c:catAx>
      <c:valAx>
        <c:axId val="20165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0"/>
                  <a:t>Waktu</a:t>
                </a:r>
                <a:r>
                  <a:rPr lang="en-GB" i="0" baseline="0"/>
                  <a:t> Proses</a:t>
                </a:r>
                <a:endParaRPr lang="en-GB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25%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'25% Data'!$Z$2</c:f>
              <c:strCache>
                <c:ptCount val="1"/>
                <c:pt idx="0">
                  <c:v>Nilai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A-48D1-B3E3-7C5CBD9B740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8A-48D1-B3E3-7C5CBD9B740E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8A-48D1-B3E3-7C5CBD9B740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8A-48D1-B3E3-7C5CBD9B740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8A-48D1-B3E3-7C5CBD9B740E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8A-48D1-B3E3-7C5CBD9B740E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8A-48D1-B3E3-7C5CBD9B740E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28A-48D1-B3E3-7C5CBD9B740E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8A-48D1-B3E3-7C5CBD9B740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8A-48D1-B3E3-7C5CBD9B740E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8A-48D1-B3E3-7C5CBD9B740E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8A-48D1-B3E3-7C5CBD9B740E}"/>
              </c:ext>
            </c:extLst>
          </c:dPt>
          <c:cat>
            <c:multiLvlStrRef>
              <c:f>'25% Data'!$X$18:$Y$29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'25% Data'!$Z$18:$Z$29</c:f>
              <c:numCache>
                <c:formatCode>General</c:formatCode>
                <c:ptCount val="12"/>
                <c:pt idx="0">
                  <c:v>0.71199690078318001</c:v>
                </c:pt>
                <c:pt idx="1">
                  <c:v>0.51714134995424677</c:v>
                </c:pt>
                <c:pt idx="2">
                  <c:v>0.71199690078318001</c:v>
                </c:pt>
                <c:pt idx="3">
                  <c:v>0.59383278518249794</c:v>
                </c:pt>
                <c:pt idx="4">
                  <c:v>0.69747734919238824</c:v>
                </c:pt>
                <c:pt idx="5">
                  <c:v>0.54852367119474077</c:v>
                </c:pt>
                <c:pt idx="6">
                  <c:v>0.69747734919238824</c:v>
                </c:pt>
                <c:pt idx="7">
                  <c:v>0.59363618635512705</c:v>
                </c:pt>
                <c:pt idx="8">
                  <c:v>0.5543807848557184</c:v>
                </c:pt>
                <c:pt idx="9">
                  <c:v>0.54478734745911839</c:v>
                </c:pt>
                <c:pt idx="10">
                  <c:v>0.5543807848557184</c:v>
                </c:pt>
                <c:pt idx="11">
                  <c:v>0.54711522557452974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28A-48D1-B3E3-7C5CBD9B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9903184"/>
        <c:axId val="929900304"/>
      </c:barChart>
      <c:catAx>
        <c:axId val="9299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00304"/>
        <c:crosses val="autoZero"/>
        <c:auto val="1"/>
        <c:lblAlgn val="ctr"/>
        <c:lblOffset val="100"/>
        <c:noMultiLvlLbl val="0"/>
      </c:catAx>
      <c:valAx>
        <c:axId val="9299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0" baseline="0"/>
              <a:t>Waktu Proses</a:t>
            </a:r>
            <a:r>
              <a:rPr lang="en-GB" baseline="0"/>
              <a:t> Pada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Calculation'!$R$137:$R$140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Calculation'!$S$137:$S$140</c:f>
              <c:numCache>
                <c:formatCode>General</c:formatCode>
                <c:ptCount val="4"/>
                <c:pt idx="0">
                  <c:v>1.0519719123840322E-2</c:v>
                </c:pt>
                <c:pt idx="1">
                  <c:v>2.1477770805358853E-2</c:v>
                </c:pt>
                <c:pt idx="2">
                  <c:v>3.5247468948364218E-2</c:v>
                </c:pt>
                <c:pt idx="3">
                  <c:v>2.9520000000000001E-2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6-45C1-835F-3B4BD2C044D0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Calculation'!$R$137:$R$140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Calculation'!$T$137:$T$140</c:f>
              <c:numCache>
                <c:formatCode>General</c:formatCode>
                <c:ptCount val="4"/>
                <c:pt idx="0">
                  <c:v>1.5320205688476534E-2</c:v>
                </c:pt>
                <c:pt idx="1">
                  <c:v>2.5315475463867133E-2</c:v>
                </c:pt>
                <c:pt idx="2">
                  <c:v>4.1832637786865204E-2</c:v>
                </c:pt>
                <c:pt idx="3">
                  <c:v>3.6390000000000006E-2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6-45C1-835F-3B4BD2C044D0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Calculation'!$R$137:$R$140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Calculation'!$U$137:$U$140</c:f>
              <c:numCache>
                <c:formatCode>General</c:formatCode>
                <c:ptCount val="4"/>
                <c:pt idx="0">
                  <c:v>1.0289924860000581</c:v>
                </c:pt>
                <c:pt idx="1">
                  <c:v>4.0573563098907419</c:v>
                </c:pt>
                <c:pt idx="2">
                  <c:v>17.5748486757278</c:v>
                </c:pt>
                <c:pt idx="3">
                  <c:v>12.055070000000001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6-45C1-835F-3B4BD2C0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45199"/>
        <c:axId val="2016545679"/>
      </c:lineChart>
      <c:catAx>
        <c:axId val="201654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679"/>
        <c:crosses val="autoZero"/>
        <c:auto val="1"/>
        <c:lblAlgn val="ctr"/>
        <c:lblOffset val="100"/>
        <c:noMultiLvlLbl val="0"/>
      </c:catAx>
      <c:valAx>
        <c:axId val="20165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0"/>
                  <a:t>Waktu Proses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/>
              <a:t>Perbandingan Rata-Rata Waktu Proses Menggunakan 25%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'25% Data'!$AD$2</c:f>
              <c:strCache>
                <c:ptCount val="1"/>
                <c:pt idx="0">
                  <c:v>Processing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7188954294921583E-2"/>
                </c:manualLayout>
              </c:layout>
              <c:tx>
                <c:rich>
                  <a:bodyPr/>
                  <a:lstStyle/>
                  <a:p>
                    <a:fld id="{711C41A9-8A0E-4AE8-BA3D-A3743697642D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752-46C9-BE37-66ACB21304E5}"/>
                </c:ext>
              </c:extLst>
            </c:dLbl>
            <c:dLbl>
              <c:idx val="1"/>
              <c:layout>
                <c:manualLayout>
                  <c:x val="0"/>
                  <c:y val="-3.7188954294921583E-2"/>
                </c:manualLayout>
              </c:layout>
              <c:tx>
                <c:rich>
                  <a:bodyPr/>
                  <a:lstStyle/>
                  <a:p>
                    <a:fld id="{0A62B2B8-818F-4C58-8807-F3280A22ED9A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752-46C9-BE37-66ACB21304E5}"/>
                </c:ext>
              </c:extLst>
            </c:dLbl>
            <c:dLbl>
              <c:idx val="2"/>
              <c:layout>
                <c:manualLayout>
                  <c:x val="0"/>
                  <c:y val="-0.29751163435937267"/>
                </c:manualLayout>
              </c:layout>
              <c:tx>
                <c:rich>
                  <a:bodyPr/>
                  <a:lstStyle/>
                  <a:p>
                    <a:fld id="{1CDFDBF4-CE3F-47DA-A08A-109E4E847913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752-46C9-BE37-66ACB21304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'25% Data'!$AC$18:$AC$20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'25% Data'!$AD$18:$AD$20</c:f>
              <c:numCache>
                <c:formatCode>General</c:formatCode>
                <c:ptCount val="3"/>
                <c:pt idx="0">
                  <c:v>1.0519719123840322E-2</c:v>
                </c:pt>
                <c:pt idx="1">
                  <c:v>1.5320205688476534E-2</c:v>
                </c:pt>
                <c:pt idx="2">
                  <c:v>1.0289924860000581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52-46C9-BE37-66ACB21304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29925744"/>
        <c:axId val="925773200"/>
      </c:barChart>
      <c:catAx>
        <c:axId val="9299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73200"/>
        <c:crosses val="autoZero"/>
        <c:auto val="1"/>
        <c:lblAlgn val="ctr"/>
        <c:lblOffset val="100"/>
        <c:noMultiLvlLbl val="0"/>
      </c:catAx>
      <c:valAx>
        <c:axId val="9257732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Detik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2992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50%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3E-4646-9885-899E2B4E9BE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3E-4646-9885-899E2B4E9BEE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3E-4646-9885-899E2B4E9BE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73E-4646-9885-899E2B4E9BE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3E-4646-9885-899E2B4E9BEE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3E-4646-9885-899E2B4E9BEE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73E-4646-9885-899E2B4E9BEE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73E-4646-9885-899E2B4E9BEE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3E-4646-9885-899E2B4E9BE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3E-4646-9885-899E2B4E9BEE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3E-4646-9885-899E2B4E9BEE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73E-4646-9885-899E2B4E9BEE}"/>
              </c:ext>
            </c:extLst>
          </c:dPt>
          <c:cat>
            <c:multiLvlStrRef>
              <c:f>'50% Data'!$X$18:$Y$29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'50% Data'!$Z$18:$Z$29</c:f>
              <c:numCache>
                <c:formatCode>General</c:formatCode>
                <c:ptCount val="12"/>
                <c:pt idx="0">
                  <c:v>0.74559781528948776</c:v>
                </c:pt>
                <c:pt idx="1">
                  <c:v>0.55840865710362064</c:v>
                </c:pt>
                <c:pt idx="2">
                  <c:v>0.74559781528948776</c:v>
                </c:pt>
                <c:pt idx="3">
                  <c:v>0.63788413083855755</c:v>
                </c:pt>
                <c:pt idx="4">
                  <c:v>0.72843365179172015</c:v>
                </c:pt>
                <c:pt idx="5">
                  <c:v>0.58136903494478087</c:v>
                </c:pt>
                <c:pt idx="6">
                  <c:v>0.72843365179172015</c:v>
                </c:pt>
                <c:pt idx="7">
                  <c:v>0.63403205877912072</c:v>
                </c:pt>
                <c:pt idx="8">
                  <c:v>0.53486579087705532</c:v>
                </c:pt>
                <c:pt idx="9">
                  <c:v>0.58479456050386369</c:v>
                </c:pt>
                <c:pt idx="10">
                  <c:v>0.53486579087705544</c:v>
                </c:pt>
                <c:pt idx="11">
                  <c:v>0.5565466484763617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E-4646-9885-899E2B4E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272928"/>
        <c:axId val="2119264288"/>
      </c:barChart>
      <c:catAx>
        <c:axId val="21192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264288"/>
        <c:crosses val="autoZero"/>
        <c:auto val="1"/>
        <c:lblAlgn val="ctr"/>
        <c:lblOffset val="100"/>
        <c:noMultiLvlLbl val="0"/>
      </c:catAx>
      <c:valAx>
        <c:axId val="21192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27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/>
              <a:t>Perbandingan Rata-Rata Waktu Proses Menggunakan 50%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1666666666666581E-2"/>
                </c:manualLayout>
              </c:layout>
              <c:tx>
                <c:rich>
                  <a:bodyPr/>
                  <a:lstStyle/>
                  <a:p>
                    <a:fld id="{58C127C5-4FDD-42B4-8ABE-81E951AB2CE5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CC8-4ABB-9922-8F1A27E0C03F}"/>
                </c:ext>
              </c:extLst>
            </c:dLbl>
            <c:dLbl>
              <c:idx val="1"/>
              <c:layout>
                <c:manualLayout>
                  <c:x val="0"/>
                  <c:y val="-5.092592592592584E-2"/>
                </c:manualLayout>
              </c:layout>
              <c:tx>
                <c:rich>
                  <a:bodyPr/>
                  <a:lstStyle/>
                  <a:p>
                    <a:fld id="{2F9203DC-1B57-49FF-9FA1-CA9E25FAF598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CC8-4ABB-9922-8F1A27E0C03F}"/>
                </c:ext>
              </c:extLst>
            </c:dLbl>
            <c:dLbl>
              <c:idx val="2"/>
              <c:layout>
                <c:manualLayout>
                  <c:x val="0"/>
                  <c:y val="-0.31481481481481488"/>
                </c:manualLayout>
              </c:layout>
              <c:tx>
                <c:rich>
                  <a:bodyPr/>
                  <a:lstStyle/>
                  <a:p>
                    <a:fld id="{9FBBCBBE-B9E0-432E-920E-BE2BADE9343C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CC8-4ABB-9922-8F1A27E0C0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'50% Data'!$AC$18:$AC$20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'50% Data'!$AD$18:$AD$20</c:f>
              <c:numCache>
                <c:formatCode>General</c:formatCode>
                <c:ptCount val="3"/>
                <c:pt idx="0">
                  <c:v>2.1477770805358853E-2</c:v>
                </c:pt>
                <c:pt idx="1">
                  <c:v>2.5315475463867133E-2</c:v>
                </c:pt>
                <c:pt idx="2">
                  <c:v>4.0573563098907419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8-4ABB-9922-8F1A27E0C0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04901136"/>
        <c:axId val="1104901616"/>
      </c:barChart>
      <c:catAx>
        <c:axId val="110490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01616"/>
        <c:crosses val="autoZero"/>
        <c:auto val="1"/>
        <c:lblAlgn val="ctr"/>
        <c:lblOffset val="100"/>
        <c:noMultiLvlLbl val="0"/>
      </c:catAx>
      <c:valAx>
        <c:axId val="11049016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Detik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0490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Waktu Proses Menggunakan 50%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0925925925925923E-2"/>
                </c:manualLayout>
              </c:layout>
              <c:tx>
                <c:rich>
                  <a:bodyPr/>
                  <a:lstStyle/>
                  <a:p>
                    <a:fld id="{638430A1-F040-46DF-BBDA-26BEBEEBC208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A21-4AE7-9B01-01A989552786}"/>
                </c:ext>
              </c:extLst>
            </c:dLbl>
            <c:dLbl>
              <c:idx val="1"/>
              <c:layout>
                <c:manualLayout>
                  <c:x val="0"/>
                  <c:y val="-4.6296296296296467E-2"/>
                </c:manualLayout>
              </c:layout>
              <c:tx>
                <c:rich>
                  <a:bodyPr/>
                  <a:lstStyle/>
                  <a:p>
                    <a:fld id="{614D4FB1-898B-4A18-A655-14EA65249472}" type="VALUE">
                      <a:rPr lang="en-US">
                        <a:solidFill>
                          <a:srgbClr val="00206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A21-4AE7-9B01-01A989552786}"/>
                </c:ext>
              </c:extLst>
            </c:dLbl>
            <c:dLbl>
              <c:idx val="2"/>
              <c:layout>
                <c:manualLayout>
                  <c:x val="0"/>
                  <c:y val="-0.30555555555555552"/>
                </c:manualLayout>
              </c:layout>
              <c:tx>
                <c:rich>
                  <a:bodyPr/>
                  <a:lstStyle/>
                  <a:p>
                    <a:fld id="{12735C6A-D24E-4519-B341-F04CDFEADD16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A21-4AE7-9B01-01A9895527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'50% Data'!$AC$3:$AC$5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'50% Data'!$AD$3:$AD$5</c:f>
              <c:numCache>
                <c:formatCode>General</c:formatCode>
                <c:ptCount val="3"/>
                <c:pt idx="0">
                  <c:v>1.5412902832031219E-2</c:v>
                </c:pt>
                <c:pt idx="1">
                  <c:v>2.1767282485961881E-2</c:v>
                </c:pt>
                <c:pt idx="2">
                  <c:v>3.6064972400665218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1-4AE7-9B01-01A9895527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40256320"/>
        <c:axId val="1040252000"/>
      </c:barChart>
      <c:catAx>
        <c:axId val="10402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52000"/>
        <c:crosses val="autoZero"/>
        <c:auto val="1"/>
        <c:lblAlgn val="ctr"/>
        <c:lblOffset val="100"/>
        <c:noMultiLvlLbl val="0"/>
      </c:catAx>
      <c:valAx>
        <c:axId val="10402520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Detik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4025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50%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93-4E94-B852-A80615D559A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93-4E94-B852-A80615D559A0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93-4E94-B852-A80615D559A0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F93-4E94-B852-A80615D559A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93-4E94-B852-A80615D559A0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93-4E94-B852-A80615D559A0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F93-4E94-B852-A80615D559A0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F93-4E94-B852-A80615D559A0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93-4E94-B852-A80615D559A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F93-4E94-B852-A80615D559A0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F93-4E94-B852-A80615D559A0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F93-4E94-B852-A80615D559A0}"/>
              </c:ext>
            </c:extLst>
          </c:dPt>
          <c:cat>
            <c:multiLvlStrRef>
              <c:f>'50% Data'!$X$3:$Y$14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'50% Data'!$Z$3:$Z$14</c:f>
              <c:numCache>
                <c:formatCode>General</c:formatCode>
                <c:ptCount val="12"/>
                <c:pt idx="0">
                  <c:v>0.74558492573167423</c:v>
                </c:pt>
                <c:pt idx="1">
                  <c:v>0.55773754918425822</c:v>
                </c:pt>
                <c:pt idx="2">
                  <c:v>0.74558492573167423</c:v>
                </c:pt>
                <c:pt idx="3">
                  <c:v>0.63761798266519121</c:v>
                </c:pt>
                <c:pt idx="4">
                  <c:v>0.72908092130216939</c:v>
                </c:pt>
                <c:pt idx="5">
                  <c:v>0.58028174363195029</c:v>
                </c:pt>
                <c:pt idx="6">
                  <c:v>0.72908092130216939</c:v>
                </c:pt>
                <c:pt idx="7">
                  <c:v>0.63448132950277691</c:v>
                </c:pt>
                <c:pt idx="8">
                  <c:v>0.54542213270204098</c:v>
                </c:pt>
                <c:pt idx="9">
                  <c:v>0.58270891115950496</c:v>
                </c:pt>
                <c:pt idx="10">
                  <c:v>0.54542213270204098</c:v>
                </c:pt>
                <c:pt idx="11">
                  <c:v>0.56141045681711199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3-4E94-B852-A80615D5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9904144"/>
        <c:axId val="929917584"/>
      </c:barChart>
      <c:catAx>
        <c:axId val="9299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17584"/>
        <c:crosses val="autoZero"/>
        <c:auto val="1"/>
        <c:lblAlgn val="ctr"/>
        <c:lblOffset val="100"/>
        <c:noMultiLvlLbl val="0"/>
      </c:catAx>
      <c:valAx>
        <c:axId val="9299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0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75%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C3-4A34-8B03-7651670D5BD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C3-4A34-8B03-7651670D5BD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5C3-4A34-8B03-7651670D5BD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5C3-4A34-8B03-7651670D5BD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C3-4A34-8B03-7651670D5BDA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5C3-4A34-8B03-7651670D5BDA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C3-4A34-8B03-7651670D5BDA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5C3-4A34-8B03-7651670D5BDA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5C3-4A34-8B03-7651670D5BD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C3-4A34-8B03-7651670D5BDA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5C3-4A34-8B03-7651670D5BDA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5C3-4A34-8B03-7651670D5BDA}"/>
              </c:ext>
            </c:extLst>
          </c:dPt>
          <c:cat>
            <c:multiLvlStrRef>
              <c:f>'75% Data'!$X$3:$Y$14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'75% Data'!$Z$3:$Z$14</c:f>
              <c:numCache>
                <c:formatCode>General</c:formatCode>
                <c:ptCount val="12"/>
                <c:pt idx="0">
                  <c:v>0.77689715614407906</c:v>
                </c:pt>
                <c:pt idx="1">
                  <c:v>0.60803298999593003</c:v>
                </c:pt>
                <c:pt idx="2">
                  <c:v>0.77689715614407906</c:v>
                </c:pt>
                <c:pt idx="3">
                  <c:v>0.68103041617875193</c:v>
                </c:pt>
                <c:pt idx="4">
                  <c:v>0.75929477547201318</c:v>
                </c:pt>
                <c:pt idx="5">
                  <c:v>0.62543841266618194</c:v>
                </c:pt>
                <c:pt idx="6">
                  <c:v>0.75929477547201318</c:v>
                </c:pt>
                <c:pt idx="7">
                  <c:v>0.67685878641943664</c:v>
                </c:pt>
                <c:pt idx="8">
                  <c:v>0.5385531623529114</c:v>
                </c:pt>
                <c:pt idx="9">
                  <c:v>0.62780758037163442</c:v>
                </c:pt>
                <c:pt idx="10">
                  <c:v>0.5385531623529114</c:v>
                </c:pt>
                <c:pt idx="11">
                  <c:v>0.57568721300341053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A34-8B03-7651670D5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0275520"/>
        <c:axId val="1040280800"/>
      </c:barChart>
      <c:catAx>
        <c:axId val="10402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80800"/>
        <c:crosses val="autoZero"/>
        <c:auto val="1"/>
        <c:lblAlgn val="ctr"/>
        <c:lblOffset val="100"/>
        <c:noMultiLvlLbl val="0"/>
      </c:catAx>
      <c:valAx>
        <c:axId val="10402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image" Target="../media/image1.png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604837</xdr:colOff>
      <xdr:row>1</xdr:row>
      <xdr:rowOff>4762</xdr:rowOff>
    </xdr:from>
    <xdr:to>
      <xdr:col>38</xdr:col>
      <xdr:colOff>300037</xdr:colOff>
      <xdr:row>12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009817-D004-B376-F9ED-5A6E4084E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4762</xdr:colOff>
      <xdr:row>1</xdr:row>
      <xdr:rowOff>4762</xdr:rowOff>
    </xdr:from>
    <xdr:to>
      <xdr:col>46</xdr:col>
      <xdr:colOff>309562</xdr:colOff>
      <xdr:row>12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DCC0D1-C2EC-C635-5F6A-C448CA18D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16</xdr:row>
      <xdr:rowOff>0</xdr:rowOff>
    </xdr:from>
    <xdr:to>
      <xdr:col>38</xdr:col>
      <xdr:colOff>300318</xdr:colOff>
      <xdr:row>29</xdr:row>
      <xdr:rowOff>103094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8287EF-5410-47ED-A940-DFA8C4CCA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16</xdr:row>
      <xdr:rowOff>0</xdr:rowOff>
    </xdr:from>
    <xdr:to>
      <xdr:col>46</xdr:col>
      <xdr:colOff>304800</xdr:colOff>
      <xdr:row>29</xdr:row>
      <xdr:rowOff>103094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1B8F6D2-3F5F-433D-989A-236C32C80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4762</xdr:colOff>
      <xdr:row>16</xdr:row>
      <xdr:rowOff>4762</xdr:rowOff>
    </xdr:from>
    <xdr:to>
      <xdr:col>38</xdr:col>
      <xdr:colOff>309562</xdr:colOff>
      <xdr:row>29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EC2082-614E-1399-40A8-788D233DA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4762</xdr:colOff>
      <xdr:row>16</xdr:row>
      <xdr:rowOff>4762</xdr:rowOff>
    </xdr:from>
    <xdr:to>
      <xdr:col>46</xdr:col>
      <xdr:colOff>309562</xdr:colOff>
      <xdr:row>29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D2FD-BFB7-1CB4-6D66-D0FCAD976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14287</xdr:colOff>
      <xdr:row>1</xdr:row>
      <xdr:rowOff>4762</xdr:rowOff>
    </xdr:from>
    <xdr:to>
      <xdr:col>46</xdr:col>
      <xdr:colOff>319087</xdr:colOff>
      <xdr:row>12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F56CE5-4E3B-1A8B-C051-C8E83B40C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4762</xdr:colOff>
      <xdr:row>1</xdr:row>
      <xdr:rowOff>14287</xdr:rowOff>
    </xdr:from>
    <xdr:to>
      <xdr:col>38</xdr:col>
      <xdr:colOff>309562</xdr:colOff>
      <xdr:row>12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29BBF3-D149-FE93-7A67-BF952E5E3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33337</xdr:colOff>
      <xdr:row>1</xdr:row>
      <xdr:rowOff>14287</xdr:rowOff>
    </xdr:from>
    <xdr:to>
      <xdr:col>38</xdr:col>
      <xdr:colOff>338137</xdr:colOff>
      <xdr:row>12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942417-B264-2F1E-F990-BC40D548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4762</xdr:colOff>
      <xdr:row>1</xdr:row>
      <xdr:rowOff>4762</xdr:rowOff>
    </xdr:from>
    <xdr:to>
      <xdr:col>46</xdr:col>
      <xdr:colOff>309562</xdr:colOff>
      <xdr:row>12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7E9355-AC46-F3B4-3CAB-CAC529E02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42862</xdr:colOff>
      <xdr:row>16</xdr:row>
      <xdr:rowOff>4762</xdr:rowOff>
    </xdr:from>
    <xdr:to>
      <xdr:col>38</xdr:col>
      <xdr:colOff>347662</xdr:colOff>
      <xdr:row>29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1150E9-5813-5B9B-FCD5-F00BA6B5E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604837</xdr:colOff>
      <xdr:row>16</xdr:row>
      <xdr:rowOff>4762</xdr:rowOff>
    </xdr:from>
    <xdr:to>
      <xdr:col>46</xdr:col>
      <xdr:colOff>300037</xdr:colOff>
      <xdr:row>29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A8F482-1B85-8302-60AB-76E0C26FE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4762</xdr:colOff>
      <xdr:row>0</xdr:row>
      <xdr:rowOff>195262</xdr:rowOff>
    </xdr:from>
    <xdr:to>
      <xdr:col>38</xdr:col>
      <xdr:colOff>309562</xdr:colOff>
      <xdr:row>12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77973-855E-9743-AB6B-B81AD84B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14287</xdr:colOff>
      <xdr:row>15</xdr:row>
      <xdr:rowOff>204787</xdr:rowOff>
    </xdr:from>
    <xdr:to>
      <xdr:col>38</xdr:col>
      <xdr:colOff>319087</xdr:colOff>
      <xdr:row>29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825C84-11F4-FC9E-AE8B-ABC004193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4762</xdr:colOff>
      <xdr:row>1</xdr:row>
      <xdr:rowOff>4762</xdr:rowOff>
    </xdr:from>
    <xdr:to>
      <xdr:col>46</xdr:col>
      <xdr:colOff>309562</xdr:colOff>
      <xdr:row>12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D3343E-77A1-851B-467C-B21FA6844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4762</xdr:colOff>
      <xdr:row>16</xdr:row>
      <xdr:rowOff>4762</xdr:rowOff>
    </xdr:from>
    <xdr:to>
      <xdr:col>46</xdr:col>
      <xdr:colOff>309562</xdr:colOff>
      <xdr:row>29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A6DFC2-6AE1-A8B4-60F8-BFA2A2C67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4762</xdr:colOff>
      <xdr:row>0</xdr:row>
      <xdr:rowOff>195262</xdr:rowOff>
    </xdr:from>
    <xdr:to>
      <xdr:col>38</xdr:col>
      <xdr:colOff>309562</xdr:colOff>
      <xdr:row>12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A87450-A9BF-408D-9278-6D2FB284C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14287</xdr:colOff>
      <xdr:row>15</xdr:row>
      <xdr:rowOff>204787</xdr:rowOff>
    </xdr:from>
    <xdr:to>
      <xdr:col>38</xdr:col>
      <xdr:colOff>319087</xdr:colOff>
      <xdr:row>29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21A9EA-D819-48F9-BFD2-AF7C3E70C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4762</xdr:colOff>
      <xdr:row>1</xdr:row>
      <xdr:rowOff>4762</xdr:rowOff>
    </xdr:from>
    <xdr:to>
      <xdr:col>46</xdr:col>
      <xdr:colOff>309562</xdr:colOff>
      <xdr:row>12</xdr:row>
      <xdr:rowOff>119062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0E8D37-9921-4D46-B3EE-2A934BEEC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4762</xdr:colOff>
      <xdr:row>16</xdr:row>
      <xdr:rowOff>4762</xdr:rowOff>
    </xdr:from>
    <xdr:to>
      <xdr:col>46</xdr:col>
      <xdr:colOff>309562</xdr:colOff>
      <xdr:row>29</xdr:row>
      <xdr:rowOff>119062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B16B918-C63D-40BB-84E9-B0A89245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47625</xdr:rowOff>
    </xdr:from>
    <xdr:to>
      <xdr:col>5</xdr:col>
      <xdr:colOff>542926</xdr:colOff>
      <xdr:row>9</xdr:row>
      <xdr:rowOff>31914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26EA90-317A-40E8-B7C3-0FB1E40F4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28625"/>
          <a:ext cx="3343276" cy="1317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</xdr:colOff>
      <xdr:row>0</xdr:row>
      <xdr:rowOff>161924</xdr:rowOff>
    </xdr:from>
    <xdr:to>
      <xdr:col>29</xdr:col>
      <xdr:colOff>323850</xdr:colOff>
      <xdr:row>15</xdr:row>
      <xdr:rowOff>190498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36936E-826D-402C-9A1A-191ED0AA8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</xdr:colOff>
      <xdr:row>17</xdr:row>
      <xdr:rowOff>4762</xdr:rowOff>
    </xdr:from>
    <xdr:to>
      <xdr:col>29</xdr:col>
      <xdr:colOff>314325</xdr:colOff>
      <xdr:row>30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600B01-EE00-D244-9F17-F3AAB493D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32</xdr:row>
      <xdr:rowOff>180975</xdr:rowOff>
    </xdr:from>
    <xdr:to>
      <xdr:col>29</xdr:col>
      <xdr:colOff>333373</xdr:colOff>
      <xdr:row>47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2C39AB-0701-47E9-885D-D16DDE19F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19048</xdr:colOff>
      <xdr:row>48</xdr:row>
      <xdr:rowOff>195263</xdr:rowOff>
    </xdr:from>
    <xdr:to>
      <xdr:col>29</xdr:col>
      <xdr:colOff>323848</xdr:colOff>
      <xdr:row>62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0EBFE-BC98-49E1-8FB6-B96FEE40B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63</xdr:row>
      <xdr:rowOff>0</xdr:rowOff>
    </xdr:from>
    <xdr:to>
      <xdr:col>29</xdr:col>
      <xdr:colOff>323848</xdr:colOff>
      <xdr:row>78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312074-1BD7-487B-AC24-28848DDA3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9523</xdr:colOff>
      <xdr:row>79</xdr:row>
      <xdr:rowOff>157163</xdr:rowOff>
    </xdr:from>
    <xdr:to>
      <xdr:col>29</xdr:col>
      <xdr:colOff>314323</xdr:colOff>
      <xdr:row>94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E85462-E734-4B88-AF04-A3E8E0805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95</xdr:row>
      <xdr:rowOff>0</xdr:rowOff>
    </xdr:from>
    <xdr:to>
      <xdr:col>29</xdr:col>
      <xdr:colOff>323848</xdr:colOff>
      <xdr:row>110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CF83EF-0FCD-4845-8695-9A16578D5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9523</xdr:colOff>
      <xdr:row>112</xdr:row>
      <xdr:rowOff>14288</xdr:rowOff>
    </xdr:from>
    <xdr:to>
      <xdr:col>29</xdr:col>
      <xdr:colOff>314323</xdr:colOff>
      <xdr:row>126</xdr:row>
      <xdr:rowOff>90488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279E27-6905-4385-BD2E-6F6FCBFA2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127</xdr:row>
      <xdr:rowOff>0</xdr:rowOff>
    </xdr:from>
    <xdr:to>
      <xdr:col>29</xdr:col>
      <xdr:colOff>323848</xdr:colOff>
      <xdr:row>142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B01541-3EB7-4C98-93A9-E23EC001D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9523</xdr:colOff>
      <xdr:row>144</xdr:row>
      <xdr:rowOff>14288</xdr:rowOff>
    </xdr:from>
    <xdr:to>
      <xdr:col>29</xdr:col>
      <xdr:colOff>314323</xdr:colOff>
      <xdr:row>158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56C92A-6FFF-4DC1-9155-1C76F96FF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da%20Bagus%20Mahendra\Desktop\Sharing\Kuliah\Tesis\Pra-Tesis\Hasil%20Analisa%20Perbandingan%20Metode%20Naive%20Bayes%20-%20Thesist.xlsx" TargetMode="External"/><Relationship Id="rId1" Type="http://schemas.openxmlformats.org/officeDocument/2006/relationships/externalLinkPath" Target="/Users/Ida%20Bagus%20Mahendra/Desktop/Sharing/Kuliah/Tesis/Pra-Tesis/Hasil%20Analisa%20Perbandingan%20Metode%20Naive%20Bayes%20-%20Thes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5% Data"/>
      <sheetName val="50% Data"/>
      <sheetName val="75% Data"/>
      <sheetName val="100% Data"/>
      <sheetName val="Cost Benefit Calculation"/>
    </sheetNames>
    <sheetDataSet>
      <sheetData sheetId="0"/>
      <sheetData sheetId="1"/>
      <sheetData sheetId="2"/>
      <sheetData sheetId="3">
        <row r="3">
          <cell r="X3" t="str">
            <v>Multinomial Naïve Bayes</v>
          </cell>
          <cell r="Y3" t="str">
            <v>Accuracy</v>
          </cell>
          <cell r="Z3">
            <v>0.80571999999999999</v>
          </cell>
          <cell r="AC3" t="str">
            <v>Multinomial Naïve Bayes</v>
          </cell>
          <cell r="AD3">
            <v>2.6600000000000002E-2</v>
          </cell>
        </row>
        <row r="4">
          <cell r="Y4" t="str">
            <v>Precision</v>
          </cell>
          <cell r="Z4">
            <v>0.65489999999999993</v>
          </cell>
          <cell r="AC4" t="str">
            <v>Bernoulli Naïve Bayes</v>
          </cell>
          <cell r="AD4">
            <v>3.2220000000000006E-2</v>
          </cell>
        </row>
        <row r="5">
          <cell r="Y5" t="str">
            <v xml:space="preserve">Recall </v>
          </cell>
          <cell r="Z5">
            <v>0.80571999999999999</v>
          </cell>
          <cell r="AC5" t="str">
            <v>Gaussian Naïve Bayes</v>
          </cell>
          <cell r="AD5">
            <v>11.417179999999998</v>
          </cell>
        </row>
        <row r="6">
          <cell r="Y6" t="str">
            <v>F1-Score</v>
          </cell>
          <cell r="Z6">
            <v>0.72101999999999999</v>
          </cell>
        </row>
        <row r="7">
          <cell r="X7" t="str">
            <v>Bernoulli Naïve Bayes</v>
          </cell>
          <cell r="Y7" t="str">
            <v>Accuracy</v>
          </cell>
          <cell r="Z7">
            <v>0.78372000000000008</v>
          </cell>
        </row>
        <row r="8">
          <cell r="Y8" t="str">
            <v>Precision</v>
          </cell>
          <cell r="Z8">
            <v>0.70121999999999995</v>
          </cell>
        </row>
        <row r="9">
          <cell r="Y9" t="str">
            <v xml:space="preserve">Recall </v>
          </cell>
          <cell r="Z9">
            <v>0.78372000000000008</v>
          </cell>
        </row>
        <row r="10">
          <cell r="Y10" t="str">
            <v>F1-Score</v>
          </cell>
          <cell r="Z10">
            <v>0.72893999999999992</v>
          </cell>
        </row>
        <row r="11">
          <cell r="X11" t="str">
            <v>Gaussian Naïve Bayes</v>
          </cell>
          <cell r="Y11" t="str">
            <v>Accuracy</v>
          </cell>
          <cell r="Z11">
            <v>0.62641999999999998</v>
          </cell>
        </row>
        <row r="12">
          <cell r="Y12" t="str">
            <v>Precision</v>
          </cell>
          <cell r="Z12">
            <v>0.70069999999999999</v>
          </cell>
        </row>
        <row r="13">
          <cell r="Y13" t="str">
            <v xml:space="preserve">Recall </v>
          </cell>
          <cell r="Z13">
            <v>0.62641999999999998</v>
          </cell>
        </row>
        <row r="14">
          <cell r="Y14" t="str">
            <v>F1-Score</v>
          </cell>
          <cell r="Z14">
            <v>0.65298</v>
          </cell>
        </row>
        <row r="18">
          <cell r="X18" t="str">
            <v>Multinomial Naïve Bayes</v>
          </cell>
          <cell r="Y18" t="str">
            <v>Accuracy</v>
          </cell>
          <cell r="Z18">
            <v>0.8057399999999999</v>
          </cell>
          <cell r="AC18" t="str">
            <v>Multinomial Naïve Bayes</v>
          </cell>
          <cell r="AD18">
            <v>2.9520000000000001E-2</v>
          </cell>
        </row>
        <row r="19">
          <cell r="Y19" t="str">
            <v>Precision</v>
          </cell>
          <cell r="Z19">
            <v>0.67097999999999991</v>
          </cell>
          <cell r="AC19" t="str">
            <v>Bernoulli Naïve Bayes</v>
          </cell>
          <cell r="AD19">
            <v>3.6390000000000006E-2</v>
          </cell>
        </row>
        <row r="20">
          <cell r="Y20" t="str">
            <v xml:space="preserve">Recall </v>
          </cell>
          <cell r="Z20">
            <v>0.8057399999999999</v>
          </cell>
          <cell r="AC20" t="str">
            <v>Gaussian Naïve Bayes</v>
          </cell>
          <cell r="AD20">
            <v>12.055070000000001</v>
          </cell>
        </row>
        <row r="21">
          <cell r="Y21" t="str">
            <v>F1-Score</v>
          </cell>
          <cell r="Z21">
            <v>0.72985</v>
          </cell>
        </row>
        <row r="22">
          <cell r="X22" t="str">
            <v>Bernoulli Naïve Bayes</v>
          </cell>
          <cell r="Y22" t="str">
            <v>Accuracy</v>
          </cell>
          <cell r="Z22">
            <v>0.78479999999999994</v>
          </cell>
        </row>
        <row r="23">
          <cell r="Y23" t="str">
            <v>Precision</v>
          </cell>
          <cell r="Z23">
            <v>0.70518000000000003</v>
          </cell>
        </row>
        <row r="24">
          <cell r="Y24" t="str">
            <v xml:space="preserve">Recall </v>
          </cell>
          <cell r="Z24">
            <v>0.78479999999999994</v>
          </cell>
        </row>
        <row r="25">
          <cell r="Y25" t="str">
            <v>F1-Score</v>
          </cell>
          <cell r="Z25">
            <v>0.73232999999999993</v>
          </cell>
        </row>
        <row r="26">
          <cell r="X26" t="str">
            <v>Gaussian Naïve Bayes</v>
          </cell>
          <cell r="Y26" t="str">
            <v>Accuracy</v>
          </cell>
          <cell r="Z26">
            <v>0.61531999999999998</v>
          </cell>
        </row>
        <row r="27">
          <cell r="Y27" t="str">
            <v>Precision</v>
          </cell>
          <cell r="Z27">
            <v>0.70310000000000006</v>
          </cell>
        </row>
        <row r="28">
          <cell r="Y28" t="str">
            <v xml:space="preserve">Recall </v>
          </cell>
          <cell r="Z28">
            <v>0.61531999999999998</v>
          </cell>
        </row>
        <row r="29">
          <cell r="Y29" t="str">
            <v>F1-Score</v>
          </cell>
          <cell r="Z29">
            <v>0.64887000000000006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82A5-C121-4E9E-AAC4-4D86E61E592C}">
  <dimension ref="B1:AD29"/>
  <sheetViews>
    <sheetView topLeftCell="Q1" zoomScale="85" zoomScaleNormal="85" workbookViewId="0">
      <selection activeCell="AD18" sqref="AD18:AD20"/>
    </sheetView>
  </sheetViews>
  <sheetFormatPr defaultRowHeight="15" x14ac:dyDescent="0.25"/>
  <cols>
    <col min="23" max="23" width="5.140625" bestFit="1" customWidth="1"/>
    <col min="24" max="24" width="23.28515625" bestFit="1" customWidth="1"/>
    <col min="25" max="25" width="15.5703125" bestFit="1" customWidth="1"/>
    <col min="28" max="28" width="3.5703125" bestFit="1" customWidth="1"/>
    <col min="29" max="29" width="23.28515625" bestFit="1" customWidth="1"/>
    <col min="30" max="30" width="15.5703125" bestFit="1" customWidth="1"/>
  </cols>
  <sheetData>
    <row r="1" spans="2:30" ht="15.75" thickBot="1" x14ac:dyDescent="0.3">
      <c r="B1" s="1" t="s">
        <v>9</v>
      </c>
      <c r="W1" t="s">
        <v>18</v>
      </c>
      <c r="X1" t="s">
        <v>13</v>
      </c>
    </row>
    <row r="2" spans="2:30" ht="15.75" thickBot="1" x14ac:dyDescent="0.3">
      <c r="B2" s="40" t="s">
        <v>6</v>
      </c>
      <c r="C2" s="41"/>
      <c r="D2" s="41"/>
      <c r="E2" s="41"/>
      <c r="F2" s="41"/>
      <c r="G2" s="42"/>
      <c r="I2" s="40" t="s">
        <v>7</v>
      </c>
      <c r="J2" s="41"/>
      <c r="K2" s="41"/>
      <c r="L2" s="41"/>
      <c r="M2" s="41"/>
      <c r="N2" s="42"/>
      <c r="P2" s="40" t="s">
        <v>8</v>
      </c>
      <c r="Q2" s="41"/>
      <c r="R2" s="41"/>
      <c r="S2" s="41"/>
      <c r="T2" s="41"/>
      <c r="U2" s="42"/>
      <c r="W2" s="2" t="s">
        <v>19</v>
      </c>
      <c r="X2" s="2" t="s">
        <v>15</v>
      </c>
      <c r="Y2" s="2" t="s">
        <v>20</v>
      </c>
      <c r="Z2" s="2" t="s">
        <v>16</v>
      </c>
      <c r="AB2" s="2" t="s">
        <v>19</v>
      </c>
      <c r="AC2" s="2" t="s">
        <v>21</v>
      </c>
      <c r="AD2" s="5" t="s">
        <v>5</v>
      </c>
    </row>
    <row r="3" spans="2:30" ht="30.75" thickBot="1" x14ac:dyDescent="0.3">
      <c r="B3" s="22" t="s">
        <v>0</v>
      </c>
      <c r="C3" s="23" t="s">
        <v>1</v>
      </c>
      <c r="D3" s="23" t="s">
        <v>2</v>
      </c>
      <c r="E3" s="23" t="s">
        <v>3</v>
      </c>
      <c r="F3" s="23" t="s">
        <v>4</v>
      </c>
      <c r="G3" s="23" t="s">
        <v>5</v>
      </c>
      <c r="I3" s="22" t="s">
        <v>0</v>
      </c>
      <c r="J3" s="23" t="s">
        <v>1</v>
      </c>
      <c r="K3" s="23" t="s">
        <v>2</v>
      </c>
      <c r="L3" s="23" t="s">
        <v>3</v>
      </c>
      <c r="M3" s="23" t="s">
        <v>4</v>
      </c>
      <c r="N3" s="23" t="s">
        <v>5</v>
      </c>
      <c r="P3" s="24" t="s">
        <v>0</v>
      </c>
      <c r="Q3" s="25" t="s">
        <v>1</v>
      </c>
      <c r="R3" s="25" t="s">
        <v>2</v>
      </c>
      <c r="S3" s="25" t="s">
        <v>3</v>
      </c>
      <c r="T3" s="25" t="s">
        <v>4</v>
      </c>
      <c r="U3" s="25" t="s">
        <v>5</v>
      </c>
      <c r="W3" s="37">
        <v>1</v>
      </c>
      <c r="X3" s="37" t="s">
        <v>6</v>
      </c>
      <c r="Y3" s="4" t="s">
        <v>1</v>
      </c>
      <c r="Z3" s="3">
        <f>AVERAGE(C4:C8)</f>
        <v>0.71199429772431755</v>
      </c>
      <c r="AB3" s="3">
        <v>1</v>
      </c>
      <c r="AC3" s="3" t="s">
        <v>6</v>
      </c>
      <c r="AD3" s="3">
        <f>AVERAGE(G4:G8)</f>
        <v>1.7149972915649386E-2</v>
      </c>
    </row>
    <row r="4" spans="2:30" ht="15.75" thickBot="1" x14ac:dyDescent="0.3">
      <c r="B4" s="27">
        <v>1</v>
      </c>
      <c r="C4" s="28">
        <v>0.64379947229551404</v>
      </c>
      <c r="D4" s="28">
        <v>0.41447776052798202</v>
      </c>
      <c r="E4" s="29">
        <v>0.64379947229551404</v>
      </c>
      <c r="F4" s="28">
        <v>0.50429236353163898</v>
      </c>
      <c r="G4" s="28">
        <v>1.3239860534667899E-2</v>
      </c>
      <c r="I4" s="27">
        <v>1</v>
      </c>
      <c r="J4" s="28">
        <v>0.62796833773087002</v>
      </c>
      <c r="K4" s="28">
        <v>0.466327085714833</v>
      </c>
      <c r="L4" s="28">
        <v>0.62796833773087002</v>
      </c>
      <c r="M4" s="28">
        <v>0.50684121918613501</v>
      </c>
      <c r="N4" s="29">
        <v>9.4280242919921806E-3</v>
      </c>
      <c r="P4" s="27">
        <v>1</v>
      </c>
      <c r="Q4" s="29">
        <v>0.53166226912928705</v>
      </c>
      <c r="R4" s="28">
        <v>0.45683926139726599</v>
      </c>
      <c r="S4" s="28">
        <v>0.53166226912928705</v>
      </c>
      <c r="T4" s="28">
        <v>0.48625194650470899</v>
      </c>
      <c r="U4" s="28">
        <v>1.1771912574768</v>
      </c>
      <c r="W4" s="38"/>
      <c r="X4" s="38"/>
      <c r="Y4" s="4" t="s">
        <v>2</v>
      </c>
      <c r="Z4" s="3">
        <f>AVERAGE(D4:D8)</f>
        <v>0.50435806182892184</v>
      </c>
      <c r="AB4" s="3">
        <v>2</v>
      </c>
      <c r="AC4" s="3" t="s">
        <v>7</v>
      </c>
      <c r="AD4" s="3">
        <f>AVERAGE(N4:N8)</f>
        <v>1.2293815612792951E-2</v>
      </c>
    </row>
    <row r="5" spans="2:30" ht="15.75" thickBot="1" x14ac:dyDescent="0.3">
      <c r="B5" s="27">
        <v>2</v>
      </c>
      <c r="C5" s="29">
        <v>0.70184696569920801</v>
      </c>
      <c r="D5" s="29">
        <v>0.49323987549798998</v>
      </c>
      <c r="E5" s="28">
        <v>0.70184696569920801</v>
      </c>
      <c r="F5" s="28">
        <v>0.57933682816443499</v>
      </c>
      <c r="G5" s="28">
        <v>4.1645050048828097E-2</v>
      </c>
      <c r="I5" s="27">
        <v>2</v>
      </c>
      <c r="J5" s="29">
        <v>0.68073878627968298</v>
      </c>
      <c r="K5" s="29">
        <v>0.49272521673577002</v>
      </c>
      <c r="L5" s="28">
        <v>0.68073878627968298</v>
      </c>
      <c r="M5" s="29">
        <v>0.57167014096415403</v>
      </c>
      <c r="N5" s="28">
        <v>2.10309028625488E-2</v>
      </c>
      <c r="P5" s="27">
        <v>2</v>
      </c>
      <c r="Q5" s="28">
        <v>0.55672823218997303</v>
      </c>
      <c r="R5" s="28">
        <v>0.53251654051256003</v>
      </c>
      <c r="S5" s="29">
        <v>0.55672823218997303</v>
      </c>
      <c r="T5" s="28">
        <v>0.54337588093524702</v>
      </c>
      <c r="U5" s="28">
        <v>1.14797806739807</v>
      </c>
      <c r="W5" s="38"/>
      <c r="X5" s="38"/>
      <c r="Y5" s="4" t="s">
        <v>17</v>
      </c>
      <c r="Z5" s="3">
        <f>AVERAGE(E4:E8)</f>
        <v>0.71199429772431755</v>
      </c>
      <c r="AB5" s="3">
        <v>3</v>
      </c>
      <c r="AC5" s="3" t="s">
        <v>8</v>
      </c>
      <c r="AD5" s="3">
        <f>AVERAGE(U4:U8)</f>
        <v>1.264968061447141</v>
      </c>
    </row>
    <row r="6" spans="2:30" ht="15.75" thickBot="1" x14ac:dyDescent="0.3">
      <c r="B6" s="27">
        <v>3</v>
      </c>
      <c r="C6" s="29">
        <v>0.75593667546174104</v>
      </c>
      <c r="D6" s="28">
        <v>0.57219513215267803</v>
      </c>
      <c r="E6" s="29">
        <v>0.75593667546174104</v>
      </c>
      <c r="F6" s="29">
        <v>0.65135596246552996</v>
      </c>
      <c r="G6" s="28">
        <v>1.1188030242919899E-2</v>
      </c>
      <c r="I6" s="27">
        <v>3</v>
      </c>
      <c r="J6" s="29">
        <v>0.74406332453825796</v>
      </c>
      <c r="K6" s="28">
        <v>0.632196417767244</v>
      </c>
      <c r="L6" s="28">
        <v>0.74406332453825796</v>
      </c>
      <c r="M6" s="28">
        <v>0.65583220097944706</v>
      </c>
      <c r="N6" s="29">
        <v>1.2337923049926701E-2</v>
      </c>
      <c r="P6" s="27">
        <v>3</v>
      </c>
      <c r="Q6" s="28">
        <v>0.58707124010554002</v>
      </c>
      <c r="R6" s="28">
        <v>0.60521163755158502</v>
      </c>
      <c r="S6" s="28">
        <v>0.58707124010554002</v>
      </c>
      <c r="T6" s="28">
        <v>0.59505093162964495</v>
      </c>
      <c r="U6" s="29">
        <v>2.1908428668975799</v>
      </c>
      <c r="W6" s="39"/>
      <c r="X6" s="39"/>
      <c r="Y6" s="4" t="s">
        <v>4</v>
      </c>
      <c r="Z6" s="3">
        <f>AVERAGE(F4:F8)</f>
        <v>0.5932610760600604</v>
      </c>
    </row>
    <row r="7" spans="2:30" ht="15.75" thickBot="1" x14ac:dyDescent="0.3">
      <c r="B7" s="27">
        <v>4</v>
      </c>
      <c r="C7" s="29">
        <v>0.72523117569352702</v>
      </c>
      <c r="D7" s="28" t="s">
        <v>45</v>
      </c>
      <c r="E7" s="28">
        <v>0.72523117569352702</v>
      </c>
      <c r="F7" s="28">
        <v>0.61104241256135505</v>
      </c>
      <c r="G7" s="28">
        <v>1.3047695159912101E-2</v>
      </c>
      <c r="I7" s="27">
        <v>4</v>
      </c>
      <c r="J7" s="28">
        <v>0.71730515191545496</v>
      </c>
      <c r="K7" s="28">
        <v>0.54564077510657105</v>
      </c>
      <c r="L7" s="28">
        <v>0.71730515191545496</v>
      </c>
      <c r="M7" s="28">
        <v>0.60751696214775797</v>
      </c>
      <c r="N7" s="28">
        <v>9.8481178283691406E-3</v>
      </c>
      <c r="P7" s="27">
        <v>4</v>
      </c>
      <c r="Q7" s="29">
        <v>0.57067371202113604</v>
      </c>
      <c r="R7" s="28">
        <v>0.55431880784185295</v>
      </c>
      <c r="S7" s="28">
        <v>0.57067371202113604</v>
      </c>
      <c r="T7" s="28">
        <v>0.56183472794376499</v>
      </c>
      <c r="U7" s="28">
        <v>0.84465599060058505</v>
      </c>
      <c r="W7" s="37">
        <v>2</v>
      </c>
      <c r="X7" s="37" t="s">
        <v>7</v>
      </c>
      <c r="Y7" s="4" t="s">
        <v>1</v>
      </c>
      <c r="Z7" s="3">
        <f>AVERAGE(J4:J8)</f>
        <v>0.69694774889073963</v>
      </c>
    </row>
    <row r="8" spans="2:30" ht="15.75" thickBot="1" x14ac:dyDescent="0.3">
      <c r="B8" s="27">
        <v>5</v>
      </c>
      <c r="C8" s="28">
        <v>0.73315719947159796</v>
      </c>
      <c r="D8" s="28">
        <v>0.53751947913703702</v>
      </c>
      <c r="E8" s="28">
        <v>0.73315719947159796</v>
      </c>
      <c r="F8" s="28">
        <v>0.62027781357734302</v>
      </c>
      <c r="G8" s="28">
        <v>6.6292285919189401E-3</v>
      </c>
      <c r="I8" s="27">
        <v>5</v>
      </c>
      <c r="J8" s="28">
        <v>0.71466314398943198</v>
      </c>
      <c r="K8" s="28">
        <v>0.58373901785055604</v>
      </c>
      <c r="L8" s="28">
        <v>0.71466314398943198</v>
      </c>
      <c r="M8" s="28">
        <v>0.62166661506050203</v>
      </c>
      <c r="N8" s="28">
        <v>8.8241100311279297E-3</v>
      </c>
      <c r="P8" s="27">
        <v>5</v>
      </c>
      <c r="Q8" s="29">
        <v>0.57331571994715902</v>
      </c>
      <c r="R8" s="28">
        <v>0.56346112525365</v>
      </c>
      <c r="S8" s="28">
        <v>0.57331571994715902</v>
      </c>
      <c r="T8" s="28">
        <v>0.56823393933270105</v>
      </c>
      <c r="U8" s="28">
        <v>0.96417212486267001</v>
      </c>
      <c r="W8" s="38"/>
      <c r="X8" s="38"/>
      <c r="Y8" s="4" t="s">
        <v>2</v>
      </c>
      <c r="Z8" s="3">
        <f>AVERAGE(K4:K8)</f>
        <v>0.54412570263499482</v>
      </c>
    </row>
    <row r="9" spans="2:30" x14ac:dyDescent="0.25">
      <c r="B9" s="1" t="s">
        <v>13</v>
      </c>
      <c r="C9" s="1">
        <f>AVERAGE(C4:C8)</f>
        <v>0.71199429772431755</v>
      </c>
      <c r="D9">
        <f>AVERAGE(D4:D8)</f>
        <v>0.50435806182892184</v>
      </c>
      <c r="E9" s="1">
        <f>AVERAGE(E4:E8)</f>
        <v>0.71199429772431755</v>
      </c>
      <c r="F9">
        <f>AVERAGE(F4:F8)</f>
        <v>0.5932610760600604</v>
      </c>
      <c r="G9">
        <f>AVERAGE(G4:G8)</f>
        <v>1.7149972915649386E-2</v>
      </c>
      <c r="I9" s="1" t="s">
        <v>13</v>
      </c>
      <c r="J9">
        <f>AVERAGE(J4:J8)</f>
        <v>0.69694774889073963</v>
      </c>
      <c r="K9">
        <f>AVERAGE(K4:K8)</f>
        <v>0.54412570263499482</v>
      </c>
      <c r="L9">
        <f>AVERAGE(L4:L8)</f>
        <v>0.69694774889073963</v>
      </c>
      <c r="M9" s="1">
        <f>AVERAGE(M4:M8)</f>
        <v>0.59270542766759915</v>
      </c>
      <c r="N9" s="1">
        <f>AVERAGE(N4:N8)</f>
        <v>1.2293815612792951E-2</v>
      </c>
      <c r="P9" s="1" t="s">
        <v>13</v>
      </c>
      <c r="Q9">
        <f>AVERAGE(Q4:Q8)</f>
        <v>0.5638902346786191</v>
      </c>
      <c r="R9" s="1">
        <f>AVERAGE(R4:R8)</f>
        <v>0.54246947451138283</v>
      </c>
      <c r="S9">
        <f>AVERAGE(S4:S8)</f>
        <v>0.5638902346786191</v>
      </c>
      <c r="T9">
        <f>AVERAGE(T4:T8)</f>
        <v>0.55094948526921339</v>
      </c>
      <c r="U9">
        <f>AVERAGE(U4:U8)</f>
        <v>1.264968061447141</v>
      </c>
      <c r="W9" s="38"/>
      <c r="X9" s="38"/>
      <c r="Y9" s="4" t="s">
        <v>17</v>
      </c>
      <c r="Z9" s="3">
        <f>AVERAGE(L4:L8)</f>
        <v>0.69694774889073963</v>
      </c>
    </row>
    <row r="10" spans="2:30" x14ac:dyDescent="0.25">
      <c r="B10" s="1" t="s">
        <v>11</v>
      </c>
      <c r="C10">
        <f>MAX(C4:C8)</f>
        <v>0.75593667546174104</v>
      </c>
      <c r="D10">
        <f>MAX(D4:D8)</f>
        <v>0.57219513215267803</v>
      </c>
      <c r="E10">
        <f>MAX(E4:E8)</f>
        <v>0.75593667546174104</v>
      </c>
      <c r="F10">
        <f>MAX(F4:F8)</f>
        <v>0.65135596246552996</v>
      </c>
      <c r="G10" s="1">
        <f>MIN(G4:G8)</f>
        <v>6.6292285919189401E-3</v>
      </c>
      <c r="I10" s="1" t="s">
        <v>11</v>
      </c>
      <c r="J10" s="1">
        <f>MAX(J4:J8)</f>
        <v>0.74406332453825796</v>
      </c>
      <c r="K10" s="1">
        <f>MAX(K4:K8)</f>
        <v>0.632196417767244</v>
      </c>
      <c r="L10" s="1">
        <f>MAX(L4:L8)</f>
        <v>0.74406332453825796</v>
      </c>
      <c r="M10" s="1">
        <f>MAX(M4:M8)</f>
        <v>0.65583220097944706</v>
      </c>
      <c r="N10">
        <f>MIN(N4:N8)</f>
        <v>8.8241100311279297E-3</v>
      </c>
      <c r="P10" s="1" t="s">
        <v>11</v>
      </c>
      <c r="Q10">
        <f>MAX(Q4:Q8)</f>
        <v>0.58707124010554002</v>
      </c>
      <c r="R10">
        <f>MAX(R4:R8)</f>
        <v>0.60521163755158502</v>
      </c>
      <c r="S10">
        <f>MAX(S4:S8)</f>
        <v>0.58707124010554002</v>
      </c>
      <c r="T10">
        <f>MAX(T4:T8)</f>
        <v>0.59505093162964495</v>
      </c>
      <c r="U10">
        <f>MIN(U4:U8)</f>
        <v>0.84465599060058505</v>
      </c>
      <c r="W10" s="39"/>
      <c r="X10" s="39"/>
      <c r="Y10" s="4" t="s">
        <v>4</v>
      </c>
      <c r="Z10" s="3">
        <f>AVERAGE(M4:M8)</f>
        <v>0.59270542766759915</v>
      </c>
    </row>
    <row r="11" spans="2:30" x14ac:dyDescent="0.25">
      <c r="W11" s="37">
        <v>3</v>
      </c>
      <c r="X11" s="37" t="s">
        <v>8</v>
      </c>
      <c r="Y11" s="4" t="s">
        <v>1</v>
      </c>
      <c r="Z11" s="3">
        <f>AVERAGE(Q4:Q8)</f>
        <v>0.5638902346786191</v>
      </c>
    </row>
    <row r="12" spans="2:30" ht="15.75" thickBot="1" x14ac:dyDescent="0.3">
      <c r="B12" s="1" t="s">
        <v>10</v>
      </c>
      <c r="W12" s="38"/>
      <c r="X12" s="38"/>
      <c r="Y12" s="4" t="s">
        <v>2</v>
      </c>
      <c r="Z12" s="3">
        <f>AVERAGE(R4:R8)</f>
        <v>0.54246947451138283</v>
      </c>
    </row>
    <row r="13" spans="2:30" ht="15.75" thickBot="1" x14ac:dyDescent="0.3">
      <c r="B13" s="40" t="s">
        <v>6</v>
      </c>
      <c r="C13" s="41"/>
      <c r="D13" s="41"/>
      <c r="E13" s="41"/>
      <c r="F13" s="41"/>
      <c r="G13" s="42"/>
      <c r="I13" s="40" t="s">
        <v>7</v>
      </c>
      <c r="J13" s="41"/>
      <c r="K13" s="41"/>
      <c r="L13" s="41"/>
      <c r="M13" s="41"/>
      <c r="N13" s="42"/>
      <c r="P13" s="40" t="s">
        <v>8</v>
      </c>
      <c r="Q13" s="41"/>
      <c r="R13" s="41"/>
      <c r="S13" s="41"/>
      <c r="T13" s="41"/>
      <c r="U13" s="42"/>
      <c r="W13" s="38"/>
      <c r="X13" s="38"/>
      <c r="Y13" s="4" t="s">
        <v>17</v>
      </c>
      <c r="Z13" s="3">
        <f>AVERAGE(S4:S8)</f>
        <v>0.5638902346786191</v>
      </c>
    </row>
    <row r="14" spans="2:30" ht="30.75" thickBot="1" x14ac:dyDescent="0.3">
      <c r="B14" s="22" t="s">
        <v>0</v>
      </c>
      <c r="C14" s="23" t="s">
        <v>1</v>
      </c>
      <c r="D14" s="23" t="s">
        <v>2</v>
      </c>
      <c r="E14" s="23" t="s">
        <v>3</v>
      </c>
      <c r="F14" s="23" t="s">
        <v>4</v>
      </c>
      <c r="G14" s="23" t="s">
        <v>5</v>
      </c>
      <c r="I14" s="22" t="s">
        <v>0</v>
      </c>
      <c r="J14" s="23" t="s">
        <v>1</v>
      </c>
      <c r="K14" s="23" t="s">
        <v>2</v>
      </c>
      <c r="L14" s="23" t="s">
        <v>3</v>
      </c>
      <c r="M14" s="23" t="s">
        <v>4</v>
      </c>
      <c r="N14" s="23" t="s">
        <v>5</v>
      </c>
      <c r="P14" s="22" t="s">
        <v>0</v>
      </c>
      <c r="Q14" s="23" t="s">
        <v>1</v>
      </c>
      <c r="R14" s="23" t="s">
        <v>2</v>
      </c>
      <c r="S14" s="23" t="s">
        <v>3</v>
      </c>
      <c r="T14" s="23" t="s">
        <v>4</v>
      </c>
      <c r="U14" s="23" t="s">
        <v>5</v>
      </c>
      <c r="W14" s="39"/>
      <c r="X14" s="39"/>
      <c r="Y14" s="4" t="s">
        <v>4</v>
      </c>
      <c r="Z14" s="3">
        <f>AVERAGE(T4:T8)</f>
        <v>0.55094948526921339</v>
      </c>
    </row>
    <row r="15" spans="2:30" ht="15.75" thickBot="1" x14ac:dyDescent="0.3">
      <c r="B15" s="27">
        <v>1</v>
      </c>
      <c r="C15" s="28">
        <v>0.71767810026385204</v>
      </c>
      <c r="D15" s="28">
        <v>0.51506185559833195</v>
      </c>
      <c r="E15" s="29">
        <v>0.71767810026385204</v>
      </c>
      <c r="F15" s="29">
        <v>0.59971871972893298</v>
      </c>
      <c r="G15" s="29">
        <v>8.9159011840820295E-3</v>
      </c>
      <c r="I15" s="27">
        <v>1</v>
      </c>
      <c r="J15" s="28">
        <v>0.69920844327176701</v>
      </c>
      <c r="K15" s="28">
        <v>0.55189403067771503</v>
      </c>
      <c r="L15" s="29">
        <v>0.69920844327176701</v>
      </c>
      <c r="M15" s="28">
        <v>0.60090111989393202</v>
      </c>
      <c r="N15" s="28">
        <v>1.0941267013549799E-2</v>
      </c>
      <c r="P15" s="27">
        <v>1</v>
      </c>
      <c r="Q15" s="29">
        <v>0.59366754617414197</v>
      </c>
      <c r="R15" s="28">
        <v>0.54102348001327505</v>
      </c>
      <c r="S15" s="29">
        <v>0.59366754617414197</v>
      </c>
      <c r="T15" s="28">
        <v>0.56444048711462502</v>
      </c>
      <c r="U15" s="29">
        <v>1.0981070995330799</v>
      </c>
    </row>
    <row r="16" spans="2:30" ht="15.75" thickBot="1" x14ac:dyDescent="0.3">
      <c r="B16" s="27">
        <v>2</v>
      </c>
      <c r="C16" s="29">
        <v>0.56992084432717605</v>
      </c>
      <c r="D16" s="28">
        <v>0.32480976879860202</v>
      </c>
      <c r="E16" s="29">
        <v>0.56992084432717605</v>
      </c>
      <c r="F16" s="29">
        <v>0.413791268486286</v>
      </c>
      <c r="G16" s="28">
        <v>8.2087516784667899E-3</v>
      </c>
      <c r="I16" s="27">
        <v>2</v>
      </c>
      <c r="J16" s="29">
        <v>0.55408970976253302</v>
      </c>
      <c r="K16" s="28">
        <v>0.33792589193529798</v>
      </c>
      <c r="L16" s="28">
        <v>0.55408970976253302</v>
      </c>
      <c r="M16" s="28">
        <v>0.41237530270719602</v>
      </c>
      <c r="N16" s="28">
        <v>1.1206150054931601E-2</v>
      </c>
      <c r="P16" s="27">
        <v>2</v>
      </c>
      <c r="Q16" s="29">
        <v>0.464379947229551</v>
      </c>
      <c r="R16" s="28">
        <v>0.39421370446417803</v>
      </c>
      <c r="S16" s="28">
        <v>0.464379947229551</v>
      </c>
      <c r="T16" s="28">
        <v>0.41755227760567898</v>
      </c>
      <c r="U16" s="29">
        <v>0.87574291229248002</v>
      </c>
      <c r="W16" t="s">
        <v>22</v>
      </c>
      <c r="X16" t="s">
        <v>13</v>
      </c>
    </row>
    <row r="17" spans="2:30" ht="15.75" thickBot="1" x14ac:dyDescent="0.3">
      <c r="B17" s="27">
        <v>3</v>
      </c>
      <c r="C17" s="28">
        <v>0.67810026385224198</v>
      </c>
      <c r="D17" s="28">
        <v>0.46103642277784701</v>
      </c>
      <c r="E17" s="29">
        <v>0.67810026385224198</v>
      </c>
      <c r="F17" s="28">
        <v>0.54888745766937397</v>
      </c>
      <c r="G17" s="28">
        <v>1.19297504425048E-2</v>
      </c>
      <c r="I17" s="27">
        <v>3</v>
      </c>
      <c r="J17" s="28">
        <v>0.66490765171503896</v>
      </c>
      <c r="K17" s="28">
        <v>0.46184126078585103</v>
      </c>
      <c r="L17" s="28">
        <v>0.66490765171503896</v>
      </c>
      <c r="M17" s="28">
        <v>0.54507581017787898</v>
      </c>
      <c r="N17" s="29">
        <v>4.3414115905761698E-2</v>
      </c>
      <c r="P17" s="27">
        <v>3</v>
      </c>
      <c r="Q17" s="29">
        <v>0.540897097625329</v>
      </c>
      <c r="R17" s="28">
        <v>0.50500799700758603</v>
      </c>
      <c r="S17" s="28">
        <v>0.540897097625329</v>
      </c>
      <c r="T17" s="29">
        <v>0.52010817515410102</v>
      </c>
      <c r="U17" s="28">
        <v>1.2641339302062899</v>
      </c>
      <c r="W17" s="2" t="s">
        <v>19</v>
      </c>
      <c r="X17" s="2" t="s">
        <v>15</v>
      </c>
      <c r="Y17" s="2" t="s">
        <v>20</v>
      </c>
      <c r="Z17" s="2" t="s">
        <v>16</v>
      </c>
      <c r="AB17" s="2" t="s">
        <v>19</v>
      </c>
      <c r="AC17" s="2" t="s">
        <v>21</v>
      </c>
      <c r="AD17" s="5" t="s">
        <v>5</v>
      </c>
    </row>
    <row r="18" spans="2:30" ht="15.75" thickBot="1" x14ac:dyDescent="0.3">
      <c r="B18" s="27">
        <v>4</v>
      </c>
      <c r="C18" s="28">
        <v>0.72559366754617405</v>
      </c>
      <c r="D18" s="28">
        <v>0.52648617038310697</v>
      </c>
      <c r="E18" s="28">
        <v>0.72559366754617405</v>
      </c>
      <c r="F18" s="28">
        <v>0.61020874182017604</v>
      </c>
      <c r="G18" s="28">
        <v>9.2771053314208898E-3</v>
      </c>
      <c r="I18" s="27">
        <v>4</v>
      </c>
      <c r="J18" s="29">
        <v>0.69656992084432701</v>
      </c>
      <c r="K18" s="28">
        <v>0.52481295406079398</v>
      </c>
      <c r="L18" s="28">
        <v>0.69656992084432701</v>
      </c>
      <c r="M18" s="28">
        <v>0.59861477572559296</v>
      </c>
      <c r="N18" s="29">
        <v>1.09918117523193E-2</v>
      </c>
      <c r="P18" s="27">
        <v>4</v>
      </c>
      <c r="Q18" s="28">
        <v>0.56992084432717605</v>
      </c>
      <c r="R18" s="28">
        <v>0.57608049447060705</v>
      </c>
      <c r="S18" s="28">
        <v>0.56992084432717605</v>
      </c>
      <c r="T18" s="28">
        <v>0.57275525481202305</v>
      </c>
      <c r="U18" s="28">
        <v>0.62823295593261697</v>
      </c>
      <c r="W18" s="37">
        <v>1</v>
      </c>
      <c r="X18" s="37" t="s">
        <v>6</v>
      </c>
      <c r="Y18" s="4" t="s">
        <v>1</v>
      </c>
      <c r="Z18" s="3">
        <f>AVERAGE(C15:C24)</f>
        <v>0.71199690078318001</v>
      </c>
      <c r="AB18" s="3">
        <v>1</v>
      </c>
      <c r="AC18" s="3" t="s">
        <v>6</v>
      </c>
      <c r="AD18" s="3">
        <f>AVERAGE(G15:G24)</f>
        <v>1.0519719123840322E-2</v>
      </c>
    </row>
    <row r="19" spans="2:30" ht="15.75" thickBot="1" x14ac:dyDescent="0.3">
      <c r="B19" s="27">
        <v>5</v>
      </c>
      <c r="C19" s="28">
        <v>0.77836411609498601</v>
      </c>
      <c r="D19" s="28">
        <v>0.60745347684661599</v>
      </c>
      <c r="E19" s="28">
        <v>0.77836411609498601</v>
      </c>
      <c r="F19" s="28">
        <v>0.682369730306154</v>
      </c>
      <c r="G19" s="28">
        <v>7.8446865081787092E-3</v>
      </c>
      <c r="I19" s="27">
        <v>5</v>
      </c>
      <c r="J19" s="28">
        <v>0.767810026385224</v>
      </c>
      <c r="K19" s="28">
        <v>0.64760781117045996</v>
      </c>
      <c r="L19" s="28">
        <v>0.767810026385224</v>
      </c>
      <c r="M19" s="28">
        <v>0.68680653346228504</v>
      </c>
      <c r="N19" s="28">
        <v>9.4127655029296806E-3</v>
      </c>
      <c r="P19" s="27">
        <v>5</v>
      </c>
      <c r="Q19" s="28">
        <v>0.59102902374670097</v>
      </c>
      <c r="R19" s="28">
        <v>0.63756060985612395</v>
      </c>
      <c r="S19" s="28">
        <v>0.59102902374670196</v>
      </c>
      <c r="T19" s="28">
        <v>0.61264006435636698</v>
      </c>
      <c r="U19" s="28">
        <v>0.654887914657592</v>
      </c>
      <c r="W19" s="38"/>
      <c r="X19" s="38"/>
      <c r="Y19" s="4" t="s">
        <v>2</v>
      </c>
      <c r="Z19" s="3">
        <f>AVERAGE(D15:D24)</f>
        <v>0.51714134995424677</v>
      </c>
      <c r="AB19" s="3">
        <v>2</v>
      </c>
      <c r="AC19" s="3" t="s">
        <v>7</v>
      </c>
      <c r="AD19" s="3">
        <f>AVERAGE(N15:N24)</f>
        <v>1.5320205688476534E-2</v>
      </c>
    </row>
    <row r="20" spans="2:30" ht="15.75" thickBot="1" x14ac:dyDescent="0.3">
      <c r="B20" s="27">
        <v>6</v>
      </c>
      <c r="C20" s="29">
        <v>0.73350923482849595</v>
      </c>
      <c r="D20" s="29">
        <v>0.53803579757868503</v>
      </c>
      <c r="E20" s="28">
        <v>0.73350923482849595</v>
      </c>
      <c r="F20" s="29">
        <v>0.62074754119428199</v>
      </c>
      <c r="G20" s="28">
        <v>8.4931850433349592E-3</v>
      </c>
      <c r="I20" s="27">
        <v>6</v>
      </c>
      <c r="J20" s="28">
        <v>0.72031662269129204</v>
      </c>
      <c r="K20" s="28">
        <v>0.64248378631543501</v>
      </c>
      <c r="L20" s="29">
        <v>0.72031662269129204</v>
      </c>
      <c r="M20" s="28">
        <v>0.62451327700223203</v>
      </c>
      <c r="N20" s="28">
        <v>1.41298770904541E-2</v>
      </c>
      <c r="P20" s="27">
        <v>6</v>
      </c>
      <c r="Q20" s="28">
        <v>0.55936675461741403</v>
      </c>
      <c r="R20" s="28">
        <v>0.58119361066574204</v>
      </c>
      <c r="S20" s="28">
        <v>0.55936675461741403</v>
      </c>
      <c r="T20" s="28">
        <v>0.56718357983193801</v>
      </c>
      <c r="U20" s="28">
        <v>0.76590490341186501</v>
      </c>
      <c r="W20" s="38"/>
      <c r="X20" s="38"/>
      <c r="Y20" s="4" t="s">
        <v>17</v>
      </c>
      <c r="Z20" s="3">
        <f>AVERAGE(E15:E24)</f>
        <v>0.71199690078318001</v>
      </c>
      <c r="AB20" s="3">
        <v>3</v>
      </c>
      <c r="AC20" s="3" t="s">
        <v>8</v>
      </c>
      <c r="AD20" s="3">
        <f>AVERAGE(U15:U24)</f>
        <v>1.0289924860000581</v>
      </c>
    </row>
    <row r="21" spans="2:30" ht="15.75" thickBot="1" x14ac:dyDescent="0.3">
      <c r="B21" s="27">
        <v>7</v>
      </c>
      <c r="C21" s="28">
        <v>0.72031662269129204</v>
      </c>
      <c r="D21" s="28">
        <v>0.51885603692538995</v>
      </c>
      <c r="E21" s="28">
        <v>0.72031662269129204</v>
      </c>
      <c r="F21" s="28">
        <v>0.60320993249915</v>
      </c>
      <c r="G21" s="28">
        <v>2.3224115371704102E-2</v>
      </c>
      <c r="I21" s="27">
        <v>7</v>
      </c>
      <c r="J21" s="29">
        <v>0.70976253298153003</v>
      </c>
      <c r="K21" s="28">
        <v>0.55939512582631101</v>
      </c>
      <c r="L21" s="29">
        <v>0.70976253298153003</v>
      </c>
      <c r="M21" s="28">
        <v>0.60354265778226301</v>
      </c>
      <c r="N21" s="29">
        <v>1.74381732940673E-2</v>
      </c>
      <c r="P21" s="27">
        <v>7</v>
      </c>
      <c r="Q21" s="28">
        <v>0.538258575197889</v>
      </c>
      <c r="R21" s="28">
        <v>0.52715917270023305</v>
      </c>
      <c r="S21" s="29">
        <v>0.538258575197889</v>
      </c>
      <c r="T21" s="28">
        <v>0.53234287171697403</v>
      </c>
      <c r="U21" s="29">
        <v>1.10613512992858</v>
      </c>
      <c r="W21" s="39"/>
      <c r="X21" s="39"/>
      <c r="Y21" s="4" t="s">
        <v>4</v>
      </c>
      <c r="Z21" s="3">
        <f>AVERAGE(F15:F24)</f>
        <v>0.59383278518249794</v>
      </c>
    </row>
    <row r="22" spans="2:30" ht="15.75" thickBot="1" x14ac:dyDescent="0.3">
      <c r="B22" s="27">
        <v>8</v>
      </c>
      <c r="C22" s="29">
        <v>0.72823218997361405</v>
      </c>
      <c r="D22" s="28">
        <v>0.60175761890801405</v>
      </c>
      <c r="E22" s="28">
        <v>0.72823218997361405</v>
      </c>
      <c r="F22" s="28">
        <v>0.61623828935354696</v>
      </c>
      <c r="G22" s="28">
        <v>8.7370872497558594E-3</v>
      </c>
      <c r="I22" s="27">
        <v>8</v>
      </c>
      <c r="J22" s="28">
        <v>0.72295514511873304</v>
      </c>
      <c r="K22" s="29">
        <v>0.56517150395778304</v>
      </c>
      <c r="L22" s="29">
        <v>0.72295514511873304</v>
      </c>
      <c r="M22" s="28">
        <v>0.614423922603342</v>
      </c>
      <c r="N22" s="28">
        <v>9.3631744384765608E-3</v>
      </c>
      <c r="P22" s="27">
        <v>8</v>
      </c>
      <c r="Q22" s="29">
        <v>0.58311345646437995</v>
      </c>
      <c r="R22" s="28">
        <v>0.56634643573957499</v>
      </c>
      <c r="S22" s="28">
        <v>0.58311345646437895</v>
      </c>
      <c r="T22" s="28">
        <v>0.57343869837579298</v>
      </c>
      <c r="U22" s="28">
        <v>2.0910570621490399</v>
      </c>
      <c r="W22" s="37">
        <v>2</v>
      </c>
      <c r="X22" s="37" t="s">
        <v>7</v>
      </c>
      <c r="Y22" s="4" t="s">
        <v>1</v>
      </c>
      <c r="Z22" s="3">
        <f>AVERAGE(J15:J24)</f>
        <v>0.69747734919238824</v>
      </c>
    </row>
    <row r="23" spans="2:30" ht="15.75" thickBot="1" x14ac:dyDescent="0.3">
      <c r="B23" s="27">
        <v>9</v>
      </c>
      <c r="C23" s="28">
        <v>0.73809523809523803</v>
      </c>
      <c r="D23" s="29">
        <v>0.54478458049886602</v>
      </c>
      <c r="E23" s="28">
        <v>0.73809523809523803</v>
      </c>
      <c r="F23" s="29">
        <v>0.62687540769732497</v>
      </c>
      <c r="G23" s="28">
        <v>9.4778537750244106E-3</v>
      </c>
      <c r="I23" s="27">
        <v>9</v>
      </c>
      <c r="J23" s="28">
        <v>0.71957671957671898</v>
      </c>
      <c r="K23" s="28">
        <v>0.58550177812472803</v>
      </c>
      <c r="L23" s="29">
        <v>0.71957671957671898</v>
      </c>
      <c r="M23" s="28">
        <v>0.62711929184797399</v>
      </c>
      <c r="N23" s="29">
        <v>1.48978233337402E-2</v>
      </c>
      <c r="P23" s="27">
        <v>9</v>
      </c>
      <c r="Q23" s="29">
        <v>0.56084656084656004</v>
      </c>
      <c r="R23" s="28">
        <v>0.56772775228547301</v>
      </c>
      <c r="S23" s="28">
        <v>0.56084656084656004</v>
      </c>
      <c r="T23" s="28">
        <v>0.56420865907081397</v>
      </c>
      <c r="U23" s="28">
        <v>0.89464712142944303</v>
      </c>
      <c r="W23" s="38"/>
      <c r="X23" s="38"/>
      <c r="Y23" s="4" t="s">
        <v>2</v>
      </c>
      <c r="Z23" s="3">
        <f>AVERAGE(K15:K24)</f>
        <v>0.54852367119474077</v>
      </c>
    </row>
    <row r="24" spans="2:30" ht="15.75" thickBot="1" x14ac:dyDescent="0.3">
      <c r="B24" s="27">
        <v>10</v>
      </c>
      <c r="C24" s="28">
        <v>0.73015873015873001</v>
      </c>
      <c r="D24" s="28">
        <v>0.53313177122700905</v>
      </c>
      <c r="E24" s="28">
        <v>0.73015873015873001</v>
      </c>
      <c r="F24" s="28">
        <v>0.61628076306975299</v>
      </c>
      <c r="G24" s="28">
        <v>9.0887546539306606E-3</v>
      </c>
      <c r="I24" s="27">
        <v>10</v>
      </c>
      <c r="J24" s="28">
        <v>0.71957671957671898</v>
      </c>
      <c r="K24" s="29">
        <v>0.60860256909303201</v>
      </c>
      <c r="L24" s="29">
        <v>0.71957671957671898</v>
      </c>
      <c r="M24" s="29">
        <v>0.62298917234857398</v>
      </c>
      <c r="N24" s="29">
        <v>1.1406898498535101E-2</v>
      </c>
      <c r="P24" s="27">
        <v>10</v>
      </c>
      <c r="Q24" s="29">
        <v>0.54232804232804199</v>
      </c>
      <c r="R24" s="28">
        <v>0.55156021738839001</v>
      </c>
      <c r="S24" s="28">
        <v>0.54232804232804199</v>
      </c>
      <c r="T24" s="28">
        <v>0.54648218770698298</v>
      </c>
      <c r="U24" s="29">
        <v>0.91107583045959395</v>
      </c>
      <c r="W24" s="38"/>
      <c r="X24" s="38"/>
      <c r="Y24" s="4" t="s">
        <v>17</v>
      </c>
      <c r="Z24" s="3">
        <f>AVERAGE(L15:L24)</f>
        <v>0.69747734919238824</v>
      </c>
    </row>
    <row r="25" spans="2:30" x14ac:dyDescent="0.25">
      <c r="B25" s="1" t="s">
        <v>13</v>
      </c>
      <c r="C25" s="1">
        <f>AVERAGE(C15:C24)</f>
        <v>0.71199690078318001</v>
      </c>
      <c r="D25">
        <f>AVERAGE(D15:D24)</f>
        <v>0.51714134995424677</v>
      </c>
      <c r="E25" s="1">
        <f>AVERAGE(E15:E24)</f>
        <v>0.71199690078318001</v>
      </c>
      <c r="F25">
        <f>AVERAGE(F15:F24)</f>
        <v>0.59383278518249794</v>
      </c>
      <c r="G25" s="1">
        <f>AVERAGE(G15:G24)</f>
        <v>1.0519719123840322E-2</v>
      </c>
      <c r="I25" s="1" t="s">
        <v>13</v>
      </c>
      <c r="J25">
        <f>AVERAGE(J15:J24)</f>
        <v>0.69747734919238824</v>
      </c>
      <c r="K25" s="1">
        <f>AVERAGE(K15:K24)</f>
        <v>0.54852367119474077</v>
      </c>
      <c r="L25">
        <f>AVERAGE(L15:L24)</f>
        <v>0.69747734919238824</v>
      </c>
      <c r="M25" s="1">
        <f>AVERAGE(M15:M24)</f>
        <v>0.59363618635512705</v>
      </c>
      <c r="N25">
        <f>AVERAGE(N15:N24)</f>
        <v>1.5320205688476534E-2</v>
      </c>
      <c r="P25" s="1" t="s">
        <v>13</v>
      </c>
      <c r="Q25">
        <f>AVERAGE(Q15:Q24)</f>
        <v>0.5543807848557184</v>
      </c>
      <c r="R25">
        <f>AVERAGE(R15:R24)</f>
        <v>0.54478734745911839</v>
      </c>
      <c r="S25">
        <f>AVERAGE(S15:S24)</f>
        <v>0.5543807848557184</v>
      </c>
      <c r="T25">
        <f>AVERAGE(T15:T24)</f>
        <v>0.54711522557452974</v>
      </c>
      <c r="U25">
        <f>AVERAGE(U15:U24)</f>
        <v>1.0289924860000581</v>
      </c>
      <c r="W25" s="39"/>
      <c r="X25" s="39"/>
      <c r="Y25" s="4" t="s">
        <v>4</v>
      </c>
      <c r="Z25" s="3">
        <f>AVERAGE(M15:M24)</f>
        <v>0.59363618635512705</v>
      </c>
    </row>
    <row r="26" spans="2:30" x14ac:dyDescent="0.25">
      <c r="B26" s="1" t="s">
        <v>11</v>
      </c>
      <c r="C26">
        <f>MAX(C15:C24)</f>
        <v>0.77836411609498601</v>
      </c>
      <c r="D26">
        <f>MAX(D15:D24)</f>
        <v>0.60745347684661599</v>
      </c>
      <c r="E26">
        <f>MAX(E15:E24)</f>
        <v>0.77836411609498601</v>
      </c>
      <c r="F26">
        <f>MAX(F15:F24)</f>
        <v>0.682369730306154</v>
      </c>
      <c r="G26" s="1">
        <f>MIN(G15:G24)</f>
        <v>7.8446865081787092E-3</v>
      </c>
      <c r="I26" s="1" t="s">
        <v>11</v>
      </c>
      <c r="J26" s="1">
        <f>MAX(J15:J24)</f>
        <v>0.767810026385224</v>
      </c>
      <c r="K26" s="1">
        <f>MAX(K15:K24)</f>
        <v>0.64760781117045996</v>
      </c>
      <c r="L26" s="1">
        <f>MAX(L15:L24)</f>
        <v>0.767810026385224</v>
      </c>
      <c r="M26" s="1">
        <f>MAX(M15:M24)</f>
        <v>0.68680653346228504</v>
      </c>
      <c r="N26">
        <f>MIN(N15:N24)</f>
        <v>9.3631744384765608E-3</v>
      </c>
      <c r="P26" s="1" t="s">
        <v>11</v>
      </c>
      <c r="Q26">
        <f>MAX(Q15:Q24)</f>
        <v>0.59366754617414197</v>
      </c>
      <c r="R26">
        <f>MAX(R15:R24)</f>
        <v>0.63756060985612395</v>
      </c>
      <c r="S26">
        <f>MAX(S15:S24)</f>
        <v>0.59366754617414197</v>
      </c>
      <c r="T26">
        <f>MAX(T15:T24)</f>
        <v>0.61264006435636698</v>
      </c>
      <c r="U26">
        <f>MIN(U15:U24)</f>
        <v>0.62823295593261697</v>
      </c>
      <c r="W26" s="37">
        <v>3</v>
      </c>
      <c r="X26" s="37" t="s">
        <v>8</v>
      </c>
      <c r="Y26" s="4" t="s">
        <v>1</v>
      </c>
      <c r="Z26" s="3">
        <f>AVERAGE(Q15:Q24)</f>
        <v>0.5543807848557184</v>
      </c>
    </row>
    <row r="27" spans="2:30" x14ac:dyDescent="0.25">
      <c r="W27" s="38"/>
      <c r="X27" s="38"/>
      <c r="Y27" s="4" t="s">
        <v>2</v>
      </c>
      <c r="Z27" s="3">
        <f>AVERAGE(R15:R24)</f>
        <v>0.54478734745911839</v>
      </c>
    </row>
    <row r="28" spans="2:30" x14ac:dyDescent="0.25">
      <c r="W28" s="38"/>
      <c r="X28" s="38"/>
      <c r="Y28" s="4" t="s">
        <v>17</v>
      </c>
      <c r="Z28" s="3">
        <f>AVERAGE(S15:S24)</f>
        <v>0.5543807848557184</v>
      </c>
    </row>
    <row r="29" spans="2:30" x14ac:dyDescent="0.25">
      <c r="W29" s="39"/>
      <c r="X29" s="39"/>
      <c r="Y29" s="4" t="s">
        <v>4</v>
      </c>
      <c r="Z29" s="3">
        <f>AVERAGE(T15:T24)</f>
        <v>0.54711522557452974</v>
      </c>
    </row>
  </sheetData>
  <mergeCells count="18">
    <mergeCell ref="P2:U2"/>
    <mergeCell ref="P13:U13"/>
    <mergeCell ref="B2:G2"/>
    <mergeCell ref="I2:N2"/>
    <mergeCell ref="B13:G13"/>
    <mergeCell ref="I13:N13"/>
    <mergeCell ref="W11:W14"/>
    <mergeCell ref="X11:X14"/>
    <mergeCell ref="X7:X10"/>
    <mergeCell ref="W7:W10"/>
    <mergeCell ref="X3:X6"/>
    <mergeCell ref="W3:W6"/>
    <mergeCell ref="W18:W21"/>
    <mergeCell ref="X18:X21"/>
    <mergeCell ref="W22:W25"/>
    <mergeCell ref="X22:X25"/>
    <mergeCell ref="W26:W29"/>
    <mergeCell ref="X26:X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FA52-8F20-40C6-99B9-9B341FDA15B7}">
  <dimension ref="B1:AD29"/>
  <sheetViews>
    <sheetView topLeftCell="Q1" zoomScale="85" zoomScaleNormal="85" workbookViewId="0">
      <selection activeCell="AD18" sqref="AD18:AD20"/>
    </sheetView>
  </sheetViews>
  <sheetFormatPr defaultRowHeight="15" x14ac:dyDescent="0.25"/>
  <cols>
    <col min="23" max="23" width="5.140625" bestFit="1" customWidth="1"/>
    <col min="24" max="24" width="23.28515625" bestFit="1" customWidth="1"/>
    <col min="25" max="25" width="9.42578125" bestFit="1" customWidth="1"/>
    <col min="26" max="26" width="8" bestFit="1" customWidth="1"/>
    <col min="28" max="28" width="3.5703125" bestFit="1" customWidth="1"/>
    <col min="29" max="29" width="23.28515625" bestFit="1" customWidth="1"/>
    <col min="30" max="30" width="15.85546875" bestFit="1" customWidth="1"/>
  </cols>
  <sheetData>
    <row r="1" spans="2:30" ht="15.75" thickBot="1" x14ac:dyDescent="0.3">
      <c r="B1" s="1" t="s">
        <v>9</v>
      </c>
      <c r="W1" t="s">
        <v>18</v>
      </c>
      <c r="X1" t="s">
        <v>13</v>
      </c>
    </row>
    <row r="2" spans="2:30" ht="15.75" thickBot="1" x14ac:dyDescent="0.3">
      <c r="B2" s="40" t="s">
        <v>6</v>
      </c>
      <c r="C2" s="41"/>
      <c r="D2" s="41"/>
      <c r="E2" s="41"/>
      <c r="F2" s="41"/>
      <c r="G2" s="42"/>
      <c r="I2" s="40" t="s">
        <v>7</v>
      </c>
      <c r="J2" s="41"/>
      <c r="K2" s="41"/>
      <c r="L2" s="41"/>
      <c r="M2" s="41"/>
      <c r="N2" s="42"/>
      <c r="P2" s="40" t="s">
        <v>8</v>
      </c>
      <c r="Q2" s="41"/>
      <c r="R2" s="41"/>
      <c r="S2" s="41"/>
      <c r="T2" s="41"/>
      <c r="U2" s="42"/>
      <c r="W2" s="2" t="s">
        <v>19</v>
      </c>
      <c r="X2" s="2" t="s">
        <v>15</v>
      </c>
      <c r="Y2" s="2" t="s">
        <v>20</v>
      </c>
      <c r="Z2" s="2" t="s">
        <v>16</v>
      </c>
      <c r="AB2" s="2" t="s">
        <v>19</v>
      </c>
      <c r="AC2" s="2" t="s">
        <v>21</v>
      </c>
      <c r="AD2" s="5" t="s">
        <v>5</v>
      </c>
    </row>
    <row r="3" spans="2:30" ht="30.75" thickBot="1" x14ac:dyDescent="0.3">
      <c r="B3" s="22" t="s">
        <v>0</v>
      </c>
      <c r="C3" s="23" t="s">
        <v>1</v>
      </c>
      <c r="D3" s="23" t="s">
        <v>2</v>
      </c>
      <c r="E3" s="23" t="s">
        <v>3</v>
      </c>
      <c r="F3" s="23" t="s">
        <v>4</v>
      </c>
      <c r="G3" s="23" t="s">
        <v>5</v>
      </c>
      <c r="I3" s="22" t="s">
        <v>0</v>
      </c>
      <c r="J3" s="23" t="s">
        <v>1</v>
      </c>
      <c r="K3" s="23" t="s">
        <v>2</v>
      </c>
      <c r="L3" s="23" t="s">
        <v>3</v>
      </c>
      <c r="M3" s="23" t="s">
        <v>4</v>
      </c>
      <c r="N3" s="23" t="s">
        <v>5</v>
      </c>
      <c r="P3" s="24" t="s">
        <v>0</v>
      </c>
      <c r="Q3" s="25" t="s">
        <v>1</v>
      </c>
      <c r="R3" s="25" t="s">
        <v>2</v>
      </c>
      <c r="S3" s="25" t="s">
        <v>3</v>
      </c>
      <c r="T3" s="25" t="s">
        <v>4</v>
      </c>
      <c r="U3" s="25" t="s">
        <v>5</v>
      </c>
      <c r="W3" s="37">
        <v>1</v>
      </c>
      <c r="X3" s="37" t="s">
        <v>6</v>
      </c>
      <c r="Y3" s="4" t="s">
        <v>1</v>
      </c>
      <c r="Z3" s="3">
        <f>AVERAGE(C4:C8)</f>
        <v>0.74558492573167423</v>
      </c>
      <c r="AB3" s="3">
        <v>1</v>
      </c>
      <c r="AC3" s="3" t="s">
        <v>6</v>
      </c>
      <c r="AD3" s="3">
        <f>AVERAGE(G4:G8)</f>
        <v>1.5412902832031219E-2</v>
      </c>
    </row>
    <row r="4" spans="2:30" ht="15.75" thickBot="1" x14ac:dyDescent="0.3">
      <c r="B4" s="26">
        <v>1</v>
      </c>
      <c r="C4" s="28">
        <v>0.67260726072607202</v>
      </c>
      <c r="D4" s="28">
        <v>0.45240052718143098</v>
      </c>
      <c r="E4" s="28">
        <v>0.67260726072607202</v>
      </c>
      <c r="F4" s="29">
        <v>0.54095248514590999</v>
      </c>
      <c r="G4" s="28">
        <v>1.2549161911010701E-2</v>
      </c>
      <c r="I4" s="26">
        <v>1</v>
      </c>
      <c r="J4" s="29">
        <v>0.65742574257425701</v>
      </c>
      <c r="K4" s="28">
        <v>0.49123059858985402</v>
      </c>
      <c r="L4" s="29">
        <v>0.65742574257425701</v>
      </c>
      <c r="M4" s="29">
        <v>0.53934046362085097</v>
      </c>
      <c r="N4" s="29">
        <v>1.80039405822753E-2</v>
      </c>
      <c r="P4" s="26">
        <v>1</v>
      </c>
      <c r="Q4" s="29">
        <v>0.50693069306930605</v>
      </c>
      <c r="R4" s="28">
        <v>0.49215240882488498</v>
      </c>
      <c r="S4" s="29">
        <v>0.50693069306930605</v>
      </c>
      <c r="T4" s="29">
        <v>0.49607860018771199</v>
      </c>
      <c r="U4" s="28">
        <v>4.4557549953460596</v>
      </c>
      <c r="W4" s="38"/>
      <c r="X4" s="38"/>
      <c r="Y4" s="4" t="s">
        <v>2</v>
      </c>
      <c r="Z4" s="3">
        <f>AVERAGE(D4:D8)</f>
        <v>0.55773754918425822</v>
      </c>
      <c r="AB4" s="3">
        <v>2</v>
      </c>
      <c r="AC4" s="3" t="s">
        <v>7</v>
      </c>
      <c r="AD4" s="3">
        <f>AVERAGE(N4:N8)</f>
        <v>2.1767282485961881E-2</v>
      </c>
    </row>
    <row r="5" spans="2:30" ht="15.75" thickBot="1" x14ac:dyDescent="0.3">
      <c r="B5" s="27">
        <v>2</v>
      </c>
      <c r="C5" s="29">
        <v>0.73993399339933996</v>
      </c>
      <c r="D5" s="29">
        <v>0.547502314587894</v>
      </c>
      <c r="E5" s="29">
        <v>0.73993399339933996</v>
      </c>
      <c r="F5" s="29">
        <v>0.62933687905968105</v>
      </c>
      <c r="G5" s="28">
        <v>1.6436100006103498E-2</v>
      </c>
      <c r="I5" s="27">
        <v>2</v>
      </c>
      <c r="J5" s="28">
        <v>0.72277227722772197</v>
      </c>
      <c r="K5" s="28">
        <v>0.55963676964711395</v>
      </c>
      <c r="L5" s="28">
        <v>0.72277227722772197</v>
      </c>
      <c r="M5" s="29">
        <v>0.62604019968340596</v>
      </c>
      <c r="N5" s="29">
        <v>1.7491102218627898E-2</v>
      </c>
      <c r="P5" s="27">
        <v>2</v>
      </c>
      <c r="Q5" s="28">
        <v>0.557095709570957</v>
      </c>
      <c r="R5" s="28">
        <v>0.58064717811172295</v>
      </c>
      <c r="S5" s="28">
        <v>0.557095709570957</v>
      </c>
      <c r="T5" s="28">
        <v>0.56793457394497004</v>
      </c>
      <c r="U5" s="28">
        <v>3.1982400417327801</v>
      </c>
      <c r="W5" s="38"/>
      <c r="X5" s="38"/>
      <c r="Y5" s="4" t="s">
        <v>17</v>
      </c>
      <c r="Z5" s="3">
        <f>AVERAGE(E4:E8)</f>
        <v>0.74558492573167423</v>
      </c>
      <c r="AB5" s="3">
        <v>3</v>
      </c>
      <c r="AC5" s="3" t="s">
        <v>8</v>
      </c>
      <c r="AD5" s="3">
        <f>AVERAGE(U4:U8)</f>
        <v>3.6064972400665218</v>
      </c>
    </row>
    <row r="6" spans="2:30" ht="15.75" thickBot="1" x14ac:dyDescent="0.3">
      <c r="B6" s="27">
        <v>3</v>
      </c>
      <c r="C6" s="28">
        <v>0.759735973597359</v>
      </c>
      <c r="D6" s="28">
        <v>0.57719874957792805</v>
      </c>
      <c r="E6" s="29">
        <v>0.759735973597359</v>
      </c>
      <c r="F6" s="28">
        <v>0.65600608072810196</v>
      </c>
      <c r="G6" s="29">
        <v>2.0951032638549801E-2</v>
      </c>
      <c r="I6" s="27">
        <v>3</v>
      </c>
      <c r="J6" s="28">
        <v>0.73729372937293702</v>
      </c>
      <c r="K6" s="29">
        <v>0.60566848521586802</v>
      </c>
      <c r="L6" s="28">
        <v>0.73729372937293702</v>
      </c>
      <c r="M6" s="28">
        <v>0.64948902429350097</v>
      </c>
      <c r="N6" s="28">
        <v>4.1400194168090799E-2</v>
      </c>
      <c r="P6" s="27">
        <v>3</v>
      </c>
      <c r="Q6" s="29">
        <v>0.54455445544554404</v>
      </c>
      <c r="R6" s="28">
        <v>0.59368475303099899</v>
      </c>
      <c r="S6" s="28">
        <v>0.54455445544554404</v>
      </c>
      <c r="T6" s="28">
        <v>0.56747690395291495</v>
      </c>
      <c r="U6" s="29">
        <v>3.5897290706634499</v>
      </c>
      <c r="W6" s="39"/>
      <c r="X6" s="39"/>
      <c r="Y6" s="4" t="s">
        <v>4</v>
      </c>
      <c r="Z6" s="3">
        <f>AVERAGE(F4:F8)</f>
        <v>0.63761798266519121</v>
      </c>
    </row>
    <row r="7" spans="2:30" ht="15.75" thickBot="1" x14ac:dyDescent="0.3">
      <c r="B7" s="27">
        <v>4</v>
      </c>
      <c r="C7" s="28">
        <v>0.74983498349834898</v>
      </c>
      <c r="D7" s="28">
        <v>0.56225250247796998</v>
      </c>
      <c r="E7" s="29">
        <v>0.74983498349834898</v>
      </c>
      <c r="F7" s="29">
        <v>0.64263488589522799</v>
      </c>
      <c r="G7" s="28">
        <v>1.42180919647216E-2</v>
      </c>
      <c r="I7" s="27">
        <v>4</v>
      </c>
      <c r="J7" s="29">
        <v>0.73993399339933996</v>
      </c>
      <c r="K7" s="29">
        <v>0.57733976162593204</v>
      </c>
      <c r="L7" s="28">
        <v>0.73993399339933996</v>
      </c>
      <c r="M7" s="28">
        <v>0.64242826938199604</v>
      </c>
      <c r="N7" s="28">
        <v>1.6850233078002898E-2</v>
      </c>
      <c r="P7" s="27">
        <v>4</v>
      </c>
      <c r="Q7" s="28">
        <v>0.54587458745874495</v>
      </c>
      <c r="R7" s="28">
        <v>0.579603607252001</v>
      </c>
      <c r="S7" s="29">
        <v>0.54587458745874495</v>
      </c>
      <c r="T7" s="28">
        <v>0.56154480298435705</v>
      </c>
      <c r="U7" s="28">
        <v>3.0569651126861501</v>
      </c>
      <c r="W7" s="37">
        <v>2</v>
      </c>
      <c r="X7" s="37" t="s">
        <v>7</v>
      </c>
      <c r="Y7" s="4" t="s">
        <v>1</v>
      </c>
      <c r="Z7" s="3">
        <f>AVERAGE(J4:J8)</f>
        <v>0.72908092130216939</v>
      </c>
    </row>
    <row r="8" spans="2:30" ht="15.75" thickBot="1" x14ac:dyDescent="0.3">
      <c r="B8" s="27">
        <v>5</v>
      </c>
      <c r="C8" s="28">
        <v>0.80581241743725196</v>
      </c>
      <c r="D8" s="29">
        <v>0.64933365209606797</v>
      </c>
      <c r="E8" s="28">
        <v>0.80581241743725196</v>
      </c>
      <c r="F8" s="29">
        <v>0.71915958249703504</v>
      </c>
      <c r="G8" s="28">
        <v>1.2910127639770499E-2</v>
      </c>
      <c r="I8" s="27">
        <v>5</v>
      </c>
      <c r="J8" s="28">
        <v>0.787978863936591</v>
      </c>
      <c r="K8" s="28">
        <v>0.66753310308098301</v>
      </c>
      <c r="L8" s="28">
        <v>0.787978863936591</v>
      </c>
      <c r="M8" s="28">
        <v>0.71510869053413095</v>
      </c>
      <c r="N8" s="29">
        <v>1.50909423828125E-2</v>
      </c>
      <c r="P8" s="27">
        <v>5</v>
      </c>
      <c r="Q8" s="28">
        <v>0.572655217965653</v>
      </c>
      <c r="R8" s="28">
        <v>0.667456608577917</v>
      </c>
      <c r="S8" s="28">
        <v>0.572655217965653</v>
      </c>
      <c r="T8" s="28">
        <v>0.61401740301560603</v>
      </c>
      <c r="U8" s="28">
        <v>3.7317969799041699</v>
      </c>
      <c r="W8" s="38"/>
      <c r="X8" s="38"/>
      <c r="Y8" s="4" t="s">
        <v>2</v>
      </c>
      <c r="Z8" s="3">
        <f>AVERAGE(K4:K8)</f>
        <v>0.58028174363195029</v>
      </c>
    </row>
    <row r="9" spans="2:30" x14ac:dyDescent="0.25">
      <c r="B9" s="1" t="s">
        <v>13</v>
      </c>
      <c r="C9" s="1">
        <f>AVERAGE(C4:C8)</f>
        <v>0.74558492573167423</v>
      </c>
      <c r="D9">
        <f>AVERAGE(D4:D8)</f>
        <v>0.55773754918425822</v>
      </c>
      <c r="E9" s="1">
        <f>AVERAGE(E4:E8)</f>
        <v>0.74558492573167423</v>
      </c>
      <c r="F9">
        <f>AVERAGE(F4:F8)</f>
        <v>0.63761798266519121</v>
      </c>
      <c r="G9" s="1">
        <f>AVERAGE(G4:G8)</f>
        <v>1.5412902832031219E-2</v>
      </c>
      <c r="I9" s="1" t="s">
        <v>13</v>
      </c>
      <c r="J9">
        <f>AVERAGE(J4:J8)</f>
        <v>0.72908092130216939</v>
      </c>
      <c r="K9" s="1">
        <f>AVERAGE(K4:K8)</f>
        <v>0.58028174363195029</v>
      </c>
      <c r="L9">
        <f>AVERAGE(L4:L8)</f>
        <v>0.72908092130216939</v>
      </c>
      <c r="M9" s="1">
        <f>AVERAGE(M4:M8)</f>
        <v>0.63448132950277691</v>
      </c>
      <c r="N9">
        <f>AVERAGE(N4:N8)</f>
        <v>2.1767282485961881E-2</v>
      </c>
      <c r="P9" s="1" t="s">
        <v>13</v>
      </c>
      <c r="Q9">
        <f>AVERAGE(Q4:Q8)</f>
        <v>0.54542213270204098</v>
      </c>
      <c r="R9">
        <f>AVERAGE(R4:R8)</f>
        <v>0.58270891115950496</v>
      </c>
      <c r="S9">
        <f>AVERAGE(S4:S8)</f>
        <v>0.54542213270204098</v>
      </c>
      <c r="T9">
        <f>AVERAGE(T4:T8)</f>
        <v>0.56141045681711199</v>
      </c>
      <c r="U9">
        <f>AVERAGE(U4:U8)</f>
        <v>3.6064972400665218</v>
      </c>
      <c r="W9" s="38"/>
      <c r="X9" s="38"/>
      <c r="Y9" s="4" t="s">
        <v>17</v>
      </c>
      <c r="Z9" s="3">
        <f>AVERAGE(L4:L8)</f>
        <v>0.72908092130216939</v>
      </c>
    </row>
    <row r="10" spans="2:30" x14ac:dyDescent="0.25">
      <c r="B10" s="1" t="s">
        <v>11</v>
      </c>
      <c r="C10" s="1">
        <f>MAX(C4:C8)</f>
        <v>0.80581241743725196</v>
      </c>
      <c r="D10">
        <f>MAX(D4:D8)</f>
        <v>0.64933365209606797</v>
      </c>
      <c r="E10" s="1">
        <f>MAX(E4:E8)</f>
        <v>0.80581241743725196</v>
      </c>
      <c r="F10">
        <f>MAX(F4:F8)</f>
        <v>0.71915958249703504</v>
      </c>
      <c r="G10" s="1">
        <f>MIN(G4:G8)</f>
        <v>1.2549161911010701E-2</v>
      </c>
      <c r="I10" s="1" t="s">
        <v>11</v>
      </c>
      <c r="J10" s="1">
        <f>MAX(J4:J8)</f>
        <v>0.787978863936591</v>
      </c>
      <c r="K10" s="1">
        <f>MAX(K4:K8)</f>
        <v>0.66753310308098301</v>
      </c>
      <c r="L10" s="1">
        <f>MAX(L4:L8)</f>
        <v>0.787978863936591</v>
      </c>
      <c r="M10" s="1">
        <f>MAX(M4:M8)</f>
        <v>0.71510869053413095</v>
      </c>
      <c r="N10">
        <f>MIN(N4:N8)</f>
        <v>1.50909423828125E-2</v>
      </c>
      <c r="P10" s="1" t="s">
        <v>11</v>
      </c>
      <c r="Q10">
        <f>MAX(Q4:Q8)</f>
        <v>0.572655217965653</v>
      </c>
      <c r="R10">
        <f>MAX(R4:R8)</f>
        <v>0.667456608577917</v>
      </c>
      <c r="S10">
        <f>MAX(S4:S8)</f>
        <v>0.572655217965653</v>
      </c>
      <c r="T10">
        <f>MAX(T4:T8)</f>
        <v>0.61401740301560603</v>
      </c>
      <c r="U10">
        <f>MIN(U4:U8)</f>
        <v>3.0569651126861501</v>
      </c>
      <c r="W10" s="39"/>
      <c r="X10" s="39"/>
      <c r="Y10" s="4" t="s">
        <v>4</v>
      </c>
      <c r="Z10" s="3">
        <f>AVERAGE(M4:M8)</f>
        <v>0.63448132950277691</v>
      </c>
    </row>
    <row r="11" spans="2:30" x14ac:dyDescent="0.25">
      <c r="W11" s="37">
        <v>3</v>
      </c>
      <c r="X11" s="37" t="s">
        <v>8</v>
      </c>
      <c r="Y11" s="4" t="s">
        <v>1</v>
      </c>
      <c r="Z11" s="3">
        <f>AVERAGE(Q4:Q8)</f>
        <v>0.54542213270204098</v>
      </c>
    </row>
    <row r="12" spans="2:30" ht="15.75" thickBot="1" x14ac:dyDescent="0.3">
      <c r="B12" s="1" t="s">
        <v>10</v>
      </c>
      <c r="W12" s="38"/>
      <c r="X12" s="38"/>
      <c r="Y12" s="4" t="s">
        <v>2</v>
      </c>
      <c r="Z12" s="3">
        <f>AVERAGE(R4:R8)</f>
        <v>0.58270891115950496</v>
      </c>
    </row>
    <row r="13" spans="2:30" ht="15.75" thickBot="1" x14ac:dyDescent="0.3">
      <c r="B13" s="40" t="s">
        <v>6</v>
      </c>
      <c r="C13" s="41"/>
      <c r="D13" s="41"/>
      <c r="E13" s="41"/>
      <c r="F13" s="41"/>
      <c r="G13" s="42"/>
      <c r="I13" s="40" t="s">
        <v>7</v>
      </c>
      <c r="J13" s="41"/>
      <c r="K13" s="41"/>
      <c r="L13" s="41"/>
      <c r="M13" s="41"/>
      <c r="N13" s="42"/>
      <c r="P13" s="40" t="s">
        <v>8</v>
      </c>
      <c r="Q13" s="41"/>
      <c r="R13" s="41"/>
      <c r="S13" s="41"/>
      <c r="T13" s="41"/>
      <c r="U13" s="42"/>
      <c r="W13" s="38"/>
      <c r="X13" s="38"/>
      <c r="Y13" s="4" t="s">
        <v>17</v>
      </c>
      <c r="Z13" s="3">
        <f>AVERAGE(S4:S8)</f>
        <v>0.54542213270204098</v>
      </c>
    </row>
    <row r="14" spans="2:30" ht="30.75" thickBot="1" x14ac:dyDescent="0.3">
      <c r="B14" s="22" t="s">
        <v>0</v>
      </c>
      <c r="C14" s="23" t="s">
        <v>1</v>
      </c>
      <c r="D14" s="23" t="s">
        <v>2</v>
      </c>
      <c r="E14" s="23" t="s">
        <v>3</v>
      </c>
      <c r="F14" s="23" t="s">
        <v>4</v>
      </c>
      <c r="G14" s="23" t="s">
        <v>5</v>
      </c>
      <c r="I14" s="22" t="s">
        <v>0</v>
      </c>
      <c r="J14" s="23" t="s">
        <v>1</v>
      </c>
      <c r="K14" s="23" t="s">
        <v>2</v>
      </c>
      <c r="L14" s="23" t="s">
        <v>3</v>
      </c>
      <c r="M14" s="23" t="s">
        <v>4</v>
      </c>
      <c r="N14" s="23" t="s">
        <v>5</v>
      </c>
      <c r="P14" s="22" t="s">
        <v>0</v>
      </c>
      <c r="Q14" s="23" t="s">
        <v>1</v>
      </c>
      <c r="R14" s="23" t="s">
        <v>2</v>
      </c>
      <c r="S14" s="23" t="s">
        <v>3</v>
      </c>
      <c r="T14" s="23" t="s">
        <v>4</v>
      </c>
      <c r="U14" s="23" t="s">
        <v>5</v>
      </c>
      <c r="W14" s="39"/>
      <c r="X14" s="39"/>
      <c r="Y14" s="4" t="s">
        <v>4</v>
      </c>
      <c r="Z14" s="3">
        <f>AVERAGE(T4:T8)</f>
        <v>0.56141045681711199</v>
      </c>
    </row>
    <row r="15" spans="2:30" ht="15.75" thickBot="1" x14ac:dyDescent="0.3">
      <c r="B15" s="26">
        <v>1</v>
      </c>
      <c r="C15" s="28">
        <v>0.64379947229551404</v>
      </c>
      <c r="D15" s="28">
        <v>0.41447776052798202</v>
      </c>
      <c r="E15" s="28">
        <v>0.64379947229551404</v>
      </c>
      <c r="F15" s="28">
        <v>0.50429236353163898</v>
      </c>
      <c r="G15" s="29">
        <v>1.6845941543579102E-2</v>
      </c>
      <c r="I15" s="26">
        <v>1</v>
      </c>
      <c r="J15" s="29">
        <v>0.63192612137203097</v>
      </c>
      <c r="K15" s="29">
        <v>0.50055028723833395</v>
      </c>
      <c r="L15" s="28">
        <v>0.63192612137203097</v>
      </c>
      <c r="M15" s="29">
        <v>0.50840806288602003</v>
      </c>
      <c r="N15" s="28">
        <v>2.4245023727416899E-2</v>
      </c>
      <c r="P15" s="26">
        <v>1</v>
      </c>
      <c r="Q15" s="28">
        <v>0.48548812664907598</v>
      </c>
      <c r="R15" s="28">
        <v>0.46242940813670802</v>
      </c>
      <c r="S15" s="28">
        <v>0.48548812664907598</v>
      </c>
      <c r="T15" s="28">
        <v>0.47012396164418202</v>
      </c>
      <c r="U15" s="28">
        <v>3.3785452842712398</v>
      </c>
    </row>
    <row r="16" spans="2:30" ht="15.75" thickBot="1" x14ac:dyDescent="0.3">
      <c r="B16" s="27">
        <v>2</v>
      </c>
      <c r="C16" s="29">
        <v>0.70184696569920801</v>
      </c>
      <c r="D16" s="28">
        <v>0.49258916326118501</v>
      </c>
      <c r="E16" s="28">
        <v>0.70184696569920801</v>
      </c>
      <c r="F16" s="28">
        <v>0.57888772984802905</v>
      </c>
      <c r="G16" s="29">
        <v>1.78680419921875E-2</v>
      </c>
      <c r="I16" s="27">
        <v>2</v>
      </c>
      <c r="J16" s="29">
        <v>0.67810026385224198</v>
      </c>
      <c r="K16" s="28">
        <v>0.49081542907400399</v>
      </c>
      <c r="L16" s="28">
        <v>0.67810026385224198</v>
      </c>
      <c r="M16" s="28">
        <v>0.56945436522398196</v>
      </c>
      <c r="N16" s="29">
        <v>1.6963243484497001E-2</v>
      </c>
      <c r="P16" s="27">
        <v>2</v>
      </c>
      <c r="Q16" s="28">
        <v>0.50263852242744</v>
      </c>
      <c r="R16" s="28">
        <v>0.52593495236593502</v>
      </c>
      <c r="S16" s="28">
        <v>0.50263852242744</v>
      </c>
      <c r="T16" s="28">
        <v>0.51304254402373195</v>
      </c>
      <c r="U16" s="29">
        <v>3.2527077198028498</v>
      </c>
      <c r="W16" t="s">
        <v>22</v>
      </c>
      <c r="X16" t="s">
        <v>13</v>
      </c>
    </row>
    <row r="17" spans="2:30" ht="15.75" thickBot="1" x14ac:dyDescent="0.3">
      <c r="B17" s="27">
        <v>3</v>
      </c>
      <c r="C17" s="28">
        <v>0.75593667546174104</v>
      </c>
      <c r="D17" s="28">
        <v>0.57144025730814996</v>
      </c>
      <c r="E17" s="28">
        <v>0.75593667546174104</v>
      </c>
      <c r="F17" s="29">
        <v>0.65086658909027395</v>
      </c>
      <c r="G17" s="29">
        <v>1.6753911972045898E-2</v>
      </c>
      <c r="I17" s="27">
        <v>3</v>
      </c>
      <c r="J17" s="28">
        <v>0.74406332453825796</v>
      </c>
      <c r="K17" s="28">
        <v>0.58960457819296797</v>
      </c>
      <c r="L17" s="29">
        <v>0.74406332453825796</v>
      </c>
      <c r="M17" s="28">
        <v>0.65162347688479405</v>
      </c>
      <c r="N17" s="28">
        <v>4.0750980377197203E-2</v>
      </c>
      <c r="P17" s="27">
        <v>3</v>
      </c>
      <c r="Q17" s="28">
        <v>0.540897097625329</v>
      </c>
      <c r="R17" s="28">
        <v>0.60028346286568701</v>
      </c>
      <c r="S17" s="28">
        <v>0.540897097625329</v>
      </c>
      <c r="T17" s="28">
        <v>0.56862117611267304</v>
      </c>
      <c r="U17" s="28">
        <v>4.8986909389495796</v>
      </c>
      <c r="W17" s="2" t="s">
        <v>19</v>
      </c>
      <c r="X17" s="2" t="s">
        <v>15</v>
      </c>
      <c r="Y17" s="2" t="s">
        <v>20</v>
      </c>
      <c r="Z17" s="2" t="s">
        <v>16</v>
      </c>
      <c r="AB17" s="2" t="s">
        <v>19</v>
      </c>
      <c r="AC17" s="2" t="s">
        <v>21</v>
      </c>
      <c r="AD17" s="5" t="s">
        <v>5</v>
      </c>
    </row>
    <row r="18" spans="2:30" ht="15.75" thickBot="1" x14ac:dyDescent="0.3">
      <c r="B18" s="27">
        <v>4</v>
      </c>
      <c r="C18" s="28">
        <v>0.72295514511873304</v>
      </c>
      <c r="D18" s="28">
        <v>0.52266414185364896</v>
      </c>
      <c r="E18" s="28">
        <v>0.72295514511873304</v>
      </c>
      <c r="F18" s="28">
        <v>0.60670661489290301</v>
      </c>
      <c r="G18" s="28">
        <v>3.6423921585083001E-2</v>
      </c>
      <c r="I18" s="27">
        <v>4</v>
      </c>
      <c r="J18" s="29">
        <v>0.70316622691292796</v>
      </c>
      <c r="K18" s="29">
        <v>0.52821822764326598</v>
      </c>
      <c r="L18" s="28">
        <v>0.70316622691292796</v>
      </c>
      <c r="M18" s="28">
        <v>0.60080313876369296</v>
      </c>
      <c r="N18" s="28">
        <v>2.89769172668457E-2</v>
      </c>
      <c r="P18" s="27">
        <v>4</v>
      </c>
      <c r="Q18" s="29">
        <v>0.53693931398416805</v>
      </c>
      <c r="R18" s="28">
        <v>0.56379025627830404</v>
      </c>
      <c r="S18" s="29">
        <v>0.53693931398416805</v>
      </c>
      <c r="T18" s="28">
        <v>0.54823544543814795</v>
      </c>
      <c r="U18" s="28">
        <v>4.1551971435546804</v>
      </c>
      <c r="W18" s="37">
        <v>1</v>
      </c>
      <c r="X18" s="37" t="s">
        <v>6</v>
      </c>
      <c r="Y18" s="4" t="s">
        <v>1</v>
      </c>
      <c r="Z18" s="3">
        <f>AVERAGE(C15:C24)</f>
        <v>0.74559781528948776</v>
      </c>
      <c r="AB18" s="3">
        <v>1</v>
      </c>
      <c r="AC18" s="3" t="s">
        <v>6</v>
      </c>
      <c r="AD18" s="3">
        <f>AVERAGE(G15:G24)</f>
        <v>2.1477770805358853E-2</v>
      </c>
    </row>
    <row r="19" spans="2:30" ht="15.75" thickBot="1" x14ac:dyDescent="0.3">
      <c r="B19" s="27">
        <v>5</v>
      </c>
      <c r="C19" s="28">
        <v>0.73447820343461001</v>
      </c>
      <c r="D19" s="29">
        <v>0.53945823132053194</v>
      </c>
      <c r="E19" s="28">
        <v>0.73447820343461001</v>
      </c>
      <c r="F19" s="28">
        <v>0.62204094609237304</v>
      </c>
      <c r="G19" s="28">
        <v>2.0047903060912999E-2</v>
      </c>
      <c r="I19" s="27">
        <v>5</v>
      </c>
      <c r="J19" s="29">
        <v>0.71334214002642005</v>
      </c>
      <c r="K19" s="28">
        <v>0.554530182068807</v>
      </c>
      <c r="L19" s="28">
        <v>0.71334214002642005</v>
      </c>
      <c r="M19" s="28">
        <v>0.61527088760832804</v>
      </c>
      <c r="N19" s="28">
        <v>1.99711322784423E-2</v>
      </c>
      <c r="P19" s="27">
        <v>5</v>
      </c>
      <c r="Q19" s="28">
        <v>0.50726552179656503</v>
      </c>
      <c r="R19" s="29">
        <v>0.55390610188856104</v>
      </c>
      <c r="S19" s="29">
        <v>0.50726552179656503</v>
      </c>
      <c r="T19" s="28">
        <v>0.52883198260507702</v>
      </c>
      <c r="U19" s="29">
        <v>3.5484809875488201</v>
      </c>
      <c r="W19" s="38"/>
      <c r="X19" s="38"/>
      <c r="Y19" s="4" t="s">
        <v>2</v>
      </c>
      <c r="Z19" s="3">
        <f>AVERAGE(D15:D24)</f>
        <v>0.55840865710362064</v>
      </c>
      <c r="AB19" s="3">
        <v>2</v>
      </c>
      <c r="AC19" s="3" t="s">
        <v>7</v>
      </c>
      <c r="AD19" s="3">
        <f>AVERAGE(N15:N24)</f>
        <v>2.5315475463867133E-2</v>
      </c>
    </row>
    <row r="20" spans="2:30" ht="15.75" thickBot="1" x14ac:dyDescent="0.3">
      <c r="B20" s="27">
        <v>6</v>
      </c>
      <c r="C20" s="28">
        <v>0.78599735799207304</v>
      </c>
      <c r="D20" s="28">
        <v>0.61779184677052001</v>
      </c>
      <c r="E20" s="28">
        <v>0.78599735799207304</v>
      </c>
      <c r="F20" s="29">
        <v>0.69181720119124801</v>
      </c>
      <c r="G20" s="29">
        <v>1.43837928771972E-2</v>
      </c>
      <c r="I20" s="27">
        <v>6</v>
      </c>
      <c r="J20" s="28">
        <v>0.76089828269484805</v>
      </c>
      <c r="K20" s="28">
        <v>0.63735295967792605</v>
      </c>
      <c r="L20" s="28">
        <v>0.76089828269484805</v>
      </c>
      <c r="M20" s="28">
        <v>0.68211700541534304</v>
      </c>
      <c r="N20" s="28">
        <v>1.7680168151855399E-2</v>
      </c>
      <c r="P20" s="27">
        <v>6</v>
      </c>
      <c r="Q20" s="28">
        <v>0.56406869220607603</v>
      </c>
      <c r="R20" s="28">
        <v>0.63195286797059003</v>
      </c>
      <c r="S20" s="29">
        <v>0.56406869220607603</v>
      </c>
      <c r="T20" s="28">
        <v>0.59521880442192399</v>
      </c>
      <c r="U20" s="28">
        <v>4.2987210750579798</v>
      </c>
      <c r="W20" s="38"/>
      <c r="X20" s="38"/>
      <c r="Y20" s="4" t="s">
        <v>17</v>
      </c>
      <c r="Z20" s="3">
        <f>AVERAGE(E15:E24)</f>
        <v>0.74559781528948776</v>
      </c>
      <c r="AB20" s="3">
        <v>3</v>
      </c>
      <c r="AC20" s="3" t="s">
        <v>8</v>
      </c>
      <c r="AD20" s="3">
        <f>AVERAGE(U15:U24)</f>
        <v>4.0573563098907419</v>
      </c>
    </row>
    <row r="21" spans="2:30" ht="15.75" thickBot="1" x14ac:dyDescent="0.3">
      <c r="B21" s="27">
        <v>7</v>
      </c>
      <c r="C21" s="28">
        <v>0.78203434610303801</v>
      </c>
      <c r="D21" s="28">
        <v>0.61157771848480602</v>
      </c>
      <c r="E21" s="29">
        <v>0.78203434610303801</v>
      </c>
      <c r="F21" s="28">
        <v>0.68638151652038304</v>
      </c>
      <c r="G21" s="29">
        <v>1.66420936584472E-2</v>
      </c>
      <c r="I21" s="27">
        <v>7</v>
      </c>
      <c r="J21" s="29">
        <v>0.76882430647291899</v>
      </c>
      <c r="K21" s="29">
        <v>0.61257602884517903</v>
      </c>
      <c r="L21" s="28">
        <v>0.76882430647291899</v>
      </c>
      <c r="M21" s="28">
        <v>0.68186365457972697</v>
      </c>
      <c r="N21" s="28">
        <v>2.64761447906494E-2</v>
      </c>
      <c r="P21" s="27">
        <v>7</v>
      </c>
      <c r="Q21" s="28">
        <v>0.53632760898282605</v>
      </c>
      <c r="R21" s="29">
        <v>0.61322897559007505</v>
      </c>
      <c r="S21" s="28">
        <v>0.53632760898282705</v>
      </c>
      <c r="T21" s="28">
        <v>0.57069459732611205</v>
      </c>
      <c r="U21" s="29">
        <v>3.3701078891754102</v>
      </c>
      <c r="W21" s="39"/>
      <c r="X21" s="39"/>
      <c r="Y21" s="4" t="s">
        <v>4</v>
      </c>
      <c r="Z21" s="3">
        <f>AVERAGE(F15:F24)</f>
        <v>0.63788413083855755</v>
      </c>
    </row>
    <row r="22" spans="2:30" ht="15.75" thickBot="1" x14ac:dyDescent="0.3">
      <c r="B22" s="27">
        <v>8</v>
      </c>
      <c r="C22" s="28">
        <v>0.71730515191545496</v>
      </c>
      <c r="D22" s="29">
        <v>0.51452668096445497</v>
      </c>
      <c r="E22" s="29">
        <v>0.71730515191545496</v>
      </c>
      <c r="F22" s="28">
        <v>0.59922568844629598</v>
      </c>
      <c r="G22" s="28">
        <v>1.7409086227416899E-2</v>
      </c>
      <c r="I22" s="27">
        <v>8</v>
      </c>
      <c r="J22" s="28">
        <v>0.70673712021136004</v>
      </c>
      <c r="K22" s="28">
        <v>0.57971750838329394</v>
      </c>
      <c r="L22" s="29">
        <v>0.70673712021136004</v>
      </c>
      <c r="M22" s="28">
        <v>0.60187115320511997</v>
      </c>
      <c r="N22" s="28">
        <v>2.0212173461914E-2</v>
      </c>
      <c r="P22" s="27">
        <v>8</v>
      </c>
      <c r="Q22" s="28">
        <v>0.54029062087186197</v>
      </c>
      <c r="R22" s="28">
        <v>0.55998784403469404</v>
      </c>
      <c r="S22" s="28">
        <v>0.54029062087186197</v>
      </c>
      <c r="T22" s="28">
        <v>0.548887322232681</v>
      </c>
      <c r="U22" s="28">
        <v>3.9759259223937899</v>
      </c>
      <c r="W22" s="37">
        <v>2</v>
      </c>
      <c r="X22" s="37" t="s">
        <v>7</v>
      </c>
      <c r="Y22" s="4" t="s">
        <v>1</v>
      </c>
      <c r="Z22" s="3">
        <f>AVERAGE(J15:J24)</f>
        <v>0.72843365179172015</v>
      </c>
    </row>
    <row r="23" spans="2:30" ht="15.75" thickBot="1" x14ac:dyDescent="0.3">
      <c r="B23" s="27">
        <v>9</v>
      </c>
      <c r="C23" s="28">
        <v>0.82694848084544204</v>
      </c>
      <c r="D23" s="28">
        <v>0.68384378997258499</v>
      </c>
      <c r="E23" s="29">
        <v>0.82694848084544204</v>
      </c>
      <c r="F23" s="28">
        <v>0.74861858135827397</v>
      </c>
      <c r="G23" s="28">
        <v>1.7381191253662099E-2</v>
      </c>
      <c r="I23" s="27">
        <v>9</v>
      </c>
      <c r="J23" s="28">
        <v>0.80581241743725196</v>
      </c>
      <c r="K23" s="29">
        <v>0.69046989998112795</v>
      </c>
      <c r="L23" s="28">
        <v>0.80581241743725196</v>
      </c>
      <c r="M23" s="28">
        <v>0.74217477435679902</v>
      </c>
      <c r="N23" s="28">
        <v>1.8751859664916899E-2</v>
      </c>
      <c r="P23" s="27">
        <v>9</v>
      </c>
      <c r="Q23" s="29">
        <v>0.57859973579920698</v>
      </c>
      <c r="R23" s="28">
        <v>0.69992626353112597</v>
      </c>
      <c r="S23" s="28">
        <v>0.57859973579920698</v>
      </c>
      <c r="T23" s="28">
        <v>0.629695226481646</v>
      </c>
      <c r="U23" s="28">
        <v>3.6485512256622301</v>
      </c>
      <c r="W23" s="38"/>
      <c r="X23" s="38"/>
      <c r="Y23" s="4" t="s">
        <v>2</v>
      </c>
      <c r="Z23" s="3">
        <f>AVERAGE(K15:K24)</f>
        <v>0.58136903494478087</v>
      </c>
    </row>
    <row r="24" spans="2:30" ht="15.75" thickBot="1" x14ac:dyDescent="0.3">
      <c r="B24" s="27">
        <v>10</v>
      </c>
      <c r="C24" s="29">
        <v>0.784676354029062</v>
      </c>
      <c r="D24" s="28">
        <v>0.61571698057234203</v>
      </c>
      <c r="E24" s="28">
        <v>0.784676354029062</v>
      </c>
      <c r="F24" s="29">
        <v>0.69000407741415604</v>
      </c>
      <c r="G24" s="29">
        <v>4.1021823883056599E-2</v>
      </c>
      <c r="I24" s="27">
        <v>10</v>
      </c>
      <c r="J24" s="28">
        <v>0.77146631439894298</v>
      </c>
      <c r="K24" s="28">
        <v>0.62985524834290296</v>
      </c>
      <c r="L24" s="28">
        <v>0.77146631439894298</v>
      </c>
      <c r="M24" s="28">
        <v>0.68673406886740096</v>
      </c>
      <c r="N24" s="28">
        <v>3.9127111434936503E-2</v>
      </c>
      <c r="P24" s="27">
        <v>10</v>
      </c>
      <c r="Q24" s="28">
        <v>0.55614266842800497</v>
      </c>
      <c r="R24" s="28">
        <v>0.63650547237695598</v>
      </c>
      <c r="S24" s="28">
        <v>0.55614266842800497</v>
      </c>
      <c r="T24" s="28">
        <v>0.59211542447744203</v>
      </c>
      <c r="U24" s="28">
        <v>6.0466349124908403</v>
      </c>
      <c r="W24" s="38"/>
      <c r="X24" s="38"/>
      <c r="Y24" s="4" t="s">
        <v>17</v>
      </c>
      <c r="Z24" s="3">
        <f>AVERAGE(L15:L24)</f>
        <v>0.72843365179172015</v>
      </c>
    </row>
    <row r="25" spans="2:30" x14ac:dyDescent="0.25">
      <c r="B25" s="1" t="s">
        <v>13</v>
      </c>
      <c r="C25" s="1">
        <f>AVERAGE(C15:C24)</f>
        <v>0.74559781528948776</v>
      </c>
      <c r="D25">
        <f>AVERAGE(D15:D24)</f>
        <v>0.55840865710362064</v>
      </c>
      <c r="E25" s="1">
        <f>AVERAGE(E15:E24)</f>
        <v>0.74559781528948776</v>
      </c>
      <c r="F25">
        <f>AVERAGE(F15:F24)</f>
        <v>0.63788413083855755</v>
      </c>
      <c r="G25" s="1">
        <f>AVERAGE(G15:G24)</f>
        <v>2.1477770805358853E-2</v>
      </c>
      <c r="I25" s="1" t="s">
        <v>13</v>
      </c>
      <c r="J25">
        <f>AVERAGE(J15:J24)</f>
        <v>0.72843365179172015</v>
      </c>
      <c r="K25" s="1">
        <f>AVERAGE(K15:K24)</f>
        <v>0.58136903494478087</v>
      </c>
      <c r="L25">
        <f>AVERAGE(L15:L24)</f>
        <v>0.72843365179172015</v>
      </c>
      <c r="M25" s="1">
        <f>AVERAGE(M15:M24)</f>
        <v>0.63403205877912072</v>
      </c>
      <c r="N25">
        <f>AVERAGE(N15:N24)</f>
        <v>2.5315475463867133E-2</v>
      </c>
      <c r="P25" s="1" t="s">
        <v>13</v>
      </c>
      <c r="Q25">
        <f>AVERAGE(Q15:Q24)</f>
        <v>0.53486579087705532</v>
      </c>
      <c r="R25">
        <f>AVERAGE(R15:R24)</f>
        <v>0.58479456050386369</v>
      </c>
      <c r="S25">
        <f>AVERAGE(S15:S24)</f>
        <v>0.53486579087705544</v>
      </c>
      <c r="T25">
        <f>AVERAGE(T15:T24)</f>
        <v>0.5565466484763617</v>
      </c>
      <c r="U25">
        <f>AVERAGE(U15:U24)</f>
        <v>4.0573563098907419</v>
      </c>
      <c r="W25" s="39"/>
      <c r="X25" s="39"/>
      <c r="Y25" s="4" t="s">
        <v>4</v>
      </c>
      <c r="Z25" s="3">
        <f>AVERAGE(M15:M24)</f>
        <v>0.63403205877912072</v>
      </c>
    </row>
    <row r="26" spans="2:30" x14ac:dyDescent="0.25">
      <c r="B26" s="1" t="s">
        <v>11</v>
      </c>
      <c r="C26">
        <f>MAX(C15:C24)</f>
        <v>0.82694848084544204</v>
      </c>
      <c r="D26">
        <f>MAX(D15:D24)</f>
        <v>0.68384378997258499</v>
      </c>
      <c r="E26">
        <f>MAX(E15:E24)</f>
        <v>0.82694848084544204</v>
      </c>
      <c r="F26">
        <f>MAX(F15:F24)</f>
        <v>0.74861858135827397</v>
      </c>
      <c r="G26" s="1">
        <f>MIN(G15:G24)</f>
        <v>1.43837928771972E-2</v>
      </c>
      <c r="I26" s="1" t="s">
        <v>11</v>
      </c>
      <c r="J26" s="1">
        <f>MAX(J15:J24)</f>
        <v>0.80581241743725196</v>
      </c>
      <c r="K26" s="1">
        <f>MAX(K15:K24)</f>
        <v>0.69046989998112795</v>
      </c>
      <c r="L26" s="1">
        <f>MAX(L15:L24)</f>
        <v>0.80581241743725196</v>
      </c>
      <c r="M26" s="1">
        <f>MAX(M15:M24)</f>
        <v>0.74217477435679902</v>
      </c>
      <c r="N26">
        <f>MIN(N15:N24)</f>
        <v>1.6963243484497001E-2</v>
      </c>
      <c r="P26" s="1" t="s">
        <v>11</v>
      </c>
      <c r="Q26">
        <f>MAX(Q15:Q24)</f>
        <v>0.57859973579920698</v>
      </c>
      <c r="R26">
        <f>MAX(R15:R24)</f>
        <v>0.69992626353112597</v>
      </c>
      <c r="S26">
        <f>MAX(S15:S24)</f>
        <v>0.57859973579920698</v>
      </c>
      <c r="T26">
        <f>MAX(T15:T24)</f>
        <v>0.629695226481646</v>
      </c>
      <c r="U26">
        <f>MIN(U15:U24)</f>
        <v>3.2527077198028498</v>
      </c>
      <c r="W26" s="37">
        <v>3</v>
      </c>
      <c r="X26" s="37" t="s">
        <v>8</v>
      </c>
      <c r="Y26" s="4" t="s">
        <v>1</v>
      </c>
      <c r="Z26" s="3">
        <f>AVERAGE(Q15:Q24)</f>
        <v>0.53486579087705532</v>
      </c>
    </row>
    <row r="27" spans="2:30" x14ac:dyDescent="0.25">
      <c r="W27" s="38"/>
      <c r="X27" s="38"/>
      <c r="Y27" s="4" t="s">
        <v>2</v>
      </c>
      <c r="Z27" s="3">
        <f>AVERAGE(R15:R24)</f>
        <v>0.58479456050386369</v>
      </c>
    </row>
    <row r="28" spans="2:30" x14ac:dyDescent="0.25">
      <c r="W28" s="38"/>
      <c r="X28" s="38"/>
      <c r="Y28" s="4" t="s">
        <v>17</v>
      </c>
      <c r="Z28" s="3">
        <f>AVERAGE(S15:S24)</f>
        <v>0.53486579087705544</v>
      </c>
    </row>
    <row r="29" spans="2:30" x14ac:dyDescent="0.25">
      <c r="W29" s="39"/>
      <c r="X29" s="39"/>
      <c r="Y29" s="4" t="s">
        <v>4</v>
      </c>
      <c r="Z29" s="3">
        <f>AVERAGE(T15:T24)</f>
        <v>0.5565466484763617</v>
      </c>
    </row>
  </sheetData>
  <mergeCells count="18">
    <mergeCell ref="B2:G2"/>
    <mergeCell ref="I2:N2"/>
    <mergeCell ref="P2:U2"/>
    <mergeCell ref="B13:G13"/>
    <mergeCell ref="I13:N13"/>
    <mergeCell ref="P13:U13"/>
    <mergeCell ref="W3:W6"/>
    <mergeCell ref="X3:X6"/>
    <mergeCell ref="W7:W10"/>
    <mergeCell ref="X7:X10"/>
    <mergeCell ref="W11:W14"/>
    <mergeCell ref="X11:X14"/>
    <mergeCell ref="W18:W21"/>
    <mergeCell ref="X18:X21"/>
    <mergeCell ref="W22:W25"/>
    <mergeCell ref="X22:X25"/>
    <mergeCell ref="W26:W29"/>
    <mergeCell ref="X26:X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3DD8B-DA32-4D7B-92E7-09E2DA13DD9A}">
  <dimension ref="B1:AD29"/>
  <sheetViews>
    <sheetView tabSelected="1" topLeftCell="O1" zoomScale="85" zoomScaleNormal="85" workbookViewId="0">
      <selection activeCell="Y36" sqref="Y36"/>
    </sheetView>
  </sheetViews>
  <sheetFormatPr defaultRowHeight="15" x14ac:dyDescent="0.25"/>
  <cols>
    <col min="23" max="23" width="5.140625" bestFit="1" customWidth="1"/>
    <col min="24" max="24" width="23.28515625" bestFit="1" customWidth="1"/>
    <col min="25" max="25" width="9.42578125" bestFit="1" customWidth="1"/>
    <col min="26" max="26" width="8" bestFit="1" customWidth="1"/>
    <col min="28" max="28" width="3.5703125" bestFit="1" customWidth="1"/>
    <col min="29" max="29" width="23.28515625" bestFit="1" customWidth="1"/>
    <col min="30" max="30" width="15.85546875" bestFit="1" customWidth="1"/>
  </cols>
  <sheetData>
    <row r="1" spans="2:30" ht="15.75" thickBot="1" x14ac:dyDescent="0.3">
      <c r="B1" s="1" t="s">
        <v>9</v>
      </c>
      <c r="W1" t="s">
        <v>18</v>
      </c>
      <c r="X1" t="s">
        <v>13</v>
      </c>
    </row>
    <row r="2" spans="2:30" ht="15.75" thickBot="1" x14ac:dyDescent="0.3">
      <c r="B2" s="40" t="s">
        <v>6</v>
      </c>
      <c r="C2" s="41"/>
      <c r="D2" s="41"/>
      <c r="E2" s="41"/>
      <c r="F2" s="41"/>
      <c r="G2" s="42"/>
      <c r="I2" s="40" t="s">
        <v>7</v>
      </c>
      <c r="J2" s="41"/>
      <c r="K2" s="41"/>
      <c r="L2" s="41"/>
      <c r="M2" s="41"/>
      <c r="N2" s="42"/>
      <c r="P2" s="40" t="s">
        <v>8</v>
      </c>
      <c r="Q2" s="41"/>
      <c r="R2" s="41"/>
      <c r="S2" s="41"/>
      <c r="T2" s="41"/>
      <c r="U2" s="42"/>
      <c r="W2" s="2" t="s">
        <v>19</v>
      </c>
      <c r="X2" s="2" t="s">
        <v>15</v>
      </c>
      <c r="Y2" s="2" t="s">
        <v>20</v>
      </c>
      <c r="Z2" s="2" t="s">
        <v>16</v>
      </c>
      <c r="AB2" s="2" t="s">
        <v>19</v>
      </c>
      <c r="AC2" s="2" t="s">
        <v>21</v>
      </c>
      <c r="AD2" s="5" t="s">
        <v>5</v>
      </c>
    </row>
    <row r="3" spans="2:30" ht="30.75" thickBot="1" x14ac:dyDescent="0.3">
      <c r="B3" s="22" t="s">
        <v>0</v>
      </c>
      <c r="C3" s="55" t="s">
        <v>1</v>
      </c>
      <c r="D3" s="55" t="s">
        <v>2</v>
      </c>
      <c r="E3" s="55" t="s">
        <v>3</v>
      </c>
      <c r="F3" s="55" t="s">
        <v>4</v>
      </c>
      <c r="G3" s="55" t="s">
        <v>5</v>
      </c>
      <c r="I3" s="22" t="s">
        <v>0</v>
      </c>
      <c r="J3" s="23" t="s">
        <v>1</v>
      </c>
      <c r="K3" s="23" t="s">
        <v>2</v>
      </c>
      <c r="L3" s="23" t="s">
        <v>3</v>
      </c>
      <c r="M3" s="23" t="s">
        <v>4</v>
      </c>
      <c r="N3" s="23" t="s">
        <v>5</v>
      </c>
      <c r="P3" s="24" t="s">
        <v>0</v>
      </c>
      <c r="Q3" s="25" t="s">
        <v>1</v>
      </c>
      <c r="R3" s="25" t="s">
        <v>2</v>
      </c>
      <c r="S3" s="25" t="s">
        <v>3</v>
      </c>
      <c r="T3" s="25" t="s">
        <v>4</v>
      </c>
      <c r="U3" s="25" t="s">
        <v>5</v>
      </c>
      <c r="W3" s="37">
        <v>1</v>
      </c>
      <c r="X3" s="37" t="s">
        <v>6</v>
      </c>
      <c r="Y3" s="4" t="s">
        <v>1</v>
      </c>
      <c r="Z3" s="3">
        <f>AVERAGE(C4:C8)</f>
        <v>0.77689715614407906</v>
      </c>
      <c r="AB3" s="3">
        <v>1</v>
      </c>
      <c r="AC3" s="3" t="s">
        <v>6</v>
      </c>
      <c r="AD3" s="3">
        <f>AVERAGE(G4:G8)</f>
        <v>2.2880411148071239E-2</v>
      </c>
    </row>
    <row r="4" spans="2:30" ht="15.75" thickBot="1" x14ac:dyDescent="0.3">
      <c r="B4" s="53">
        <v>1</v>
      </c>
      <c r="C4" s="28">
        <v>0.70039595248570097</v>
      </c>
      <c r="D4" s="28">
        <v>0.49055449025835302</v>
      </c>
      <c r="E4" s="29">
        <v>0.70039595248570097</v>
      </c>
      <c r="F4" s="29">
        <v>0.576988541452645</v>
      </c>
      <c r="G4" s="28">
        <v>1.87752246856689E-2</v>
      </c>
      <c r="I4" s="26">
        <v>1</v>
      </c>
      <c r="J4" s="28">
        <v>0.68543774747030295</v>
      </c>
      <c r="K4" s="28">
        <v>0.51765657191248204</v>
      </c>
      <c r="L4" s="29">
        <v>0.68543774747030295</v>
      </c>
      <c r="M4" s="28">
        <v>0.57384332022342899</v>
      </c>
      <c r="N4" s="28">
        <v>2.6281356811523399E-2</v>
      </c>
      <c r="P4" s="26">
        <v>1</v>
      </c>
      <c r="Q4" s="28">
        <v>0.50593928728552495</v>
      </c>
      <c r="R4" s="29">
        <v>0.52259637916117196</v>
      </c>
      <c r="S4" s="28">
        <v>0.50593928728552495</v>
      </c>
      <c r="T4" s="28">
        <v>0.51169503081776702</v>
      </c>
      <c r="U4" s="28">
        <v>10.395939111709501</v>
      </c>
      <c r="W4" s="38"/>
      <c r="X4" s="38"/>
      <c r="Y4" s="4" t="s">
        <v>2</v>
      </c>
      <c r="Z4" s="3">
        <f>AVERAGE(D4:D8)</f>
        <v>0.60803298999593003</v>
      </c>
      <c r="AB4" s="3">
        <v>2</v>
      </c>
      <c r="AC4" s="3" t="s">
        <v>7</v>
      </c>
      <c r="AD4" s="3">
        <f>AVERAGE(N4:N8)</f>
        <v>3.2430219650268523E-2</v>
      </c>
    </row>
    <row r="5" spans="2:30" ht="15.75" thickBot="1" x14ac:dyDescent="0.3">
      <c r="B5" s="54">
        <v>2</v>
      </c>
      <c r="C5" s="28">
        <v>0.74791025076990703</v>
      </c>
      <c r="D5" s="28">
        <v>0.55936974320670596</v>
      </c>
      <c r="E5" s="29">
        <v>0.74791025076990703</v>
      </c>
      <c r="F5" s="28">
        <v>0.64004401022342905</v>
      </c>
      <c r="G5" s="28">
        <v>2.1420001983642498E-2</v>
      </c>
      <c r="I5" s="27">
        <v>2</v>
      </c>
      <c r="J5" s="28">
        <v>0.725912890453145</v>
      </c>
      <c r="K5" s="28">
        <v>0.56331465677633397</v>
      </c>
      <c r="L5" s="28">
        <v>0.725912890453145</v>
      </c>
      <c r="M5" s="28">
        <v>0.63273269823409795</v>
      </c>
      <c r="N5" s="28">
        <v>3.4195184707641602E-2</v>
      </c>
      <c r="P5" s="27">
        <v>2</v>
      </c>
      <c r="Q5" s="29">
        <v>0.53013638363396298</v>
      </c>
      <c r="R5" s="28">
        <v>0.57982540615056499</v>
      </c>
      <c r="S5" s="28">
        <v>0.53013638363396298</v>
      </c>
      <c r="T5" s="28">
        <v>0.552411954164296</v>
      </c>
      <c r="U5" s="28">
        <v>10.5170238018035</v>
      </c>
      <c r="W5" s="38"/>
      <c r="X5" s="38"/>
      <c r="Y5" s="4" t="s">
        <v>17</v>
      </c>
      <c r="Z5" s="3">
        <f>AVERAGE(E4:E8)</f>
        <v>0.77689715614407906</v>
      </c>
      <c r="AB5" s="3">
        <v>3</v>
      </c>
      <c r="AC5" s="3" t="s">
        <v>8</v>
      </c>
      <c r="AD5" s="3">
        <f>AVERAGE(U4:U8)</f>
        <v>8.785440397262537</v>
      </c>
    </row>
    <row r="6" spans="2:30" ht="15.75" thickBot="1" x14ac:dyDescent="0.3">
      <c r="B6" s="54">
        <v>3</v>
      </c>
      <c r="C6" s="28">
        <v>0.77508802816901401</v>
      </c>
      <c r="D6" s="28">
        <v>0.60136728561594099</v>
      </c>
      <c r="E6" s="28">
        <v>0.77508802816901401</v>
      </c>
      <c r="F6" s="28">
        <v>0.67726511561309299</v>
      </c>
      <c r="G6" s="29">
        <v>2.9132843017578101E-2</v>
      </c>
      <c r="I6" s="27">
        <v>3</v>
      </c>
      <c r="J6" s="29">
        <v>0.76012323943661897</v>
      </c>
      <c r="K6" s="29">
        <v>0.63306050372074196</v>
      </c>
      <c r="L6" s="28">
        <v>0.76012323943661897</v>
      </c>
      <c r="M6" s="28">
        <v>0.67525643767075205</v>
      </c>
      <c r="N6" s="28">
        <v>4.9983024597167899E-2</v>
      </c>
      <c r="P6" s="27">
        <v>3</v>
      </c>
      <c r="Q6" s="28">
        <v>0.54445422535211196</v>
      </c>
      <c r="R6" s="28">
        <v>0.62092573187278599</v>
      </c>
      <c r="S6" s="28">
        <v>0.54445422535211196</v>
      </c>
      <c r="T6" s="29">
        <v>0.57836100558971504</v>
      </c>
      <c r="U6" s="28">
        <v>7.3211929798126203</v>
      </c>
      <c r="W6" s="39"/>
      <c r="X6" s="39"/>
      <c r="Y6" s="4" t="s">
        <v>4</v>
      </c>
      <c r="Z6" s="3">
        <f>AVERAGE(F4:F8)</f>
        <v>0.68103041617875193</v>
      </c>
    </row>
    <row r="7" spans="2:30" ht="15.75" thickBot="1" x14ac:dyDescent="0.3">
      <c r="B7" s="54">
        <v>4</v>
      </c>
      <c r="C7" s="28">
        <v>0.77068661971830899</v>
      </c>
      <c r="D7" s="28">
        <v>0.59421940604436796</v>
      </c>
      <c r="E7" s="28">
        <v>0.77068661971830899</v>
      </c>
      <c r="F7" s="28">
        <v>0.67104538594070595</v>
      </c>
      <c r="G7" s="28">
        <v>2.1732091903686499E-2</v>
      </c>
      <c r="I7" s="27">
        <v>4</v>
      </c>
      <c r="J7" s="28">
        <v>0.75176056338028097</v>
      </c>
      <c r="K7" s="28">
        <v>0.60284707208639299</v>
      </c>
      <c r="L7" s="29">
        <v>0.75176056338028097</v>
      </c>
      <c r="M7" s="29">
        <v>0.66496459504088801</v>
      </c>
      <c r="N7" s="29">
        <v>2.3301839828491201E-2</v>
      </c>
      <c r="P7" s="27">
        <v>4</v>
      </c>
      <c r="Q7" s="29">
        <v>0.53521126760563298</v>
      </c>
      <c r="R7" s="28">
        <v>0.613582714679201</v>
      </c>
      <c r="S7" s="29">
        <v>0.53521126760563298</v>
      </c>
      <c r="T7" s="28">
        <v>0.56977366657158801</v>
      </c>
      <c r="U7" s="28">
        <v>7.5831270217895499</v>
      </c>
      <c r="W7" s="37">
        <v>2</v>
      </c>
      <c r="X7" s="37" t="s">
        <v>7</v>
      </c>
      <c r="Y7" s="4" t="s">
        <v>1</v>
      </c>
      <c r="Z7" s="3">
        <f>AVERAGE(J4:J8)</f>
        <v>0.75929477547201318</v>
      </c>
    </row>
    <row r="8" spans="2:30" ht="15.75" thickBot="1" x14ac:dyDescent="0.3">
      <c r="B8" s="54">
        <v>5</v>
      </c>
      <c r="C8" s="28">
        <v>0.89040492957746398</v>
      </c>
      <c r="D8" s="28">
        <v>0.79465402485428205</v>
      </c>
      <c r="E8" s="29">
        <v>0.89040492957746398</v>
      </c>
      <c r="F8" s="28">
        <v>0.83980902766388699</v>
      </c>
      <c r="G8" s="28">
        <v>2.3341894149780201E-2</v>
      </c>
      <c r="I8" s="27">
        <v>5</v>
      </c>
      <c r="J8" s="28">
        <v>0.87323943661971803</v>
      </c>
      <c r="K8" s="28">
        <v>0.81031325883495897</v>
      </c>
      <c r="L8" s="28">
        <v>0.87323943661971803</v>
      </c>
      <c r="M8" s="28">
        <v>0.837496880928016</v>
      </c>
      <c r="N8" s="28">
        <v>2.8389692306518499E-2</v>
      </c>
      <c r="P8" s="27">
        <v>5</v>
      </c>
      <c r="Q8" s="29">
        <v>0.57702464788732399</v>
      </c>
      <c r="R8" s="28">
        <v>0.80210766999444805</v>
      </c>
      <c r="S8" s="28">
        <v>0.57702464788732399</v>
      </c>
      <c r="T8" s="28">
        <v>0.666194407873687</v>
      </c>
      <c r="U8" s="28">
        <v>8.1099190711975098</v>
      </c>
      <c r="W8" s="38"/>
      <c r="X8" s="38"/>
      <c r="Y8" s="4" t="s">
        <v>2</v>
      </c>
      <c r="Z8" s="3">
        <f>AVERAGE(K4:K8)</f>
        <v>0.62543841266618194</v>
      </c>
    </row>
    <row r="9" spans="2:30" x14ac:dyDescent="0.25">
      <c r="B9" s="1" t="s">
        <v>13</v>
      </c>
      <c r="C9" s="1">
        <f>AVERAGE(C4:C8)</f>
        <v>0.77689715614407906</v>
      </c>
      <c r="D9">
        <f>AVERAGE(D4:D8)</f>
        <v>0.60803298999593003</v>
      </c>
      <c r="E9" s="1">
        <f>AVERAGE(E4:E8)</f>
        <v>0.77689715614407906</v>
      </c>
      <c r="F9">
        <f>AVERAGE(F4:F8)</f>
        <v>0.68103041617875193</v>
      </c>
      <c r="G9" s="1">
        <f>AVERAGE(G4:G8)</f>
        <v>2.2880411148071239E-2</v>
      </c>
      <c r="I9" s="1" t="s">
        <v>13</v>
      </c>
      <c r="J9">
        <f>AVERAGE(J4:J8)</f>
        <v>0.75929477547201318</v>
      </c>
      <c r="K9" s="1">
        <f>AVERAGE(K4:K8)</f>
        <v>0.62543841266618194</v>
      </c>
      <c r="L9">
        <f>AVERAGE(L4:L8)</f>
        <v>0.75929477547201318</v>
      </c>
      <c r="M9" s="1">
        <f>AVERAGE(M4:M8)</f>
        <v>0.67685878641943664</v>
      </c>
      <c r="N9">
        <f>AVERAGE(N4:N8)</f>
        <v>3.2430219650268523E-2</v>
      </c>
      <c r="P9" s="1" t="s">
        <v>13</v>
      </c>
      <c r="Q9">
        <f>AVERAGE(Q4:Q8)</f>
        <v>0.5385531623529114</v>
      </c>
      <c r="R9">
        <f>AVERAGE(R4:R8)</f>
        <v>0.62780758037163442</v>
      </c>
      <c r="S9">
        <f>AVERAGE(S4:S8)</f>
        <v>0.5385531623529114</v>
      </c>
      <c r="T9">
        <f>AVERAGE(T4:T8)</f>
        <v>0.57568721300341053</v>
      </c>
      <c r="U9">
        <f>AVERAGE(U4:U8)</f>
        <v>8.785440397262537</v>
      </c>
      <c r="W9" s="38"/>
      <c r="X9" s="38"/>
      <c r="Y9" s="4" t="s">
        <v>17</v>
      </c>
      <c r="Z9" s="3">
        <f>AVERAGE(L4:L8)</f>
        <v>0.75929477547201318</v>
      </c>
    </row>
    <row r="10" spans="2:30" x14ac:dyDescent="0.25">
      <c r="B10" s="1" t="s">
        <v>11</v>
      </c>
      <c r="C10" s="1">
        <f>MAX(C4:C8)</f>
        <v>0.89040492957746398</v>
      </c>
      <c r="D10">
        <f>MAX(D4:D8)</f>
        <v>0.79465402485428205</v>
      </c>
      <c r="E10" s="1">
        <f>MAX(E4:E8)</f>
        <v>0.89040492957746398</v>
      </c>
      <c r="F10" s="1">
        <f>MAX(F4:F8)</f>
        <v>0.83980902766388699</v>
      </c>
      <c r="G10" s="1">
        <f>MIN(G4:G8)</f>
        <v>1.87752246856689E-2</v>
      </c>
      <c r="I10" s="1" t="s">
        <v>11</v>
      </c>
      <c r="J10">
        <f>MAX(J4:J8)</f>
        <v>0.87323943661971803</v>
      </c>
      <c r="K10" s="1">
        <f>MAX(K4:K8)</f>
        <v>0.81031325883495897</v>
      </c>
      <c r="L10">
        <f>MAX(L4:L8)</f>
        <v>0.87323943661971803</v>
      </c>
      <c r="M10">
        <f>MAX(M4:M8)</f>
        <v>0.837496880928016</v>
      </c>
      <c r="N10">
        <f>MIN(N4:N8)</f>
        <v>2.3301839828491201E-2</v>
      </c>
      <c r="P10" s="1" t="s">
        <v>11</v>
      </c>
      <c r="Q10">
        <f>MAX(Q4:Q8)</f>
        <v>0.57702464788732399</v>
      </c>
      <c r="R10">
        <f>MAX(R4:R8)</f>
        <v>0.80210766999444805</v>
      </c>
      <c r="S10">
        <f>MAX(S4:S8)</f>
        <v>0.57702464788732399</v>
      </c>
      <c r="T10">
        <f>MAX(T4:T8)</f>
        <v>0.666194407873687</v>
      </c>
      <c r="U10">
        <f>MIN(U4:U8)</f>
        <v>7.3211929798126203</v>
      </c>
      <c r="W10" s="39"/>
      <c r="X10" s="39"/>
      <c r="Y10" s="4" t="s">
        <v>4</v>
      </c>
      <c r="Z10" s="3">
        <f>AVERAGE(M4:M8)</f>
        <v>0.67685878641943664</v>
      </c>
    </row>
    <row r="11" spans="2:30" x14ac:dyDescent="0.25">
      <c r="W11" s="37">
        <v>3</v>
      </c>
      <c r="X11" s="37" t="s">
        <v>8</v>
      </c>
      <c r="Y11" s="4" t="s">
        <v>1</v>
      </c>
      <c r="Z11" s="3">
        <f>AVERAGE(Q4:Q8)</f>
        <v>0.5385531623529114</v>
      </c>
    </row>
    <row r="12" spans="2:30" ht="15.75" thickBot="1" x14ac:dyDescent="0.3">
      <c r="B12" s="1" t="s">
        <v>10</v>
      </c>
      <c r="W12" s="38"/>
      <c r="X12" s="38"/>
      <c r="Y12" s="4" t="s">
        <v>2</v>
      </c>
      <c r="Z12" s="3">
        <f>AVERAGE(R4:R8)</f>
        <v>0.62780758037163442</v>
      </c>
    </row>
    <row r="13" spans="2:30" ht="15.75" thickBot="1" x14ac:dyDescent="0.3">
      <c r="B13" s="40" t="s">
        <v>6</v>
      </c>
      <c r="C13" s="41"/>
      <c r="D13" s="41"/>
      <c r="E13" s="41"/>
      <c r="F13" s="41"/>
      <c r="G13" s="42"/>
      <c r="I13" s="40" t="s">
        <v>7</v>
      </c>
      <c r="J13" s="41"/>
      <c r="K13" s="41"/>
      <c r="L13" s="41"/>
      <c r="M13" s="41"/>
      <c r="N13" s="42"/>
      <c r="P13" s="40" t="s">
        <v>8</v>
      </c>
      <c r="Q13" s="41"/>
      <c r="R13" s="41"/>
      <c r="S13" s="41"/>
      <c r="T13" s="41"/>
      <c r="U13" s="42"/>
      <c r="W13" s="38"/>
      <c r="X13" s="38"/>
      <c r="Y13" s="4" t="s">
        <v>17</v>
      </c>
      <c r="Z13" s="3">
        <f>AVERAGE(S4:S8)</f>
        <v>0.5385531623529114</v>
      </c>
    </row>
    <row r="14" spans="2:30" ht="30.75" thickBot="1" x14ac:dyDescent="0.3">
      <c r="B14" s="22" t="s">
        <v>0</v>
      </c>
      <c r="C14" s="23" t="s">
        <v>1</v>
      </c>
      <c r="D14" s="23" t="s">
        <v>2</v>
      </c>
      <c r="E14" s="23" t="s">
        <v>3</v>
      </c>
      <c r="F14" s="23" t="s">
        <v>4</v>
      </c>
      <c r="G14" s="23" t="s">
        <v>5</v>
      </c>
      <c r="I14" s="22" t="s">
        <v>0</v>
      </c>
      <c r="J14" s="23" t="s">
        <v>1</v>
      </c>
      <c r="K14" s="23" t="s">
        <v>2</v>
      </c>
      <c r="L14" s="23" t="s">
        <v>3</v>
      </c>
      <c r="M14" s="23" t="s">
        <v>4</v>
      </c>
      <c r="N14" s="23" t="s">
        <v>5</v>
      </c>
      <c r="P14" s="22" t="s">
        <v>0</v>
      </c>
      <c r="Q14" s="23" t="s">
        <v>1</v>
      </c>
      <c r="R14" s="23" t="s">
        <v>2</v>
      </c>
      <c r="S14" s="23" t="s">
        <v>3</v>
      </c>
      <c r="T14" s="23" t="s">
        <v>4</v>
      </c>
      <c r="U14" s="23" t="s">
        <v>5</v>
      </c>
      <c r="W14" s="39"/>
      <c r="X14" s="39"/>
      <c r="Y14" s="4" t="s">
        <v>4</v>
      </c>
      <c r="Z14" s="3">
        <f>AVERAGE(T4:T8)</f>
        <v>0.57568721300341053</v>
      </c>
    </row>
    <row r="15" spans="2:30" ht="15.75" thickBot="1" x14ac:dyDescent="0.3">
      <c r="B15" s="26">
        <v>1</v>
      </c>
      <c r="C15" s="28">
        <v>0.65523306948108995</v>
      </c>
      <c r="D15" s="28">
        <v>0.429330375341611</v>
      </c>
      <c r="E15" s="28">
        <v>0.65523306948108995</v>
      </c>
      <c r="F15" s="28">
        <v>0.51875519315984298</v>
      </c>
      <c r="G15" s="28">
        <v>2.0956277847290001E-2</v>
      </c>
      <c r="I15" s="26">
        <v>1</v>
      </c>
      <c r="J15" s="28">
        <v>0.64116094986807304</v>
      </c>
      <c r="K15" s="28">
        <v>0.45194888882028</v>
      </c>
      <c r="L15" s="28">
        <v>0.64116094986807304</v>
      </c>
      <c r="M15" s="28">
        <v>0.51658293946017897</v>
      </c>
      <c r="N15" s="28">
        <v>2.6017665863037099E-2</v>
      </c>
      <c r="P15" s="26">
        <v>1</v>
      </c>
      <c r="Q15" s="28">
        <v>0.45910290237467</v>
      </c>
      <c r="R15" s="28">
        <v>0.47434969729922999</v>
      </c>
      <c r="S15" s="28">
        <v>0.45910290237467</v>
      </c>
      <c r="T15" s="28">
        <v>0.46248957931960399</v>
      </c>
      <c r="U15" s="28">
        <v>8.4389281272888095</v>
      </c>
    </row>
    <row r="16" spans="2:30" ht="15.75" thickBot="1" x14ac:dyDescent="0.3">
      <c r="B16" s="27">
        <v>2</v>
      </c>
      <c r="C16" s="28">
        <v>0.74582233948988497</v>
      </c>
      <c r="D16" s="28">
        <v>0.55625096208216596</v>
      </c>
      <c r="E16" s="29">
        <v>0.74582233948988497</v>
      </c>
      <c r="F16" s="28">
        <v>0.63723661852637004</v>
      </c>
      <c r="G16" s="29">
        <v>2.67050266265869E-2</v>
      </c>
      <c r="I16" s="27">
        <v>2</v>
      </c>
      <c r="J16" s="28">
        <v>0.72999120492524106</v>
      </c>
      <c r="K16" s="28">
        <v>0.58106812702872002</v>
      </c>
      <c r="L16" s="28">
        <v>0.72999120492524106</v>
      </c>
      <c r="M16" s="28">
        <v>0.63335320333753098</v>
      </c>
      <c r="N16" s="28">
        <v>2.9525995254516602E-2</v>
      </c>
      <c r="P16" s="27">
        <v>2</v>
      </c>
      <c r="Q16" s="29">
        <v>0.51451187335092297</v>
      </c>
      <c r="R16" s="28">
        <v>0.58807456995136698</v>
      </c>
      <c r="S16" s="28">
        <v>0.51451187335092297</v>
      </c>
      <c r="T16" s="28">
        <v>0.54578366148400403</v>
      </c>
      <c r="U16" s="29">
        <v>11.794058084487901</v>
      </c>
      <c r="W16" t="s">
        <v>22</v>
      </c>
      <c r="X16" t="s">
        <v>13</v>
      </c>
    </row>
    <row r="17" spans="2:30" ht="15.75" thickBot="1" x14ac:dyDescent="0.3">
      <c r="B17" s="27">
        <v>3</v>
      </c>
      <c r="C17" s="29">
        <v>0.72799295774647799</v>
      </c>
      <c r="D17" s="28">
        <v>0.52997374652846596</v>
      </c>
      <c r="E17" s="28">
        <v>0.72799295774647799</v>
      </c>
      <c r="F17" s="29">
        <v>0.61339803979249896</v>
      </c>
      <c r="G17" s="28">
        <v>3.20551395416259E-2</v>
      </c>
      <c r="I17" s="27">
        <v>3</v>
      </c>
      <c r="J17" s="29">
        <v>0.70510563380281599</v>
      </c>
      <c r="K17" s="28">
        <v>0.53535988659228095</v>
      </c>
      <c r="L17" s="28">
        <v>0.70510563380281599</v>
      </c>
      <c r="M17" s="29">
        <v>0.60598939066755497</v>
      </c>
      <c r="N17" s="28">
        <v>4.9319982528686503E-2</v>
      </c>
      <c r="P17" s="27">
        <v>3</v>
      </c>
      <c r="Q17" s="28">
        <v>0.50264084507042195</v>
      </c>
      <c r="R17" s="28">
        <v>0.55697375429486795</v>
      </c>
      <c r="S17" s="28">
        <v>0.50264084507042195</v>
      </c>
      <c r="T17" s="28">
        <v>0.525926894217847</v>
      </c>
      <c r="U17" s="29">
        <v>12.3972969055175</v>
      </c>
      <c r="W17" s="2" t="s">
        <v>19</v>
      </c>
      <c r="X17" s="2" t="s">
        <v>15</v>
      </c>
      <c r="Y17" s="2" t="s">
        <v>20</v>
      </c>
      <c r="Z17" s="2" t="s">
        <v>16</v>
      </c>
      <c r="AB17" s="2" t="s">
        <v>19</v>
      </c>
      <c r="AC17" s="2" t="s">
        <v>21</v>
      </c>
      <c r="AD17" s="5" t="s">
        <v>5</v>
      </c>
    </row>
    <row r="18" spans="2:30" ht="15.75" thickBot="1" x14ac:dyDescent="0.3">
      <c r="B18" s="27">
        <v>4</v>
      </c>
      <c r="C18" s="28">
        <v>0.76760563380281599</v>
      </c>
      <c r="D18" s="28">
        <v>0.58921840904582401</v>
      </c>
      <c r="E18" s="29">
        <v>0.76760563380281599</v>
      </c>
      <c r="F18" s="29">
        <v>0.66668537119129101</v>
      </c>
      <c r="G18" s="29">
        <v>3.7873744964599602E-2</v>
      </c>
      <c r="I18" s="27">
        <v>4</v>
      </c>
      <c r="J18" s="28">
        <v>0.75</v>
      </c>
      <c r="K18" s="28">
        <v>0.59949814235283105</v>
      </c>
      <c r="L18" s="29">
        <v>0.75</v>
      </c>
      <c r="M18" s="28">
        <v>0.66237772425996799</v>
      </c>
      <c r="N18" s="28">
        <v>3.5523891448974602E-2</v>
      </c>
      <c r="P18" s="27">
        <v>4</v>
      </c>
      <c r="Q18" s="28">
        <v>0.52112676056338003</v>
      </c>
      <c r="R18" s="28">
        <v>0.59721833537442504</v>
      </c>
      <c r="S18" s="28">
        <v>0.52112676056338003</v>
      </c>
      <c r="T18" s="28">
        <v>0.55487813024964905</v>
      </c>
      <c r="U18" s="28">
        <v>10.3946268558502</v>
      </c>
      <c r="W18" s="37">
        <v>1</v>
      </c>
      <c r="X18" s="37" t="s">
        <v>6</v>
      </c>
      <c r="Y18" s="4" t="s">
        <v>1</v>
      </c>
      <c r="Z18" s="3">
        <f>AVERAGE(C15:C24)</f>
        <v>0.77690131554498432</v>
      </c>
      <c r="AB18" s="3">
        <v>1</v>
      </c>
      <c r="AC18" s="3" t="s">
        <v>6</v>
      </c>
      <c r="AD18" s="3">
        <f>AVERAGE(G15:G24)</f>
        <v>3.5247468948364218E-2</v>
      </c>
    </row>
    <row r="19" spans="2:30" ht="15.75" thickBot="1" x14ac:dyDescent="0.3">
      <c r="B19" s="27">
        <v>5</v>
      </c>
      <c r="C19" s="28">
        <v>0.72975352112675995</v>
      </c>
      <c r="D19" s="28">
        <v>0.53254020159690496</v>
      </c>
      <c r="E19" s="28">
        <v>0.72975352112675995</v>
      </c>
      <c r="F19" s="28">
        <v>0.61574113894563298</v>
      </c>
      <c r="G19" s="29">
        <v>3.14178466796875E-2</v>
      </c>
      <c r="I19" s="27">
        <v>5</v>
      </c>
      <c r="J19" s="28">
        <v>0.715669014084507</v>
      </c>
      <c r="K19" s="28">
        <v>0.55115546884913003</v>
      </c>
      <c r="L19" s="28">
        <v>0.715669014084507</v>
      </c>
      <c r="M19" s="28">
        <v>0.61432211468737696</v>
      </c>
      <c r="N19" s="28">
        <v>4.0524959564208901E-2</v>
      </c>
      <c r="P19" s="27">
        <v>5</v>
      </c>
      <c r="Q19" s="29">
        <v>0.50528169014084501</v>
      </c>
      <c r="R19" s="28">
        <v>0.56073112437533301</v>
      </c>
      <c r="S19" s="28">
        <v>0.50528169014084501</v>
      </c>
      <c r="T19" s="29">
        <v>0.53000333260011101</v>
      </c>
      <c r="U19" s="29">
        <v>14.515785932540799</v>
      </c>
      <c r="W19" s="38"/>
      <c r="X19" s="38"/>
      <c r="Y19" s="4" t="s">
        <v>2</v>
      </c>
      <c r="Z19" s="3">
        <f>AVERAGE(D15:D24)</f>
        <v>0.60908624159020774</v>
      </c>
      <c r="AB19" s="3">
        <v>2</v>
      </c>
      <c r="AC19" s="3" t="s">
        <v>7</v>
      </c>
      <c r="AD19" s="3">
        <f>AVERAGE(N15:N24)</f>
        <v>4.1832637786865204E-2</v>
      </c>
    </row>
    <row r="20" spans="2:30" ht="15.75" thickBot="1" x14ac:dyDescent="0.3">
      <c r="B20" s="27">
        <v>6</v>
      </c>
      <c r="C20" s="28">
        <v>0.82042253521126696</v>
      </c>
      <c r="D20" s="28">
        <v>0.67440900912080404</v>
      </c>
      <c r="E20" s="28">
        <v>0.82042253521126696</v>
      </c>
      <c r="F20" s="28">
        <v>0.74028455063067</v>
      </c>
      <c r="G20" s="28">
        <v>2.5462865829467701E-2</v>
      </c>
      <c r="I20" s="27">
        <v>6</v>
      </c>
      <c r="J20" s="28">
        <v>0.801056338028169</v>
      </c>
      <c r="K20" s="29">
        <v>0.69339340625199097</v>
      </c>
      <c r="L20" s="29">
        <v>0.801056338028169</v>
      </c>
      <c r="M20" s="28">
        <v>0.73558530823691104</v>
      </c>
      <c r="N20" s="28">
        <v>2.9515027999877898E-2</v>
      </c>
      <c r="P20" s="27">
        <v>6</v>
      </c>
      <c r="Q20" s="28">
        <v>0.55017605633802802</v>
      </c>
      <c r="R20" s="28">
        <v>0.68009778066823401</v>
      </c>
      <c r="S20" s="28">
        <v>0.55017605633802802</v>
      </c>
      <c r="T20" s="29">
        <v>0.60443763787886295</v>
      </c>
      <c r="U20" s="28">
        <v>10.0225682258605</v>
      </c>
      <c r="W20" s="38"/>
      <c r="X20" s="38"/>
      <c r="Y20" s="4" t="s">
        <v>17</v>
      </c>
      <c r="Z20" s="3">
        <f>AVERAGE(E15:E24)</f>
        <v>0.77690131554498432</v>
      </c>
      <c r="AB20" s="3">
        <v>3</v>
      </c>
      <c r="AC20" s="3" t="s">
        <v>8</v>
      </c>
      <c r="AD20" s="3">
        <f>AVERAGE(U15:U24)</f>
        <v>17.5748486757278</v>
      </c>
    </row>
    <row r="21" spans="2:30" ht="15.75" thickBot="1" x14ac:dyDescent="0.3">
      <c r="B21" s="27">
        <v>7</v>
      </c>
      <c r="C21" s="28">
        <v>0.77024647887323905</v>
      </c>
      <c r="D21" s="28">
        <v>0.593279638216623</v>
      </c>
      <c r="E21" s="28">
        <v>0.77024647887323905</v>
      </c>
      <c r="F21" s="28">
        <v>0.67027913377830295</v>
      </c>
      <c r="G21" s="29">
        <v>2.89459228515625E-2</v>
      </c>
      <c r="I21" s="27">
        <v>7</v>
      </c>
      <c r="J21" s="28">
        <v>0.75352112676056304</v>
      </c>
      <c r="K21" s="28">
        <v>0.59900593932632695</v>
      </c>
      <c r="L21" s="28">
        <v>0.75352112676056304</v>
      </c>
      <c r="M21" s="29">
        <v>0.664746127226716</v>
      </c>
      <c r="N21" s="28">
        <v>3.8695096969604402E-2</v>
      </c>
      <c r="P21" s="27">
        <v>7</v>
      </c>
      <c r="Q21" s="28">
        <v>0.52200704225352101</v>
      </c>
      <c r="R21" s="28">
        <v>0.60222668387002798</v>
      </c>
      <c r="S21" s="28">
        <v>0.52200704225352101</v>
      </c>
      <c r="T21" s="28">
        <v>0.55785041178921801</v>
      </c>
      <c r="U21" s="29">
        <v>10.6946921348571</v>
      </c>
      <c r="W21" s="39"/>
      <c r="X21" s="39"/>
      <c r="Y21" s="4" t="s">
        <v>4</v>
      </c>
      <c r="Z21" s="3">
        <f>AVERAGE(F15:F24)</f>
        <v>0.6814221259402562</v>
      </c>
    </row>
    <row r="22" spans="2:30" ht="15.75" thickBot="1" x14ac:dyDescent="0.3">
      <c r="B22" s="27">
        <v>8</v>
      </c>
      <c r="C22" s="29">
        <v>0.77112676056338003</v>
      </c>
      <c r="D22" s="28">
        <v>0.59516038965067897</v>
      </c>
      <c r="E22" s="28">
        <v>0.77112676056338003</v>
      </c>
      <c r="F22" s="28">
        <v>0.67181207583642</v>
      </c>
      <c r="G22" s="28">
        <v>2.27320194244384E-2</v>
      </c>
      <c r="I22" s="27">
        <v>8</v>
      </c>
      <c r="J22" s="28">
        <v>0.75088028169013998</v>
      </c>
      <c r="K22" s="28">
        <v>0.59990109432969096</v>
      </c>
      <c r="L22" s="28">
        <v>0.75088028169013998</v>
      </c>
      <c r="M22" s="28">
        <v>0.66449762498123</v>
      </c>
      <c r="N22" s="28">
        <v>3.7781953811645501E-2</v>
      </c>
      <c r="P22" s="27">
        <v>8</v>
      </c>
      <c r="Q22" s="28">
        <v>0.52728873239436602</v>
      </c>
      <c r="R22" s="28">
        <v>0.62281902331551298</v>
      </c>
      <c r="S22" s="28">
        <v>0.52728873239436602</v>
      </c>
      <c r="T22" s="28">
        <v>0.56705727235219106</v>
      </c>
      <c r="U22" s="28">
        <v>12.885325670242301</v>
      </c>
      <c r="W22" s="37">
        <v>2</v>
      </c>
      <c r="X22" s="37" t="s">
        <v>7</v>
      </c>
      <c r="Y22" s="4" t="s">
        <v>1</v>
      </c>
      <c r="Z22" s="3">
        <f>AVERAGE(J15:J24)</f>
        <v>0.75956239857792274</v>
      </c>
    </row>
    <row r="23" spans="2:30" ht="15.75" thickBot="1" x14ac:dyDescent="0.3">
      <c r="B23" s="27">
        <v>9</v>
      </c>
      <c r="C23" s="28">
        <v>0.86443661971830899</v>
      </c>
      <c r="D23" s="28">
        <v>0.74867065831110002</v>
      </c>
      <c r="E23" s="28">
        <v>0.86443661971830899</v>
      </c>
      <c r="F23" s="28">
        <v>0.802399619625211</v>
      </c>
      <c r="G23" s="28">
        <v>7.7694892883300698E-2</v>
      </c>
      <c r="I23" s="27">
        <v>9</v>
      </c>
      <c r="J23" s="28">
        <v>0.84771126760563298</v>
      </c>
      <c r="K23" s="29">
        <v>0.76842537267509503</v>
      </c>
      <c r="L23" s="28">
        <v>0.84771126760563298</v>
      </c>
      <c r="M23" s="28">
        <v>0.80138673808814098</v>
      </c>
      <c r="N23" s="28">
        <v>6.1245918273925698E-2</v>
      </c>
      <c r="P23" s="27">
        <v>9</v>
      </c>
      <c r="Q23" s="29">
        <v>0.57042253521126696</v>
      </c>
      <c r="R23" s="28">
        <v>0.76197034851384704</v>
      </c>
      <c r="S23" s="28">
        <v>0.57042253521126696</v>
      </c>
      <c r="T23" s="28">
        <v>0.64800930711417404</v>
      </c>
      <c r="U23" s="28">
        <v>11.660439968109101</v>
      </c>
      <c r="W23" s="38"/>
      <c r="X23" s="38"/>
      <c r="Y23" s="4" t="s">
        <v>2</v>
      </c>
      <c r="Z23" s="3">
        <f>AVERAGE(K15:K24)</f>
        <v>0.62413517956674647</v>
      </c>
    </row>
    <row r="24" spans="2:30" ht="15.75" thickBot="1" x14ac:dyDescent="0.3">
      <c r="B24" s="27">
        <v>10</v>
      </c>
      <c r="C24" s="28">
        <v>0.91637323943661897</v>
      </c>
      <c r="D24" s="28">
        <v>0.84202902600789897</v>
      </c>
      <c r="E24" s="28">
        <v>0.91637323943661897</v>
      </c>
      <c r="F24" s="28">
        <v>0.87762951791632104</v>
      </c>
      <c r="G24" s="29">
        <v>4.8630952835083001E-2</v>
      </c>
      <c r="I24" s="27">
        <v>10</v>
      </c>
      <c r="J24" s="28">
        <v>0.90052816901408395</v>
      </c>
      <c r="K24" s="28">
        <v>0.86159546944111898</v>
      </c>
      <c r="L24" s="29">
        <v>0.90052816901408395</v>
      </c>
      <c r="M24" s="28">
        <v>0.87544709165345702</v>
      </c>
      <c r="N24" s="28">
        <v>7.0175886154174805E-2</v>
      </c>
      <c r="P24" s="27">
        <v>10</v>
      </c>
      <c r="Q24" s="29">
        <v>0.58010563380281599</v>
      </c>
      <c r="R24" s="28">
        <v>0.84239453377955897</v>
      </c>
      <c r="S24" s="28">
        <v>0.58010563380281599</v>
      </c>
      <c r="T24" s="28">
        <v>0.68185237284285705</v>
      </c>
      <c r="U24" s="29">
        <v>72.944764852523804</v>
      </c>
      <c r="W24" s="38"/>
      <c r="X24" s="38"/>
      <c r="Y24" s="4" t="s">
        <v>17</v>
      </c>
      <c r="Z24" s="3">
        <f>AVERAGE(L15:L24)</f>
        <v>0.75956239857792274</v>
      </c>
    </row>
    <row r="25" spans="2:30" x14ac:dyDescent="0.25">
      <c r="B25" s="1" t="s">
        <v>13</v>
      </c>
      <c r="C25" s="1">
        <f>AVERAGE(C15:C24)</f>
        <v>0.77690131554498432</v>
      </c>
      <c r="D25">
        <f>AVERAGE(D15:D24)</f>
        <v>0.60908624159020774</v>
      </c>
      <c r="E25" s="1">
        <f>AVERAGE(E15:E24)</f>
        <v>0.77690131554498432</v>
      </c>
      <c r="F25">
        <f>AVERAGE(F15:F24)</f>
        <v>0.6814221259402562</v>
      </c>
      <c r="G25" s="1">
        <f>AVERAGE(G15:G24)</f>
        <v>3.5247468948364218E-2</v>
      </c>
      <c r="I25" s="1" t="s">
        <v>13</v>
      </c>
      <c r="J25">
        <f>AVERAGE(J15:J24)</f>
        <v>0.75956239857792274</v>
      </c>
      <c r="K25" s="1">
        <f>AVERAGE(K15:K24)</f>
        <v>0.62413517956674647</v>
      </c>
      <c r="L25">
        <f>AVERAGE(L15:L24)</f>
        <v>0.75956239857792274</v>
      </c>
      <c r="M25" s="1">
        <f>AVERAGE(M15:M24)</f>
        <v>0.67742882625990641</v>
      </c>
      <c r="N25">
        <f>AVERAGE(N15:N24)</f>
        <v>4.1832637786865204E-2</v>
      </c>
      <c r="P25" s="1" t="s">
        <v>13</v>
      </c>
      <c r="Q25">
        <f>AVERAGE(Q15:Q24)</f>
        <v>0.52526640715002382</v>
      </c>
      <c r="R25">
        <f>AVERAGE(R15:R24)</f>
        <v>0.62868558514424033</v>
      </c>
      <c r="S25">
        <f>AVERAGE(S15:S24)</f>
        <v>0.52526640715002382</v>
      </c>
      <c r="T25">
        <f>AVERAGE(T15:T24)</f>
        <v>0.56782885998485189</v>
      </c>
      <c r="U25">
        <f>AVERAGE(U15:U24)</f>
        <v>17.5748486757278</v>
      </c>
      <c r="W25" s="39"/>
      <c r="X25" s="39"/>
      <c r="Y25" s="4" t="s">
        <v>4</v>
      </c>
      <c r="Z25" s="3">
        <f>AVERAGE(M15:M24)</f>
        <v>0.67742882625990641</v>
      </c>
    </row>
    <row r="26" spans="2:30" x14ac:dyDescent="0.25">
      <c r="B26" s="1" t="s">
        <v>11</v>
      </c>
      <c r="C26" s="1">
        <f>MAX(C15:C24)</f>
        <v>0.91637323943661897</v>
      </c>
      <c r="D26">
        <f>MAX(D15:D24)</f>
        <v>0.84202902600789897</v>
      </c>
      <c r="E26" s="1">
        <f>MAX(E15:E24)</f>
        <v>0.91637323943661897</v>
      </c>
      <c r="F26" s="1">
        <f>MAX(F15:F24)</f>
        <v>0.87762951791632104</v>
      </c>
      <c r="G26" s="1">
        <f>MIN(G15:G24)</f>
        <v>2.0956277847290001E-2</v>
      </c>
      <c r="I26" s="1" t="s">
        <v>11</v>
      </c>
      <c r="J26">
        <f>MAX(J15:J24)</f>
        <v>0.90052816901408395</v>
      </c>
      <c r="K26" s="1">
        <f>MAX(K15:K24)</f>
        <v>0.86159546944111898</v>
      </c>
      <c r="L26">
        <f>MAX(L15:L24)</f>
        <v>0.90052816901408395</v>
      </c>
      <c r="M26">
        <f>MAX(M15:M24)</f>
        <v>0.87544709165345702</v>
      </c>
      <c r="N26">
        <f>MIN(N15:N24)</f>
        <v>2.6017665863037099E-2</v>
      </c>
      <c r="P26" s="1" t="s">
        <v>11</v>
      </c>
      <c r="Q26">
        <f>MAX(Q15:Q24)</f>
        <v>0.58010563380281599</v>
      </c>
      <c r="R26">
        <f>MAX(R15:R24)</f>
        <v>0.84239453377955897</v>
      </c>
      <c r="S26">
        <f>MAX(S15:S24)</f>
        <v>0.58010563380281599</v>
      </c>
      <c r="T26">
        <f>MAX(T15:T24)</f>
        <v>0.68185237284285705</v>
      </c>
      <c r="U26">
        <f>MIN(U15:U24)</f>
        <v>8.4389281272888095</v>
      </c>
      <c r="W26" s="37">
        <v>3</v>
      </c>
      <c r="X26" s="37" t="s">
        <v>8</v>
      </c>
      <c r="Y26" s="4" t="s">
        <v>1</v>
      </c>
      <c r="Z26" s="3">
        <f>AVERAGE(Q15:Q24)</f>
        <v>0.52526640715002382</v>
      </c>
    </row>
    <row r="27" spans="2:30" x14ac:dyDescent="0.25">
      <c r="W27" s="38"/>
      <c r="X27" s="38"/>
      <c r="Y27" s="4" t="s">
        <v>2</v>
      </c>
      <c r="Z27" s="3">
        <f>AVERAGE(R15:R24)</f>
        <v>0.62868558514424033</v>
      </c>
    </row>
    <row r="28" spans="2:30" x14ac:dyDescent="0.25">
      <c r="W28" s="38"/>
      <c r="X28" s="38"/>
      <c r="Y28" s="4" t="s">
        <v>17</v>
      </c>
      <c r="Z28" s="3">
        <f>AVERAGE(S15:S24)</f>
        <v>0.52526640715002382</v>
      </c>
    </row>
    <row r="29" spans="2:30" x14ac:dyDescent="0.25">
      <c r="W29" s="39"/>
      <c r="X29" s="39"/>
      <c r="Y29" s="4" t="s">
        <v>4</v>
      </c>
      <c r="Z29" s="3">
        <f>AVERAGE(T15:T24)</f>
        <v>0.56782885998485189</v>
      </c>
    </row>
  </sheetData>
  <mergeCells count="18">
    <mergeCell ref="B2:G2"/>
    <mergeCell ref="I2:N2"/>
    <mergeCell ref="P2:U2"/>
    <mergeCell ref="B13:G13"/>
    <mergeCell ref="I13:N13"/>
    <mergeCell ref="P13:U13"/>
    <mergeCell ref="W3:W6"/>
    <mergeCell ref="X3:X6"/>
    <mergeCell ref="W7:W10"/>
    <mergeCell ref="X7:X10"/>
    <mergeCell ref="W11:W14"/>
    <mergeCell ref="X11:X14"/>
    <mergeCell ref="W18:W21"/>
    <mergeCell ref="X18:X21"/>
    <mergeCell ref="W22:W25"/>
    <mergeCell ref="X22:X25"/>
    <mergeCell ref="W26:W29"/>
    <mergeCell ref="X26:X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C789-218B-412E-A87C-7586D58A0F20}">
  <dimension ref="B1:AD29"/>
  <sheetViews>
    <sheetView zoomScale="85" zoomScaleNormal="85" workbookViewId="0">
      <selection activeCell="X3" sqref="X3:X6"/>
    </sheetView>
  </sheetViews>
  <sheetFormatPr defaultRowHeight="15" x14ac:dyDescent="0.25"/>
  <cols>
    <col min="2" max="2" width="11.140625" bestFit="1" customWidth="1"/>
    <col min="9" max="9" width="11.140625" bestFit="1" customWidth="1"/>
    <col min="16" max="16" width="11.140625" bestFit="1" customWidth="1"/>
    <col min="23" max="23" width="5.140625" bestFit="1" customWidth="1"/>
    <col min="24" max="24" width="23.28515625" bestFit="1" customWidth="1"/>
    <col min="25" max="25" width="9.42578125" bestFit="1" customWidth="1"/>
    <col min="26" max="26" width="8" bestFit="1" customWidth="1"/>
    <col min="28" max="28" width="3.5703125" bestFit="1" customWidth="1"/>
    <col min="29" max="29" width="23.28515625" bestFit="1" customWidth="1"/>
    <col min="30" max="30" width="22.85546875" bestFit="1" customWidth="1"/>
  </cols>
  <sheetData>
    <row r="1" spans="2:30" ht="15.75" thickBot="1" x14ac:dyDescent="0.3">
      <c r="B1" s="1" t="s">
        <v>9</v>
      </c>
      <c r="W1" t="s">
        <v>18</v>
      </c>
      <c r="X1" t="s">
        <v>13</v>
      </c>
    </row>
    <row r="2" spans="2:30" ht="15.75" thickBot="1" x14ac:dyDescent="0.3">
      <c r="B2" s="40" t="s">
        <v>6</v>
      </c>
      <c r="C2" s="41"/>
      <c r="D2" s="41"/>
      <c r="E2" s="41"/>
      <c r="F2" s="41"/>
      <c r="G2" s="42"/>
      <c r="I2" s="40" t="s">
        <v>7</v>
      </c>
      <c r="J2" s="41"/>
      <c r="K2" s="41"/>
      <c r="L2" s="41"/>
      <c r="M2" s="41"/>
      <c r="N2" s="42"/>
      <c r="P2" s="40" t="s">
        <v>8</v>
      </c>
      <c r="Q2" s="41"/>
      <c r="R2" s="41"/>
      <c r="S2" s="41"/>
      <c r="T2" s="41"/>
      <c r="U2" s="42"/>
      <c r="W2" s="2" t="s">
        <v>19</v>
      </c>
      <c r="X2" s="2" t="s">
        <v>15</v>
      </c>
      <c r="Y2" s="2" t="s">
        <v>20</v>
      </c>
      <c r="Z2" s="2" t="s">
        <v>16</v>
      </c>
      <c r="AB2" s="2" t="s">
        <v>19</v>
      </c>
      <c r="AC2" s="2" t="s">
        <v>21</v>
      </c>
      <c r="AD2" s="5" t="s">
        <v>5</v>
      </c>
    </row>
    <row r="3" spans="2:30" ht="48" thickBot="1" x14ac:dyDescent="0.3">
      <c r="B3" s="22" t="s">
        <v>0</v>
      </c>
      <c r="C3" s="23" t="s">
        <v>1</v>
      </c>
      <c r="D3" s="23" t="s">
        <v>2</v>
      </c>
      <c r="E3" s="23" t="s">
        <v>3</v>
      </c>
      <c r="F3" s="23" t="s">
        <v>4</v>
      </c>
      <c r="G3" s="23" t="s">
        <v>5</v>
      </c>
      <c r="I3" s="22" t="s">
        <v>0</v>
      </c>
      <c r="J3" s="23" t="s">
        <v>1</v>
      </c>
      <c r="K3" s="23" t="s">
        <v>2</v>
      </c>
      <c r="L3" s="23" t="s">
        <v>3</v>
      </c>
      <c r="M3" s="23" t="s">
        <v>4</v>
      </c>
      <c r="N3" s="23" t="s">
        <v>5</v>
      </c>
      <c r="P3" s="30" t="s">
        <v>0</v>
      </c>
      <c r="Q3" s="31" t="s">
        <v>1</v>
      </c>
      <c r="R3" s="31" t="s">
        <v>2</v>
      </c>
      <c r="S3" s="31" t="s">
        <v>3</v>
      </c>
      <c r="T3" s="31" t="s">
        <v>4</v>
      </c>
      <c r="U3" s="31" t="s">
        <v>5</v>
      </c>
      <c r="W3" s="37">
        <v>1</v>
      </c>
      <c r="X3" s="37" t="s">
        <v>6</v>
      </c>
      <c r="Y3" s="4" t="s">
        <v>1</v>
      </c>
      <c r="Z3" s="3">
        <f>AVERAGE(C4:C8)</f>
        <v>0.80571999999999999</v>
      </c>
      <c r="AB3" s="3">
        <v>1</v>
      </c>
      <c r="AC3" s="3" t="s">
        <v>6</v>
      </c>
      <c r="AD3" s="3">
        <f>AVERAGE(G4:G8)</f>
        <v>2.6600000000000002E-2</v>
      </c>
    </row>
    <row r="4" spans="2:30" ht="16.5" thickBot="1" x14ac:dyDescent="0.3">
      <c r="B4" s="56">
        <v>1</v>
      </c>
      <c r="C4" s="57">
        <v>0.70620000000000005</v>
      </c>
      <c r="D4" s="57">
        <v>0.49880000000000002</v>
      </c>
      <c r="E4" s="57">
        <v>0.70620000000000005</v>
      </c>
      <c r="F4" s="57">
        <v>0.58460000000000001</v>
      </c>
      <c r="G4" s="57">
        <v>2.5399999999999999E-2</v>
      </c>
      <c r="I4" s="56">
        <v>1</v>
      </c>
      <c r="J4" s="57">
        <v>0.69330000000000003</v>
      </c>
      <c r="K4" s="57">
        <v>0.59160000000000001</v>
      </c>
      <c r="L4" s="57">
        <v>0.69330000000000003</v>
      </c>
      <c r="M4" s="57">
        <v>0.61399999999999999</v>
      </c>
      <c r="N4" s="57">
        <v>3.3500000000000002E-2</v>
      </c>
      <c r="P4" s="32">
        <v>1</v>
      </c>
      <c r="Q4" s="33">
        <v>0.59570000000000001</v>
      </c>
      <c r="R4" s="33">
        <v>0.57099999999999995</v>
      </c>
      <c r="S4" s="33">
        <v>0.59570000000000001</v>
      </c>
      <c r="T4" s="33">
        <v>0.57350000000000001</v>
      </c>
      <c r="U4" s="33">
        <v>12.0936</v>
      </c>
      <c r="W4" s="38"/>
      <c r="X4" s="38"/>
      <c r="Y4" s="4" t="s">
        <v>2</v>
      </c>
      <c r="Z4" s="3">
        <f>AVERAGE(D4:D8)</f>
        <v>0.65489999999999993</v>
      </c>
      <c r="AB4" s="3">
        <v>2</v>
      </c>
      <c r="AC4" s="3" t="s">
        <v>7</v>
      </c>
      <c r="AD4" s="3">
        <f>AVERAGE(N4:N8)</f>
        <v>3.2220000000000006E-2</v>
      </c>
    </row>
    <row r="5" spans="2:30" ht="16.5" thickBot="1" x14ac:dyDescent="0.3">
      <c r="B5" s="58">
        <v>2</v>
      </c>
      <c r="C5" s="59">
        <v>0.75470000000000004</v>
      </c>
      <c r="D5" s="59">
        <v>0.56969999999999998</v>
      </c>
      <c r="E5" s="59">
        <v>0.75470000000000004</v>
      </c>
      <c r="F5" s="59">
        <v>0.64929999999999999</v>
      </c>
      <c r="G5" s="59">
        <v>2.9499999999999998E-2</v>
      </c>
      <c r="I5" s="58">
        <v>2</v>
      </c>
      <c r="J5" s="59">
        <v>0.73919999999999997</v>
      </c>
      <c r="K5" s="59">
        <v>0.62639999999999996</v>
      </c>
      <c r="L5" s="59">
        <v>0.73919999999999997</v>
      </c>
      <c r="M5" s="59">
        <v>0.66449999999999998</v>
      </c>
      <c r="N5" s="59">
        <v>3.15E-2</v>
      </c>
      <c r="P5" s="34">
        <v>2</v>
      </c>
      <c r="Q5" s="35">
        <v>0.61739999999999995</v>
      </c>
      <c r="R5" s="35">
        <v>0.625</v>
      </c>
      <c r="S5" s="35">
        <v>0.61739999999999995</v>
      </c>
      <c r="T5" s="35">
        <v>0.61909999999999998</v>
      </c>
      <c r="U5" s="35">
        <v>12.2546</v>
      </c>
      <c r="W5" s="38"/>
      <c r="X5" s="38"/>
      <c r="Y5" s="4" t="s">
        <v>17</v>
      </c>
      <c r="Z5" s="3">
        <f>AVERAGE(E4:E8)</f>
        <v>0.80571999999999999</v>
      </c>
      <c r="AB5" s="3">
        <v>3</v>
      </c>
      <c r="AC5" s="3" t="s">
        <v>8</v>
      </c>
      <c r="AD5" s="3">
        <f>AVERAGE(U4:U8)</f>
        <v>11.417179999999998</v>
      </c>
    </row>
    <row r="6" spans="2:30" ht="16.5" thickBot="1" x14ac:dyDescent="0.3">
      <c r="B6" s="58">
        <v>3</v>
      </c>
      <c r="C6" s="59">
        <v>0.78469999999999995</v>
      </c>
      <c r="D6" s="59">
        <v>0.61580000000000001</v>
      </c>
      <c r="E6" s="59">
        <v>0.78469999999999995</v>
      </c>
      <c r="F6" s="59">
        <v>0.69010000000000005</v>
      </c>
      <c r="G6" s="59">
        <v>2.5700000000000001E-2</v>
      </c>
      <c r="I6" s="58">
        <v>3</v>
      </c>
      <c r="J6" s="59">
        <v>0.77910000000000001</v>
      </c>
      <c r="K6" s="59">
        <v>0.67169999999999996</v>
      </c>
      <c r="L6" s="59">
        <v>0.77910000000000001</v>
      </c>
      <c r="M6" s="59">
        <v>0.70730000000000004</v>
      </c>
      <c r="N6" s="59">
        <v>3.15E-2</v>
      </c>
      <c r="P6" s="34">
        <v>3</v>
      </c>
      <c r="Q6" s="35">
        <v>0.61570000000000003</v>
      </c>
      <c r="R6" s="35">
        <v>0.65810000000000002</v>
      </c>
      <c r="S6" s="35">
        <v>0.61570000000000003</v>
      </c>
      <c r="T6" s="35">
        <v>0.63460000000000005</v>
      </c>
      <c r="U6" s="35">
        <v>11.710800000000001</v>
      </c>
      <c r="W6" s="39"/>
      <c r="X6" s="39"/>
      <c r="Y6" s="4" t="s">
        <v>4</v>
      </c>
      <c r="Z6" s="3">
        <f>AVERAGE(F4:F8)</f>
        <v>0.72101999999999999</v>
      </c>
    </row>
    <row r="7" spans="2:30" ht="16.5" thickBot="1" x14ac:dyDescent="0.3">
      <c r="B7" s="58">
        <v>4</v>
      </c>
      <c r="C7" s="60">
        <v>0.89600000000000002</v>
      </c>
      <c r="D7" s="60">
        <v>0.80279999999999996</v>
      </c>
      <c r="E7" s="60">
        <v>0.89600000000000002</v>
      </c>
      <c r="F7" s="60">
        <v>0.8468</v>
      </c>
      <c r="G7" s="59">
        <v>2.7099999999999999E-2</v>
      </c>
      <c r="I7" s="58">
        <v>4</v>
      </c>
      <c r="J7" s="60">
        <v>0.87250000000000005</v>
      </c>
      <c r="K7" s="60">
        <v>0.82199999999999995</v>
      </c>
      <c r="L7" s="60">
        <v>0.87250000000000005</v>
      </c>
      <c r="M7" s="60">
        <v>0.84519999999999995</v>
      </c>
      <c r="N7" s="59">
        <v>3.32E-2</v>
      </c>
      <c r="P7" s="34">
        <v>4</v>
      </c>
      <c r="Q7" s="35">
        <v>0.64500000000000002</v>
      </c>
      <c r="R7" s="35">
        <v>0.81130000000000002</v>
      </c>
      <c r="S7" s="35">
        <v>0.64500000000000002</v>
      </c>
      <c r="T7" s="35">
        <v>0.71509999999999996</v>
      </c>
      <c r="U7" s="35">
        <v>10.909000000000001</v>
      </c>
      <c r="W7" s="37">
        <v>2</v>
      </c>
      <c r="X7" s="37" t="s">
        <v>7</v>
      </c>
      <c r="Y7" s="4" t="s">
        <v>1</v>
      </c>
      <c r="Z7" s="3">
        <f>AVERAGE(J4:J8)</f>
        <v>0.78372000000000008</v>
      </c>
    </row>
    <row r="8" spans="2:30" ht="16.5" thickBot="1" x14ac:dyDescent="0.3">
      <c r="B8" s="58">
        <v>5</v>
      </c>
      <c r="C8" s="59">
        <v>0.88700000000000001</v>
      </c>
      <c r="D8" s="59">
        <v>0.78739999999999999</v>
      </c>
      <c r="E8" s="59">
        <v>0.88700000000000001</v>
      </c>
      <c r="F8" s="59">
        <v>0.83430000000000004</v>
      </c>
      <c r="G8" s="60">
        <v>2.53E-2</v>
      </c>
      <c r="I8" s="58">
        <v>5</v>
      </c>
      <c r="J8" s="59">
        <v>0.83450000000000002</v>
      </c>
      <c r="K8" s="59">
        <v>0.7944</v>
      </c>
      <c r="L8" s="59">
        <v>0.83450000000000002</v>
      </c>
      <c r="M8" s="59">
        <v>0.81369999999999998</v>
      </c>
      <c r="N8" s="60">
        <v>3.1399999999999997E-2</v>
      </c>
      <c r="P8" s="34">
        <v>5</v>
      </c>
      <c r="Q8" s="36">
        <v>0.6583</v>
      </c>
      <c r="R8" s="36">
        <v>0.83809999999999996</v>
      </c>
      <c r="S8" s="36">
        <v>0.6583</v>
      </c>
      <c r="T8" s="36">
        <v>0.72260000000000002</v>
      </c>
      <c r="U8" s="36">
        <v>10.117900000000001</v>
      </c>
      <c r="W8" s="38"/>
      <c r="X8" s="38"/>
      <c r="Y8" s="4" t="s">
        <v>2</v>
      </c>
      <c r="Z8" s="3">
        <f>AVERAGE(K4:K8)</f>
        <v>0.70121999999999995</v>
      </c>
    </row>
    <row r="9" spans="2:30" x14ac:dyDescent="0.25">
      <c r="B9" s="1" t="s">
        <v>13</v>
      </c>
      <c r="C9" s="1">
        <f>AVERAGE(C4:C8)</f>
        <v>0.80571999999999999</v>
      </c>
      <c r="D9">
        <f>AVERAGE(D4:D8)</f>
        <v>0.65489999999999993</v>
      </c>
      <c r="E9" s="1">
        <f>AVERAGE(E4:E8)</f>
        <v>0.80571999999999999</v>
      </c>
      <c r="F9">
        <f>AVERAGE(F4:F8)</f>
        <v>0.72101999999999999</v>
      </c>
      <c r="G9" s="1">
        <f>AVERAGE(G4:G8)</f>
        <v>2.6600000000000002E-2</v>
      </c>
      <c r="I9" s="1" t="s">
        <v>13</v>
      </c>
      <c r="J9">
        <f>AVERAGE(J4:J8)</f>
        <v>0.78372000000000008</v>
      </c>
      <c r="K9" s="1">
        <f>AVERAGE(K4:K8)</f>
        <v>0.70121999999999995</v>
      </c>
      <c r="L9">
        <f>AVERAGE(L4:L8)</f>
        <v>0.78372000000000008</v>
      </c>
      <c r="M9" s="1">
        <f>AVERAGE(M4:M8)</f>
        <v>0.72893999999999992</v>
      </c>
      <c r="N9">
        <f>AVERAGE(N4:N8)</f>
        <v>3.2220000000000006E-2</v>
      </c>
      <c r="P9" s="1" t="s">
        <v>13</v>
      </c>
      <c r="Q9">
        <f>AVERAGE(Q4:Q8)</f>
        <v>0.62641999999999998</v>
      </c>
      <c r="R9">
        <f>AVERAGE(R4:R8)</f>
        <v>0.70069999999999999</v>
      </c>
      <c r="S9">
        <f>AVERAGE(S4:S8)</f>
        <v>0.62641999999999998</v>
      </c>
      <c r="T9">
        <f>AVERAGE(T4:T8)</f>
        <v>0.65298</v>
      </c>
      <c r="U9">
        <f>AVERAGE(U4:U8)</f>
        <v>11.417179999999998</v>
      </c>
      <c r="W9" s="38"/>
      <c r="X9" s="38"/>
      <c r="Y9" s="4" t="s">
        <v>17</v>
      </c>
      <c r="Z9" s="3">
        <f>AVERAGE(L4:L8)</f>
        <v>0.78372000000000008</v>
      </c>
    </row>
    <row r="10" spans="2:30" x14ac:dyDescent="0.25">
      <c r="B10" s="1" t="s">
        <v>11</v>
      </c>
      <c r="C10" s="1">
        <f>MAX(C4:C8)</f>
        <v>0.89600000000000002</v>
      </c>
      <c r="D10">
        <f>MAX(D4:D8)</f>
        <v>0.80279999999999996</v>
      </c>
      <c r="E10" s="1">
        <f>MAX(E4:E8)</f>
        <v>0.89600000000000002</v>
      </c>
      <c r="F10" s="1">
        <f>MAX(F4:F8)</f>
        <v>0.8468</v>
      </c>
      <c r="G10" s="1">
        <f>MIN(G4:G8)</f>
        <v>2.53E-2</v>
      </c>
      <c r="I10" s="1" t="s">
        <v>11</v>
      </c>
      <c r="J10">
        <f>MAX(J4:J8)</f>
        <v>0.87250000000000005</v>
      </c>
      <c r="K10">
        <f>MAX(K4:K8)</f>
        <v>0.82199999999999995</v>
      </c>
      <c r="L10">
        <f>MAX(L4:L8)</f>
        <v>0.87250000000000005</v>
      </c>
      <c r="M10">
        <f>MAX(M4:M8)</f>
        <v>0.84519999999999995</v>
      </c>
      <c r="N10">
        <f>MIN(N4:N8)</f>
        <v>3.1399999999999997E-2</v>
      </c>
      <c r="P10" s="1" t="s">
        <v>11</v>
      </c>
      <c r="Q10">
        <f>MAX(Q4:Q8)</f>
        <v>0.6583</v>
      </c>
      <c r="R10" s="1">
        <f>MAX(R4:R8)</f>
        <v>0.83809999999999996</v>
      </c>
      <c r="S10">
        <f>MAX(S4:S8)</f>
        <v>0.6583</v>
      </c>
      <c r="T10">
        <f>MAX(T4:T8)</f>
        <v>0.72260000000000002</v>
      </c>
      <c r="U10">
        <f>MIN(U4:U8)</f>
        <v>10.117900000000001</v>
      </c>
      <c r="W10" s="39"/>
      <c r="X10" s="39"/>
      <c r="Y10" s="4" t="s">
        <v>4</v>
      </c>
      <c r="Z10" s="3">
        <f>AVERAGE(M4:M8)</f>
        <v>0.72893999999999992</v>
      </c>
    </row>
    <row r="11" spans="2:30" x14ac:dyDescent="0.25">
      <c r="W11" s="37">
        <v>3</v>
      </c>
      <c r="X11" s="37" t="s">
        <v>8</v>
      </c>
      <c r="Y11" s="4" t="s">
        <v>1</v>
      </c>
      <c r="Z11" s="3">
        <f>AVERAGE(Q4:Q8)</f>
        <v>0.62641999999999998</v>
      </c>
    </row>
    <row r="12" spans="2:30" ht="15.75" thickBot="1" x14ac:dyDescent="0.3">
      <c r="B12" s="1" t="s">
        <v>10</v>
      </c>
      <c r="W12" s="38"/>
      <c r="X12" s="38"/>
      <c r="Y12" s="4" t="s">
        <v>2</v>
      </c>
      <c r="Z12" s="3">
        <f>AVERAGE(R4:R8)</f>
        <v>0.70069999999999999</v>
      </c>
    </row>
    <row r="13" spans="2:30" ht="15.75" thickBot="1" x14ac:dyDescent="0.3">
      <c r="B13" s="40" t="s">
        <v>6</v>
      </c>
      <c r="C13" s="41"/>
      <c r="D13" s="41"/>
      <c r="E13" s="41"/>
      <c r="F13" s="41"/>
      <c r="G13" s="42"/>
      <c r="I13" s="40" t="s">
        <v>7</v>
      </c>
      <c r="J13" s="41"/>
      <c r="K13" s="41"/>
      <c r="L13" s="41"/>
      <c r="M13" s="41"/>
      <c r="N13" s="42"/>
      <c r="P13" s="40" t="s">
        <v>8</v>
      </c>
      <c r="Q13" s="41"/>
      <c r="R13" s="41"/>
      <c r="S13" s="41"/>
      <c r="T13" s="41"/>
      <c r="U13" s="42"/>
      <c r="W13" s="38"/>
      <c r="X13" s="38"/>
      <c r="Y13" s="4" t="s">
        <v>17</v>
      </c>
      <c r="Z13" s="3">
        <f>AVERAGE(S4:S8)</f>
        <v>0.62641999999999998</v>
      </c>
    </row>
    <row r="14" spans="2:30" ht="30.75" thickBot="1" x14ac:dyDescent="0.3">
      <c r="B14" s="22" t="s">
        <v>0</v>
      </c>
      <c r="C14" s="23" t="s">
        <v>1</v>
      </c>
      <c r="D14" s="23" t="s">
        <v>2</v>
      </c>
      <c r="E14" s="23" t="s">
        <v>3</v>
      </c>
      <c r="F14" s="23" t="s">
        <v>4</v>
      </c>
      <c r="G14" s="23" t="s">
        <v>5</v>
      </c>
      <c r="I14" s="22" t="s">
        <v>0</v>
      </c>
      <c r="J14" s="23" t="s">
        <v>1</v>
      </c>
      <c r="K14" s="23" t="s">
        <v>2</v>
      </c>
      <c r="L14" s="23" t="s">
        <v>3</v>
      </c>
      <c r="M14" s="23" t="s">
        <v>4</v>
      </c>
      <c r="N14" s="23" t="s">
        <v>5</v>
      </c>
      <c r="P14" s="22" t="s">
        <v>0</v>
      </c>
      <c r="Q14" s="23" t="s">
        <v>1</v>
      </c>
      <c r="R14" s="23" t="s">
        <v>2</v>
      </c>
      <c r="S14" s="23" t="s">
        <v>3</v>
      </c>
      <c r="T14" s="23" t="s">
        <v>4</v>
      </c>
      <c r="U14" s="23" t="s">
        <v>5</v>
      </c>
      <c r="W14" s="39"/>
      <c r="X14" s="39"/>
      <c r="Y14" s="4" t="s">
        <v>4</v>
      </c>
      <c r="Z14" s="3">
        <f>AVERAGE(T4:T8)</f>
        <v>0.65298</v>
      </c>
    </row>
    <row r="15" spans="2:30" ht="15.75" thickBot="1" x14ac:dyDescent="0.3">
      <c r="B15" s="56">
        <v>1</v>
      </c>
      <c r="C15" s="57">
        <v>0.67259999999999998</v>
      </c>
      <c r="D15" s="57">
        <v>0.45240000000000002</v>
      </c>
      <c r="E15" s="57">
        <v>0.67259999999999998</v>
      </c>
      <c r="F15" s="57">
        <v>0.54090000000000005</v>
      </c>
      <c r="G15" s="57">
        <v>2.9100000000000001E-2</v>
      </c>
      <c r="I15" s="56">
        <v>1</v>
      </c>
      <c r="J15" s="57">
        <v>0.65010000000000001</v>
      </c>
      <c r="K15" s="57">
        <v>0.54969999999999997</v>
      </c>
      <c r="L15" s="57">
        <v>0.65010000000000001</v>
      </c>
      <c r="M15" s="57">
        <v>0.57289999999999996</v>
      </c>
      <c r="N15" s="57">
        <v>3.3700000000000001E-2</v>
      </c>
      <c r="P15" s="56">
        <v>1</v>
      </c>
      <c r="Q15" s="57">
        <v>0.5504</v>
      </c>
      <c r="R15" s="57">
        <v>0.55659999999999998</v>
      </c>
      <c r="S15" s="57">
        <v>0.5504</v>
      </c>
      <c r="T15" s="57">
        <v>0.54179999999999995</v>
      </c>
      <c r="U15" s="57">
        <v>13.0823</v>
      </c>
    </row>
    <row r="16" spans="2:30" ht="15.75" thickBot="1" x14ac:dyDescent="0.3">
      <c r="B16" s="58">
        <v>2</v>
      </c>
      <c r="C16" s="59">
        <v>0.7399</v>
      </c>
      <c r="D16" s="59">
        <v>0.54749999999999999</v>
      </c>
      <c r="E16" s="59">
        <v>0.7399</v>
      </c>
      <c r="F16" s="59">
        <v>0.62929999999999997</v>
      </c>
      <c r="G16" s="59">
        <v>2.93E-2</v>
      </c>
      <c r="I16" s="58">
        <v>2</v>
      </c>
      <c r="J16" s="59">
        <v>0.7359</v>
      </c>
      <c r="K16" s="59">
        <v>0.64159999999999995</v>
      </c>
      <c r="L16" s="59">
        <v>0.7359</v>
      </c>
      <c r="M16" s="59">
        <v>0.66810000000000003</v>
      </c>
      <c r="N16" s="59">
        <v>3.6799999999999999E-2</v>
      </c>
      <c r="P16" s="58">
        <v>2</v>
      </c>
      <c r="Q16" s="59">
        <v>0.59</v>
      </c>
      <c r="R16" s="59">
        <v>0.59389999999999998</v>
      </c>
      <c r="S16" s="59">
        <v>0.59</v>
      </c>
      <c r="T16" s="59">
        <v>0.58940000000000003</v>
      </c>
      <c r="U16" s="59">
        <v>11.198600000000001</v>
      </c>
      <c r="W16" t="s">
        <v>22</v>
      </c>
      <c r="X16" t="s">
        <v>13</v>
      </c>
    </row>
    <row r="17" spans="2:30" ht="15.75" thickBot="1" x14ac:dyDescent="0.3">
      <c r="B17" s="58">
        <v>3</v>
      </c>
      <c r="C17" s="59">
        <v>0.75970000000000004</v>
      </c>
      <c r="D17" s="59">
        <v>0.57709999999999995</v>
      </c>
      <c r="E17" s="59">
        <v>0.75970000000000004</v>
      </c>
      <c r="F17" s="59">
        <v>0.65600000000000003</v>
      </c>
      <c r="G17" s="60">
        <v>2.8500000000000001E-2</v>
      </c>
      <c r="I17" s="58">
        <v>3</v>
      </c>
      <c r="J17" s="59">
        <v>0.7399</v>
      </c>
      <c r="K17" s="59">
        <v>0.64329999999999998</v>
      </c>
      <c r="L17" s="59">
        <v>0.7399</v>
      </c>
      <c r="M17" s="59">
        <v>0.68059999999999998</v>
      </c>
      <c r="N17" s="59">
        <v>3.8699999999999998E-2</v>
      </c>
      <c r="P17" s="58">
        <v>3</v>
      </c>
      <c r="Q17" s="59">
        <v>0.63100000000000001</v>
      </c>
      <c r="R17" s="59">
        <v>0.65090000000000003</v>
      </c>
      <c r="S17" s="59">
        <v>0.63100000000000001</v>
      </c>
      <c r="T17" s="59">
        <v>0.63780000000000003</v>
      </c>
      <c r="U17" s="59">
        <v>10.9374</v>
      </c>
      <c r="W17" s="2" t="s">
        <v>19</v>
      </c>
      <c r="X17" s="2" t="s">
        <v>15</v>
      </c>
      <c r="Y17" s="2" t="s">
        <v>20</v>
      </c>
      <c r="Z17" s="2" t="s">
        <v>16</v>
      </c>
      <c r="AB17" s="2" t="s">
        <v>19</v>
      </c>
      <c r="AC17" s="2" t="s">
        <v>21</v>
      </c>
      <c r="AD17" s="5" t="s">
        <v>5</v>
      </c>
    </row>
    <row r="18" spans="2:30" ht="15.75" thickBot="1" x14ac:dyDescent="0.3">
      <c r="B18" s="58">
        <v>4</v>
      </c>
      <c r="C18" s="59">
        <v>0.74980000000000002</v>
      </c>
      <c r="D18" s="59">
        <v>0.56220000000000003</v>
      </c>
      <c r="E18" s="59">
        <v>0.74980000000000002</v>
      </c>
      <c r="F18" s="59">
        <v>0.64259999999999995</v>
      </c>
      <c r="G18" s="59">
        <v>2.87E-2</v>
      </c>
      <c r="I18" s="58">
        <v>4</v>
      </c>
      <c r="J18" s="59">
        <v>0.7419</v>
      </c>
      <c r="K18" s="59">
        <v>0.627</v>
      </c>
      <c r="L18" s="59">
        <v>0.7419</v>
      </c>
      <c r="M18" s="59">
        <v>0.6603</v>
      </c>
      <c r="N18" s="59">
        <v>3.5400000000000001E-2</v>
      </c>
      <c r="P18" s="58">
        <v>4</v>
      </c>
      <c r="Q18" s="59">
        <v>0.57020000000000004</v>
      </c>
      <c r="R18" s="59">
        <v>0.6169</v>
      </c>
      <c r="S18" s="59">
        <v>0.57020000000000004</v>
      </c>
      <c r="T18" s="59">
        <v>0.59060000000000001</v>
      </c>
      <c r="U18" s="60">
        <v>10.828799999999999</v>
      </c>
      <c r="W18" s="37">
        <v>1</v>
      </c>
      <c r="X18" s="37" t="s">
        <v>6</v>
      </c>
      <c r="Y18" s="4" t="s">
        <v>1</v>
      </c>
      <c r="Z18" s="3">
        <f>AVERAGE(C15:C24)</f>
        <v>0.8057399999999999</v>
      </c>
      <c r="AB18" s="3">
        <v>1</v>
      </c>
      <c r="AC18" s="3" t="s">
        <v>6</v>
      </c>
      <c r="AD18" s="3">
        <f>AVERAGE(G15:G24)</f>
        <v>2.9520000000000001E-2</v>
      </c>
    </row>
    <row r="19" spans="2:30" ht="15.75" thickBot="1" x14ac:dyDescent="0.3">
      <c r="B19" s="58">
        <v>5</v>
      </c>
      <c r="C19" s="59">
        <v>0.80589999999999995</v>
      </c>
      <c r="D19" s="59">
        <v>0.80589999999999995</v>
      </c>
      <c r="E19" s="59">
        <v>0.80589999999999995</v>
      </c>
      <c r="F19" s="59">
        <v>0.80589999999999995</v>
      </c>
      <c r="G19" s="59">
        <v>0.03</v>
      </c>
      <c r="I19" s="58">
        <v>5</v>
      </c>
      <c r="J19" s="59">
        <v>0.80659999999999998</v>
      </c>
      <c r="K19" s="59">
        <v>0.72609999999999997</v>
      </c>
      <c r="L19" s="59">
        <v>0.80659999999999998</v>
      </c>
      <c r="M19" s="59">
        <v>0.751</v>
      </c>
      <c r="N19" s="59">
        <v>3.5200000000000002E-2</v>
      </c>
      <c r="P19" s="58">
        <v>5</v>
      </c>
      <c r="Q19" s="59">
        <v>0.59930000000000005</v>
      </c>
      <c r="R19" s="59">
        <v>0.68520000000000003</v>
      </c>
      <c r="S19" s="59">
        <v>0.59930000000000005</v>
      </c>
      <c r="T19" s="59">
        <v>0.63580000000000003</v>
      </c>
      <c r="U19" s="59">
        <v>12.975</v>
      </c>
      <c r="W19" s="38"/>
      <c r="X19" s="38"/>
      <c r="Y19" s="4" t="s">
        <v>2</v>
      </c>
      <c r="Z19" s="3">
        <f>AVERAGE(D15:D24)</f>
        <v>0.67097999999999991</v>
      </c>
      <c r="AB19" s="3">
        <v>2</v>
      </c>
      <c r="AC19" s="3" t="s">
        <v>7</v>
      </c>
      <c r="AD19" s="3">
        <f>AVERAGE(N15:N24)</f>
        <v>3.6390000000000006E-2</v>
      </c>
    </row>
    <row r="20" spans="2:30" ht="15.75" thickBot="1" x14ac:dyDescent="0.3">
      <c r="B20" s="58">
        <v>6</v>
      </c>
      <c r="C20" s="59">
        <v>0.76359999999999995</v>
      </c>
      <c r="D20" s="59">
        <v>0.58320000000000005</v>
      </c>
      <c r="E20" s="59">
        <v>0.76359999999999995</v>
      </c>
      <c r="F20" s="59">
        <v>0.6613</v>
      </c>
      <c r="G20" s="59">
        <v>0.03</v>
      </c>
      <c r="I20" s="58">
        <v>6</v>
      </c>
      <c r="J20" s="59">
        <v>0.75109999999999999</v>
      </c>
      <c r="K20" s="59">
        <v>0.62639999999999996</v>
      </c>
      <c r="L20" s="59">
        <v>0.75109999999999999</v>
      </c>
      <c r="M20" s="59">
        <v>0.66659999999999997</v>
      </c>
      <c r="N20" s="59">
        <v>3.9800000000000002E-2</v>
      </c>
      <c r="P20" s="58">
        <v>6</v>
      </c>
      <c r="Q20" s="59">
        <v>0.58209999999999995</v>
      </c>
      <c r="R20" s="59">
        <v>0.62129999999999996</v>
      </c>
      <c r="S20" s="59">
        <v>0.58209999999999995</v>
      </c>
      <c r="T20" s="59">
        <v>0.6</v>
      </c>
      <c r="U20" s="59">
        <v>13.3346</v>
      </c>
      <c r="W20" s="38"/>
      <c r="X20" s="38"/>
      <c r="Y20" s="4" t="s">
        <v>17</v>
      </c>
      <c r="Z20" s="3">
        <f>AVERAGE(E15:E24)</f>
        <v>0.8057399999999999</v>
      </c>
      <c r="AB20" s="3">
        <v>3</v>
      </c>
      <c r="AC20" s="3" t="s">
        <v>8</v>
      </c>
      <c r="AD20" s="3">
        <f>AVERAGE(U15:U24)</f>
        <v>12.055070000000001</v>
      </c>
    </row>
    <row r="21" spans="2:30" ht="15.75" thickBot="1" x14ac:dyDescent="0.3">
      <c r="B21" s="58">
        <v>7</v>
      </c>
      <c r="C21" s="59">
        <v>0.87649999999999995</v>
      </c>
      <c r="D21" s="59">
        <v>0.76829999999999998</v>
      </c>
      <c r="E21" s="59">
        <v>0.87649999999999995</v>
      </c>
      <c r="F21" s="59">
        <v>0.81889999999999996</v>
      </c>
      <c r="G21" s="59">
        <v>2.87E-2</v>
      </c>
      <c r="I21" s="58">
        <v>7</v>
      </c>
      <c r="J21" s="59">
        <v>0.85470000000000002</v>
      </c>
      <c r="K21" s="59">
        <v>0.79659999999999997</v>
      </c>
      <c r="L21" s="59">
        <v>0.85470000000000002</v>
      </c>
      <c r="M21" s="59">
        <v>0.8216</v>
      </c>
      <c r="N21" s="59">
        <v>3.9800000000000002E-2</v>
      </c>
      <c r="P21" s="58">
        <v>7</v>
      </c>
      <c r="Q21" s="59">
        <v>0.64219999999999999</v>
      </c>
      <c r="R21" s="59">
        <v>0.78549999999999998</v>
      </c>
      <c r="S21" s="59">
        <v>0.64219999999999999</v>
      </c>
      <c r="T21" s="59">
        <v>0.70240000000000002</v>
      </c>
      <c r="U21" s="59">
        <v>13.7165</v>
      </c>
      <c r="W21" s="39"/>
      <c r="X21" s="39"/>
      <c r="Y21" s="4" t="s">
        <v>4</v>
      </c>
      <c r="Z21" s="3">
        <f>AVERAGE(F15:F24)</f>
        <v>0.72985</v>
      </c>
    </row>
    <row r="22" spans="2:30" ht="15.75" thickBot="1" x14ac:dyDescent="0.3">
      <c r="B22" s="58">
        <v>8</v>
      </c>
      <c r="C22" s="60">
        <v>0.91539999999999999</v>
      </c>
      <c r="D22" s="60">
        <v>0.83799999999999997</v>
      </c>
      <c r="E22" s="60">
        <v>0.91539999999999999</v>
      </c>
      <c r="F22" s="60">
        <v>0.875</v>
      </c>
      <c r="G22" s="59">
        <v>3.1600000000000003E-2</v>
      </c>
      <c r="I22" s="58">
        <v>8</v>
      </c>
      <c r="J22" s="60">
        <v>0.88700000000000001</v>
      </c>
      <c r="K22" s="60">
        <v>0.84970000000000001</v>
      </c>
      <c r="L22" s="60">
        <v>0.88700000000000001</v>
      </c>
      <c r="M22" s="60">
        <v>0.86760000000000004</v>
      </c>
      <c r="N22" s="59">
        <v>3.5299999999999998E-2</v>
      </c>
      <c r="P22" s="58">
        <v>8</v>
      </c>
      <c r="Q22" s="59">
        <v>0.6532</v>
      </c>
      <c r="R22" s="60">
        <v>0.84330000000000005</v>
      </c>
      <c r="S22" s="59">
        <v>0.6532</v>
      </c>
      <c r="T22" s="59">
        <v>0.73429999999999995</v>
      </c>
      <c r="U22" s="59">
        <v>11.6281</v>
      </c>
      <c r="W22" s="37">
        <v>2</v>
      </c>
      <c r="X22" s="37" t="s">
        <v>7</v>
      </c>
      <c r="Y22" s="4" t="s">
        <v>1</v>
      </c>
      <c r="Z22" s="3">
        <f>AVERAGE(J15:J24)</f>
        <v>0.78479999999999994</v>
      </c>
    </row>
    <row r="23" spans="2:30" ht="15.75" thickBot="1" x14ac:dyDescent="0.3">
      <c r="B23" s="58">
        <v>9</v>
      </c>
      <c r="C23" s="59">
        <v>0.9022</v>
      </c>
      <c r="D23" s="59">
        <v>0.81510000000000005</v>
      </c>
      <c r="E23" s="59">
        <v>0.9022</v>
      </c>
      <c r="F23" s="59">
        <v>0.85650000000000004</v>
      </c>
      <c r="G23" s="59">
        <v>2.86E-2</v>
      </c>
      <c r="I23" s="58">
        <v>9</v>
      </c>
      <c r="J23" s="59">
        <v>0.8579</v>
      </c>
      <c r="K23" s="59">
        <v>0.82630000000000003</v>
      </c>
      <c r="L23" s="59">
        <v>0.8579</v>
      </c>
      <c r="M23" s="59">
        <v>0.84179999999999999</v>
      </c>
      <c r="N23" s="60">
        <v>3.3599999999999998E-2</v>
      </c>
      <c r="P23" s="58">
        <v>9</v>
      </c>
      <c r="Q23" s="60">
        <v>0.69679999999999997</v>
      </c>
      <c r="R23" s="59">
        <v>0.84050000000000002</v>
      </c>
      <c r="S23" s="60">
        <v>0.69679999999999997</v>
      </c>
      <c r="T23" s="60">
        <v>0.75580000000000003</v>
      </c>
      <c r="U23" s="59">
        <v>11.492699999999999</v>
      </c>
      <c r="W23" s="38"/>
      <c r="X23" s="38"/>
      <c r="Y23" s="4" t="s">
        <v>2</v>
      </c>
      <c r="Z23" s="3">
        <f>AVERAGE(K15:K24)</f>
        <v>0.70518000000000003</v>
      </c>
    </row>
    <row r="24" spans="2:30" ht="15.75" thickBot="1" x14ac:dyDescent="0.3">
      <c r="B24" s="58">
        <v>10</v>
      </c>
      <c r="C24" s="59">
        <v>0.87180000000000002</v>
      </c>
      <c r="D24" s="59">
        <v>0.7601</v>
      </c>
      <c r="E24" s="59">
        <v>0.87180000000000002</v>
      </c>
      <c r="F24" s="59">
        <v>0.81210000000000004</v>
      </c>
      <c r="G24" s="59">
        <v>3.0700000000000002E-2</v>
      </c>
      <c r="I24" s="58">
        <v>10</v>
      </c>
      <c r="J24" s="59">
        <v>0.82289999999999996</v>
      </c>
      <c r="K24" s="59">
        <v>0.7651</v>
      </c>
      <c r="L24" s="59">
        <v>0.82289999999999996</v>
      </c>
      <c r="M24" s="59">
        <v>0.79279999999999995</v>
      </c>
      <c r="N24" s="59">
        <v>3.56E-2</v>
      </c>
      <c r="P24" s="58">
        <v>10</v>
      </c>
      <c r="Q24" s="59">
        <v>0.63800000000000001</v>
      </c>
      <c r="R24" s="59">
        <v>0.83689999999999998</v>
      </c>
      <c r="S24" s="59">
        <v>0.63800000000000001</v>
      </c>
      <c r="T24" s="59">
        <v>0.70079999999999998</v>
      </c>
      <c r="U24" s="59">
        <v>11.3567</v>
      </c>
      <c r="W24" s="38"/>
      <c r="X24" s="38"/>
      <c r="Y24" s="4" t="s">
        <v>17</v>
      </c>
      <c r="Z24" s="3">
        <f>AVERAGE(L15:L24)</f>
        <v>0.78479999999999994</v>
      </c>
    </row>
    <row r="25" spans="2:30" x14ac:dyDescent="0.25">
      <c r="B25" s="1" t="s">
        <v>13</v>
      </c>
      <c r="C25" s="1">
        <f>AVERAGE(C15:C24)</f>
        <v>0.8057399999999999</v>
      </c>
      <c r="D25">
        <f>AVERAGE(D15:D24)</f>
        <v>0.67097999999999991</v>
      </c>
      <c r="E25" s="1">
        <f>AVERAGE(E15:E24)</f>
        <v>0.8057399999999999</v>
      </c>
      <c r="F25">
        <f>AVERAGE(F15:F24)</f>
        <v>0.72985</v>
      </c>
      <c r="G25" s="1">
        <f>AVERAGE(G15:G24)</f>
        <v>2.9520000000000001E-2</v>
      </c>
      <c r="I25" s="1" t="s">
        <v>13</v>
      </c>
      <c r="J25">
        <f>AVERAGE(J15:J24)</f>
        <v>0.78479999999999994</v>
      </c>
      <c r="K25" s="1">
        <f>AVERAGE(K15:K24)</f>
        <v>0.70518000000000003</v>
      </c>
      <c r="L25">
        <f>AVERAGE(L15:L24)</f>
        <v>0.78479999999999994</v>
      </c>
      <c r="M25" s="1">
        <f>AVERAGE(M15:M24)</f>
        <v>0.73232999999999993</v>
      </c>
      <c r="N25">
        <f>AVERAGE(N15:N24)</f>
        <v>3.6390000000000006E-2</v>
      </c>
      <c r="P25" s="1" t="s">
        <v>13</v>
      </c>
      <c r="Q25">
        <f>AVERAGE(Q15:Q24)</f>
        <v>0.61531999999999998</v>
      </c>
      <c r="R25">
        <f>AVERAGE(R15:R24)</f>
        <v>0.70310000000000006</v>
      </c>
      <c r="S25">
        <f>AVERAGE(S15:S24)</f>
        <v>0.61531999999999998</v>
      </c>
      <c r="T25">
        <f>AVERAGE(T15:T24)</f>
        <v>0.64887000000000006</v>
      </c>
      <c r="U25">
        <f>AVERAGE(U15:U24)</f>
        <v>12.055070000000001</v>
      </c>
      <c r="W25" s="39"/>
      <c r="X25" s="39"/>
      <c r="Y25" s="4" t="s">
        <v>4</v>
      </c>
      <c r="Z25" s="3">
        <f>AVERAGE(M15:M24)</f>
        <v>0.73232999999999993</v>
      </c>
    </row>
    <row r="26" spans="2:30" x14ac:dyDescent="0.25">
      <c r="B26" s="1" t="s">
        <v>11</v>
      </c>
      <c r="C26" s="1">
        <f>MAX(C15:C24)</f>
        <v>0.91539999999999999</v>
      </c>
      <c r="D26">
        <f>MAX(D15:D24)</f>
        <v>0.83799999999999997</v>
      </c>
      <c r="E26" s="1">
        <f>MAX(E15:E24)</f>
        <v>0.91539999999999999</v>
      </c>
      <c r="F26" s="1">
        <f>MAX(F15:F24)</f>
        <v>0.875</v>
      </c>
      <c r="G26" s="1">
        <f>MIN(G15:G24)</f>
        <v>2.8500000000000001E-2</v>
      </c>
      <c r="I26" s="1" t="s">
        <v>11</v>
      </c>
      <c r="J26">
        <f>MAX(J15:J24)</f>
        <v>0.88700000000000001</v>
      </c>
      <c r="K26" s="1">
        <f>MAX(K15:K24)</f>
        <v>0.84970000000000001</v>
      </c>
      <c r="L26">
        <f>MAX(L15:L24)</f>
        <v>0.88700000000000001</v>
      </c>
      <c r="M26">
        <f>MAX(M15:M24)</f>
        <v>0.86760000000000004</v>
      </c>
      <c r="N26">
        <f>MIN(N15:N24)</f>
        <v>3.3599999999999998E-2</v>
      </c>
      <c r="P26" s="1" t="s">
        <v>11</v>
      </c>
      <c r="Q26">
        <f>MAX(Q15:Q24)</f>
        <v>0.69679999999999997</v>
      </c>
      <c r="R26">
        <f>MAX(R15:R24)</f>
        <v>0.84330000000000005</v>
      </c>
      <c r="S26">
        <f>MAX(S15:S24)</f>
        <v>0.69679999999999997</v>
      </c>
      <c r="T26">
        <f>MAX(T15:T24)</f>
        <v>0.75580000000000003</v>
      </c>
      <c r="U26">
        <f>MIN(U15:U24)</f>
        <v>10.828799999999999</v>
      </c>
      <c r="W26" s="37">
        <v>3</v>
      </c>
      <c r="X26" s="37" t="s">
        <v>8</v>
      </c>
      <c r="Y26" s="4" t="s">
        <v>1</v>
      </c>
      <c r="Z26" s="3">
        <f>AVERAGE(Q15:Q24)</f>
        <v>0.61531999999999998</v>
      </c>
    </row>
    <row r="27" spans="2:30" x14ac:dyDescent="0.25">
      <c r="W27" s="38"/>
      <c r="X27" s="38"/>
      <c r="Y27" s="4" t="s">
        <v>2</v>
      </c>
      <c r="Z27" s="3">
        <f>AVERAGE(R15:R24)</f>
        <v>0.70310000000000006</v>
      </c>
    </row>
    <row r="28" spans="2:30" x14ac:dyDescent="0.25">
      <c r="W28" s="38"/>
      <c r="X28" s="38"/>
      <c r="Y28" s="4" t="s">
        <v>17</v>
      </c>
      <c r="Z28" s="3">
        <f>AVERAGE(S15:S24)</f>
        <v>0.61531999999999998</v>
      </c>
    </row>
    <row r="29" spans="2:30" x14ac:dyDescent="0.25">
      <c r="W29" s="39"/>
      <c r="X29" s="39"/>
      <c r="Y29" s="4" t="s">
        <v>4</v>
      </c>
      <c r="Z29" s="3">
        <f>AVERAGE(T15:T24)</f>
        <v>0.64887000000000006</v>
      </c>
    </row>
  </sheetData>
  <mergeCells count="18">
    <mergeCell ref="B2:G2"/>
    <mergeCell ref="I2:N2"/>
    <mergeCell ref="P2:U2"/>
    <mergeCell ref="B13:G13"/>
    <mergeCell ref="I13:N13"/>
    <mergeCell ref="P13:U13"/>
    <mergeCell ref="W3:W6"/>
    <mergeCell ref="X3:X6"/>
    <mergeCell ref="W7:W10"/>
    <mergeCell ref="X7:X10"/>
    <mergeCell ref="W11:W14"/>
    <mergeCell ref="X11:X14"/>
    <mergeCell ref="W18:W21"/>
    <mergeCell ref="X18:X21"/>
    <mergeCell ref="W22:W25"/>
    <mergeCell ref="X22:X25"/>
    <mergeCell ref="W26:W29"/>
    <mergeCell ref="X26:X2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5FF9-C19B-4E00-B9B0-78CF3D7307AE}">
  <dimension ref="B2:U140"/>
  <sheetViews>
    <sheetView topLeftCell="I104" zoomScaleNormal="100" workbookViewId="0">
      <selection activeCell="U137" sqref="U137:U139"/>
    </sheetView>
  </sheetViews>
  <sheetFormatPr defaultRowHeight="15" x14ac:dyDescent="0.25"/>
  <cols>
    <col min="2" max="2" width="11.5703125" customWidth="1"/>
    <col min="3" max="3" width="10.85546875" customWidth="1"/>
    <col min="4" max="4" width="11.5703125" bestFit="1" customWidth="1"/>
    <col min="6" max="6" width="11.5703125" bestFit="1" customWidth="1"/>
    <col min="8" max="8" width="10" bestFit="1" customWidth="1"/>
    <col min="10" max="10" width="10.28515625" customWidth="1"/>
    <col min="12" max="12" width="11.5703125" bestFit="1" customWidth="1"/>
    <col min="14" max="14" width="11.5703125" bestFit="1" customWidth="1"/>
    <col min="16" max="16" width="10" bestFit="1" customWidth="1"/>
    <col min="18" max="18" width="13" customWidth="1"/>
    <col min="19" max="19" width="23.7109375" bestFit="1" customWidth="1"/>
    <col min="20" max="20" width="20.7109375" bestFit="1" customWidth="1"/>
    <col min="21" max="21" width="22.140625" bestFit="1" customWidth="1"/>
    <col min="22" max="22" width="9" customWidth="1"/>
  </cols>
  <sheetData>
    <row r="2" spans="2:21" x14ac:dyDescent="0.25">
      <c r="B2" s="1" t="s">
        <v>12</v>
      </c>
    </row>
    <row r="11" spans="2:21" x14ac:dyDescent="0.25">
      <c r="B11" t="s">
        <v>33</v>
      </c>
      <c r="D11">
        <v>0.2</v>
      </c>
      <c r="R11" s="43" t="s">
        <v>34</v>
      </c>
      <c r="S11" s="43" t="s">
        <v>43</v>
      </c>
      <c r="T11" s="43"/>
      <c r="U11" s="43"/>
    </row>
    <row r="12" spans="2:21" ht="15.75" thickBot="1" x14ac:dyDescent="0.3">
      <c r="B12" t="s">
        <v>14</v>
      </c>
      <c r="C12" t="s">
        <v>28</v>
      </c>
      <c r="J12" t="s">
        <v>14</v>
      </c>
      <c r="K12" t="s">
        <v>30</v>
      </c>
      <c r="R12" s="43"/>
      <c r="S12" s="17" t="s">
        <v>6</v>
      </c>
      <c r="T12" s="17" t="s">
        <v>7</v>
      </c>
      <c r="U12" s="17" t="s">
        <v>8</v>
      </c>
    </row>
    <row r="13" spans="2:21" ht="24.75" customHeight="1" x14ac:dyDescent="0.25">
      <c r="B13" s="6" t="s">
        <v>21</v>
      </c>
      <c r="C13" s="7" t="s">
        <v>1</v>
      </c>
      <c r="D13" s="7" t="s">
        <v>2</v>
      </c>
      <c r="E13" s="7" t="s">
        <v>3</v>
      </c>
      <c r="F13" s="7" t="s">
        <v>4</v>
      </c>
      <c r="G13" s="9" t="s">
        <v>24</v>
      </c>
      <c r="H13" s="9" t="s">
        <v>26</v>
      </c>
      <c r="J13" s="6" t="s">
        <v>21</v>
      </c>
      <c r="K13" s="7" t="s">
        <v>1</v>
      </c>
      <c r="L13" s="7" t="s">
        <v>2</v>
      </c>
      <c r="M13" s="7" t="s">
        <v>3</v>
      </c>
      <c r="N13" s="7" t="s">
        <v>4</v>
      </c>
      <c r="O13" s="9" t="s">
        <v>24</v>
      </c>
      <c r="P13" s="9" t="s">
        <v>26</v>
      </c>
      <c r="R13" s="14">
        <v>0.25</v>
      </c>
      <c r="S13" s="16">
        <v>0.71199429772431799</v>
      </c>
      <c r="T13" s="16">
        <v>0.69694774889073963</v>
      </c>
      <c r="U13" s="16">
        <v>0.5638902346786191</v>
      </c>
    </row>
    <row r="14" spans="2:21" ht="18.75" customHeight="1" thickBot="1" x14ac:dyDescent="0.3">
      <c r="B14" s="13"/>
      <c r="C14" s="8" t="s">
        <v>23</v>
      </c>
      <c r="D14" s="8" t="s">
        <v>23</v>
      </c>
      <c r="E14" s="8" t="s">
        <v>23</v>
      </c>
      <c r="F14" s="8" t="s">
        <v>23</v>
      </c>
      <c r="G14" s="8" t="s">
        <v>25</v>
      </c>
      <c r="H14" s="8" t="s">
        <v>27</v>
      </c>
      <c r="J14" s="13"/>
      <c r="K14" s="8" t="s">
        <v>23</v>
      </c>
      <c r="L14" s="8" t="s">
        <v>23</v>
      </c>
      <c r="M14" s="8" t="s">
        <v>23</v>
      </c>
      <c r="N14" s="8" t="s">
        <v>23</v>
      </c>
      <c r="O14" s="8" t="s">
        <v>25</v>
      </c>
      <c r="P14" s="8" t="s">
        <v>27</v>
      </c>
      <c r="R14" s="14">
        <v>0.5</v>
      </c>
      <c r="S14" s="16">
        <v>0.74558492573167423</v>
      </c>
      <c r="T14" s="16">
        <v>0.72908092130216939</v>
      </c>
      <c r="U14" s="16">
        <v>0.54542213270204098</v>
      </c>
    </row>
    <row r="15" spans="2:21" ht="13.5" customHeight="1" x14ac:dyDescent="0.25">
      <c r="B15" s="44" t="s">
        <v>6</v>
      </c>
      <c r="C15" s="10">
        <v>0.71199429772431755</v>
      </c>
      <c r="D15" s="10">
        <v>0.50435806182892184</v>
      </c>
      <c r="E15" s="10">
        <v>0.71199429772431755</v>
      </c>
      <c r="F15" s="10">
        <v>0.5932610760600604</v>
      </c>
      <c r="G15" s="10">
        <v>1.7149972915649386E-2</v>
      </c>
      <c r="H15" s="50">
        <f>SUM($C17:$G17)</f>
        <v>0.92875125992333207</v>
      </c>
      <c r="J15" s="44" t="s">
        <v>6</v>
      </c>
      <c r="K15" s="10">
        <v>0.71199690078318001</v>
      </c>
      <c r="L15" s="10">
        <v>0.51714134995424677</v>
      </c>
      <c r="M15" s="10">
        <v>0.71199690078318001</v>
      </c>
      <c r="N15" s="10">
        <v>0.59383278518249794</v>
      </c>
      <c r="O15" s="10">
        <v>1.0519719123840322E-2</v>
      </c>
      <c r="P15" s="47">
        <f>SUM($K17:$O17)</f>
        <v>0.98855753255930034</v>
      </c>
      <c r="R15" s="14">
        <v>0.75</v>
      </c>
      <c r="S15" s="16">
        <v>0.77689715614407906</v>
      </c>
      <c r="T15" s="16">
        <v>0.75929477547201318</v>
      </c>
      <c r="U15" s="16">
        <v>0.5385531623529114</v>
      </c>
    </row>
    <row r="16" spans="2:21" x14ac:dyDescent="0.25">
      <c r="B16" s="45"/>
      <c r="C16" s="10">
        <f>MAX($C$15,$C$18,$C$21)</f>
        <v>0.71199429772431755</v>
      </c>
      <c r="D16" s="10">
        <f>MAX($D$15,$D$18,$D$21)</f>
        <v>0.54412570263499482</v>
      </c>
      <c r="E16" s="10">
        <f>MAX($E$15,$E$18,$E$21)</f>
        <v>0.71199429772431755</v>
      </c>
      <c r="F16" s="10">
        <f>MAX($F$15,$F$18,$F$21)</f>
        <v>0.5932610760600604</v>
      </c>
      <c r="G16" s="10">
        <f>MIN($G$15,$G$18,$G$21)</f>
        <v>1.2293815612792951E-2</v>
      </c>
      <c r="H16" s="51"/>
      <c r="J16" s="45"/>
      <c r="K16" s="10">
        <f>MAX($K$15,$K$18,$K$21)</f>
        <v>0.71199690078318001</v>
      </c>
      <c r="L16" s="10">
        <f>MAX($L$15,$L$18,$L$21)</f>
        <v>0.54852367119474077</v>
      </c>
      <c r="M16" s="10">
        <f>MAX($M$15,$M$18,$M$21)</f>
        <v>0.71199690078318001</v>
      </c>
      <c r="N16" s="10">
        <f>MAX($N$15,$N$18,$N$21)</f>
        <v>0.59383278518249794</v>
      </c>
      <c r="O16" s="10">
        <f>MIN($O$15,$O$18,$O$21)</f>
        <v>1.0519719123840322E-2</v>
      </c>
      <c r="P16" s="48"/>
      <c r="R16" s="14">
        <v>1</v>
      </c>
      <c r="S16" s="16">
        <v>0.80571999999999999</v>
      </c>
      <c r="T16" s="16">
        <v>0.78371999999999997</v>
      </c>
      <c r="U16" s="16">
        <v>0.62641999999999998</v>
      </c>
    </row>
    <row r="17" spans="2:21" ht="15.75" thickBot="1" x14ac:dyDescent="0.3">
      <c r="B17" s="46"/>
      <c r="C17" s="11">
        <f>(($C15/$C16)*$D$11)</f>
        <v>0.2</v>
      </c>
      <c r="D17" s="11">
        <f>(($D15/$D16)*$D$11)</f>
        <v>0.18538292140456025</v>
      </c>
      <c r="E17" s="11">
        <f>(($E15/$E16)*$D$11)</f>
        <v>0.2</v>
      </c>
      <c r="F17" s="11">
        <f>(($F15/$F16)*$D$11)</f>
        <v>0.2</v>
      </c>
      <c r="G17" s="12">
        <f>(($G16/$G15)*$D$11)</f>
        <v>0.1433683385187719</v>
      </c>
      <c r="H17" s="52"/>
      <c r="J17" s="46"/>
      <c r="K17" s="11">
        <f>(($K15/$K16)*$D$11)</f>
        <v>0.2</v>
      </c>
      <c r="L17" s="11">
        <f>(($L15/$L16)*$D$11)</f>
        <v>0.18855753255930047</v>
      </c>
      <c r="M17" s="11">
        <f>(($M15/$M16)*$D$11)</f>
        <v>0.2</v>
      </c>
      <c r="N17" s="11">
        <f>(($N15/$N16)*$D$11)</f>
        <v>0.2</v>
      </c>
      <c r="O17" s="12">
        <f>(($O16/$O15)*$D$11)</f>
        <v>0.2</v>
      </c>
      <c r="P17" s="49"/>
    </row>
    <row r="18" spans="2:21" ht="15" customHeight="1" x14ac:dyDescent="0.25">
      <c r="B18" s="44" t="s">
        <v>7</v>
      </c>
      <c r="C18" s="10">
        <v>0.69694774889073963</v>
      </c>
      <c r="D18" s="10">
        <v>0.54412570263499482</v>
      </c>
      <c r="E18" s="10">
        <v>0.69694774889073963</v>
      </c>
      <c r="F18" s="10">
        <v>0.59270542766759915</v>
      </c>
      <c r="G18" s="10">
        <v>1.2293815612792951E-2</v>
      </c>
      <c r="H18" s="47">
        <f>SUM($C20:$G20)</f>
        <v>0.99135949495464315</v>
      </c>
      <c r="J18" s="44" t="s">
        <v>7</v>
      </c>
      <c r="K18" s="10">
        <v>0.69747734919238824</v>
      </c>
      <c r="L18" s="10">
        <v>0.54852367119474077</v>
      </c>
      <c r="M18" s="10">
        <v>0.69747734919238824</v>
      </c>
      <c r="N18" s="10">
        <v>0.59363618635512705</v>
      </c>
      <c r="O18" s="10">
        <v>1.5320205688476534E-2</v>
      </c>
      <c r="P18" s="44">
        <f>SUM($K20:$O20)</f>
        <v>0.92910800350855427</v>
      </c>
      <c r="R18" s="43" t="s">
        <v>34</v>
      </c>
      <c r="S18" s="43" t="s">
        <v>42</v>
      </c>
      <c r="T18" s="43"/>
      <c r="U18" s="43"/>
    </row>
    <row r="19" spans="2:21" x14ac:dyDescent="0.25">
      <c r="B19" s="45"/>
      <c r="C19" s="10">
        <f>MAX($C$15,$C$18,$C$21)</f>
        <v>0.71199429772431755</v>
      </c>
      <c r="D19" s="10">
        <f>MAX($D$15,$D$18,$D$21)</f>
        <v>0.54412570263499482</v>
      </c>
      <c r="E19" s="10">
        <f>MAX($E$15,$E$18,$E$21)</f>
        <v>0.71199429772431755</v>
      </c>
      <c r="F19" s="10">
        <f>MAX($F$15,$F$18,$F$21)</f>
        <v>0.5932610760600604</v>
      </c>
      <c r="G19" s="10">
        <f>MIN($G$15,$G$18,$G$21)</f>
        <v>1.2293815612792951E-2</v>
      </c>
      <c r="H19" s="48"/>
      <c r="J19" s="45"/>
      <c r="K19" s="10">
        <f>MAX($K$15,$K$18,$K$21)</f>
        <v>0.71199690078318001</v>
      </c>
      <c r="L19" s="10">
        <f>MAX($L$15,$L$18,$L$21)</f>
        <v>0.54852367119474077</v>
      </c>
      <c r="M19" s="10">
        <f>MAX($M$15,$M$18,$M$21)</f>
        <v>0.71199690078318001</v>
      </c>
      <c r="N19" s="10">
        <f>MAX($N$15,$N$18,$N$21)</f>
        <v>0.59383278518249794</v>
      </c>
      <c r="O19" s="10">
        <f>MIN($O$15,$O$18,$O$21)</f>
        <v>1.0519719123840322E-2</v>
      </c>
      <c r="P19" s="45"/>
      <c r="R19" s="43"/>
      <c r="S19" s="17" t="s">
        <v>6</v>
      </c>
      <c r="T19" s="17" t="s">
        <v>7</v>
      </c>
      <c r="U19" s="17" t="s">
        <v>8</v>
      </c>
    </row>
    <row r="20" spans="2:21" ht="15.75" thickBot="1" x14ac:dyDescent="0.3">
      <c r="B20" s="46"/>
      <c r="C20" s="11">
        <f>(($C18/$C19)*$D$11)</f>
        <v>0.19577340748888866</v>
      </c>
      <c r="D20" s="11">
        <f>(($D18/$D19)*$D$11)</f>
        <v>0.2</v>
      </c>
      <c r="E20" s="11">
        <f>(($E18/$E19)*$D$11)</f>
        <v>0.19577340748888866</v>
      </c>
      <c r="F20" s="11">
        <f>(($F18/$F19)*$D$11)</f>
        <v>0.19981267997686569</v>
      </c>
      <c r="G20" s="12">
        <f>(($G19/$G18)*$D$11)</f>
        <v>0.2</v>
      </c>
      <c r="H20" s="49"/>
      <c r="J20" s="46"/>
      <c r="K20" s="11">
        <f>(($K18/$K19)*$D$11)</f>
        <v>0.19592145651903245</v>
      </c>
      <c r="L20" s="11">
        <f>(($L18/$L19)*$D$11)</f>
        <v>0.2</v>
      </c>
      <c r="M20" s="11">
        <f>(($M18/$M19)*$D$11)</f>
        <v>0.19592145651903245</v>
      </c>
      <c r="N20" s="11">
        <f>(($N18/$N19)*$D$11)</f>
        <v>0.19993378646909485</v>
      </c>
      <c r="O20" s="12">
        <f>(($O19/$O18)*$D$11)</f>
        <v>0.13733130400139451</v>
      </c>
      <c r="P20" s="46"/>
      <c r="R20" s="14">
        <v>0.25</v>
      </c>
      <c r="S20" s="15">
        <v>0.71199690078318001</v>
      </c>
      <c r="T20" s="15">
        <v>0.69747734919238824</v>
      </c>
      <c r="U20" s="15">
        <v>0.5543807848557184</v>
      </c>
    </row>
    <row r="21" spans="2:21" ht="15" customHeight="1" x14ac:dyDescent="0.25">
      <c r="B21" s="44" t="s">
        <v>8</v>
      </c>
      <c r="C21" s="10">
        <v>0.5638902346786191</v>
      </c>
      <c r="D21" s="10">
        <v>0.54246947451138283</v>
      </c>
      <c r="E21" s="10">
        <v>0.5638902346786191</v>
      </c>
      <c r="F21" s="10">
        <v>0.55094948526921339</v>
      </c>
      <c r="G21" s="10">
        <v>1.264968061447141</v>
      </c>
      <c r="H21" s="44">
        <f>SUM($C23:$G23)</f>
        <v>0.70386570135169646</v>
      </c>
      <c r="J21" s="44" t="s">
        <v>8</v>
      </c>
      <c r="K21" s="10">
        <v>0.5543807848557184</v>
      </c>
      <c r="L21" s="10">
        <v>0.54478734745911839</v>
      </c>
      <c r="M21" s="10">
        <v>0.5543807848557184</v>
      </c>
      <c r="N21" s="10">
        <v>0.54711522557452974</v>
      </c>
      <c r="O21" s="10">
        <v>1.0289924860000581</v>
      </c>
      <c r="P21" s="44">
        <f>SUM($K23:$O23)</f>
        <v>0.6963993314578163</v>
      </c>
      <c r="R21" s="14">
        <v>0.5</v>
      </c>
      <c r="S21" s="15">
        <v>0.74559781528948776</v>
      </c>
      <c r="T21" s="15">
        <v>0.72843365179172015</v>
      </c>
      <c r="U21" s="10">
        <v>0.53486579087705532</v>
      </c>
    </row>
    <row r="22" spans="2:21" x14ac:dyDescent="0.25">
      <c r="B22" s="45"/>
      <c r="C22" s="10">
        <f>MAX($C$15,$C$18,$C$21)</f>
        <v>0.71199429772431755</v>
      </c>
      <c r="D22" s="10">
        <f>MAX($D$15,$D$18,$D$21)</f>
        <v>0.54412570263499482</v>
      </c>
      <c r="E22" s="10">
        <f>MAX($E$15,$E$18,$E$21)</f>
        <v>0.71199429772431755</v>
      </c>
      <c r="F22" s="10">
        <f>MAX($F$15,$F$18,$F$21)</f>
        <v>0.5932610760600604</v>
      </c>
      <c r="G22" s="10">
        <f>MIN($G$15,$G$18,$G$21)</f>
        <v>1.2293815612792951E-2</v>
      </c>
      <c r="H22" s="45"/>
      <c r="J22" s="45"/>
      <c r="K22" s="10">
        <f>MAX($K$15,$K$18,$K$21)</f>
        <v>0.71199690078318001</v>
      </c>
      <c r="L22" s="10">
        <f>MAX($L$15,$L$18,$L$21)</f>
        <v>0.54852367119474077</v>
      </c>
      <c r="M22" s="10">
        <f>MAX($M$15,$M$18,$M$21)</f>
        <v>0.71199690078318001</v>
      </c>
      <c r="N22" s="10">
        <f>MAX($N$15,$N$18,$N$21)</f>
        <v>0.59383278518249794</v>
      </c>
      <c r="O22" s="10">
        <f>MIN($O$15,$O$18,$O$21)</f>
        <v>1.0519719123840322E-2</v>
      </c>
      <c r="P22" s="45"/>
      <c r="R22" s="14">
        <v>0.75</v>
      </c>
      <c r="S22" s="15">
        <v>0.77690131554498432</v>
      </c>
      <c r="T22" s="15">
        <v>0.75956239857792274</v>
      </c>
      <c r="U22" s="15">
        <v>0.52526640715002382</v>
      </c>
    </row>
    <row r="23" spans="2:21" ht="15.75" thickBot="1" x14ac:dyDescent="0.3">
      <c r="B23" s="46"/>
      <c r="C23" s="11">
        <f>(($C21/$C22)*$D$11)</f>
        <v>0.15839740191204621</v>
      </c>
      <c r="D23" s="11">
        <f>(($D21/$D22)*$D$11)</f>
        <v>0.19939123326996264</v>
      </c>
      <c r="E23" s="11">
        <f>(($E21/$E22)*$D$11)</f>
        <v>0.15839740191204621</v>
      </c>
      <c r="F23" s="11">
        <f>(($F21/$F22)*$D$11)</f>
        <v>0.18573592891957624</v>
      </c>
      <c r="G23" s="12">
        <f>(($G22/$G21)*$D$11)</f>
        <v>1.9437353380651612E-3</v>
      </c>
      <c r="H23" s="46"/>
      <c r="J23" s="46"/>
      <c r="K23" s="11">
        <f>(($K21/$K22)*$D$11)</f>
        <v>0.15572561741375912</v>
      </c>
      <c r="L23" s="11">
        <f>(($L21/$L22)*$D$11)</f>
        <v>0.19863768003758733</v>
      </c>
      <c r="M23" s="11">
        <f>(($M21/$M22)*$D$11)</f>
        <v>0.15572561741375912</v>
      </c>
      <c r="N23" s="11">
        <f>(($N21/$N22)*$D$11)</f>
        <v>0.18426575265843201</v>
      </c>
      <c r="O23" s="12">
        <f>(($O22/$O21)*$D$11)</f>
        <v>2.0446639342786665E-3</v>
      </c>
      <c r="P23" s="46"/>
      <c r="R23" s="14">
        <v>1</v>
      </c>
      <c r="S23" s="15">
        <v>0.8057399999999999</v>
      </c>
      <c r="T23" s="15">
        <v>0.78479999999999994</v>
      </c>
      <c r="U23" s="15">
        <v>0.61531999999999998</v>
      </c>
    </row>
    <row r="25" spans="2:21" ht="15.75" thickBot="1" x14ac:dyDescent="0.3">
      <c r="B25" t="s">
        <v>29</v>
      </c>
      <c r="C25" t="s">
        <v>28</v>
      </c>
      <c r="J25" t="s">
        <v>29</v>
      </c>
      <c r="K25" t="s">
        <v>30</v>
      </c>
    </row>
    <row r="26" spans="2:21" ht="25.5" x14ac:dyDescent="0.25">
      <c r="B26" s="6" t="s">
        <v>21</v>
      </c>
      <c r="C26" s="7" t="s">
        <v>1</v>
      </c>
      <c r="D26" s="7" t="s">
        <v>2</v>
      </c>
      <c r="E26" s="7" t="s">
        <v>3</v>
      </c>
      <c r="F26" s="7" t="s">
        <v>4</v>
      </c>
      <c r="G26" s="9" t="s">
        <v>24</v>
      </c>
      <c r="H26" s="9" t="s">
        <v>26</v>
      </c>
      <c r="J26" s="6" t="s">
        <v>21</v>
      </c>
      <c r="K26" s="7" t="s">
        <v>1</v>
      </c>
      <c r="L26" s="7" t="s">
        <v>2</v>
      </c>
      <c r="M26" s="7" t="s">
        <v>3</v>
      </c>
      <c r="N26" s="7" t="s">
        <v>4</v>
      </c>
      <c r="O26" s="9" t="s">
        <v>24</v>
      </c>
      <c r="P26" s="9" t="s">
        <v>26</v>
      </c>
    </row>
    <row r="27" spans="2:21" ht="15.75" thickBot="1" x14ac:dyDescent="0.3">
      <c r="B27" s="13"/>
      <c r="C27" s="8" t="s">
        <v>23</v>
      </c>
      <c r="D27" s="8" t="s">
        <v>23</v>
      </c>
      <c r="E27" s="8" t="s">
        <v>23</v>
      </c>
      <c r="F27" s="8" t="s">
        <v>23</v>
      </c>
      <c r="G27" s="8" t="s">
        <v>25</v>
      </c>
      <c r="H27" s="8" t="s">
        <v>27</v>
      </c>
      <c r="J27" s="13"/>
      <c r="K27" s="8" t="s">
        <v>23</v>
      </c>
      <c r="L27" s="8" t="s">
        <v>23</v>
      </c>
      <c r="M27" s="8" t="s">
        <v>23</v>
      </c>
      <c r="N27" s="8" t="s">
        <v>23</v>
      </c>
      <c r="O27" s="8" t="s">
        <v>25</v>
      </c>
      <c r="P27" s="8" t="s">
        <v>27</v>
      </c>
    </row>
    <row r="28" spans="2:21" x14ac:dyDescent="0.25">
      <c r="B28" s="44" t="s">
        <v>6</v>
      </c>
      <c r="C28" s="10">
        <v>0.74558492573167423</v>
      </c>
      <c r="D28" s="10">
        <v>0.55773754918425822</v>
      </c>
      <c r="E28" s="10">
        <v>0.74558492573167423</v>
      </c>
      <c r="F28" s="10">
        <v>0.63761798266519121</v>
      </c>
      <c r="G28" s="10">
        <v>1.5412902832031219E-2</v>
      </c>
      <c r="H28" s="47">
        <f>SUM($C30:$G30)</f>
        <v>0.99142921568659137</v>
      </c>
      <c r="J28" s="44" t="s">
        <v>6</v>
      </c>
      <c r="K28" s="10">
        <v>0.74559781528948776</v>
      </c>
      <c r="L28" s="10">
        <v>0.55840865710362064</v>
      </c>
      <c r="M28" s="10">
        <v>0.74559781528948776</v>
      </c>
      <c r="N28" s="10">
        <v>0.63788413083855755</v>
      </c>
      <c r="O28" s="10">
        <v>2.1477770805358853E-2</v>
      </c>
      <c r="P28" s="47">
        <f>SUM($K30:$O30)</f>
        <v>0.99097600929204654</v>
      </c>
    </row>
    <row r="29" spans="2:21" x14ac:dyDescent="0.25">
      <c r="B29" s="45"/>
      <c r="C29" s="10">
        <f>MAX($C$28,$C$31,$C$34)</f>
        <v>0.74558492573167423</v>
      </c>
      <c r="D29" s="10">
        <f>MAX($D$28,$D$31,$D$34)</f>
        <v>0.58270891115950496</v>
      </c>
      <c r="E29" s="10">
        <f>MAX($E$28,$E$31,$E$34)</f>
        <v>0.74558492573167423</v>
      </c>
      <c r="F29" s="10">
        <f>MAX($F$28,$F$31,$F$34)</f>
        <v>0.63761798266519121</v>
      </c>
      <c r="G29" s="10">
        <f>MIN($G$28,$G$31,$G$34)</f>
        <v>1.5412902832031219E-2</v>
      </c>
      <c r="H29" s="48"/>
      <c r="J29" s="45"/>
      <c r="K29" s="10">
        <f>MAX($K$28,$K$31,$K$34)</f>
        <v>0.74559781528948776</v>
      </c>
      <c r="L29" s="10">
        <f>MAX($L$28,$L$31,$L$34)</f>
        <v>0.58479456050386369</v>
      </c>
      <c r="M29" s="10">
        <f>MAX($M$28,$M$31,$M$34)</f>
        <v>0.74559781528948776</v>
      </c>
      <c r="N29" s="10">
        <f>MAX($N$28,$N$31,$N$34)</f>
        <v>0.63788413083855755</v>
      </c>
      <c r="O29" s="10">
        <f>MIN($O$28,$O$31,$O$34)</f>
        <v>2.1477770805358853E-2</v>
      </c>
      <c r="P29" s="48"/>
    </row>
    <row r="30" spans="2:21" ht="15.75" thickBot="1" x14ac:dyDescent="0.3">
      <c r="B30" s="46"/>
      <c r="C30" s="11">
        <f>(($C28/$C29)*$D$11)</f>
        <v>0.2</v>
      </c>
      <c r="D30" s="11">
        <f>(($D28/$D29)*$D$11)</f>
        <v>0.19142921568659133</v>
      </c>
      <c r="E30" s="11">
        <f>(($E28/$E29)*$D$11)</f>
        <v>0.2</v>
      </c>
      <c r="F30" s="11">
        <f>(($F28/$F29)*$D$11)</f>
        <v>0.2</v>
      </c>
      <c r="G30" s="12">
        <f>(($G29/$G28)*$D$11)</f>
        <v>0.2</v>
      </c>
      <c r="H30" s="49"/>
      <c r="J30" s="46"/>
      <c r="K30" s="11">
        <f>(($K28/$K29)*$D$11)</f>
        <v>0.2</v>
      </c>
      <c r="L30" s="11">
        <f>(($L28/$L29)*$D$11)</f>
        <v>0.19097600929204653</v>
      </c>
      <c r="M30" s="11">
        <f>(($M28/$M29)*$D$11)</f>
        <v>0.2</v>
      </c>
      <c r="N30" s="11">
        <f>(($N28/$N29)*$D$11)</f>
        <v>0.2</v>
      </c>
      <c r="O30" s="12">
        <f>(($O29/$O28)*$D$11)</f>
        <v>0.2</v>
      </c>
      <c r="P30" s="49"/>
    </row>
    <row r="31" spans="2:21" x14ac:dyDescent="0.25">
      <c r="B31" s="44" t="s">
        <v>7</v>
      </c>
      <c r="C31" s="10">
        <v>0.72908092130216939</v>
      </c>
      <c r="D31" s="10">
        <v>0.58028174363195029</v>
      </c>
      <c r="E31" s="10">
        <v>0.72908092130216939</v>
      </c>
      <c r="F31" s="10">
        <v>0.63448132950277691</v>
      </c>
      <c r="G31" s="10">
        <v>2.1767282485961881E-2</v>
      </c>
      <c r="H31" s="44">
        <f>SUM($C33:$G33)</f>
        <v>0.93094412694695206</v>
      </c>
      <c r="J31" s="44" t="s">
        <v>7</v>
      </c>
      <c r="K31" s="10">
        <v>0.72843365179172015</v>
      </c>
      <c r="L31" s="10">
        <v>0.58136903494478087</v>
      </c>
      <c r="M31" s="10">
        <v>0.72843365179172015</v>
      </c>
      <c r="N31" s="10">
        <v>0.63403205877912072</v>
      </c>
      <c r="O31" s="10">
        <v>2.5315475463867133E-2</v>
      </c>
      <c r="P31" s="44">
        <f>SUM($K33:$O33)</f>
        <v>0.95809339335597554</v>
      </c>
    </row>
    <row r="32" spans="2:21" x14ac:dyDescent="0.25">
      <c r="B32" s="45"/>
      <c r="C32" s="10">
        <f>MAX($C$28,$C$31,$C$34)</f>
        <v>0.74558492573167423</v>
      </c>
      <c r="D32" s="10">
        <f>MAX($D$28,$D$31,$D$34)</f>
        <v>0.58270891115950496</v>
      </c>
      <c r="E32" s="10">
        <f>MAX($E$28,$E$31,$E$34)</f>
        <v>0.74558492573167423</v>
      </c>
      <c r="F32" s="10">
        <f>MAX($F$28,$F$31,$F$34)</f>
        <v>0.63761798266519121</v>
      </c>
      <c r="G32" s="10">
        <f>MIN($G$28,$G$31,$G$34)</f>
        <v>1.5412902832031219E-2</v>
      </c>
      <c r="H32" s="45"/>
      <c r="J32" s="45"/>
      <c r="K32" s="10">
        <f>MAX($K$28,$K$31,$K$34)</f>
        <v>0.74559781528948776</v>
      </c>
      <c r="L32" s="10">
        <f>MAX($L$28,$L$31,$L$34)</f>
        <v>0.58479456050386369</v>
      </c>
      <c r="M32" s="10">
        <f>MAX($M$28,$M$31,$M$34)</f>
        <v>0.74559781528948776</v>
      </c>
      <c r="N32" s="10">
        <f>MAX($N$28,$N$31,$N$34)</f>
        <v>0.63788413083855755</v>
      </c>
      <c r="O32" s="10">
        <f>MIN($O$28,$O$31,$O$34)</f>
        <v>2.1477770805358853E-2</v>
      </c>
      <c r="P32" s="45"/>
    </row>
    <row r="33" spans="2:21" ht="15.75" thickBot="1" x14ac:dyDescent="0.3">
      <c r="B33" s="46"/>
      <c r="C33" s="11">
        <f>(($C31/$C32)*$D$11)</f>
        <v>0.19557287067913592</v>
      </c>
      <c r="D33" s="11">
        <f>(($D31/$D32)*$D$11)</f>
        <v>0.19916693653346576</v>
      </c>
      <c r="E33" s="11">
        <f>(($E31/$E32)*$D$11)</f>
        <v>0.19557287067913592</v>
      </c>
      <c r="F33" s="11">
        <f>(($F31/$F32)*$D$11)</f>
        <v>0.19901613403395454</v>
      </c>
      <c r="G33" s="12">
        <f>(($G32/$G31)*$D$11)</f>
        <v>0.14161531502125985</v>
      </c>
      <c r="H33" s="46"/>
      <c r="J33" s="46"/>
      <c r="K33" s="11">
        <f>(($K31/$K32)*$D$11)</f>
        <v>0.1953958653993364</v>
      </c>
      <c r="L33" s="11">
        <f>(($L31/$L32)*$D$11)</f>
        <v>0.19882846873400076</v>
      </c>
      <c r="M33" s="11">
        <f>(($M31/$M32)*$D$11)</f>
        <v>0.1953958653993364</v>
      </c>
      <c r="N33" s="11">
        <f>(($N31/$N32)*$D$11)</f>
        <v>0.19879223455382944</v>
      </c>
      <c r="O33" s="12">
        <f>(($O32/$O31)*$D$11)</f>
        <v>0.16968095926947258</v>
      </c>
      <c r="P33" s="46"/>
    </row>
    <row r="34" spans="2:21" x14ac:dyDescent="0.25">
      <c r="B34" s="44" t="s">
        <v>8</v>
      </c>
      <c r="C34" s="10">
        <v>0.54542213270204098</v>
      </c>
      <c r="D34" s="10">
        <v>0.58270891115950496</v>
      </c>
      <c r="E34" s="10">
        <v>0.54542213270204098</v>
      </c>
      <c r="F34" s="10">
        <v>0.56141045681711199</v>
      </c>
      <c r="G34" s="10">
        <v>3.6064972400665218</v>
      </c>
      <c r="H34" s="44">
        <f>SUM($C36:$G36)</f>
        <v>0.66956526653047177</v>
      </c>
      <c r="J34" s="44" t="s">
        <v>8</v>
      </c>
      <c r="K34" s="10">
        <v>0.53486579087705532</v>
      </c>
      <c r="L34" s="10">
        <v>0.58479456050386369</v>
      </c>
      <c r="M34" s="10">
        <v>0.53486579087705544</v>
      </c>
      <c r="N34" s="10">
        <v>0.5565466484763617</v>
      </c>
      <c r="O34" s="10">
        <v>4.0573563098907419</v>
      </c>
      <c r="P34" s="44">
        <f>SUM($K36:$O36)</f>
        <v>0.66250244029897454</v>
      </c>
      <c r="R34" s="43" t="s">
        <v>34</v>
      </c>
      <c r="S34" s="43" t="s">
        <v>41</v>
      </c>
      <c r="T34" s="43"/>
      <c r="U34" s="43"/>
    </row>
    <row r="35" spans="2:21" x14ac:dyDescent="0.25">
      <c r="B35" s="45"/>
      <c r="C35" s="10">
        <f>MAX($C$28,$C$31,$C$34)</f>
        <v>0.74558492573167423</v>
      </c>
      <c r="D35" s="10">
        <f>MAX($D$28,$D$31,$D$34)</f>
        <v>0.58270891115950496</v>
      </c>
      <c r="E35" s="10">
        <f>MAX($E$28,$E$31,$E$34)</f>
        <v>0.74558492573167423</v>
      </c>
      <c r="F35" s="10">
        <f>MAX($F$28,$F$31,$F$34)</f>
        <v>0.63761798266519121</v>
      </c>
      <c r="G35" s="10">
        <f>MIN($G$28,$G$31,$G$34)</f>
        <v>1.5412902832031219E-2</v>
      </c>
      <c r="H35" s="45"/>
      <c r="J35" s="45"/>
      <c r="K35" s="10">
        <f>MAX($K$28,$K$31,$K$34)</f>
        <v>0.74559781528948776</v>
      </c>
      <c r="L35" s="10">
        <f>MAX($L$28,$L$31,$L$34)</f>
        <v>0.58479456050386369</v>
      </c>
      <c r="M35" s="10">
        <f>MAX($M$28,$M$31,$M$34)</f>
        <v>0.74559781528948776</v>
      </c>
      <c r="N35" s="10">
        <f>MAX($N$28,$N$31,$N$34)</f>
        <v>0.63788413083855755</v>
      </c>
      <c r="O35" s="10">
        <f>MIN($O$28,$O$31,$O$34)</f>
        <v>2.1477770805358853E-2</v>
      </c>
      <c r="P35" s="45"/>
      <c r="R35" s="43"/>
      <c r="S35" s="17" t="s">
        <v>6</v>
      </c>
      <c r="T35" s="17" t="s">
        <v>7</v>
      </c>
      <c r="U35" s="17" t="s">
        <v>8</v>
      </c>
    </row>
    <row r="36" spans="2:21" ht="15.75" thickBot="1" x14ac:dyDescent="0.3">
      <c r="B36" s="46"/>
      <c r="C36" s="11">
        <f>(($C34/$C35)*$D$11)</f>
        <v>0.14630717813045777</v>
      </c>
      <c r="D36" s="11">
        <f>(($D34/$D35)*$D$11)</f>
        <v>0.2</v>
      </c>
      <c r="E36" s="11">
        <f>(($E34/$E35)*$D$11)</f>
        <v>0.14630717813045777</v>
      </c>
      <c r="F36" s="11">
        <f>(($F34/$F35)*$D$11)</f>
        <v>0.17609618049681161</v>
      </c>
      <c r="G36" s="12">
        <f>(($G35/$G34)*$D$11)</f>
        <v>8.5472977274464392E-4</v>
      </c>
      <c r="H36" s="46"/>
      <c r="J36" s="46"/>
      <c r="K36" s="11">
        <f>(($K34/$K35)*$D$11)</f>
        <v>0.14347300378539521</v>
      </c>
      <c r="L36" s="11">
        <f>(($L34/$L35)*$D$11)</f>
        <v>0.2</v>
      </c>
      <c r="M36" s="11">
        <f>(($M34/$M35)*$D$11)</f>
        <v>0.14347300378539524</v>
      </c>
      <c r="N36" s="11">
        <f>(($N34/$N35)*$D$11)</f>
        <v>0.17449772507891984</v>
      </c>
      <c r="O36" s="12">
        <f>(($O35/$O34)*$D$11)</f>
        <v>1.0587076492642184E-3</v>
      </c>
      <c r="P36" s="46"/>
      <c r="R36" s="14">
        <v>0.25</v>
      </c>
      <c r="S36" s="15">
        <v>0.50435806182892184</v>
      </c>
      <c r="T36" s="15">
        <v>0.54412570263499482</v>
      </c>
      <c r="U36" s="15">
        <v>0.54246947451138283</v>
      </c>
    </row>
    <row r="37" spans="2:21" x14ac:dyDescent="0.25">
      <c r="R37" s="14">
        <v>0.5</v>
      </c>
      <c r="S37" s="15">
        <v>0.55773754918425822</v>
      </c>
      <c r="T37" s="15">
        <v>0.58028174363195029</v>
      </c>
      <c r="U37" s="15">
        <v>0.58270891115950496</v>
      </c>
    </row>
    <row r="38" spans="2:21" ht="15.75" thickBot="1" x14ac:dyDescent="0.3">
      <c r="B38" t="s">
        <v>31</v>
      </c>
      <c r="C38" t="s">
        <v>28</v>
      </c>
      <c r="J38" t="s">
        <v>31</v>
      </c>
      <c r="K38" t="s">
        <v>30</v>
      </c>
      <c r="R38" s="14">
        <v>0.75</v>
      </c>
      <c r="S38" s="15">
        <v>0.60803298999593003</v>
      </c>
      <c r="T38" s="15">
        <v>0.62543841266618194</v>
      </c>
      <c r="U38" s="15">
        <v>0.62780758037163442</v>
      </c>
    </row>
    <row r="39" spans="2:21" ht="25.5" x14ac:dyDescent="0.25">
      <c r="B39" s="6" t="s">
        <v>21</v>
      </c>
      <c r="C39" s="7" t="s">
        <v>1</v>
      </c>
      <c r="D39" s="7" t="s">
        <v>2</v>
      </c>
      <c r="E39" s="7" t="s">
        <v>3</v>
      </c>
      <c r="F39" s="7" t="s">
        <v>4</v>
      </c>
      <c r="G39" s="9" t="s">
        <v>24</v>
      </c>
      <c r="H39" s="9" t="s">
        <v>26</v>
      </c>
      <c r="J39" s="6" t="s">
        <v>21</v>
      </c>
      <c r="K39" s="7" t="s">
        <v>1</v>
      </c>
      <c r="L39" s="7" t="s">
        <v>2</v>
      </c>
      <c r="M39" s="7" t="s">
        <v>3</v>
      </c>
      <c r="N39" s="7" t="s">
        <v>4</v>
      </c>
      <c r="O39" s="9" t="s">
        <v>24</v>
      </c>
      <c r="P39" s="9" t="s">
        <v>26</v>
      </c>
      <c r="R39" s="14">
        <v>1</v>
      </c>
      <c r="S39" s="15">
        <v>0.65489999999999993</v>
      </c>
      <c r="T39" s="15">
        <v>0.70121999999999995</v>
      </c>
      <c r="U39" s="15">
        <v>0.70069999999999999</v>
      </c>
    </row>
    <row r="40" spans="2:21" ht="15.75" thickBot="1" x14ac:dyDescent="0.3">
      <c r="B40" s="13"/>
      <c r="C40" s="8" t="s">
        <v>23</v>
      </c>
      <c r="D40" s="8" t="s">
        <v>23</v>
      </c>
      <c r="E40" s="8" t="s">
        <v>23</v>
      </c>
      <c r="F40" s="8" t="s">
        <v>23</v>
      </c>
      <c r="G40" s="8" t="s">
        <v>25</v>
      </c>
      <c r="H40" s="8" t="s">
        <v>27</v>
      </c>
      <c r="J40" s="13"/>
      <c r="K40" s="8" t="s">
        <v>23</v>
      </c>
      <c r="L40" s="8" t="s">
        <v>23</v>
      </c>
      <c r="M40" s="8" t="s">
        <v>23</v>
      </c>
      <c r="N40" s="8" t="s">
        <v>23</v>
      </c>
      <c r="O40" s="8" t="s">
        <v>25</v>
      </c>
      <c r="P40" s="8" t="s">
        <v>27</v>
      </c>
    </row>
    <row r="41" spans="2:21" x14ac:dyDescent="0.25">
      <c r="B41" s="44" t="s">
        <v>6</v>
      </c>
      <c r="C41" s="10">
        <v>0.77689715614407906</v>
      </c>
      <c r="D41" s="10">
        <v>0.60803298999593003</v>
      </c>
      <c r="E41" s="10">
        <v>0.77689715614407906</v>
      </c>
      <c r="F41" s="10">
        <v>0.68103041617875193</v>
      </c>
      <c r="G41" s="10">
        <v>2.2880411148071239E-2</v>
      </c>
      <c r="H41" s="47">
        <f>SUM($C43:$G43)</f>
        <v>0.99370042956028071</v>
      </c>
      <c r="J41" s="44" t="s">
        <v>6</v>
      </c>
      <c r="K41" s="10">
        <v>0.77690131554498432</v>
      </c>
      <c r="L41" s="10">
        <v>0.60908624159020774</v>
      </c>
      <c r="M41" s="10">
        <v>0.77690131554498432</v>
      </c>
      <c r="N41" s="10">
        <v>0.6814221259402562</v>
      </c>
      <c r="O41" s="10">
        <v>3.5247468948364218E-2</v>
      </c>
      <c r="P41" s="47">
        <f>SUM($K43:$O43)</f>
        <v>0.99376497759224547</v>
      </c>
      <c r="R41" s="43" t="s">
        <v>34</v>
      </c>
      <c r="S41" s="43" t="s">
        <v>40</v>
      </c>
      <c r="T41" s="43"/>
      <c r="U41" s="43"/>
    </row>
    <row r="42" spans="2:21" x14ac:dyDescent="0.25">
      <c r="B42" s="45"/>
      <c r="C42" s="10">
        <f>MAX($C$41,$C$44,$C$47)</f>
        <v>0.77689715614407906</v>
      </c>
      <c r="D42" s="10">
        <f>MAX($D$41,$D$44,$D$47)</f>
        <v>0.62780758037163442</v>
      </c>
      <c r="E42" s="10">
        <f>MAX($E$41,$E$44,$E$47)</f>
        <v>0.77689715614407906</v>
      </c>
      <c r="F42" s="10">
        <f>MAX($F$41,$F$44,$F$47)</f>
        <v>0.68103041617875193</v>
      </c>
      <c r="G42" s="10">
        <f>MIN($G$41,$G$44,$G$47)</f>
        <v>2.2880411148071239E-2</v>
      </c>
      <c r="H42" s="48"/>
      <c r="J42" s="45"/>
      <c r="K42" s="10">
        <f>MAX($K$41,$K$44,$K$47)</f>
        <v>0.77690131554498432</v>
      </c>
      <c r="L42" s="10">
        <f>MAX($L$41,$L$44,$L$47)</f>
        <v>0.62868558514424033</v>
      </c>
      <c r="M42" s="10">
        <f>MAX($M$41,$M$44,$M$47)</f>
        <v>0.77690131554498432</v>
      </c>
      <c r="N42" s="10">
        <f>MAX($N$41,$N$44,$N$47)</f>
        <v>0.6814221259402562</v>
      </c>
      <c r="O42" s="10">
        <f>MIN($O$41,$O$44,$O$47)</f>
        <v>3.5247468948364218E-2</v>
      </c>
      <c r="P42" s="48"/>
      <c r="R42" s="43"/>
      <c r="S42" s="17" t="s">
        <v>6</v>
      </c>
      <c r="T42" s="17" t="s">
        <v>7</v>
      </c>
      <c r="U42" s="17" t="s">
        <v>8</v>
      </c>
    </row>
    <row r="43" spans="2:21" ht="15.75" thickBot="1" x14ac:dyDescent="0.3">
      <c r="B43" s="46"/>
      <c r="C43" s="11">
        <f>(($C41/$C42)*$D$11)</f>
        <v>0.2</v>
      </c>
      <c r="D43" s="11">
        <f>(($D41/$D42)*$D$11)</f>
        <v>0.19370042956028066</v>
      </c>
      <c r="E43" s="11">
        <f>(($E41/$E42)*$D$11)</f>
        <v>0.2</v>
      </c>
      <c r="F43" s="11">
        <f>(($F41/$F42)*$D$11)</f>
        <v>0.2</v>
      </c>
      <c r="G43" s="12">
        <f>(($G42/$G41)*$D$11)</f>
        <v>0.2</v>
      </c>
      <c r="H43" s="49"/>
      <c r="J43" s="46"/>
      <c r="K43" s="11">
        <f>(($K41/$K42)*$D$11)</f>
        <v>0.2</v>
      </c>
      <c r="L43" s="11">
        <f>(($L41/$L42)*$D$11)</f>
        <v>0.19376497759224562</v>
      </c>
      <c r="M43" s="11">
        <f>(($M41/$M42)*$D$11)</f>
        <v>0.2</v>
      </c>
      <c r="N43" s="11">
        <f>(($N41/$N42)*$D$11)</f>
        <v>0.2</v>
      </c>
      <c r="O43" s="12">
        <f>(($O42/$O41)*$D$11)</f>
        <v>0.2</v>
      </c>
      <c r="P43" s="49"/>
      <c r="R43" s="14">
        <v>0.25</v>
      </c>
      <c r="S43" s="15">
        <v>0.51714134995424677</v>
      </c>
      <c r="T43" s="15">
        <v>0.54852367119474077</v>
      </c>
      <c r="U43" s="15">
        <v>0.54478734745911839</v>
      </c>
    </row>
    <row r="44" spans="2:21" x14ac:dyDescent="0.25">
      <c r="B44" s="44" t="s">
        <v>7</v>
      </c>
      <c r="C44" s="10">
        <v>0.75929477547201318</v>
      </c>
      <c r="D44" s="10">
        <v>0.62543841266618194</v>
      </c>
      <c r="E44" s="10">
        <v>0.75929477547201318</v>
      </c>
      <c r="F44" s="10">
        <v>0.67685878641943664</v>
      </c>
      <c r="G44" s="10">
        <v>3.2430219650268523E-2</v>
      </c>
      <c r="H44" s="44">
        <f>SUM($C46:$G46)</f>
        <v>0.93006274502900821</v>
      </c>
      <c r="J44" s="44" t="s">
        <v>7</v>
      </c>
      <c r="K44" s="10">
        <v>0.75956239857792274</v>
      </c>
      <c r="L44" s="10">
        <v>0.62413517956674647</v>
      </c>
      <c r="M44" s="10">
        <v>0.75956239857792274</v>
      </c>
      <c r="N44" s="10">
        <v>0.67742882625990641</v>
      </c>
      <c r="O44" s="10">
        <v>4.1832637786865204E-2</v>
      </c>
      <c r="P44" s="44">
        <f>SUM($K46:$O46)</f>
        <v>0.95696973828172005</v>
      </c>
      <c r="R44" s="14">
        <v>0.5</v>
      </c>
      <c r="S44" s="15">
        <v>0.55840865710362064</v>
      </c>
      <c r="T44" s="15">
        <v>0.58136903494478087</v>
      </c>
      <c r="U44" s="15">
        <v>0.58479456050386369</v>
      </c>
    </row>
    <row r="45" spans="2:21" x14ac:dyDescent="0.25">
      <c r="B45" s="45"/>
      <c r="C45" s="10">
        <f>MAX($C$41,$C$44,$C$47)</f>
        <v>0.77689715614407906</v>
      </c>
      <c r="D45" s="10">
        <f>MAX($D$41,$D$44,$D$47)</f>
        <v>0.62780758037163442</v>
      </c>
      <c r="E45" s="10">
        <f>MAX($E$41,$E$44,$E$47)</f>
        <v>0.77689715614407906</v>
      </c>
      <c r="F45" s="10">
        <f>MAX($F$41,$F$44,$F$47)</f>
        <v>0.68103041617875193</v>
      </c>
      <c r="G45" s="10">
        <f>MIN($G$41,$G$44,$G$47)</f>
        <v>2.2880411148071239E-2</v>
      </c>
      <c r="H45" s="45"/>
      <c r="J45" s="45"/>
      <c r="K45" s="10">
        <f>MAX($K$41,$K$44,$K$47)</f>
        <v>0.77690131554498432</v>
      </c>
      <c r="L45" s="10">
        <f>MAX($L$41,$L$44,$L$47)</f>
        <v>0.62868558514424033</v>
      </c>
      <c r="M45" s="10">
        <f>MAX($M$41,$M$44,$M$47)</f>
        <v>0.77690131554498432</v>
      </c>
      <c r="N45" s="10">
        <f>MAX($N$41,$N$44,$N$47)</f>
        <v>0.6814221259402562</v>
      </c>
      <c r="O45" s="10">
        <f>MIN($O$41,$O$44,$O$47)</f>
        <v>3.5247468948364218E-2</v>
      </c>
      <c r="P45" s="45"/>
      <c r="R45" s="14">
        <v>0.75</v>
      </c>
      <c r="S45" s="15">
        <v>0.60908624159020774</v>
      </c>
      <c r="T45" s="15">
        <v>0.62413517956674647</v>
      </c>
      <c r="U45" s="15">
        <v>0.62868558514424033</v>
      </c>
    </row>
    <row r="46" spans="2:21" ht="15.75" thickBot="1" x14ac:dyDescent="0.3">
      <c r="B46" s="46"/>
      <c r="C46" s="11">
        <f>(($C44/$C45)*$D$11)</f>
        <v>0.19546854289969845</v>
      </c>
      <c r="D46" s="11">
        <f>(($D44/$D45)*$D$11)</f>
        <v>0.19924525673804383</v>
      </c>
      <c r="E46" s="11">
        <f>(($E44/$E45)*$D$11)</f>
        <v>0.19546854289969845</v>
      </c>
      <c r="F46" s="11">
        <f>(($F44/$F45)*$D$11)</f>
        <v>0.19877490647694646</v>
      </c>
      <c r="G46" s="12">
        <f>(($G45/$G44)*$D$11)</f>
        <v>0.14110549601462097</v>
      </c>
      <c r="H46" s="46"/>
      <c r="J46" s="46"/>
      <c r="K46" s="11">
        <f>(($K44/$K45)*$D$11)</f>
        <v>0.19553639140000723</v>
      </c>
      <c r="L46" s="11">
        <f>(($L44/$L45)*$D$11)</f>
        <v>0.19855240658128026</v>
      </c>
      <c r="M46" s="11">
        <f>(($M44/$M45)*$D$11)</f>
        <v>0.19553639140000723</v>
      </c>
      <c r="N46" s="11">
        <f>(($N44/$N45)*$D$11)</f>
        <v>0.1988279512718083</v>
      </c>
      <c r="O46" s="12">
        <f>(($O45/$O44)*$D$11)</f>
        <v>0.16851659762861704</v>
      </c>
      <c r="P46" s="46"/>
      <c r="R46" s="14">
        <v>1</v>
      </c>
      <c r="S46" s="15">
        <v>0.67097999999999991</v>
      </c>
      <c r="T46" s="15">
        <v>0.70518000000000003</v>
      </c>
      <c r="U46" s="15">
        <v>0.70310000000000006</v>
      </c>
    </row>
    <row r="47" spans="2:21" x14ac:dyDescent="0.25">
      <c r="B47" s="44" t="s">
        <v>8</v>
      </c>
      <c r="C47" s="10">
        <v>0.5385531623529114</v>
      </c>
      <c r="D47" s="10">
        <v>0.62780758037163442</v>
      </c>
      <c r="E47" s="10">
        <v>0.5385531623529114</v>
      </c>
      <c r="F47" s="10">
        <v>0.57568721300341053</v>
      </c>
      <c r="G47" s="10">
        <v>8.785440397262537</v>
      </c>
      <c r="H47" s="44">
        <f>SUM($C49:$G49)</f>
        <v>0.64686860118507739</v>
      </c>
      <c r="J47" s="44" t="s">
        <v>8</v>
      </c>
      <c r="K47" s="10">
        <v>0.52526640715002382</v>
      </c>
      <c r="L47" s="10">
        <v>0.62868558514424033</v>
      </c>
      <c r="M47" s="10">
        <v>0.52526640715002382</v>
      </c>
      <c r="N47" s="10">
        <v>0.56782885998485189</v>
      </c>
      <c r="O47" s="10">
        <v>17.5748486757278</v>
      </c>
      <c r="P47" s="44">
        <f>SUM($K49:$O49)</f>
        <v>0.63750281945697174</v>
      </c>
    </row>
    <row r="48" spans="2:21" x14ac:dyDescent="0.25">
      <c r="B48" s="45"/>
      <c r="C48" s="10">
        <f>MAX($C$41,$C$44,$C$47)</f>
        <v>0.77689715614407906</v>
      </c>
      <c r="D48" s="10">
        <f>MAX($D$41,$D$44,$D$47)</f>
        <v>0.62780758037163442</v>
      </c>
      <c r="E48" s="10">
        <f>MAX($E$41,$E$44,$E$47)</f>
        <v>0.77689715614407906</v>
      </c>
      <c r="F48" s="10">
        <f>MAX($F$41,$F$44,$F$47)</f>
        <v>0.68103041617875193</v>
      </c>
      <c r="G48" s="10">
        <f>MIN($G$41,$G$44,$G$47)</f>
        <v>2.2880411148071239E-2</v>
      </c>
      <c r="H48" s="45"/>
      <c r="J48" s="45"/>
      <c r="K48" s="10">
        <f>MAX($K$41,$K$44,$K$47)</f>
        <v>0.77690131554498432</v>
      </c>
      <c r="L48" s="10">
        <f>MAX($L$41,$L$44,$L$47)</f>
        <v>0.62868558514424033</v>
      </c>
      <c r="M48" s="10">
        <f>MAX($M$41,$M$44,$M$47)</f>
        <v>0.77690131554498432</v>
      </c>
      <c r="N48" s="10">
        <f>MAX($N$41,$N$44,$N$47)</f>
        <v>0.6814221259402562</v>
      </c>
      <c r="O48" s="10">
        <f>MIN($O$41,$O$44,$O$47)</f>
        <v>3.5247468948364218E-2</v>
      </c>
      <c r="P48" s="45"/>
    </row>
    <row r="49" spans="2:21" ht="15.75" thickBot="1" x14ac:dyDescent="0.3">
      <c r="B49" s="46"/>
      <c r="C49" s="11">
        <f>(($C47/$C48)*$D$11)</f>
        <v>0.13864207330243702</v>
      </c>
      <c r="D49" s="11">
        <f>(($D47/$D48)*$D$11)</f>
        <v>0.2</v>
      </c>
      <c r="E49" s="11">
        <f>(($E47/$E48)*$D$11)</f>
        <v>0.13864207330243702</v>
      </c>
      <c r="F49" s="11">
        <f>(($F47/$F48)*$D$11)</f>
        <v>0.16906358345448946</v>
      </c>
      <c r="G49" s="12">
        <f>(($G48/$G47)*$D$11)</f>
        <v>5.208711257138702E-4</v>
      </c>
      <c r="H49" s="46"/>
      <c r="J49" s="46"/>
      <c r="K49" s="11">
        <f>(($K47/$K48)*$D$11)</f>
        <v>0.13522088240552341</v>
      </c>
      <c r="L49" s="11">
        <f>(($L47/$L48)*$D$11)</f>
        <v>0.2</v>
      </c>
      <c r="M49" s="11">
        <f>(($M47/$M48)*$D$11)</f>
        <v>0.13522088240552341</v>
      </c>
      <c r="N49" s="11">
        <f>(($N47/$N48)*$D$11)</f>
        <v>0.16665994201504294</v>
      </c>
      <c r="O49" s="12">
        <f>(($O48/$O47)*$D$11)</f>
        <v>4.0111263088192213E-4</v>
      </c>
      <c r="P49" s="46"/>
    </row>
    <row r="51" spans="2:21" ht="15.75" thickBot="1" x14ac:dyDescent="0.3">
      <c r="B51" t="s">
        <v>32</v>
      </c>
      <c r="C51" t="s">
        <v>28</v>
      </c>
      <c r="J51" t="s">
        <v>32</v>
      </c>
      <c r="K51" t="s">
        <v>30</v>
      </c>
    </row>
    <row r="52" spans="2:21" ht="25.5" x14ac:dyDescent="0.25">
      <c r="B52" s="6" t="s">
        <v>21</v>
      </c>
      <c r="C52" s="7" t="s">
        <v>1</v>
      </c>
      <c r="D52" s="7" t="s">
        <v>2</v>
      </c>
      <c r="E52" s="7" t="s">
        <v>3</v>
      </c>
      <c r="F52" s="7" t="s">
        <v>4</v>
      </c>
      <c r="G52" s="9" t="s">
        <v>24</v>
      </c>
      <c r="H52" s="9" t="s">
        <v>26</v>
      </c>
      <c r="J52" s="6" t="s">
        <v>21</v>
      </c>
      <c r="K52" s="7" t="s">
        <v>1</v>
      </c>
      <c r="L52" s="7" t="s">
        <v>2</v>
      </c>
      <c r="M52" s="7" t="s">
        <v>3</v>
      </c>
      <c r="N52" s="7" t="s">
        <v>4</v>
      </c>
      <c r="O52" s="9" t="s">
        <v>24</v>
      </c>
      <c r="P52" s="9" t="s">
        <v>26</v>
      </c>
    </row>
    <row r="53" spans="2:21" ht="15.75" thickBot="1" x14ac:dyDescent="0.3">
      <c r="B53" s="13"/>
      <c r="C53" s="8" t="s">
        <v>23</v>
      </c>
      <c r="D53" s="8" t="s">
        <v>23</v>
      </c>
      <c r="E53" s="8" t="s">
        <v>23</v>
      </c>
      <c r="F53" s="8" t="s">
        <v>23</v>
      </c>
      <c r="G53" s="8" t="s">
        <v>25</v>
      </c>
      <c r="H53" s="8" t="s">
        <v>27</v>
      </c>
      <c r="J53" s="13"/>
      <c r="K53" s="8" t="s">
        <v>23</v>
      </c>
      <c r="L53" s="8" t="s">
        <v>23</v>
      </c>
      <c r="M53" s="8" t="s">
        <v>23</v>
      </c>
      <c r="N53" s="8" t="s">
        <v>23</v>
      </c>
      <c r="O53" s="8" t="s">
        <v>25</v>
      </c>
      <c r="P53" s="8" t="s">
        <v>27</v>
      </c>
    </row>
    <row r="54" spans="2:21" ht="15" customHeight="1" x14ac:dyDescent="0.25">
      <c r="B54" s="44" t="s">
        <v>6</v>
      </c>
      <c r="C54" s="10">
        <v>0.80571999999999999</v>
      </c>
      <c r="D54" s="10">
        <v>0.65489999999999993</v>
      </c>
      <c r="E54" s="10">
        <v>0.80571999999999999</v>
      </c>
      <c r="F54" s="10">
        <v>0.72101999999999999</v>
      </c>
      <c r="G54" s="10">
        <v>2.6600000000000002E-2</v>
      </c>
      <c r="H54" s="47">
        <f>SUM($C56:$G56)</f>
        <v>0.98461572126980457</v>
      </c>
      <c r="J54" s="44" t="s">
        <v>6</v>
      </c>
      <c r="K54" s="10">
        <v>0.8057399999999999</v>
      </c>
      <c r="L54" s="10">
        <v>0.67097999999999991</v>
      </c>
      <c r="M54" s="10">
        <v>0.8057399999999999</v>
      </c>
      <c r="N54" s="10">
        <v>0.72985</v>
      </c>
      <c r="O54" s="10">
        <v>2.9520000000000001E-2</v>
      </c>
      <c r="P54" s="47">
        <f>SUM($K56:$O56)</f>
        <v>0.98962305855447519</v>
      </c>
    </row>
    <row r="55" spans="2:21" x14ac:dyDescent="0.25">
      <c r="B55" s="45"/>
      <c r="C55" s="10">
        <f>MAX($C$54,$C$57,$C$60)</f>
        <v>0.80571999999999999</v>
      </c>
      <c r="D55" s="10">
        <f>MAX($D$54,$D$57,$D$60)</f>
        <v>0.70121999999999995</v>
      </c>
      <c r="E55" s="10">
        <f>MAX($E$54,$E$57,$E$60)</f>
        <v>0.80571999999999999</v>
      </c>
      <c r="F55" s="10">
        <f>MAX($F$54,$F$57,$F$60)</f>
        <v>0.72893999999999992</v>
      </c>
      <c r="G55" s="10">
        <f>MIN($G$54,$G$57,$G$60)</f>
        <v>2.6600000000000002E-2</v>
      </c>
      <c r="H55" s="48"/>
      <c r="J55" s="45"/>
      <c r="K55" s="10">
        <f>MAX($K$54,$K$57,$K$60)</f>
        <v>0.8057399999999999</v>
      </c>
      <c r="L55" s="10">
        <f>MAX($L$54,$L$57,$L$60)</f>
        <v>0.70518000000000003</v>
      </c>
      <c r="M55" s="10">
        <f>MAX($M$54,$M$57,$M$60)</f>
        <v>0.8057399999999999</v>
      </c>
      <c r="N55" s="10">
        <f>MAX($N$54,$N$57,$N$60)</f>
        <v>0.73232999999999993</v>
      </c>
      <c r="O55" s="10">
        <f>MIN($O$54,$O$57,$O$60)</f>
        <v>2.9520000000000001E-2</v>
      </c>
      <c r="P55" s="48"/>
    </row>
    <row r="56" spans="2:21" ht="15.75" thickBot="1" x14ac:dyDescent="0.3">
      <c r="B56" s="46"/>
      <c r="C56" s="11">
        <f>(($C54/$C55)*$D$11)</f>
        <v>0.2</v>
      </c>
      <c r="D56" s="11">
        <f>(($D54/$D55)*$D$11)</f>
        <v>0.1867887396252246</v>
      </c>
      <c r="E56" s="11">
        <f>(($E54/$E55)*$D$11)</f>
        <v>0.2</v>
      </c>
      <c r="F56" s="11">
        <f>(($F54/$F55)*$D$11)</f>
        <v>0.19782698164457982</v>
      </c>
      <c r="G56" s="12">
        <f>(($G55/$G54)*$D$11)</f>
        <v>0.2</v>
      </c>
      <c r="H56" s="49"/>
      <c r="J56" s="46"/>
      <c r="K56" s="11">
        <f>(($K54/$K55)*$D$11)</f>
        <v>0.2</v>
      </c>
      <c r="L56" s="11">
        <f>(($L54/$L55)*$D$11)</f>
        <v>0.19030034884710284</v>
      </c>
      <c r="M56" s="11">
        <f>(($M54/$M55)*$D$11)</f>
        <v>0.2</v>
      </c>
      <c r="N56" s="11">
        <f>(($N54/$N55)*$D$11)</f>
        <v>0.1993227097073724</v>
      </c>
      <c r="O56" s="12">
        <f>(($O55/$O54)*$D$11)</f>
        <v>0.2</v>
      </c>
      <c r="P56" s="49"/>
    </row>
    <row r="57" spans="2:21" ht="15" customHeight="1" x14ac:dyDescent="0.25">
      <c r="B57" s="44" t="s">
        <v>7</v>
      </c>
      <c r="C57" s="10">
        <v>0.78372000000000008</v>
      </c>
      <c r="D57" s="10">
        <v>0.70121999999999995</v>
      </c>
      <c r="E57" s="10">
        <v>0.78372000000000008</v>
      </c>
      <c r="F57" s="10">
        <v>0.72893999999999992</v>
      </c>
      <c r="G57" s="10">
        <v>3.2220000000000006E-2</v>
      </c>
      <c r="H57" s="44">
        <f>SUM($C59:$G59)</f>
        <v>0.95419292715063708</v>
      </c>
      <c r="J57" s="44" t="s">
        <v>7</v>
      </c>
      <c r="K57" s="10">
        <v>0.78479999999999994</v>
      </c>
      <c r="L57" s="10">
        <v>0.70518000000000003</v>
      </c>
      <c r="M57" s="10">
        <v>0.78479999999999994</v>
      </c>
      <c r="N57" s="10">
        <v>0.73232999999999993</v>
      </c>
      <c r="O57" s="10">
        <v>3.6390000000000006E-2</v>
      </c>
      <c r="P57" s="44">
        <f>SUM($K59:$O59)</f>
        <v>0.95184696136629421</v>
      </c>
    </row>
    <row r="58" spans="2:21" x14ac:dyDescent="0.25">
      <c r="B58" s="45"/>
      <c r="C58" s="10">
        <f>MAX($C$54,$C$57,$C$60)</f>
        <v>0.80571999999999999</v>
      </c>
      <c r="D58" s="10">
        <f>MAX($D$54,$D$57,$D$60)</f>
        <v>0.70121999999999995</v>
      </c>
      <c r="E58" s="10">
        <f>MAX($E$54,$E$57,$E$60)</f>
        <v>0.80571999999999999</v>
      </c>
      <c r="F58" s="10">
        <f>MAX($F$54,$F$57,$F$60)</f>
        <v>0.72893999999999992</v>
      </c>
      <c r="G58" s="10">
        <f>MIN($G$54,$G$57,$G$60)</f>
        <v>2.6600000000000002E-2</v>
      </c>
      <c r="H58" s="45"/>
      <c r="J58" s="45"/>
      <c r="K58" s="10">
        <f>MAX($K$54,$K$57,$K$60)</f>
        <v>0.8057399999999999</v>
      </c>
      <c r="L58" s="10">
        <f>MAX($L$54,$L$57,$L$60)</f>
        <v>0.70518000000000003</v>
      </c>
      <c r="M58" s="10">
        <f>MAX($M$54,$M$57,$M$60)</f>
        <v>0.8057399999999999</v>
      </c>
      <c r="N58" s="10">
        <f>MAX($N$54,$N$57,$N$60)</f>
        <v>0.73232999999999993</v>
      </c>
      <c r="O58" s="10">
        <f>MIN($O$54,$O$57,$O$60)</f>
        <v>2.9520000000000001E-2</v>
      </c>
      <c r="P58" s="45"/>
    </row>
    <row r="59" spans="2:21" ht="15.75" thickBot="1" x14ac:dyDescent="0.3">
      <c r="B59" s="46"/>
      <c r="C59" s="11">
        <f>(($C57/$C58)*$D$11)</f>
        <v>0.19453904582237008</v>
      </c>
      <c r="D59" s="11">
        <f>(($D57/$D58)*$D$11)</f>
        <v>0.2</v>
      </c>
      <c r="E59" s="11">
        <f>(($E57/$E58)*$D$11)</f>
        <v>0.19453904582237008</v>
      </c>
      <c r="F59" s="11">
        <f>(($F57/$F58)*$D$11)</f>
        <v>0.2</v>
      </c>
      <c r="G59" s="12">
        <f>(($G58/$G57)*$D$11)</f>
        <v>0.16511483550589695</v>
      </c>
      <c r="H59" s="46"/>
      <c r="J59" s="46"/>
      <c r="K59" s="11">
        <f>(($K57/$K58)*$D$11)</f>
        <v>0.19480229354382309</v>
      </c>
      <c r="L59" s="11">
        <f>(($L57/$L58)*$D$11)</f>
        <v>0.2</v>
      </c>
      <c r="M59" s="11">
        <f>(($M57/$M58)*$D$11)</f>
        <v>0.19480229354382309</v>
      </c>
      <c r="N59" s="11">
        <f>(($N57/$N58)*$D$11)</f>
        <v>0.2</v>
      </c>
      <c r="O59" s="12">
        <f>(($O58/$O57)*$D$11)</f>
        <v>0.16224237427864796</v>
      </c>
      <c r="P59" s="46"/>
    </row>
    <row r="60" spans="2:21" ht="15" customHeight="1" x14ac:dyDescent="0.25">
      <c r="B60" s="44" t="s">
        <v>8</v>
      </c>
      <c r="C60" s="10">
        <v>0.62641999999999998</v>
      </c>
      <c r="D60" s="10">
        <v>0.70069999999999999</v>
      </c>
      <c r="E60" s="10">
        <v>0.62641999999999998</v>
      </c>
      <c r="F60" s="10">
        <v>0.65298</v>
      </c>
      <c r="G60" s="10">
        <v>11.417179999999998</v>
      </c>
      <c r="H60" s="44">
        <f>SUM($C62:$G62)</f>
        <v>0.69046287691468167</v>
      </c>
      <c r="J60" s="44" t="s">
        <v>8</v>
      </c>
      <c r="K60" s="10">
        <v>0.61531999999999998</v>
      </c>
      <c r="L60" s="10">
        <v>0.70310000000000006</v>
      </c>
      <c r="M60" s="10">
        <v>0.61531999999999998</v>
      </c>
      <c r="N60" s="10">
        <v>0.64887000000000006</v>
      </c>
      <c r="O60" s="10">
        <v>12.055070000000001</v>
      </c>
      <c r="P60" s="44">
        <f>SUM($K62:$O62)</f>
        <v>0.68257509418326578</v>
      </c>
    </row>
    <row r="61" spans="2:21" x14ac:dyDescent="0.25">
      <c r="B61" s="45"/>
      <c r="C61" s="10">
        <f>MAX($C$54,$C$57,$C$60)</f>
        <v>0.80571999999999999</v>
      </c>
      <c r="D61" s="10">
        <f>MAX($D$54,$D$57,$D$60)</f>
        <v>0.70121999999999995</v>
      </c>
      <c r="E61" s="10">
        <f>MAX($E$54,$E$57,$E$60)</f>
        <v>0.80571999999999999</v>
      </c>
      <c r="F61" s="10">
        <f>MAX($F$54,$F$57,$F$60)</f>
        <v>0.72893999999999992</v>
      </c>
      <c r="G61" s="10">
        <f>MIN($G$54,$G$57,$G$60)</f>
        <v>2.6600000000000002E-2</v>
      </c>
      <c r="H61" s="45"/>
      <c r="J61" s="45"/>
      <c r="K61" s="10">
        <f>MAX($K$54,$K$57,$K$60)</f>
        <v>0.8057399999999999</v>
      </c>
      <c r="L61" s="10">
        <f>MAX($L$54,$L$57,$L$60)</f>
        <v>0.70518000000000003</v>
      </c>
      <c r="M61" s="10">
        <f>MAX($M$54,$M$57,$M$60)</f>
        <v>0.8057399999999999</v>
      </c>
      <c r="N61" s="10">
        <f>MAX($N$54,$N$57,$N$60)</f>
        <v>0.73232999999999993</v>
      </c>
      <c r="O61" s="10">
        <f>MIN($O$54,$O$57,$O$60)</f>
        <v>2.9520000000000001E-2</v>
      </c>
      <c r="P61" s="45"/>
    </row>
    <row r="62" spans="2:21" ht="15.75" thickBot="1" x14ac:dyDescent="0.3">
      <c r="B62" s="46"/>
      <c r="C62" s="11">
        <f>(($C60/$C61)*$D$11)</f>
        <v>0.15549322345231595</v>
      </c>
      <c r="D62" s="11">
        <f>(($D60/$D61)*$D$11)</f>
        <v>0.19985168705969597</v>
      </c>
      <c r="E62" s="11">
        <f>(($E60/$E61)*$D$11)</f>
        <v>0.15549322345231595</v>
      </c>
      <c r="F62" s="11">
        <f>(($F60/$F61)*$D$11)</f>
        <v>0.17915877850028814</v>
      </c>
      <c r="G62" s="12">
        <f>(($G61/$G60)*$D$11)</f>
        <v>4.6596445006560298E-4</v>
      </c>
      <c r="H62" s="46"/>
      <c r="J62" s="46"/>
      <c r="K62" s="11">
        <f>(($K60/$K61)*$D$11)</f>
        <v>0.15273413259860502</v>
      </c>
      <c r="L62" s="11">
        <f>(($L60/$L61)*$D$11)</f>
        <v>0.19941007969596417</v>
      </c>
      <c r="M62" s="11">
        <f>(($M60/$M61)*$D$11)</f>
        <v>0.15273413259860502</v>
      </c>
      <c r="N62" s="11">
        <f>(($N60/$N61)*$D$11)</f>
        <v>0.17720699684568436</v>
      </c>
      <c r="O62" s="12">
        <f>(($O61/$O60)*$D$11)</f>
        <v>4.8975244440720796E-4</v>
      </c>
      <c r="P62" s="46"/>
    </row>
    <row r="64" spans="2:21" x14ac:dyDescent="0.25">
      <c r="B64" s="19"/>
      <c r="C64" s="20"/>
      <c r="D64" s="20"/>
      <c r="E64" s="20"/>
      <c r="F64" s="20"/>
      <c r="R64" s="43" t="s">
        <v>34</v>
      </c>
      <c r="S64" s="43" t="s">
        <v>39</v>
      </c>
      <c r="T64" s="43"/>
      <c r="U64" s="43"/>
    </row>
    <row r="65" spans="2:21" x14ac:dyDescent="0.25">
      <c r="B65" s="19"/>
      <c r="C65" s="21"/>
      <c r="D65" s="21"/>
      <c r="E65" s="21"/>
      <c r="F65" s="21"/>
      <c r="R65" s="43"/>
      <c r="S65" s="17" t="s">
        <v>6</v>
      </c>
      <c r="T65" s="17" t="s">
        <v>7</v>
      </c>
      <c r="U65" s="17" t="s">
        <v>8</v>
      </c>
    </row>
    <row r="66" spans="2:21" x14ac:dyDescent="0.25">
      <c r="B66" s="19"/>
      <c r="C66" s="19"/>
      <c r="D66" s="19"/>
      <c r="E66" s="19"/>
      <c r="F66" s="19"/>
      <c r="R66" s="14">
        <v>0.25</v>
      </c>
      <c r="S66" s="15">
        <v>0.71199429772431755</v>
      </c>
      <c r="T66" s="15">
        <v>0.69694774889073963</v>
      </c>
      <c r="U66" s="15">
        <v>0.5638902346786191</v>
      </c>
    </row>
    <row r="67" spans="2:21" x14ac:dyDescent="0.25">
      <c r="B67" s="18"/>
      <c r="C67" s="18"/>
      <c r="D67" s="18"/>
      <c r="E67" s="18"/>
      <c r="F67" s="18"/>
      <c r="R67" s="14">
        <v>0.5</v>
      </c>
      <c r="S67" s="15">
        <v>0.74558492573167423</v>
      </c>
      <c r="T67" s="15">
        <v>0.72908092130216939</v>
      </c>
      <c r="U67" s="15">
        <v>0.54542213270204098</v>
      </c>
    </row>
    <row r="68" spans="2:21" x14ac:dyDescent="0.25">
      <c r="B68" s="18"/>
      <c r="C68" s="18"/>
      <c r="D68" s="18"/>
      <c r="E68" s="18"/>
      <c r="F68" s="18"/>
      <c r="R68" s="14">
        <v>0.75</v>
      </c>
      <c r="S68" s="15">
        <v>0.77689715614407906</v>
      </c>
      <c r="T68" s="15">
        <v>0.75929477547201318</v>
      </c>
      <c r="U68" s="15">
        <v>0.5385531623529114</v>
      </c>
    </row>
    <row r="69" spans="2:21" x14ac:dyDescent="0.25">
      <c r="B69" s="18"/>
      <c r="C69" s="18"/>
      <c r="D69" s="18"/>
      <c r="E69" s="18"/>
      <c r="F69" s="18"/>
      <c r="R69" s="14">
        <v>1</v>
      </c>
      <c r="S69" s="15">
        <v>0.80571999999999999</v>
      </c>
      <c r="T69" s="15">
        <v>0.78372000000000008</v>
      </c>
      <c r="U69" s="15">
        <v>0.62641999999999998</v>
      </c>
    </row>
    <row r="70" spans="2:21" x14ac:dyDescent="0.25">
      <c r="B70" s="18"/>
      <c r="C70" s="18"/>
      <c r="D70" s="18"/>
      <c r="E70" s="18"/>
      <c r="F70" s="18"/>
    </row>
    <row r="71" spans="2:21" x14ac:dyDescent="0.25">
      <c r="B71" s="18"/>
      <c r="C71" s="18"/>
      <c r="D71" s="18"/>
      <c r="E71" s="18"/>
      <c r="F71" s="18"/>
      <c r="R71" s="43" t="s">
        <v>34</v>
      </c>
      <c r="S71" s="43" t="s">
        <v>38</v>
      </c>
      <c r="T71" s="43"/>
      <c r="U71" s="43"/>
    </row>
    <row r="72" spans="2:21" x14ac:dyDescent="0.25">
      <c r="B72" s="18"/>
      <c r="C72" s="18"/>
      <c r="D72" s="18"/>
      <c r="E72" s="18"/>
      <c r="F72" s="18"/>
      <c r="R72" s="43"/>
      <c r="S72" s="17" t="s">
        <v>6</v>
      </c>
      <c r="T72" s="17" t="s">
        <v>7</v>
      </c>
      <c r="U72" s="17" t="s">
        <v>8</v>
      </c>
    </row>
    <row r="73" spans="2:21" x14ac:dyDescent="0.25">
      <c r="B73" s="18"/>
      <c r="C73" s="18"/>
      <c r="D73" s="18"/>
      <c r="E73" s="18"/>
      <c r="F73" s="18"/>
      <c r="R73" s="14">
        <v>0.25</v>
      </c>
      <c r="S73" s="15">
        <v>0.71199690078318001</v>
      </c>
      <c r="T73" s="15">
        <v>0.69747734919238824</v>
      </c>
      <c r="U73" s="15">
        <v>0.5543807848557184</v>
      </c>
    </row>
    <row r="74" spans="2:21" x14ac:dyDescent="0.25">
      <c r="B74" s="18"/>
      <c r="C74" s="18"/>
      <c r="D74" s="18"/>
      <c r="E74" s="18"/>
      <c r="F74" s="18"/>
      <c r="R74" s="14">
        <v>0.5</v>
      </c>
      <c r="S74" s="15">
        <v>0.74559781528948776</v>
      </c>
      <c r="T74" s="15">
        <v>0.72843365179172015</v>
      </c>
      <c r="U74" s="15">
        <v>0.53486579087705544</v>
      </c>
    </row>
    <row r="75" spans="2:21" x14ac:dyDescent="0.25">
      <c r="B75" s="18"/>
      <c r="C75" s="18"/>
      <c r="D75" s="18"/>
      <c r="E75" s="18"/>
      <c r="F75" s="18"/>
      <c r="R75" s="14">
        <v>0.75</v>
      </c>
      <c r="S75" s="15">
        <v>0.77690131554498432</v>
      </c>
      <c r="T75" s="15">
        <v>0.75956239857792274</v>
      </c>
      <c r="U75" s="15">
        <v>0.52526640715002382</v>
      </c>
    </row>
    <row r="76" spans="2:21" x14ac:dyDescent="0.25">
      <c r="R76" s="14">
        <v>1</v>
      </c>
      <c r="S76" s="15">
        <v>0.8057399999999999</v>
      </c>
      <c r="T76" s="15">
        <v>0.78479999999999994</v>
      </c>
      <c r="U76" s="15">
        <v>0.61531999999999998</v>
      </c>
    </row>
    <row r="96" spans="18:21" x14ac:dyDescent="0.25">
      <c r="R96" s="43" t="s">
        <v>34</v>
      </c>
      <c r="S96" s="43" t="s">
        <v>37</v>
      </c>
      <c r="T96" s="43"/>
      <c r="U96" s="43"/>
    </row>
    <row r="97" spans="18:21" x14ac:dyDescent="0.25">
      <c r="R97" s="43"/>
      <c r="S97" s="17" t="s">
        <v>6</v>
      </c>
      <c r="T97" s="17" t="s">
        <v>7</v>
      </c>
      <c r="U97" s="17" t="s">
        <v>8</v>
      </c>
    </row>
    <row r="98" spans="18:21" x14ac:dyDescent="0.25">
      <c r="R98" s="14">
        <v>0.25</v>
      </c>
      <c r="S98" s="15">
        <v>0.5932610760600604</v>
      </c>
      <c r="T98" s="15">
        <v>0.59270542766759915</v>
      </c>
      <c r="U98" s="15">
        <v>0.55094948526921339</v>
      </c>
    </row>
    <row r="99" spans="18:21" x14ac:dyDescent="0.25">
      <c r="R99" s="14">
        <v>0.5</v>
      </c>
      <c r="S99" s="15">
        <v>0.63761798266519121</v>
      </c>
      <c r="T99" s="15">
        <v>0.63448132950277691</v>
      </c>
      <c r="U99" s="15">
        <v>0.56141045681711199</v>
      </c>
    </row>
    <row r="100" spans="18:21" x14ac:dyDescent="0.25">
      <c r="R100" s="14">
        <v>0.75</v>
      </c>
      <c r="S100" s="15">
        <v>0.68103041617875193</v>
      </c>
      <c r="T100" s="15">
        <v>0.67685878641943664</v>
      </c>
      <c r="U100" s="15">
        <v>0.57568721300341053</v>
      </c>
    </row>
    <row r="101" spans="18:21" x14ac:dyDescent="0.25">
      <c r="R101" s="14">
        <v>1</v>
      </c>
      <c r="S101" s="15">
        <v>0.72101999999999999</v>
      </c>
      <c r="T101" s="15">
        <v>0.72893999999999992</v>
      </c>
      <c r="U101" s="15">
        <v>0.65298</v>
      </c>
    </row>
    <row r="103" spans="18:21" x14ac:dyDescent="0.25">
      <c r="R103" s="43" t="s">
        <v>34</v>
      </c>
      <c r="S103" s="43" t="s">
        <v>36</v>
      </c>
      <c r="T103" s="43"/>
      <c r="U103" s="43"/>
    </row>
    <row r="104" spans="18:21" x14ac:dyDescent="0.25">
      <c r="R104" s="43"/>
      <c r="S104" s="17" t="s">
        <v>6</v>
      </c>
      <c r="T104" s="17" t="s">
        <v>7</v>
      </c>
      <c r="U104" s="17" t="s">
        <v>8</v>
      </c>
    </row>
    <row r="105" spans="18:21" x14ac:dyDescent="0.25">
      <c r="R105" s="14">
        <v>0.25</v>
      </c>
      <c r="S105" s="15">
        <v>0.59383278518249794</v>
      </c>
      <c r="T105" s="15">
        <v>0.59363618635512705</v>
      </c>
      <c r="U105" s="15">
        <v>0.54711522557452974</v>
      </c>
    </row>
    <row r="106" spans="18:21" x14ac:dyDescent="0.25">
      <c r="R106" s="14">
        <v>0.5</v>
      </c>
      <c r="S106" s="15">
        <v>0.63788413083855755</v>
      </c>
      <c r="T106" s="15">
        <v>0.63403205877912072</v>
      </c>
      <c r="U106" s="15">
        <v>0.5565466484763617</v>
      </c>
    </row>
    <row r="107" spans="18:21" x14ac:dyDescent="0.25">
      <c r="R107" s="14">
        <v>0.75</v>
      </c>
      <c r="S107" s="15">
        <v>0.6814221259402562</v>
      </c>
      <c r="T107" s="15">
        <v>0.67742882625990641</v>
      </c>
      <c r="U107" s="15">
        <v>0.56782885998485189</v>
      </c>
    </row>
    <row r="108" spans="18:21" x14ac:dyDescent="0.25">
      <c r="R108" s="14">
        <v>1</v>
      </c>
      <c r="S108" s="15">
        <v>0.72985</v>
      </c>
      <c r="T108" s="15">
        <v>0.73232999999999993</v>
      </c>
      <c r="U108" s="15">
        <v>0.64887000000000006</v>
      </c>
    </row>
    <row r="128" spans="18:21" x14ac:dyDescent="0.25">
      <c r="R128" s="43" t="s">
        <v>34</v>
      </c>
      <c r="S128" s="43" t="s">
        <v>35</v>
      </c>
      <c r="T128" s="43"/>
      <c r="U128" s="43"/>
    </row>
    <row r="129" spans="18:21" x14ac:dyDescent="0.25">
      <c r="R129" s="43"/>
      <c r="S129" s="17" t="s">
        <v>6</v>
      </c>
      <c r="T129" s="17" t="s">
        <v>7</v>
      </c>
      <c r="U129" s="17" t="s">
        <v>8</v>
      </c>
    </row>
    <row r="130" spans="18:21" x14ac:dyDescent="0.25">
      <c r="R130" s="14">
        <v>0.25</v>
      </c>
      <c r="S130" s="15">
        <v>1.7149972915649386E-2</v>
      </c>
      <c r="T130" s="15">
        <v>1.2293815612792951E-2</v>
      </c>
      <c r="U130" s="15">
        <v>1.264968061447141</v>
      </c>
    </row>
    <row r="131" spans="18:21" x14ac:dyDescent="0.25">
      <c r="R131" s="14">
        <v>0.5</v>
      </c>
      <c r="S131" s="15">
        <v>1.5412902832031219E-2</v>
      </c>
      <c r="T131" s="15">
        <v>2.1767282485961881E-2</v>
      </c>
      <c r="U131" s="15">
        <v>3.6064972400665218</v>
      </c>
    </row>
    <row r="132" spans="18:21" x14ac:dyDescent="0.25">
      <c r="R132" s="14">
        <v>0.75</v>
      </c>
      <c r="S132" s="15">
        <v>2.2880411148071239E-2</v>
      </c>
      <c r="T132" s="15">
        <v>3.2430219650268523E-2</v>
      </c>
      <c r="U132" s="15">
        <v>8.785440397262537</v>
      </c>
    </row>
    <row r="133" spans="18:21" x14ac:dyDescent="0.25">
      <c r="R133" s="14">
        <v>1</v>
      </c>
      <c r="S133" s="15">
        <v>2.6600000000000002E-2</v>
      </c>
      <c r="T133" s="15">
        <v>3.2220000000000006E-2</v>
      </c>
      <c r="U133" s="15">
        <v>11.417179999999998</v>
      </c>
    </row>
    <row r="135" spans="18:21" x14ac:dyDescent="0.25">
      <c r="R135" s="43" t="s">
        <v>34</v>
      </c>
      <c r="S135" s="43" t="s">
        <v>44</v>
      </c>
      <c r="T135" s="43"/>
      <c r="U135" s="43"/>
    </row>
    <row r="136" spans="18:21" x14ac:dyDescent="0.25">
      <c r="R136" s="43"/>
      <c r="S136" s="17" t="s">
        <v>6</v>
      </c>
      <c r="T136" s="17" t="s">
        <v>7</v>
      </c>
      <c r="U136" s="17" t="s">
        <v>8</v>
      </c>
    </row>
    <row r="137" spans="18:21" x14ac:dyDescent="0.25">
      <c r="R137" s="14">
        <v>0.25</v>
      </c>
      <c r="S137" s="15">
        <v>1.0519719123840322E-2</v>
      </c>
      <c r="T137" s="15">
        <v>1.5320205688476534E-2</v>
      </c>
      <c r="U137" s="15">
        <v>1.0289924860000581</v>
      </c>
    </row>
    <row r="138" spans="18:21" x14ac:dyDescent="0.25">
      <c r="R138" s="14">
        <v>0.5</v>
      </c>
      <c r="S138" s="15">
        <v>2.1477770805358853E-2</v>
      </c>
      <c r="T138" s="15">
        <v>2.5315475463867133E-2</v>
      </c>
      <c r="U138" s="15">
        <v>4.0573563098907419</v>
      </c>
    </row>
    <row r="139" spans="18:21" x14ac:dyDescent="0.25">
      <c r="R139" s="14">
        <v>0.75</v>
      </c>
      <c r="S139" s="15">
        <v>3.5247468948364218E-2</v>
      </c>
      <c r="T139" s="15">
        <v>4.1832637786865204E-2</v>
      </c>
      <c r="U139" s="15">
        <v>17.5748486757278</v>
      </c>
    </row>
    <row r="140" spans="18:21" x14ac:dyDescent="0.25">
      <c r="R140" s="14">
        <v>1</v>
      </c>
      <c r="S140" s="15">
        <v>2.9520000000000001E-2</v>
      </c>
      <c r="T140" s="15">
        <v>3.6390000000000006E-2</v>
      </c>
      <c r="U140" s="15">
        <v>12.055070000000001</v>
      </c>
    </row>
  </sheetData>
  <mergeCells count="68">
    <mergeCell ref="R103:R104"/>
    <mergeCell ref="S103:U103"/>
    <mergeCell ref="R128:R129"/>
    <mergeCell ref="S128:U128"/>
    <mergeCell ref="R135:R136"/>
    <mergeCell ref="S135:U135"/>
    <mergeCell ref="R64:R65"/>
    <mergeCell ref="S64:U64"/>
    <mergeCell ref="R71:R72"/>
    <mergeCell ref="S71:U71"/>
    <mergeCell ref="R96:R97"/>
    <mergeCell ref="S96:U96"/>
    <mergeCell ref="B60:B62"/>
    <mergeCell ref="H60:H62"/>
    <mergeCell ref="J60:J62"/>
    <mergeCell ref="P60:P62"/>
    <mergeCell ref="B54:B56"/>
    <mergeCell ref="H54:H56"/>
    <mergeCell ref="J54:J56"/>
    <mergeCell ref="P54:P56"/>
    <mergeCell ref="B57:B59"/>
    <mergeCell ref="H57:H59"/>
    <mergeCell ref="J57:J59"/>
    <mergeCell ref="P57:P59"/>
    <mergeCell ref="B44:B46"/>
    <mergeCell ref="H44:H46"/>
    <mergeCell ref="J44:J46"/>
    <mergeCell ref="P44:P46"/>
    <mergeCell ref="B47:B49"/>
    <mergeCell ref="H47:H49"/>
    <mergeCell ref="J47:J49"/>
    <mergeCell ref="P47:P49"/>
    <mergeCell ref="B34:B36"/>
    <mergeCell ref="H34:H36"/>
    <mergeCell ref="J34:J36"/>
    <mergeCell ref="P34:P36"/>
    <mergeCell ref="B41:B43"/>
    <mergeCell ref="H41:H43"/>
    <mergeCell ref="J41:J43"/>
    <mergeCell ref="P41:P43"/>
    <mergeCell ref="B28:B30"/>
    <mergeCell ref="H28:H30"/>
    <mergeCell ref="J28:J30"/>
    <mergeCell ref="P28:P30"/>
    <mergeCell ref="B31:B33"/>
    <mergeCell ref="H31:H33"/>
    <mergeCell ref="J31:J33"/>
    <mergeCell ref="P31:P33"/>
    <mergeCell ref="B18:B20"/>
    <mergeCell ref="H18:H20"/>
    <mergeCell ref="H21:H23"/>
    <mergeCell ref="B21:B23"/>
    <mergeCell ref="B15:B17"/>
    <mergeCell ref="H15:H17"/>
    <mergeCell ref="J21:J23"/>
    <mergeCell ref="P21:P23"/>
    <mergeCell ref="R34:R35"/>
    <mergeCell ref="S34:U34"/>
    <mergeCell ref="R41:R42"/>
    <mergeCell ref="S41:U41"/>
    <mergeCell ref="R11:R12"/>
    <mergeCell ref="S11:U11"/>
    <mergeCell ref="R18:R19"/>
    <mergeCell ref="S18:U18"/>
    <mergeCell ref="J15:J17"/>
    <mergeCell ref="P15:P17"/>
    <mergeCell ref="J18:J20"/>
    <mergeCell ref="P18:P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25% Data</vt:lpstr>
      <vt:lpstr>50% Data</vt:lpstr>
      <vt:lpstr>75% Data</vt:lpstr>
      <vt:lpstr>100% Data</vt:lpstr>
      <vt:lpstr>Cost Benefit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Ida Bagus</dc:creator>
  <cp:lastModifiedBy>Mahendra Ida Bagus</cp:lastModifiedBy>
  <dcterms:created xsi:type="dcterms:W3CDTF">2024-09-29T17:14:41Z</dcterms:created>
  <dcterms:modified xsi:type="dcterms:W3CDTF">2025-06-03T21:47:19Z</dcterms:modified>
</cp:coreProperties>
</file>