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workspace\bakery-excel\"/>
    </mc:Choice>
  </mc:AlternateContent>
  <xr:revisionPtr revIDLastSave="0" documentId="13_ncr:1_{858F472B-B8DC-4E74-BDFE-E714887BD1A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sk" sheetId="2" r:id="rId1"/>
    <sheet name="Assignment_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C18" i="1"/>
  <c r="C16" i="1"/>
  <c r="C15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C14" i="1" l="1"/>
  <c r="C19" i="1"/>
  <c r="C13" i="1"/>
  <c r="C17" i="1"/>
  <c r="C20" i="1"/>
</calcChain>
</file>

<file path=xl/sharedStrings.xml><?xml version="1.0" encoding="utf-8"?>
<sst xmlns="http://schemas.openxmlformats.org/spreadsheetml/2006/main" count="65" uniqueCount="55">
  <si>
    <t>Customer_ID</t>
  </si>
  <si>
    <t>Name</t>
  </si>
  <si>
    <t>Surname</t>
  </si>
  <si>
    <t>Date</t>
  </si>
  <si>
    <t>Item Purchased</t>
  </si>
  <si>
    <t>Price</t>
  </si>
  <si>
    <t>Quantity</t>
  </si>
  <si>
    <t>Revenue</t>
  </si>
  <si>
    <t>Profit Margin(30%)</t>
  </si>
  <si>
    <t>Profit</t>
  </si>
  <si>
    <t>Ibrahim</t>
  </si>
  <si>
    <t>April 01, 2025</t>
  </si>
  <si>
    <t>April 02, 2025</t>
  </si>
  <si>
    <t>April 03, 2025</t>
  </si>
  <si>
    <t>April 04, 2025</t>
  </si>
  <si>
    <t>April 05, 2025</t>
  </si>
  <si>
    <t>April 06, 2025</t>
  </si>
  <si>
    <t>April 07, 2025</t>
  </si>
  <si>
    <t>April 08, 2025</t>
  </si>
  <si>
    <t>April 09, 2025</t>
  </si>
  <si>
    <t>Laura</t>
  </si>
  <si>
    <t>April 10, 2025</t>
  </si>
  <si>
    <t>Isaac</t>
  </si>
  <si>
    <t>John</t>
  </si>
  <si>
    <t>Mary</t>
  </si>
  <si>
    <t>Nwachukwu</t>
  </si>
  <si>
    <t>Smith</t>
  </si>
  <si>
    <t>Alliu</t>
  </si>
  <si>
    <t>Brown</t>
  </si>
  <si>
    <t>Jane</t>
  </si>
  <si>
    <t>Abraham</t>
  </si>
  <si>
    <t>James</t>
  </si>
  <si>
    <t>Aaron</t>
  </si>
  <si>
    <t>Sharon</t>
  </si>
  <si>
    <t>Orji</t>
  </si>
  <si>
    <t>Victor</t>
  </si>
  <si>
    <t>Vincent</t>
  </si>
  <si>
    <t>Hannah</t>
  </si>
  <si>
    <t>Viavo</t>
  </si>
  <si>
    <t>Yovoyan</t>
  </si>
  <si>
    <t>Cake</t>
  </si>
  <si>
    <t>Donut</t>
  </si>
  <si>
    <t>Bread</t>
  </si>
  <si>
    <t>Chinchin</t>
  </si>
  <si>
    <t>Puffpuff</t>
  </si>
  <si>
    <t>Total Profit</t>
  </si>
  <si>
    <t>Total Quantity</t>
  </si>
  <si>
    <t>Total Customer</t>
  </si>
  <si>
    <t>Average Profit</t>
  </si>
  <si>
    <t>Max Profit</t>
  </si>
  <si>
    <t>Min Profit</t>
  </si>
  <si>
    <t>Total Revenue</t>
  </si>
  <si>
    <t>Average Price</t>
  </si>
  <si>
    <t>Max Order</t>
  </si>
  <si>
    <t>Min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</si>
</sst>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₦#,##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numFmt numFmtId="164" formatCode="\₦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₦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numFmt numFmtId="164" formatCode="\₦#,##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gradientFill degree="90">
          <stop position="0">
            <color theme="0"/>
          </stop>
          <stop position="1">
            <color rgb="FFAA72D4"/>
          </stop>
        </gradientFill>
      </fill>
    </dxf>
    <dxf>
      <font>
        <b/>
        <i val="0"/>
        <color theme="0"/>
      </font>
      <fill>
        <patternFill>
          <bgColor rgb="FF7E36B4"/>
        </patternFill>
      </fill>
    </dxf>
  </dxfs>
  <tableStyles count="1" defaultTableStyle="TableStyleMedium2" defaultPivotStyle="PivotStyleLight16">
    <tableStyle name="Table Style 1" pivot="0" count="2" xr9:uid="{00000000-0011-0000-FFFF-FFFF00000000}">
      <tableStyleElement type="headerRow" dxfId="20"/>
      <tableStyleElement type="secondRowStripe" dxfId="19"/>
    </tableStyle>
  </tableStyles>
  <colors>
    <mruColors>
      <color rgb="FFAA72D4"/>
      <color rgb="FFA365D1"/>
      <color rgb="FF7E3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0</xdr:colOff>
      <xdr:row>27</xdr:row>
      <xdr:rowOff>138932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A885C7-3536-2D1F-EF0B-AF5F716D7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6096000" cy="489381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0</xdr:colOff>
      <xdr:row>24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E99B7A-083E-2F4F-5477-0816811D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731520"/>
          <a:ext cx="6096000" cy="3657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mo_bakery" displayName="imo_bakery" ref="A1:J11" totalsRowShown="0" headerRowDxfId="18" headerRowBorderDxfId="17" tableBorderDxfId="16" totalsRowBorderDxfId="15">
  <tableColumns count="10">
    <tableColumn id="1" xr3:uid="{00000000-0010-0000-0000-000001000000}" name="Customer_ID" dataDxfId="14"/>
    <tableColumn id="2" xr3:uid="{00000000-0010-0000-0000-000002000000}" name="Name" dataDxfId="13"/>
    <tableColumn id="3" xr3:uid="{00000000-0010-0000-0000-000003000000}" name="Surname" dataDxfId="12"/>
    <tableColumn id="4" xr3:uid="{00000000-0010-0000-0000-000004000000}" name="Date" dataDxfId="11"/>
    <tableColumn id="5" xr3:uid="{00000000-0010-0000-0000-000005000000}" name="Item Purchased" dataDxfId="10"/>
    <tableColumn id="6" xr3:uid="{00000000-0010-0000-0000-000006000000}" name="Price" dataDxfId="9" totalsRowDxfId="8"/>
    <tableColumn id="7" xr3:uid="{00000000-0010-0000-0000-000007000000}" name="Quantity" dataDxfId="7" totalsRowDxfId="6"/>
    <tableColumn id="8" xr3:uid="{00000000-0010-0000-0000-000008000000}" name="Revenue" dataDxfId="5" totalsRowDxfId="4">
      <calculatedColumnFormula>F2*G2</calculatedColumnFormula>
    </tableColumn>
    <tableColumn id="9" xr3:uid="{00000000-0010-0000-0000-000009000000}" name="Profit Margin(30%)" dataDxfId="3" totalsRowDxfId="2"/>
    <tableColumn id="10" xr3:uid="{00000000-0010-0000-0000-00000A000000}" name="Profit" dataDxfId="1" totalsRowDxfId="0">
      <calculatedColumnFormula>H2*I2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82A5-5CD1-4C29-A9B6-9937CE6D75C4}">
  <dimension ref="A1"/>
  <sheetViews>
    <sheetView workbookViewId="0">
      <selection activeCell="W18" sqref="W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E17" sqref="E17"/>
    </sheetView>
  </sheetViews>
  <sheetFormatPr defaultRowHeight="14.4" x14ac:dyDescent="0.3"/>
  <cols>
    <col min="1" max="1" width="14.5546875" customWidth="1"/>
    <col min="2" max="2" width="14.5546875" bestFit="1" customWidth="1"/>
    <col min="3" max="3" width="13.44140625" bestFit="1" customWidth="1"/>
    <col min="4" max="4" width="12.6640625" bestFit="1" customWidth="1"/>
    <col min="5" max="5" width="16.88671875" customWidth="1"/>
    <col min="6" max="6" width="9.5546875" bestFit="1" customWidth="1"/>
    <col min="7" max="7" width="10.88671875" customWidth="1"/>
    <col min="8" max="8" width="11" customWidth="1"/>
    <col min="9" max="9" width="19.88671875" customWidth="1"/>
    <col min="10" max="10" width="11" bestFit="1" customWidth="1"/>
    <col min="12" max="12" width="0" hidden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2" x14ac:dyDescent="0.3">
      <c r="A2" s="4">
        <v>1</v>
      </c>
      <c r="B2" s="5" t="s">
        <v>22</v>
      </c>
      <c r="C2" s="5" t="s">
        <v>23</v>
      </c>
      <c r="D2" s="15" t="s">
        <v>11</v>
      </c>
      <c r="E2" s="5" t="s">
        <v>40</v>
      </c>
      <c r="F2" s="6">
        <v>5000</v>
      </c>
      <c r="G2" s="5">
        <v>2</v>
      </c>
      <c r="H2" s="6">
        <f>F2*G2</f>
        <v>10000</v>
      </c>
      <c r="I2" s="5">
        <v>0.3</v>
      </c>
      <c r="J2" s="7">
        <f>H2*I2</f>
        <v>3000</v>
      </c>
    </row>
    <row r="3" spans="1:12" x14ac:dyDescent="0.3">
      <c r="A3" s="4">
        <v>2</v>
      </c>
      <c r="B3" s="5" t="s">
        <v>24</v>
      </c>
      <c r="C3" s="5" t="s">
        <v>25</v>
      </c>
      <c r="D3" s="15" t="s">
        <v>12</v>
      </c>
      <c r="E3" s="5" t="s">
        <v>42</v>
      </c>
      <c r="F3" s="6">
        <v>2500</v>
      </c>
      <c r="G3" s="5">
        <v>4</v>
      </c>
      <c r="H3" s="6">
        <f t="shared" ref="H3:H11" si="0">F3*G3</f>
        <v>10000</v>
      </c>
      <c r="I3" s="5">
        <v>0.3</v>
      </c>
      <c r="J3" s="7">
        <f t="shared" ref="J3:J11" si="1">H3*I3</f>
        <v>3000</v>
      </c>
      <c r="L3" t="s">
        <v>40</v>
      </c>
    </row>
    <row r="4" spans="1:12" x14ac:dyDescent="0.3">
      <c r="A4" s="4">
        <v>3</v>
      </c>
      <c r="B4" s="5" t="s">
        <v>20</v>
      </c>
      <c r="C4" s="5" t="s">
        <v>26</v>
      </c>
      <c r="D4" s="15" t="s">
        <v>13</v>
      </c>
      <c r="E4" s="5" t="s">
        <v>43</v>
      </c>
      <c r="F4" s="6">
        <v>2000</v>
      </c>
      <c r="G4" s="5">
        <v>6</v>
      </c>
      <c r="H4" s="6">
        <f t="shared" si="0"/>
        <v>12000</v>
      </c>
      <c r="I4" s="5">
        <v>0.3</v>
      </c>
      <c r="J4" s="7">
        <f t="shared" si="1"/>
        <v>3600</v>
      </c>
      <c r="L4" t="s">
        <v>41</v>
      </c>
    </row>
    <row r="5" spans="1:12" x14ac:dyDescent="0.3">
      <c r="A5" s="4">
        <v>4</v>
      </c>
      <c r="B5" s="5" t="s">
        <v>10</v>
      </c>
      <c r="C5" s="5" t="s">
        <v>27</v>
      </c>
      <c r="D5" s="15" t="s">
        <v>14</v>
      </c>
      <c r="E5" s="5" t="s">
        <v>41</v>
      </c>
      <c r="F5" s="6">
        <v>3000</v>
      </c>
      <c r="G5" s="5">
        <v>8</v>
      </c>
      <c r="H5" s="6">
        <f t="shared" si="0"/>
        <v>24000</v>
      </c>
      <c r="I5" s="5">
        <v>0.3</v>
      </c>
      <c r="J5" s="7">
        <f t="shared" si="1"/>
        <v>7200</v>
      </c>
      <c r="L5" t="s">
        <v>42</v>
      </c>
    </row>
    <row r="6" spans="1:12" x14ac:dyDescent="0.3">
      <c r="A6" s="4">
        <v>5</v>
      </c>
      <c r="B6" s="5" t="s">
        <v>28</v>
      </c>
      <c r="C6" s="5" t="s">
        <v>29</v>
      </c>
      <c r="D6" s="15" t="s">
        <v>15</v>
      </c>
      <c r="E6" s="5" t="s">
        <v>40</v>
      </c>
      <c r="F6" s="6">
        <v>2000</v>
      </c>
      <c r="G6" s="5">
        <v>10</v>
      </c>
      <c r="H6" s="6">
        <f t="shared" si="0"/>
        <v>20000</v>
      </c>
      <c r="I6" s="5">
        <v>0.3</v>
      </c>
      <c r="J6" s="7">
        <f t="shared" si="1"/>
        <v>6000</v>
      </c>
      <c r="L6" t="s">
        <v>43</v>
      </c>
    </row>
    <row r="7" spans="1:12" x14ac:dyDescent="0.3">
      <c r="A7" s="4">
        <v>6</v>
      </c>
      <c r="B7" s="5" t="s">
        <v>31</v>
      </c>
      <c r="C7" s="5" t="s">
        <v>30</v>
      </c>
      <c r="D7" s="15" t="s">
        <v>16</v>
      </c>
      <c r="E7" s="5" t="s">
        <v>44</v>
      </c>
      <c r="F7" s="6">
        <v>3500</v>
      </c>
      <c r="G7" s="5">
        <v>12</v>
      </c>
      <c r="H7" s="6">
        <f t="shared" si="0"/>
        <v>42000</v>
      </c>
      <c r="I7" s="5">
        <v>0.3</v>
      </c>
      <c r="J7" s="7">
        <f t="shared" si="1"/>
        <v>12600</v>
      </c>
      <c r="L7" t="s">
        <v>44</v>
      </c>
    </row>
    <row r="8" spans="1:12" x14ac:dyDescent="0.3">
      <c r="A8" s="4">
        <v>7</v>
      </c>
      <c r="B8" s="5" t="s">
        <v>32</v>
      </c>
      <c r="C8" s="5" t="s">
        <v>33</v>
      </c>
      <c r="D8" s="15" t="s">
        <v>17</v>
      </c>
      <c r="E8" s="5" t="s">
        <v>44</v>
      </c>
      <c r="F8" s="6">
        <v>1500</v>
      </c>
      <c r="G8" s="5">
        <v>14</v>
      </c>
      <c r="H8" s="6">
        <f t="shared" si="0"/>
        <v>21000</v>
      </c>
      <c r="I8" s="5">
        <v>0.3</v>
      </c>
      <c r="J8" s="7">
        <f t="shared" si="1"/>
        <v>6300</v>
      </c>
    </row>
    <row r="9" spans="1:12" x14ac:dyDescent="0.3">
      <c r="A9" s="4">
        <v>8</v>
      </c>
      <c r="B9" s="5" t="s">
        <v>34</v>
      </c>
      <c r="C9" s="5" t="s">
        <v>35</v>
      </c>
      <c r="D9" s="15" t="s">
        <v>18</v>
      </c>
      <c r="E9" s="5" t="s">
        <v>42</v>
      </c>
      <c r="F9" s="6">
        <v>4000</v>
      </c>
      <c r="G9" s="5">
        <v>16</v>
      </c>
      <c r="H9" s="6">
        <f t="shared" si="0"/>
        <v>64000</v>
      </c>
      <c r="I9" s="5">
        <v>0.3</v>
      </c>
      <c r="J9" s="7">
        <f t="shared" si="1"/>
        <v>19200</v>
      </c>
    </row>
    <row r="10" spans="1:12" x14ac:dyDescent="0.3">
      <c r="A10" s="4">
        <v>9</v>
      </c>
      <c r="B10" s="5" t="s">
        <v>36</v>
      </c>
      <c r="C10" s="5" t="s">
        <v>37</v>
      </c>
      <c r="D10" s="15" t="s">
        <v>19</v>
      </c>
      <c r="E10" s="5" t="s">
        <v>40</v>
      </c>
      <c r="F10" s="6">
        <v>5000</v>
      </c>
      <c r="G10" s="5">
        <v>18</v>
      </c>
      <c r="H10" s="6">
        <f t="shared" si="0"/>
        <v>90000</v>
      </c>
      <c r="I10" s="5">
        <v>0.3</v>
      </c>
      <c r="J10" s="7">
        <f t="shared" si="1"/>
        <v>27000</v>
      </c>
    </row>
    <row r="11" spans="1:12" x14ac:dyDescent="0.3">
      <c r="A11" s="8">
        <v>10</v>
      </c>
      <c r="B11" s="9" t="s">
        <v>39</v>
      </c>
      <c r="C11" s="9" t="s">
        <v>38</v>
      </c>
      <c r="D11" s="16" t="s">
        <v>21</v>
      </c>
      <c r="E11" s="9" t="s">
        <v>43</v>
      </c>
      <c r="F11" s="10">
        <v>2500</v>
      </c>
      <c r="G11" s="9">
        <v>20</v>
      </c>
      <c r="H11" s="10">
        <f t="shared" si="0"/>
        <v>50000</v>
      </c>
      <c r="I11" s="9">
        <v>0.3</v>
      </c>
      <c r="J11" s="11">
        <f t="shared" si="1"/>
        <v>15000</v>
      </c>
    </row>
    <row r="13" spans="1:12" x14ac:dyDescent="0.3">
      <c r="B13" s="12" t="s">
        <v>45</v>
      </c>
      <c r="C13" s="13">
        <f>SUM(imo_bakery[Profit])</f>
        <v>102900</v>
      </c>
      <c r="E13" s="12" t="s">
        <v>53</v>
      </c>
      <c r="F13" s="14">
        <f>MAX(imo_bakery[Quantity])</f>
        <v>20</v>
      </c>
    </row>
    <row r="14" spans="1:12" x14ac:dyDescent="0.3">
      <c r="B14" s="12" t="s">
        <v>51</v>
      </c>
      <c r="C14" s="13">
        <f>SUM(imo_bakery[Revenue])</f>
        <v>343000</v>
      </c>
      <c r="E14" s="12" t="s">
        <v>54</v>
      </c>
      <c r="F14" s="14">
        <f>MIN(imo_bakery[Quantity])</f>
        <v>2</v>
      </c>
    </row>
    <row r="15" spans="1:12" x14ac:dyDescent="0.3">
      <c r="B15" s="12" t="s">
        <v>46</v>
      </c>
      <c r="C15" s="13">
        <f>SUM(imo_bakery[Quantity])</f>
        <v>110</v>
      </c>
    </row>
    <row r="16" spans="1:12" x14ac:dyDescent="0.3">
      <c r="B16" s="12" t="s">
        <v>47</v>
      </c>
      <c r="C16" s="14">
        <f>COUNT(imo_bakery[Customer_ID])</f>
        <v>10</v>
      </c>
    </row>
    <row r="17" spans="2:3" x14ac:dyDescent="0.3">
      <c r="B17" s="12" t="s">
        <v>48</v>
      </c>
      <c r="C17" s="13">
        <f>AVERAGE(imo_bakery[Profit])</f>
        <v>10290</v>
      </c>
    </row>
    <row r="18" spans="2:3" x14ac:dyDescent="0.3">
      <c r="B18" s="12" t="s">
        <v>52</v>
      </c>
      <c r="C18" s="13">
        <f>AVERAGE(imo_bakery[Price])</f>
        <v>3100</v>
      </c>
    </row>
    <row r="19" spans="2:3" x14ac:dyDescent="0.3">
      <c r="B19" s="12" t="s">
        <v>49</v>
      </c>
      <c r="C19" s="13">
        <f>MAX(imo_bakery[Profit])</f>
        <v>27000</v>
      </c>
    </row>
    <row r="20" spans="2:3" x14ac:dyDescent="0.3">
      <c r="B20" s="12" t="s">
        <v>50</v>
      </c>
      <c r="C20" s="13">
        <f>MIN(imo_bakery[Profit])</f>
        <v>3000</v>
      </c>
    </row>
  </sheetData>
  <dataValidations count="1">
    <dataValidation type="list" allowBlank="1" showInputMessage="1" showErrorMessage="1" sqref="E2:E11" xr:uid="{00000000-0002-0000-0000-000000000000}">
      <formula1>$L$3:$L$7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Assignment_1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 Mubarak</cp:lastModifiedBy>
  <dcterms:created xsi:type="dcterms:W3CDTF">2025-04-27T06:42:15Z</dcterms:created>
  <dcterms:modified xsi:type="dcterms:W3CDTF">2025-04-28T13:18:40Z</dcterms:modified>
</cp:coreProperties>
</file>