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KA - BSI\Documents\"/>
    </mc:Choice>
  </mc:AlternateContent>
  <xr:revisionPtr revIDLastSave="0" documentId="13_ncr:1_{B1141B94-3ACD-409F-AF20-3239A9324ABE}" xr6:coauthVersionLast="40" xr6:coauthVersionMax="40" xr10:uidLastSave="{00000000-0000-0000-0000-000000000000}"/>
  <bookViews>
    <workbookView xWindow="0" yWindow="0" windowWidth="23040" windowHeight="9132" xr2:uid="{F84AB2CE-507C-44E5-B4CA-9672E7D04432}"/>
  </bookViews>
  <sheets>
    <sheet name="Proker" sheetId="1" r:id="rId1"/>
    <sheet name="Staff" sheetId="2" r:id="rId2"/>
    <sheet name="Bulan" sheetId="5" r:id="rId3"/>
    <sheet name="realisasi" sheetId="6" r:id="rId4"/>
    <sheet name="Eksternal" sheetId="3" r:id="rId5"/>
    <sheet name="Task" sheetId="4" r:id="rId6"/>
  </sheet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10" i="4" l="1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L2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H3" i="4"/>
  <c r="J3" i="4" s="1"/>
  <c r="N3" i="4" s="1"/>
  <c r="H4" i="4"/>
  <c r="J4" i="4" s="1"/>
  <c r="N4" i="4" s="1"/>
  <c r="H5" i="4"/>
  <c r="J5" i="4" s="1"/>
  <c r="N5" i="4" s="1"/>
  <c r="H6" i="4"/>
  <c r="J6" i="4" s="1"/>
  <c r="N6" i="4" s="1"/>
  <c r="H7" i="4"/>
  <c r="J7" i="4" s="1"/>
  <c r="N7" i="4" s="1"/>
  <c r="H8" i="4"/>
  <c r="J8" i="4" s="1"/>
  <c r="N8" i="4" s="1"/>
  <c r="H9" i="4"/>
  <c r="J9" i="4" s="1"/>
  <c r="N9" i="4" s="1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G2" i="4"/>
  <c r="I2" i="4" s="1"/>
  <c r="E2" i="4" s="1"/>
  <c r="G3" i="4"/>
  <c r="I3" i="4" s="1"/>
  <c r="E3" i="4" s="1"/>
  <c r="G4" i="4"/>
  <c r="I4" i="4" s="1"/>
  <c r="E4" i="4" s="1"/>
  <c r="G5" i="4"/>
  <c r="I5" i="4" s="1"/>
  <c r="E5" i="4" s="1"/>
  <c r="G6" i="4"/>
  <c r="I6" i="4" s="1"/>
  <c r="E6" i="4" s="1"/>
  <c r="G7" i="4"/>
  <c r="I7" i="4" s="1"/>
  <c r="E7" i="4" s="1"/>
  <c r="G8" i="4"/>
  <c r="I8" i="4" s="1"/>
  <c r="E8" i="4" s="1"/>
  <c r="G9" i="4"/>
  <c r="E9" i="4" s="1"/>
  <c r="G10" i="4"/>
  <c r="E10" i="4" s="1"/>
  <c r="G11" i="4"/>
  <c r="E11" i="4" s="1"/>
  <c r="G12" i="4"/>
  <c r="E12" i="4" s="1"/>
  <c r="G13" i="4"/>
  <c r="E13" i="4" s="1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H2" i="4"/>
  <c r="J2" i="4" s="1"/>
  <c r="N2" i="4" s="1"/>
  <c r="M9" i="4" l="1"/>
  <c r="M5" i="4"/>
  <c r="M8" i="4"/>
  <c r="M4" i="4"/>
  <c r="M7" i="4"/>
  <c r="M3" i="4"/>
  <c r="M6" i="4"/>
  <c r="M2" i="4"/>
  <c r="K6" i="4"/>
  <c r="K5" i="4"/>
  <c r="K8" i="4"/>
  <c r="K4" i="4"/>
  <c r="K7" i="4"/>
  <c r="K3" i="4"/>
  <c r="K2" i="4"/>
  <c r="D14" i="4"/>
  <c r="D3" i="4"/>
  <c r="D4" i="4"/>
  <c r="D5" i="4"/>
  <c r="D6" i="4"/>
  <c r="D8" i="4"/>
  <c r="D9" i="4"/>
  <c r="D10" i="4"/>
  <c r="D11" i="4"/>
  <c r="D12" i="4"/>
  <c r="D13" i="4"/>
  <c r="D2" i="4"/>
  <c r="D7" i="4"/>
  <c r="D17" i="4"/>
  <c r="D21" i="4"/>
  <c r="D25" i="4"/>
  <c r="D29" i="4"/>
  <c r="D33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5" i="4"/>
  <c r="D16" i="4"/>
  <c r="D18" i="4"/>
  <c r="D19" i="4"/>
  <c r="D20" i="4"/>
  <c r="D22" i="4"/>
  <c r="D23" i="4"/>
  <c r="D24" i="4"/>
  <c r="D26" i="4"/>
  <c r="D27" i="4"/>
  <c r="D28" i="4"/>
  <c r="D30" i="4"/>
  <c r="D31" i="4"/>
  <c r="D32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C80" i="4"/>
  <c r="E68" i="5" l="1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2" i="5"/>
  <c r="B366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C3" i="5"/>
  <c r="D3" i="5"/>
  <c r="C4" i="5"/>
  <c r="D4" i="5"/>
  <c r="C5" i="5"/>
  <c r="D5" i="5"/>
  <c r="C6" i="5"/>
  <c r="D6" i="5"/>
  <c r="C7" i="5"/>
  <c r="D7" i="5"/>
  <c r="C8" i="5"/>
  <c r="D8" i="5"/>
  <c r="C9" i="5"/>
  <c r="D9" i="5"/>
  <c r="C10" i="5"/>
  <c r="D10" i="5"/>
  <c r="C11" i="5"/>
  <c r="D11" i="5"/>
  <c r="C12" i="5"/>
  <c r="D12" i="5"/>
  <c r="C13" i="5"/>
  <c r="D13" i="5"/>
  <c r="C14" i="5"/>
  <c r="D14" i="5"/>
  <c r="C15" i="5"/>
  <c r="D15" i="5"/>
  <c r="C16" i="5"/>
  <c r="D16" i="5"/>
  <c r="C17" i="5"/>
  <c r="D17" i="5"/>
  <c r="C18" i="5"/>
  <c r="D18" i="5"/>
  <c r="C19" i="5"/>
  <c r="D19" i="5"/>
  <c r="C20" i="5"/>
  <c r="D20" i="5"/>
  <c r="C21" i="5"/>
  <c r="D21" i="5"/>
  <c r="C22" i="5"/>
  <c r="D22" i="5"/>
  <c r="C23" i="5"/>
  <c r="D23" i="5"/>
  <c r="C24" i="5"/>
  <c r="D24" i="5"/>
  <c r="C25" i="5"/>
  <c r="D25" i="5"/>
  <c r="C26" i="5"/>
  <c r="D26" i="5"/>
  <c r="C27" i="5"/>
  <c r="D27" i="5"/>
  <c r="C28" i="5"/>
  <c r="D28" i="5"/>
  <c r="C29" i="5"/>
  <c r="D29" i="5"/>
  <c r="C30" i="5"/>
  <c r="D30" i="5"/>
  <c r="C31" i="5"/>
  <c r="D31" i="5"/>
  <c r="C32" i="5"/>
  <c r="D32" i="5"/>
  <c r="C33" i="5"/>
  <c r="D33" i="5"/>
  <c r="C34" i="5"/>
  <c r="D34" i="5"/>
  <c r="C35" i="5"/>
  <c r="D35" i="5"/>
  <c r="C36" i="5"/>
  <c r="D36" i="5"/>
  <c r="C37" i="5"/>
  <c r="D37" i="5"/>
  <c r="C38" i="5"/>
  <c r="D38" i="5"/>
  <c r="C39" i="5"/>
  <c r="D39" i="5"/>
  <c r="C40" i="5"/>
  <c r="D40" i="5"/>
  <c r="C41" i="5"/>
  <c r="D41" i="5"/>
  <c r="C42" i="5"/>
  <c r="D42" i="5"/>
  <c r="C43" i="5"/>
  <c r="D43" i="5"/>
  <c r="C44" i="5"/>
  <c r="D44" i="5"/>
  <c r="C45" i="5"/>
  <c r="D45" i="5"/>
  <c r="C46" i="5"/>
  <c r="D46" i="5"/>
  <c r="C47" i="5"/>
  <c r="D47" i="5"/>
  <c r="C48" i="5"/>
  <c r="D48" i="5"/>
  <c r="C49" i="5"/>
  <c r="D49" i="5"/>
  <c r="C50" i="5"/>
  <c r="D50" i="5"/>
  <c r="C51" i="5"/>
  <c r="D51" i="5"/>
  <c r="C52" i="5"/>
  <c r="D52" i="5"/>
  <c r="C53" i="5"/>
  <c r="D53" i="5"/>
  <c r="C54" i="5"/>
  <c r="D54" i="5"/>
  <c r="C55" i="5"/>
  <c r="D55" i="5"/>
  <c r="C56" i="5"/>
  <c r="D56" i="5"/>
  <c r="C57" i="5"/>
  <c r="D57" i="5"/>
  <c r="C58" i="5"/>
  <c r="D58" i="5"/>
  <c r="C59" i="5"/>
  <c r="D59" i="5"/>
  <c r="C60" i="5"/>
  <c r="D60" i="5"/>
  <c r="C61" i="5"/>
  <c r="D61" i="5"/>
  <c r="C62" i="5"/>
  <c r="D62" i="5"/>
  <c r="C63" i="5"/>
  <c r="D63" i="5"/>
  <c r="C64" i="5"/>
  <c r="D64" i="5"/>
  <c r="C65" i="5"/>
  <c r="D65" i="5"/>
  <c r="C66" i="5"/>
  <c r="D66" i="5"/>
  <c r="C67" i="5"/>
  <c r="D67" i="5"/>
  <c r="C68" i="5"/>
  <c r="D68" i="5"/>
  <c r="C69" i="5"/>
  <c r="D69" i="5"/>
  <c r="C70" i="5"/>
  <c r="D70" i="5"/>
  <c r="C71" i="5"/>
  <c r="D71" i="5"/>
  <c r="C72" i="5"/>
  <c r="D72" i="5"/>
  <c r="C73" i="5"/>
  <c r="D73" i="5"/>
  <c r="C74" i="5"/>
  <c r="D74" i="5"/>
  <c r="C75" i="5"/>
  <c r="D75" i="5"/>
  <c r="C76" i="5"/>
  <c r="D76" i="5"/>
  <c r="C77" i="5"/>
  <c r="D77" i="5"/>
  <c r="C78" i="5"/>
  <c r="D78" i="5"/>
  <c r="C79" i="5"/>
  <c r="D79" i="5"/>
  <c r="C80" i="5"/>
  <c r="D80" i="5"/>
  <c r="C81" i="5"/>
  <c r="D81" i="5"/>
  <c r="C82" i="5"/>
  <c r="D82" i="5"/>
  <c r="C83" i="5"/>
  <c r="D83" i="5"/>
  <c r="C84" i="5"/>
  <c r="D84" i="5"/>
  <c r="C85" i="5"/>
  <c r="D85" i="5"/>
  <c r="C86" i="5"/>
  <c r="D86" i="5"/>
  <c r="C87" i="5"/>
  <c r="D87" i="5"/>
  <c r="C88" i="5"/>
  <c r="D88" i="5"/>
  <c r="C89" i="5"/>
  <c r="D89" i="5"/>
  <c r="C90" i="5"/>
  <c r="D90" i="5"/>
  <c r="C91" i="5"/>
  <c r="D91" i="5"/>
  <c r="C92" i="5"/>
  <c r="D92" i="5"/>
  <c r="C93" i="5"/>
  <c r="D93" i="5"/>
  <c r="C94" i="5"/>
  <c r="D94" i="5"/>
  <c r="C95" i="5"/>
  <c r="D95" i="5"/>
  <c r="C96" i="5"/>
  <c r="D96" i="5"/>
  <c r="C97" i="5"/>
  <c r="D97" i="5"/>
  <c r="C98" i="5"/>
  <c r="D98" i="5"/>
  <c r="C99" i="5"/>
  <c r="D99" i="5"/>
  <c r="C100" i="5"/>
  <c r="D100" i="5"/>
  <c r="C101" i="5"/>
  <c r="D101" i="5"/>
  <c r="C102" i="5"/>
  <c r="D102" i="5"/>
  <c r="C103" i="5"/>
  <c r="D103" i="5"/>
  <c r="C104" i="5"/>
  <c r="D104" i="5"/>
  <c r="C105" i="5"/>
  <c r="D105" i="5"/>
  <c r="C106" i="5"/>
  <c r="D106" i="5"/>
  <c r="C107" i="5"/>
  <c r="D107" i="5"/>
  <c r="C108" i="5"/>
  <c r="D108" i="5"/>
  <c r="C109" i="5"/>
  <c r="D109" i="5"/>
  <c r="C110" i="5"/>
  <c r="D110" i="5"/>
  <c r="C111" i="5"/>
  <c r="D111" i="5"/>
  <c r="C112" i="5"/>
  <c r="D112" i="5"/>
  <c r="C113" i="5"/>
  <c r="D113" i="5"/>
  <c r="C114" i="5"/>
  <c r="D114" i="5"/>
  <c r="C115" i="5"/>
  <c r="D115" i="5"/>
  <c r="C116" i="5"/>
  <c r="D116" i="5"/>
  <c r="C117" i="5"/>
  <c r="D117" i="5"/>
  <c r="C118" i="5"/>
  <c r="D118" i="5"/>
  <c r="C119" i="5"/>
  <c r="D119" i="5"/>
  <c r="C120" i="5"/>
  <c r="D120" i="5"/>
  <c r="C121" i="5"/>
  <c r="D121" i="5"/>
  <c r="C122" i="5"/>
  <c r="D122" i="5"/>
  <c r="C123" i="5"/>
  <c r="D123" i="5"/>
  <c r="C124" i="5"/>
  <c r="D124" i="5"/>
  <c r="C125" i="5"/>
  <c r="D125" i="5"/>
  <c r="C126" i="5"/>
  <c r="D126" i="5"/>
  <c r="C127" i="5"/>
  <c r="D127" i="5"/>
  <c r="C128" i="5"/>
  <c r="D128" i="5"/>
  <c r="C129" i="5"/>
  <c r="D129" i="5"/>
  <c r="C130" i="5"/>
  <c r="D130" i="5"/>
  <c r="C131" i="5"/>
  <c r="D131" i="5"/>
  <c r="C132" i="5"/>
  <c r="D132" i="5"/>
  <c r="C133" i="5"/>
  <c r="D133" i="5"/>
  <c r="C134" i="5"/>
  <c r="D134" i="5"/>
  <c r="C135" i="5"/>
  <c r="D135" i="5"/>
  <c r="C136" i="5"/>
  <c r="D136" i="5"/>
  <c r="C137" i="5"/>
  <c r="D137" i="5"/>
  <c r="C138" i="5"/>
  <c r="D138" i="5"/>
  <c r="C139" i="5"/>
  <c r="D139" i="5"/>
  <c r="C140" i="5"/>
  <c r="D140" i="5"/>
  <c r="C141" i="5"/>
  <c r="D141" i="5"/>
  <c r="C142" i="5"/>
  <c r="D142" i="5"/>
  <c r="C143" i="5"/>
  <c r="D143" i="5"/>
  <c r="C144" i="5"/>
  <c r="D144" i="5"/>
  <c r="C145" i="5"/>
  <c r="D145" i="5"/>
  <c r="C146" i="5"/>
  <c r="D146" i="5"/>
  <c r="C147" i="5"/>
  <c r="D147" i="5"/>
  <c r="C148" i="5"/>
  <c r="D148" i="5"/>
  <c r="C149" i="5"/>
  <c r="D149" i="5"/>
  <c r="C150" i="5"/>
  <c r="D150" i="5"/>
  <c r="C151" i="5"/>
  <c r="D151" i="5"/>
  <c r="C152" i="5"/>
  <c r="D152" i="5"/>
  <c r="C153" i="5"/>
  <c r="D153" i="5"/>
  <c r="C154" i="5"/>
  <c r="D154" i="5"/>
  <c r="C155" i="5"/>
  <c r="D155" i="5"/>
  <c r="C156" i="5"/>
  <c r="D156" i="5"/>
  <c r="C157" i="5"/>
  <c r="D157" i="5"/>
  <c r="C158" i="5"/>
  <c r="D158" i="5"/>
  <c r="C159" i="5"/>
  <c r="D159" i="5"/>
  <c r="C160" i="5"/>
  <c r="D160" i="5"/>
  <c r="C161" i="5"/>
  <c r="D161" i="5"/>
  <c r="C162" i="5"/>
  <c r="D162" i="5"/>
  <c r="C163" i="5"/>
  <c r="D163" i="5"/>
  <c r="C164" i="5"/>
  <c r="D164" i="5"/>
  <c r="C165" i="5"/>
  <c r="D165" i="5"/>
  <c r="C166" i="5"/>
  <c r="D166" i="5"/>
  <c r="C167" i="5"/>
  <c r="D167" i="5"/>
  <c r="C168" i="5"/>
  <c r="D168" i="5"/>
  <c r="C169" i="5"/>
  <c r="D169" i="5"/>
  <c r="C170" i="5"/>
  <c r="D170" i="5"/>
  <c r="C171" i="5"/>
  <c r="D171" i="5"/>
  <c r="C172" i="5"/>
  <c r="D172" i="5"/>
  <c r="C173" i="5"/>
  <c r="D173" i="5"/>
  <c r="C174" i="5"/>
  <c r="D174" i="5"/>
  <c r="C175" i="5"/>
  <c r="D175" i="5"/>
  <c r="C176" i="5"/>
  <c r="D176" i="5"/>
  <c r="C177" i="5"/>
  <c r="D177" i="5"/>
  <c r="C178" i="5"/>
  <c r="D178" i="5"/>
  <c r="C179" i="5"/>
  <c r="D179" i="5"/>
  <c r="C180" i="5"/>
  <c r="D180" i="5"/>
  <c r="C181" i="5"/>
  <c r="D181" i="5"/>
  <c r="C182" i="5"/>
  <c r="D182" i="5"/>
  <c r="C183" i="5"/>
  <c r="D183" i="5"/>
  <c r="C184" i="5"/>
  <c r="D184" i="5"/>
  <c r="C185" i="5"/>
  <c r="D185" i="5"/>
  <c r="C186" i="5"/>
  <c r="D186" i="5"/>
  <c r="C187" i="5"/>
  <c r="D187" i="5"/>
  <c r="C188" i="5"/>
  <c r="D188" i="5"/>
  <c r="C189" i="5"/>
  <c r="D189" i="5"/>
  <c r="C190" i="5"/>
  <c r="D190" i="5"/>
  <c r="C191" i="5"/>
  <c r="D191" i="5"/>
  <c r="C192" i="5"/>
  <c r="D192" i="5"/>
  <c r="C193" i="5"/>
  <c r="D193" i="5"/>
  <c r="C194" i="5"/>
  <c r="D194" i="5"/>
  <c r="C195" i="5"/>
  <c r="D195" i="5"/>
  <c r="C196" i="5"/>
  <c r="D196" i="5"/>
  <c r="C197" i="5"/>
  <c r="D197" i="5"/>
  <c r="C198" i="5"/>
  <c r="D198" i="5"/>
  <c r="C199" i="5"/>
  <c r="D199" i="5"/>
  <c r="C200" i="5"/>
  <c r="D200" i="5"/>
  <c r="C201" i="5"/>
  <c r="D201" i="5"/>
  <c r="C202" i="5"/>
  <c r="D202" i="5"/>
  <c r="C203" i="5"/>
  <c r="D203" i="5"/>
  <c r="C204" i="5"/>
  <c r="D204" i="5"/>
  <c r="C205" i="5"/>
  <c r="D205" i="5"/>
  <c r="C206" i="5"/>
  <c r="D206" i="5"/>
  <c r="C207" i="5"/>
  <c r="D207" i="5"/>
  <c r="C208" i="5"/>
  <c r="D208" i="5"/>
  <c r="C209" i="5"/>
  <c r="D209" i="5"/>
  <c r="C210" i="5"/>
  <c r="D210" i="5"/>
  <c r="C211" i="5"/>
  <c r="D211" i="5"/>
  <c r="C212" i="5"/>
  <c r="D212" i="5"/>
  <c r="C213" i="5"/>
  <c r="D213" i="5"/>
  <c r="C214" i="5"/>
  <c r="D214" i="5"/>
  <c r="C215" i="5"/>
  <c r="D215" i="5"/>
  <c r="C216" i="5"/>
  <c r="D216" i="5"/>
  <c r="C217" i="5"/>
  <c r="D217" i="5"/>
  <c r="C218" i="5"/>
  <c r="D218" i="5"/>
  <c r="C219" i="5"/>
  <c r="D219" i="5"/>
  <c r="C220" i="5"/>
  <c r="D220" i="5"/>
  <c r="C221" i="5"/>
  <c r="D221" i="5"/>
  <c r="C222" i="5"/>
  <c r="D222" i="5"/>
  <c r="C223" i="5"/>
  <c r="D223" i="5"/>
  <c r="C224" i="5"/>
  <c r="D224" i="5"/>
  <c r="C225" i="5"/>
  <c r="D225" i="5"/>
  <c r="C226" i="5"/>
  <c r="D226" i="5"/>
  <c r="C227" i="5"/>
  <c r="D227" i="5"/>
  <c r="C228" i="5"/>
  <c r="D228" i="5"/>
  <c r="C229" i="5"/>
  <c r="D229" i="5"/>
  <c r="C230" i="5"/>
  <c r="D230" i="5"/>
  <c r="C231" i="5"/>
  <c r="D231" i="5"/>
  <c r="C232" i="5"/>
  <c r="D232" i="5"/>
  <c r="C233" i="5"/>
  <c r="D233" i="5"/>
  <c r="C234" i="5"/>
  <c r="D234" i="5"/>
  <c r="C235" i="5"/>
  <c r="D235" i="5"/>
  <c r="C236" i="5"/>
  <c r="D236" i="5"/>
  <c r="C237" i="5"/>
  <c r="D237" i="5"/>
  <c r="C238" i="5"/>
  <c r="D238" i="5"/>
  <c r="C239" i="5"/>
  <c r="D239" i="5"/>
  <c r="C240" i="5"/>
  <c r="D240" i="5"/>
  <c r="C241" i="5"/>
  <c r="D241" i="5"/>
  <c r="C242" i="5"/>
  <c r="D242" i="5"/>
  <c r="C243" i="5"/>
  <c r="D243" i="5"/>
  <c r="C244" i="5"/>
  <c r="D244" i="5"/>
  <c r="C245" i="5"/>
  <c r="D245" i="5"/>
  <c r="C246" i="5"/>
  <c r="D246" i="5"/>
  <c r="C247" i="5"/>
  <c r="D247" i="5"/>
  <c r="C248" i="5"/>
  <c r="D248" i="5"/>
  <c r="C249" i="5"/>
  <c r="D249" i="5"/>
  <c r="C250" i="5"/>
  <c r="D250" i="5"/>
  <c r="C251" i="5"/>
  <c r="D251" i="5"/>
  <c r="C252" i="5"/>
  <c r="D252" i="5"/>
  <c r="C253" i="5"/>
  <c r="D253" i="5"/>
  <c r="C254" i="5"/>
  <c r="D254" i="5"/>
  <c r="C255" i="5"/>
  <c r="D255" i="5"/>
  <c r="C256" i="5"/>
  <c r="D256" i="5"/>
  <c r="C257" i="5"/>
  <c r="D257" i="5"/>
  <c r="C258" i="5"/>
  <c r="D258" i="5"/>
  <c r="C259" i="5"/>
  <c r="D259" i="5"/>
  <c r="C260" i="5"/>
  <c r="D260" i="5"/>
  <c r="C261" i="5"/>
  <c r="D261" i="5"/>
  <c r="C262" i="5"/>
  <c r="D262" i="5"/>
  <c r="C263" i="5"/>
  <c r="D263" i="5"/>
  <c r="C264" i="5"/>
  <c r="D264" i="5"/>
  <c r="C265" i="5"/>
  <c r="D265" i="5"/>
  <c r="C266" i="5"/>
  <c r="D266" i="5"/>
  <c r="C267" i="5"/>
  <c r="D267" i="5"/>
  <c r="C268" i="5"/>
  <c r="D268" i="5"/>
  <c r="C269" i="5"/>
  <c r="D269" i="5"/>
  <c r="C270" i="5"/>
  <c r="D270" i="5"/>
  <c r="C271" i="5"/>
  <c r="D271" i="5"/>
  <c r="C272" i="5"/>
  <c r="D272" i="5"/>
  <c r="C273" i="5"/>
  <c r="D273" i="5"/>
  <c r="C274" i="5"/>
  <c r="D274" i="5"/>
  <c r="C275" i="5"/>
  <c r="D275" i="5"/>
  <c r="C276" i="5"/>
  <c r="D276" i="5"/>
  <c r="C277" i="5"/>
  <c r="D277" i="5"/>
  <c r="C278" i="5"/>
  <c r="D278" i="5"/>
  <c r="C279" i="5"/>
  <c r="D279" i="5"/>
  <c r="C280" i="5"/>
  <c r="D280" i="5"/>
  <c r="C281" i="5"/>
  <c r="D281" i="5"/>
  <c r="C282" i="5"/>
  <c r="D282" i="5"/>
  <c r="C283" i="5"/>
  <c r="D283" i="5"/>
  <c r="C284" i="5"/>
  <c r="D284" i="5"/>
  <c r="C285" i="5"/>
  <c r="D285" i="5"/>
  <c r="C286" i="5"/>
  <c r="D286" i="5"/>
  <c r="C287" i="5"/>
  <c r="D287" i="5"/>
  <c r="C288" i="5"/>
  <c r="D288" i="5"/>
  <c r="C289" i="5"/>
  <c r="D289" i="5"/>
  <c r="C290" i="5"/>
  <c r="D290" i="5"/>
  <c r="C291" i="5"/>
  <c r="D291" i="5"/>
  <c r="C292" i="5"/>
  <c r="D292" i="5"/>
  <c r="C293" i="5"/>
  <c r="D293" i="5"/>
  <c r="C294" i="5"/>
  <c r="D294" i="5"/>
  <c r="C295" i="5"/>
  <c r="D295" i="5"/>
  <c r="C296" i="5"/>
  <c r="D296" i="5"/>
  <c r="C297" i="5"/>
  <c r="D297" i="5"/>
  <c r="C298" i="5"/>
  <c r="D298" i="5"/>
  <c r="C299" i="5"/>
  <c r="D299" i="5"/>
  <c r="C300" i="5"/>
  <c r="D300" i="5"/>
  <c r="C301" i="5"/>
  <c r="D301" i="5"/>
  <c r="C302" i="5"/>
  <c r="D302" i="5"/>
  <c r="C303" i="5"/>
  <c r="D303" i="5"/>
  <c r="C304" i="5"/>
  <c r="D304" i="5"/>
  <c r="C305" i="5"/>
  <c r="D305" i="5"/>
  <c r="C306" i="5"/>
  <c r="D306" i="5"/>
  <c r="C307" i="5"/>
  <c r="D307" i="5"/>
  <c r="C308" i="5"/>
  <c r="D308" i="5"/>
  <c r="C309" i="5"/>
  <c r="D309" i="5"/>
  <c r="C310" i="5"/>
  <c r="D310" i="5"/>
  <c r="C311" i="5"/>
  <c r="D311" i="5"/>
  <c r="C312" i="5"/>
  <c r="D312" i="5"/>
  <c r="C313" i="5"/>
  <c r="D313" i="5"/>
  <c r="C314" i="5"/>
  <c r="D314" i="5"/>
  <c r="C315" i="5"/>
  <c r="D315" i="5"/>
  <c r="C316" i="5"/>
  <c r="D316" i="5"/>
  <c r="C317" i="5"/>
  <c r="D317" i="5"/>
  <c r="C318" i="5"/>
  <c r="D318" i="5"/>
  <c r="C319" i="5"/>
  <c r="D319" i="5"/>
  <c r="C320" i="5"/>
  <c r="D320" i="5"/>
  <c r="C321" i="5"/>
  <c r="D321" i="5"/>
  <c r="C322" i="5"/>
  <c r="D322" i="5"/>
  <c r="C323" i="5"/>
  <c r="D323" i="5"/>
  <c r="C324" i="5"/>
  <c r="D324" i="5"/>
  <c r="C325" i="5"/>
  <c r="D325" i="5"/>
  <c r="C326" i="5"/>
  <c r="D326" i="5"/>
  <c r="C327" i="5"/>
  <c r="D327" i="5"/>
  <c r="C328" i="5"/>
  <c r="D328" i="5"/>
  <c r="C329" i="5"/>
  <c r="D329" i="5"/>
  <c r="C330" i="5"/>
  <c r="D330" i="5"/>
  <c r="C331" i="5"/>
  <c r="D331" i="5"/>
  <c r="C332" i="5"/>
  <c r="D332" i="5"/>
  <c r="C333" i="5"/>
  <c r="D333" i="5"/>
  <c r="C334" i="5"/>
  <c r="D334" i="5"/>
  <c r="C335" i="5"/>
  <c r="D335" i="5"/>
  <c r="C336" i="5"/>
  <c r="D336" i="5"/>
  <c r="C337" i="5"/>
  <c r="D337" i="5"/>
  <c r="C338" i="5"/>
  <c r="D338" i="5"/>
  <c r="C339" i="5"/>
  <c r="D339" i="5"/>
  <c r="C340" i="5"/>
  <c r="D340" i="5"/>
  <c r="C341" i="5"/>
  <c r="D341" i="5"/>
  <c r="C342" i="5"/>
  <c r="D342" i="5"/>
  <c r="C343" i="5"/>
  <c r="D343" i="5"/>
  <c r="C344" i="5"/>
  <c r="D344" i="5"/>
  <c r="C345" i="5"/>
  <c r="D345" i="5"/>
  <c r="C346" i="5"/>
  <c r="D346" i="5"/>
  <c r="C347" i="5"/>
  <c r="D347" i="5"/>
  <c r="C348" i="5"/>
  <c r="D348" i="5"/>
  <c r="C349" i="5"/>
  <c r="D349" i="5"/>
  <c r="C350" i="5"/>
  <c r="D350" i="5"/>
  <c r="C351" i="5"/>
  <c r="D351" i="5"/>
  <c r="C352" i="5"/>
  <c r="D352" i="5"/>
  <c r="C353" i="5"/>
  <c r="D353" i="5"/>
  <c r="C354" i="5"/>
  <c r="D354" i="5"/>
  <c r="C355" i="5"/>
  <c r="D355" i="5"/>
  <c r="C356" i="5"/>
  <c r="D356" i="5"/>
  <c r="C357" i="5"/>
  <c r="D357" i="5"/>
  <c r="C358" i="5"/>
  <c r="D358" i="5"/>
  <c r="C359" i="5"/>
  <c r="D359" i="5"/>
  <c r="C360" i="5"/>
  <c r="D360" i="5"/>
  <c r="C361" i="5"/>
  <c r="D361" i="5"/>
  <c r="C362" i="5"/>
  <c r="D362" i="5"/>
  <c r="C363" i="5"/>
  <c r="D363" i="5"/>
  <c r="C364" i="5"/>
  <c r="D364" i="5"/>
  <c r="C365" i="5"/>
  <c r="D365" i="5"/>
  <c r="C366" i="5"/>
  <c r="D366" i="5"/>
  <c r="D2" i="5"/>
  <c r="C2" i="5"/>
  <c r="B2" i="5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" i="1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2" i="3"/>
  <c r="C9" i="4"/>
  <c r="C56" i="4"/>
  <c r="C17" i="4"/>
  <c r="C61" i="4"/>
  <c r="C10" i="4"/>
  <c r="C92" i="4"/>
  <c r="C87" i="4"/>
  <c r="C76" i="4"/>
  <c r="C47" i="4"/>
  <c r="C55" i="4"/>
  <c r="C4" i="4"/>
  <c r="C18" i="4"/>
  <c r="C53" i="4"/>
  <c r="C86" i="4"/>
  <c r="C52" i="4"/>
  <c r="C81" i="4"/>
  <c r="C22" i="4"/>
  <c r="C94" i="4"/>
  <c r="C95" i="4"/>
  <c r="C77" i="4"/>
  <c r="C67" i="4"/>
  <c r="C11" i="4"/>
  <c r="C70" i="4"/>
  <c r="C42" i="4"/>
  <c r="C23" i="4"/>
  <c r="C31" i="4"/>
  <c r="C57" i="4"/>
  <c r="C83" i="4"/>
  <c r="C62" i="4"/>
  <c r="C73" i="4"/>
  <c r="C51" i="4"/>
  <c r="C88" i="4"/>
  <c r="C89" i="4"/>
  <c r="C85" i="4"/>
  <c r="C28" i="4"/>
  <c r="C33" i="4"/>
  <c r="C24" i="4"/>
  <c r="C91" i="4"/>
  <c r="C58" i="4"/>
  <c r="C14" i="4"/>
  <c r="C101" i="4"/>
  <c r="C97" i="4"/>
  <c r="C3" i="4"/>
  <c r="C74" i="4"/>
  <c r="C60" i="4"/>
  <c r="C40" i="4"/>
  <c r="C39" i="4"/>
  <c r="C59" i="4"/>
  <c r="C35" i="4"/>
  <c r="C69" i="4"/>
  <c r="C7" i="4"/>
  <c r="C29" i="4"/>
  <c r="C82" i="4"/>
  <c r="C25" i="4"/>
  <c r="C84" i="4"/>
  <c r="C93" i="4"/>
  <c r="C46" i="4"/>
  <c r="C99" i="4"/>
  <c r="C8" i="4"/>
  <c r="C72" i="4"/>
  <c r="C96" i="4"/>
  <c r="C48" i="4"/>
  <c r="C100" i="4"/>
  <c r="C2" i="4"/>
  <c r="C38" i="4"/>
  <c r="C37" i="4"/>
  <c r="C12" i="4"/>
  <c r="C98" i="4"/>
  <c r="C19" i="4"/>
  <c r="C50" i="4"/>
  <c r="C26" i="4"/>
  <c r="C5" i="4"/>
  <c r="C63" i="4"/>
  <c r="C65" i="4"/>
  <c r="C64" i="4"/>
  <c r="C68" i="4"/>
  <c r="C90" i="4"/>
  <c r="C45" i="4"/>
  <c r="C6" i="4"/>
  <c r="C15" i="4"/>
  <c r="C27" i="4"/>
  <c r="C43" i="4"/>
  <c r="C16" i="4"/>
  <c r="C66" i="4"/>
  <c r="C32" i="4"/>
  <c r="C20" i="4"/>
  <c r="C44" i="4"/>
  <c r="C41" i="4"/>
  <c r="C30" i="4"/>
  <c r="C78" i="4"/>
  <c r="C75" i="4"/>
  <c r="C49" i="4"/>
  <c r="C13" i="4"/>
  <c r="C71" i="4"/>
  <c r="C34" i="4"/>
  <c r="C79" i="4"/>
  <c r="C21" i="4"/>
  <c r="C54" i="4"/>
  <c r="C36" i="4"/>
  <c r="F20" i="1" l="1"/>
  <c r="F21" i="1"/>
  <c r="F10" i="1"/>
  <c r="F19" i="1"/>
  <c r="F18" i="1"/>
  <c r="F17" i="1"/>
  <c r="F16" i="1"/>
  <c r="F15" i="1"/>
  <c r="F14" i="1"/>
  <c r="F13" i="1"/>
  <c r="F12" i="1"/>
  <c r="F11" i="1"/>
  <c r="F4" i="1"/>
  <c r="F9" i="1"/>
  <c r="F8" i="1"/>
  <c r="F7" i="1"/>
  <c r="F6" i="1"/>
  <c r="F5" i="1"/>
  <c r="F2" i="1"/>
  <c r="F3" i="1"/>
  <c r="E18" i="1"/>
  <c r="G18" i="1" s="1"/>
  <c r="E21" i="1"/>
  <c r="E20" i="1"/>
  <c r="E19" i="1"/>
  <c r="E11" i="1"/>
  <c r="E17" i="1"/>
  <c r="E16" i="1"/>
  <c r="E15" i="1"/>
  <c r="E14" i="1"/>
  <c r="E13" i="1"/>
  <c r="E12" i="1"/>
  <c r="E6" i="1"/>
  <c r="E10" i="1"/>
  <c r="E9" i="1"/>
  <c r="E8" i="1"/>
  <c r="E7" i="1"/>
  <c r="E2" i="1"/>
  <c r="E5" i="1"/>
  <c r="E4" i="1"/>
  <c r="E3" i="1"/>
  <c r="G13" i="1" l="1"/>
  <c r="H13" i="1" s="1"/>
  <c r="G9" i="1"/>
  <c r="H9" i="1" s="1"/>
  <c r="G12" i="1"/>
  <c r="H12" i="1" s="1"/>
  <c r="G3" i="1"/>
  <c r="H3" i="1" s="1"/>
  <c r="G8" i="1"/>
  <c r="H8" i="1" s="1"/>
  <c r="G4" i="1"/>
  <c r="H4" i="1" s="1"/>
  <c r="G20" i="1"/>
  <c r="H20" i="1" s="1"/>
  <c r="G7" i="1"/>
  <c r="H7" i="1" s="1"/>
  <c r="G19" i="1"/>
  <c r="H19" i="1" s="1"/>
  <c r="G21" i="1"/>
  <c r="H21" i="1" s="1"/>
  <c r="G6" i="1"/>
  <c r="H6" i="1" s="1"/>
  <c r="G15" i="1"/>
  <c r="H15" i="1" s="1"/>
  <c r="G16" i="1"/>
  <c r="H16" i="1" s="1"/>
  <c r="G10" i="1"/>
  <c r="H10" i="1" s="1"/>
  <c r="H18" i="1"/>
  <c r="G5" i="1"/>
  <c r="H5" i="1" s="1"/>
  <c r="G17" i="1"/>
  <c r="H17" i="1" s="1"/>
  <c r="G14" i="1"/>
  <c r="H14" i="1" s="1"/>
  <c r="G11" i="1"/>
  <c r="H11" i="1" s="1"/>
  <c r="G2" i="1"/>
  <c r="H2" i="1" s="1"/>
</calcChain>
</file>

<file path=xl/sharedStrings.xml><?xml version="1.0" encoding="utf-8"?>
<sst xmlns="http://schemas.openxmlformats.org/spreadsheetml/2006/main" count="207" uniqueCount="181">
  <si>
    <t>proker</t>
  </si>
  <si>
    <t>proker1</t>
  </si>
  <si>
    <t>proker2</t>
  </si>
  <si>
    <t>proker3</t>
  </si>
  <si>
    <t>proker4</t>
  </si>
  <si>
    <t>proker5</t>
  </si>
  <si>
    <t>proker6</t>
  </si>
  <si>
    <t>proker7</t>
  </si>
  <si>
    <t>proker8</t>
  </si>
  <si>
    <t>proker9</t>
  </si>
  <si>
    <t>proker10</t>
  </si>
  <si>
    <t>proker11</t>
  </si>
  <si>
    <t>proker12</t>
  </si>
  <si>
    <t>proker13</t>
  </si>
  <si>
    <t>proker14</t>
  </si>
  <si>
    <t>proker15</t>
  </si>
  <si>
    <t>proker16</t>
  </si>
  <si>
    <t>proker17</t>
  </si>
  <si>
    <t>proker18</t>
  </si>
  <si>
    <t>proker19</t>
  </si>
  <si>
    <t>proker20</t>
  </si>
  <si>
    <t>kategori</t>
  </si>
  <si>
    <t>QM</t>
  </si>
  <si>
    <t xml:space="preserve">KM </t>
  </si>
  <si>
    <t>BPM</t>
  </si>
  <si>
    <t>PIC</t>
  </si>
  <si>
    <t>performa</t>
  </si>
  <si>
    <t>idp</t>
  </si>
  <si>
    <t>ids</t>
  </si>
  <si>
    <t>Nama</t>
  </si>
  <si>
    <t>No tlp</t>
  </si>
  <si>
    <t>jabatan</t>
  </si>
  <si>
    <t>Shabirin</t>
  </si>
  <si>
    <t>Mika</t>
  </si>
  <si>
    <t>Aya</t>
  </si>
  <si>
    <t>Edi</t>
  </si>
  <si>
    <t>Gerry</t>
  </si>
  <si>
    <t>Fakhri</t>
  </si>
  <si>
    <t>Vina</t>
  </si>
  <si>
    <t>Dida</t>
  </si>
  <si>
    <t>staff</t>
  </si>
  <si>
    <t>ide</t>
  </si>
  <si>
    <t>SRW</t>
  </si>
  <si>
    <t>HC</t>
  </si>
  <si>
    <t>Invest</t>
  </si>
  <si>
    <t>eks</t>
  </si>
  <si>
    <t>id</t>
  </si>
  <si>
    <t>Nama Task</t>
  </si>
  <si>
    <t>Task1</t>
  </si>
  <si>
    <t>Task2</t>
  </si>
  <si>
    <t>Task3</t>
  </si>
  <si>
    <t>Task4</t>
  </si>
  <si>
    <t>Task5</t>
  </si>
  <si>
    <t>Task6</t>
  </si>
  <si>
    <t>Task7</t>
  </si>
  <si>
    <t>Task8</t>
  </si>
  <si>
    <t>Task9</t>
  </si>
  <si>
    <t>Task10</t>
  </si>
  <si>
    <t>Task11</t>
  </si>
  <si>
    <t>Task12</t>
  </si>
  <si>
    <t>Task13</t>
  </si>
  <si>
    <t>Task14</t>
  </si>
  <si>
    <t>Task15</t>
  </si>
  <si>
    <t>Task16</t>
  </si>
  <si>
    <t>Task17</t>
  </si>
  <si>
    <t>Task18</t>
  </si>
  <si>
    <t>Task19</t>
  </si>
  <si>
    <t>Task20</t>
  </si>
  <si>
    <t>Task21</t>
  </si>
  <si>
    <t>Task22</t>
  </si>
  <si>
    <t>Task23</t>
  </si>
  <si>
    <t>Task24</t>
  </si>
  <si>
    <t>Task25</t>
  </si>
  <si>
    <t>Task26</t>
  </si>
  <si>
    <t>Task27</t>
  </si>
  <si>
    <t>Task28</t>
  </si>
  <si>
    <t>Task29</t>
  </si>
  <si>
    <t>Task30</t>
  </si>
  <si>
    <t>Task31</t>
  </si>
  <si>
    <t>Task32</t>
  </si>
  <si>
    <t>Task33</t>
  </si>
  <si>
    <t>Task34</t>
  </si>
  <si>
    <t>Task35</t>
  </si>
  <si>
    <t>Task36</t>
  </si>
  <si>
    <t>Task37</t>
  </si>
  <si>
    <t>Task38</t>
  </si>
  <si>
    <t>Task39</t>
  </si>
  <si>
    <t>Task40</t>
  </si>
  <si>
    <t>Task41</t>
  </si>
  <si>
    <t>Task42</t>
  </si>
  <si>
    <t>Task43</t>
  </si>
  <si>
    <t>Task44</t>
  </si>
  <si>
    <t>Task45</t>
  </si>
  <si>
    <t>Task46</t>
  </si>
  <si>
    <t>Task47</t>
  </si>
  <si>
    <t>Task48</t>
  </si>
  <si>
    <t>Task49</t>
  </si>
  <si>
    <t>Task50</t>
  </si>
  <si>
    <t>Task51</t>
  </si>
  <si>
    <t>Task52</t>
  </si>
  <si>
    <t>Task53</t>
  </si>
  <si>
    <t>Task54</t>
  </si>
  <si>
    <t>Task55</t>
  </si>
  <si>
    <t>Task56</t>
  </si>
  <si>
    <t>Task57</t>
  </si>
  <si>
    <t>Task58</t>
  </si>
  <si>
    <t>Task59</t>
  </si>
  <si>
    <t>Task60</t>
  </si>
  <si>
    <t>Task61</t>
  </si>
  <si>
    <t>Task62</t>
  </si>
  <si>
    <t>Task63</t>
  </si>
  <si>
    <t>Task64</t>
  </si>
  <si>
    <t>Task65</t>
  </si>
  <si>
    <t>Task66</t>
  </si>
  <si>
    <t>Task67</t>
  </si>
  <si>
    <t>Task68</t>
  </si>
  <si>
    <t>Task69</t>
  </si>
  <si>
    <t>Task70</t>
  </si>
  <si>
    <t>Task71</t>
  </si>
  <si>
    <t>Task72</t>
  </si>
  <si>
    <t>Task73</t>
  </si>
  <si>
    <t>Task74</t>
  </si>
  <si>
    <t>Task75</t>
  </si>
  <si>
    <t>Task76</t>
  </si>
  <si>
    <t>Task77</t>
  </si>
  <si>
    <t>Task78</t>
  </si>
  <si>
    <t>Task79</t>
  </si>
  <si>
    <t>Task80</t>
  </si>
  <si>
    <t>Task81</t>
  </si>
  <si>
    <t>Task82</t>
  </si>
  <si>
    <t>Task83</t>
  </si>
  <si>
    <t>Task84</t>
  </si>
  <si>
    <t>Task85</t>
  </si>
  <si>
    <t>Task86</t>
  </si>
  <si>
    <t>Task87</t>
  </si>
  <si>
    <t>Task88</t>
  </si>
  <si>
    <t>Task89</t>
  </si>
  <si>
    <t>Task90</t>
  </si>
  <si>
    <t>Task91</t>
  </si>
  <si>
    <t>Task92</t>
  </si>
  <si>
    <t>Task93</t>
  </si>
  <si>
    <t>Task94</t>
  </si>
  <si>
    <t>Task95</t>
  </si>
  <si>
    <t>Task96</t>
  </si>
  <si>
    <t>Task97</t>
  </si>
  <si>
    <t>Task98</t>
  </si>
  <si>
    <t>Task99</t>
  </si>
  <si>
    <t>Task100</t>
  </si>
  <si>
    <t>Proker</t>
  </si>
  <si>
    <t>status</t>
  </si>
  <si>
    <t>progres</t>
  </si>
  <si>
    <t>realisasi</t>
  </si>
  <si>
    <t>SCM</t>
  </si>
  <si>
    <t>Noko</t>
  </si>
  <si>
    <t>Penulis</t>
  </si>
  <si>
    <t>LAPI</t>
  </si>
  <si>
    <t>Pak Andika</t>
  </si>
  <si>
    <t>DSU</t>
  </si>
  <si>
    <t>TPSM</t>
  </si>
  <si>
    <t>Sekper</t>
  </si>
  <si>
    <t>BSI</t>
  </si>
  <si>
    <t>SHE</t>
  </si>
  <si>
    <t>Keuangan</t>
  </si>
  <si>
    <t>Proyek</t>
  </si>
  <si>
    <t>kontak</t>
  </si>
  <si>
    <t>Open</t>
  </si>
  <si>
    <t>Closed</t>
  </si>
  <si>
    <t>Total</t>
  </si>
  <si>
    <t>Month</t>
  </si>
  <si>
    <t>Day</t>
  </si>
  <si>
    <t>Year</t>
  </si>
  <si>
    <t>idr</t>
  </si>
  <si>
    <t>Plan Start</t>
  </si>
  <si>
    <t>Plan Finish</t>
  </si>
  <si>
    <t>Actual Start</t>
  </si>
  <si>
    <t>Actual Finish</t>
  </si>
  <si>
    <t>Gap start</t>
  </si>
  <si>
    <t>Gap Finish</t>
  </si>
  <si>
    <t>Column2</t>
  </si>
  <si>
    <t>hari ini</t>
  </si>
  <si>
    <t>Durasi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</si>
</sst>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rgb="FF222222"/>
      <name val="Arial"/>
      <family val="2"/>
    </font>
    <font>
      <sz val="11"/>
      <color rgb="FF22222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9" fontId="0" fillId="0" borderId="0" xfId="0" applyNumberFormat="1"/>
    <xf numFmtId="1" fontId="0" fillId="0" borderId="0" xfId="0" applyNumberFormat="1"/>
    <xf numFmtId="0" fontId="2" fillId="0" borderId="0" xfId="0" applyFont="1"/>
    <xf numFmtId="14" fontId="1" fillId="0" borderId="0" xfId="0" applyNumberFormat="1" applyFont="1"/>
    <xf numFmtId="14" fontId="0" fillId="0" borderId="0" xfId="0" applyNumberFormat="1"/>
  </cellXfs>
  <cellStyles count="1">
    <cellStyle name="Normal" xfId="0" builtinId="0"/>
  </cellStyles>
  <dxfs count="9">
    <dxf>
      <numFmt numFmtId="0" formatCode="General"/>
    </dxf>
    <dxf>
      <numFmt numFmtId="0" formatCode="General"/>
    </dxf>
    <dxf>
      <numFmt numFmtId="19" formatCode="m/d/yyyy"/>
    </dxf>
    <dxf>
      <numFmt numFmtId="0" formatCode="General"/>
    </dxf>
    <dxf>
      <numFmt numFmtId="19" formatCode="m/d/yyyy"/>
    </dxf>
    <dxf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222222"/>
        <name val="Arial"/>
        <family val="2"/>
        <scheme val="none"/>
      </font>
      <numFmt numFmtId="19" formatCode="m/d/yyyy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9C5368F-78B9-4E83-8121-4510DD4357C3}" name="Table2" displayName="Table2" ref="A1:N101" totalsRowShown="0">
  <autoFilter ref="A1:N101" xr:uid="{81D33483-0F7D-4EE8-A2A3-2B3EA0555641}"/>
  <sortState xmlns:xlrd2="http://schemas.microsoft.com/office/spreadsheetml/2017/richdata2" ref="A2:H101">
    <sortCondition ref="F1:F101"/>
  </sortState>
  <tableColumns count="14">
    <tableColumn id="1" xr3:uid="{00AD52A5-E735-413A-BB14-905080D22A6A}" name="id"/>
    <tableColumn id="2" xr3:uid="{96ECA31D-7F15-4999-AD5D-09B07FB6E6F3}" name="Nama Task"/>
    <tableColumn id="3" xr3:uid="{907DAA5C-88B8-40FB-BE35-BF0BE11F7D73}" name="Proker">
      <calculatedColumnFormula>RANDBETWEEN(1,20)</calculatedColumnFormula>
    </tableColumn>
    <tableColumn id="4" xr3:uid="{1029D669-E7B2-45B0-B0B7-2B4042158C52}" name="progres" dataDxfId="8">
      <calculatedColumnFormula>IF(Table2[[#This Row],[Plan Finish]]="",0,1)</calculatedColumnFormula>
    </tableColumn>
    <tableColumn id="5" xr3:uid="{EBF2F207-D3CD-41C2-B40C-2FA003A5DDE6}" name="status" dataDxfId="7">
      <calculatedColumnFormula>IF(I2=0,"Open","Closed")</calculatedColumnFormula>
    </tableColumn>
    <tableColumn id="6" xr3:uid="{9E7D0373-5453-49CF-8A03-E8B93E4B57DB}" name="Plan Start" dataDxfId="6"/>
    <tableColumn id="7" xr3:uid="{8F8BA4A3-1AB2-4CFC-AA4C-A57B7EA6B18E}" name="Plan Finish" dataDxfId="5">
      <calculatedColumnFormula>RANDBETWEEN(F2,F2+30)</calculatedColumnFormula>
    </tableColumn>
    <tableColumn id="8" xr3:uid="{FC049E3F-CE7D-4DF8-8DB0-CEEDAAD96A07}" name="Actual Start" dataDxfId="4">
      <calculatedColumnFormula>RANDBETWEEN(F2,F2+7)</calculatedColumnFormula>
    </tableColumn>
    <tableColumn id="9" xr3:uid="{3107F423-05ED-49AF-B152-82406D85F995}" name="Actual Finish"/>
    <tableColumn id="10" xr3:uid="{B24667F9-D631-4229-86ED-BE347DD036B4}" name="Gap start" dataDxfId="3">
      <calculatedColumnFormula>Table2[[#This Row],[Actual Start]]-Table2[[#This Row],[Plan Start]]</calculatedColumnFormula>
    </tableColumn>
    <tableColumn id="11" xr3:uid="{532B570B-F6EE-417D-8CDF-987D26B537FA}" name="Gap Finish"/>
    <tableColumn id="12" xr3:uid="{81B97BDD-6F15-4101-9879-259B32800133}" name="hari ini" dataDxfId="2">
      <calculatedColumnFormula>TODAY()</calculatedColumnFormula>
    </tableColumn>
    <tableColumn id="13" xr3:uid="{48F9657D-F8D6-4307-87AB-D359C0BECEBF}" name="Durasi" dataDxfId="1">
      <calculatedColumnFormula>IF(H2=0," ",Table2[[#This Row],[hari ini]]-Table2[[#This Row],[Actual Start]])</calculatedColumnFormula>
    </tableColumn>
    <tableColumn id="14" xr3:uid="{569FCCBF-38F7-4877-9B04-1ED409A0EC5B}" name="Column2" dataDxfId="0">
      <calculatedColumnFormula>IF(Table2[[#This Row],[Gap start]]&gt;0,"Telat Mulai",IF(Table2[[#This Row],[Gap start]]=0,"Tepat waktu","belum mulai"))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62AD0-0390-44EC-8C43-97A91EDEEE70}">
  <dimension ref="A1:I21"/>
  <sheetViews>
    <sheetView tabSelected="1" workbookViewId="0">
      <selection activeCell="H4" sqref="H4"/>
    </sheetView>
  </sheetViews>
  <sheetFormatPr defaultRowHeight="14.4" x14ac:dyDescent="0.3"/>
  <sheetData>
    <row r="1" spans="1:9" x14ac:dyDescent="0.3">
      <c r="A1" t="s">
        <v>27</v>
      </c>
      <c r="B1" t="s">
        <v>0</v>
      </c>
      <c r="C1" t="s">
        <v>21</v>
      </c>
      <c r="D1" t="s">
        <v>25</v>
      </c>
      <c r="E1" t="s">
        <v>165</v>
      </c>
      <c r="F1" t="s">
        <v>166</v>
      </c>
      <c r="G1" t="s">
        <v>167</v>
      </c>
      <c r="H1" t="s">
        <v>26</v>
      </c>
      <c r="I1" t="s">
        <v>45</v>
      </c>
    </row>
    <row r="2" spans="1:9" x14ac:dyDescent="0.3">
      <c r="A2">
        <v>1</v>
      </c>
      <c r="B2" t="s">
        <v>1</v>
      </c>
      <c r="C2" t="s">
        <v>22</v>
      </c>
      <c r="D2">
        <v>4</v>
      </c>
      <c r="E2" s="3">
        <f ca="1">COUNTIFS(Task!E2:E101,"Open",Task!C2:C101,Proker!A2)</f>
        <v>4</v>
      </c>
      <c r="F2" s="3">
        <f ca="1">COUNTIFS(Task!E2:E101,"Closed",Task!C2:C101,Proker!A2)</f>
        <v>1</v>
      </c>
      <c r="G2" s="2">
        <f ca="1">SUM(E2:F2)</f>
        <v>5</v>
      </c>
      <c r="H2" s="1">
        <f ca="1">F2/G2</f>
        <v>0.2</v>
      </c>
      <c r="I2">
        <f ca="1">RANDBETWEEN(1,15)</f>
        <v>12</v>
      </c>
    </row>
    <row r="3" spans="1:9" x14ac:dyDescent="0.3">
      <c r="A3">
        <v>2</v>
      </c>
      <c r="B3" t="s">
        <v>2</v>
      </c>
      <c r="C3" t="s">
        <v>23</v>
      </c>
      <c r="D3">
        <v>8</v>
      </c>
      <c r="E3" s="3">
        <f ca="1">COUNTIFS(Task!E2:E102,"Open",Task!C2:C102,Proker!A3)</f>
        <v>4</v>
      </c>
      <c r="F3" s="3">
        <f ca="1">COUNTIFS(Task!E2:E101,"Closed",Task!C2:C101,Proker!A3)</f>
        <v>0</v>
      </c>
      <c r="G3" s="2">
        <f t="shared" ref="G3:G21" ca="1" si="0">SUM(E3:F3)</f>
        <v>4</v>
      </c>
      <c r="H3" s="1">
        <f t="shared" ref="H3:H21" ca="1" si="1">F3/G3</f>
        <v>0</v>
      </c>
      <c r="I3">
        <f t="shared" ref="I3:I21" ca="1" si="2">RANDBETWEEN(1,15)</f>
        <v>11</v>
      </c>
    </row>
    <row r="4" spans="1:9" x14ac:dyDescent="0.3">
      <c r="A4">
        <v>3</v>
      </c>
      <c r="B4" t="s">
        <v>3</v>
      </c>
      <c r="C4" t="s">
        <v>24</v>
      </c>
      <c r="D4">
        <v>4</v>
      </c>
      <c r="E4" s="3">
        <f ca="1">COUNTIFS(Task!E2:E102,"Open",Task!C2:C102,Proker!A4)</f>
        <v>3</v>
      </c>
      <c r="F4" s="3">
        <f ca="1">COUNTIFS(Task!E2:E101,"Closed",Task!C2:C101,Proker!A4)</f>
        <v>1</v>
      </c>
      <c r="G4" s="2">
        <f t="shared" ca="1" si="0"/>
        <v>4</v>
      </c>
      <c r="H4" s="1">
        <f t="shared" ca="1" si="1"/>
        <v>0.25</v>
      </c>
      <c r="I4">
        <f t="shared" ca="1" si="2"/>
        <v>7</v>
      </c>
    </row>
    <row r="5" spans="1:9" x14ac:dyDescent="0.3">
      <c r="A5">
        <v>4</v>
      </c>
      <c r="B5" t="s">
        <v>4</v>
      </c>
      <c r="C5" t="s">
        <v>22</v>
      </c>
      <c r="D5">
        <v>3</v>
      </c>
      <c r="E5" s="3">
        <f ca="1">COUNTIFS(Task!E2:E102,"Open",Task!C2:C102,Proker!A5)</f>
        <v>1</v>
      </c>
      <c r="F5" s="3">
        <f ca="1">COUNTIFS(Task!E2:E101,"Closed",Task!C2:C101,Proker!A5)</f>
        <v>0</v>
      </c>
      <c r="G5" s="2">
        <f t="shared" ca="1" si="0"/>
        <v>1</v>
      </c>
      <c r="H5" s="1">
        <f t="shared" ca="1" si="1"/>
        <v>0</v>
      </c>
      <c r="I5">
        <f t="shared" ca="1" si="2"/>
        <v>9</v>
      </c>
    </row>
    <row r="6" spans="1:9" x14ac:dyDescent="0.3">
      <c r="A6">
        <v>5</v>
      </c>
      <c r="B6" t="s">
        <v>5</v>
      </c>
      <c r="C6" t="s">
        <v>23</v>
      </c>
      <c r="D6">
        <v>8</v>
      </c>
      <c r="E6" s="3">
        <f ca="1">COUNTIFS(Task!E2:E102,"Open",Task!C2:C102,Proker!A6)</f>
        <v>8</v>
      </c>
      <c r="F6" s="3">
        <f ca="1">COUNTIFS(Task!E2:E101,"Closed",Task!C2:C101,Proker!A6)</f>
        <v>2</v>
      </c>
      <c r="G6" s="2">
        <f t="shared" ca="1" si="0"/>
        <v>10</v>
      </c>
      <c r="H6" s="1">
        <f t="shared" ca="1" si="1"/>
        <v>0.2</v>
      </c>
      <c r="I6">
        <f t="shared" ca="1" si="2"/>
        <v>13</v>
      </c>
    </row>
    <row r="7" spans="1:9" x14ac:dyDescent="0.3">
      <c r="A7">
        <v>6</v>
      </c>
      <c r="B7" t="s">
        <v>6</v>
      </c>
      <c r="C7" t="s">
        <v>24</v>
      </c>
      <c r="D7">
        <v>6</v>
      </c>
      <c r="E7" s="3">
        <f ca="1">COUNTIFS(Task!E2:E102,"Open",Task!C2:C102,Proker!A7)</f>
        <v>4</v>
      </c>
      <c r="F7" s="3">
        <f ca="1">COUNTIFS(Task!E2:E101,"Closed",Task!C2:C101,Proker!A7)</f>
        <v>0</v>
      </c>
      <c r="G7" s="2">
        <f t="shared" ca="1" si="0"/>
        <v>4</v>
      </c>
      <c r="H7" s="1">
        <f t="shared" ca="1" si="1"/>
        <v>0</v>
      </c>
      <c r="I7">
        <f t="shared" ca="1" si="2"/>
        <v>7</v>
      </c>
    </row>
    <row r="8" spans="1:9" x14ac:dyDescent="0.3">
      <c r="A8">
        <v>7</v>
      </c>
      <c r="B8" t="s">
        <v>7</v>
      </c>
      <c r="C8" t="s">
        <v>22</v>
      </c>
      <c r="D8">
        <v>1</v>
      </c>
      <c r="E8" s="3">
        <f ca="1">COUNTIFS(Task!E2:E102,"Open",Task!C2:C102,Proker!A8)</f>
        <v>5</v>
      </c>
      <c r="F8" s="3">
        <f ca="1">COUNTIFS(Task!E2:E101,"Closed",Task!C2:C101,Proker!A8)</f>
        <v>0</v>
      </c>
      <c r="G8" s="2">
        <f t="shared" ca="1" si="0"/>
        <v>5</v>
      </c>
      <c r="H8" s="1">
        <f t="shared" ca="1" si="1"/>
        <v>0</v>
      </c>
      <c r="I8">
        <f t="shared" ca="1" si="2"/>
        <v>14</v>
      </c>
    </row>
    <row r="9" spans="1:9" x14ac:dyDescent="0.3">
      <c r="A9">
        <v>8</v>
      </c>
      <c r="B9" t="s">
        <v>8</v>
      </c>
      <c r="C9" t="s">
        <v>23</v>
      </c>
      <c r="D9">
        <v>2</v>
      </c>
      <c r="E9" s="3">
        <f ca="1">COUNTIFS(Task!E2:E102,"Open",Task!C2:C102,Proker!A9)</f>
        <v>9</v>
      </c>
      <c r="F9" s="3">
        <f ca="1">COUNTIFS(Task!E2:E101,"Closed",Task!C2:C101,Proker!A9)</f>
        <v>2</v>
      </c>
      <c r="G9" s="2">
        <f t="shared" ca="1" si="0"/>
        <v>11</v>
      </c>
      <c r="H9" s="1">
        <f t="shared" ca="1" si="1"/>
        <v>0.18181818181818182</v>
      </c>
      <c r="I9">
        <f t="shared" ca="1" si="2"/>
        <v>3</v>
      </c>
    </row>
    <row r="10" spans="1:9" x14ac:dyDescent="0.3">
      <c r="A10">
        <v>9</v>
      </c>
      <c r="B10" t="s">
        <v>9</v>
      </c>
      <c r="C10" t="s">
        <v>24</v>
      </c>
      <c r="D10">
        <v>1</v>
      </c>
      <c r="E10" s="3">
        <f ca="1">COUNTIFS(Task!E2:E102,"Open",Task!C2:C102,Proker!A10)</f>
        <v>7</v>
      </c>
      <c r="F10" s="3">
        <f ca="1">COUNTIFS(Task!E2:E101,"Closed",Task!C2:C101,Proker!A10)</f>
        <v>1</v>
      </c>
      <c r="G10" s="2">
        <f t="shared" ca="1" si="0"/>
        <v>8</v>
      </c>
      <c r="H10" s="1">
        <f t="shared" ca="1" si="1"/>
        <v>0.125</v>
      </c>
      <c r="I10">
        <f t="shared" ca="1" si="2"/>
        <v>14</v>
      </c>
    </row>
    <row r="11" spans="1:9" x14ac:dyDescent="0.3">
      <c r="A11">
        <v>10</v>
      </c>
      <c r="B11" t="s">
        <v>10</v>
      </c>
      <c r="C11" t="s">
        <v>22</v>
      </c>
      <c r="D11">
        <v>5</v>
      </c>
      <c r="E11" s="3">
        <f ca="1">COUNTIFS(Task!E2:E102,"Open",Task!C2:C102,Proker!A11)</f>
        <v>3</v>
      </c>
      <c r="F11" s="3">
        <f ca="1">COUNTIFS(Task!E2:E101,"Closed",Task!C2:C101,Proker!A11)</f>
        <v>0</v>
      </c>
      <c r="G11" s="2">
        <f t="shared" ca="1" si="0"/>
        <v>3</v>
      </c>
      <c r="H11" s="1">
        <f t="shared" ca="1" si="1"/>
        <v>0</v>
      </c>
      <c r="I11">
        <f t="shared" ca="1" si="2"/>
        <v>9</v>
      </c>
    </row>
    <row r="12" spans="1:9" x14ac:dyDescent="0.3">
      <c r="A12">
        <v>11</v>
      </c>
      <c r="B12" t="s">
        <v>11</v>
      </c>
      <c r="C12" t="s">
        <v>23</v>
      </c>
      <c r="D12">
        <v>4</v>
      </c>
      <c r="E12" s="3">
        <f ca="1">COUNTIFS(Task!E2:E102,"Open",Task!C2:C102,Proker!A12)</f>
        <v>2</v>
      </c>
      <c r="F12" s="3">
        <f ca="1">COUNTIFS(Task!E2:E101,"Closed",Task!C2:C101,Proker!A12)</f>
        <v>0</v>
      </c>
      <c r="G12" s="2">
        <f t="shared" ca="1" si="0"/>
        <v>2</v>
      </c>
      <c r="H12" s="1">
        <f t="shared" ca="1" si="1"/>
        <v>0</v>
      </c>
      <c r="I12">
        <f t="shared" ca="1" si="2"/>
        <v>10</v>
      </c>
    </row>
    <row r="13" spans="1:9" x14ac:dyDescent="0.3">
      <c r="A13">
        <v>12</v>
      </c>
      <c r="B13" t="s">
        <v>12</v>
      </c>
      <c r="C13" t="s">
        <v>24</v>
      </c>
      <c r="D13">
        <v>7</v>
      </c>
      <c r="E13" s="3">
        <f ca="1">COUNTIFS(Task!E2:E102,"Open",Task!C2:C102,Proker!A13)</f>
        <v>5</v>
      </c>
      <c r="F13" s="3">
        <f ca="1">COUNTIFS(Task!E2:E101,"Closed",Task!C2:C101,Proker!A13)</f>
        <v>0</v>
      </c>
      <c r="G13" s="2">
        <f t="shared" ca="1" si="0"/>
        <v>5</v>
      </c>
      <c r="H13" s="1">
        <f t="shared" ca="1" si="1"/>
        <v>0</v>
      </c>
      <c r="I13">
        <f t="shared" ca="1" si="2"/>
        <v>14</v>
      </c>
    </row>
    <row r="14" spans="1:9" x14ac:dyDescent="0.3">
      <c r="A14">
        <v>13</v>
      </c>
      <c r="B14" t="s">
        <v>13</v>
      </c>
      <c r="C14" t="s">
        <v>22</v>
      </c>
      <c r="D14">
        <v>8</v>
      </c>
      <c r="E14" s="3">
        <f ca="1">COUNTIFS(Task!E2:E102,"Open",Task!C2:C102,Proker!A14)</f>
        <v>5</v>
      </c>
      <c r="F14" s="3">
        <f ca="1">COUNTIFS(Task!E2:E101,"Closed",Task!C2:C101,Proker!A14)</f>
        <v>0</v>
      </c>
      <c r="G14" s="2">
        <f t="shared" ca="1" si="0"/>
        <v>5</v>
      </c>
      <c r="H14" s="1">
        <f t="shared" ca="1" si="1"/>
        <v>0</v>
      </c>
      <c r="I14">
        <f t="shared" ca="1" si="2"/>
        <v>9</v>
      </c>
    </row>
    <row r="15" spans="1:9" x14ac:dyDescent="0.3">
      <c r="A15">
        <v>14</v>
      </c>
      <c r="B15" t="s">
        <v>14</v>
      </c>
      <c r="C15" t="s">
        <v>23</v>
      </c>
      <c r="D15">
        <v>6</v>
      </c>
      <c r="E15" s="3">
        <f ca="1">COUNTIFS(Task!E2:E102,"Open",Task!C2:C102,Proker!A15)</f>
        <v>6</v>
      </c>
      <c r="F15" s="3">
        <f ca="1">COUNTIFS(Task!E2:E101,"Closed",Task!C2:C101,Proker!A15)</f>
        <v>0</v>
      </c>
      <c r="G15" s="2">
        <f t="shared" ca="1" si="0"/>
        <v>6</v>
      </c>
      <c r="H15" s="1">
        <f t="shared" ca="1" si="1"/>
        <v>0</v>
      </c>
      <c r="I15">
        <f t="shared" ca="1" si="2"/>
        <v>7</v>
      </c>
    </row>
    <row r="16" spans="1:9" x14ac:dyDescent="0.3">
      <c r="A16">
        <v>15</v>
      </c>
      <c r="B16" t="s">
        <v>15</v>
      </c>
      <c r="C16" t="s">
        <v>24</v>
      </c>
      <c r="D16">
        <v>1</v>
      </c>
      <c r="E16" s="3">
        <f ca="1">COUNTIFS(Task!E2:E102,"Open",Task!C2:C102,Proker!A16)</f>
        <v>6</v>
      </c>
      <c r="F16" s="3">
        <f ca="1">COUNTIFS(Task!E2:E101,"Closed",Task!C2:C101,Proker!A16)</f>
        <v>0</v>
      </c>
      <c r="G16" s="2">
        <f t="shared" ca="1" si="0"/>
        <v>6</v>
      </c>
      <c r="H16" s="1">
        <f t="shared" ca="1" si="1"/>
        <v>0</v>
      </c>
      <c r="I16">
        <f t="shared" ca="1" si="2"/>
        <v>5</v>
      </c>
    </row>
    <row r="17" spans="1:9" x14ac:dyDescent="0.3">
      <c r="A17">
        <v>16</v>
      </c>
      <c r="B17" t="s">
        <v>16</v>
      </c>
      <c r="C17" t="s">
        <v>22</v>
      </c>
      <c r="D17">
        <v>4</v>
      </c>
      <c r="E17" s="3">
        <f ca="1">COUNTIFS(Task!E2:E102,"Open",Task!C2:C102,Proker!A17)</f>
        <v>5</v>
      </c>
      <c r="F17" s="3">
        <f ca="1">COUNTIFS(Task!E2:E101,"Closed",Task!C2:C101,Proker!A17)</f>
        <v>0</v>
      </c>
      <c r="G17" s="2">
        <f t="shared" ca="1" si="0"/>
        <v>5</v>
      </c>
      <c r="H17" s="1">
        <f t="shared" ca="1" si="1"/>
        <v>0</v>
      </c>
      <c r="I17">
        <f t="shared" ca="1" si="2"/>
        <v>4</v>
      </c>
    </row>
    <row r="18" spans="1:9" x14ac:dyDescent="0.3">
      <c r="A18">
        <v>17</v>
      </c>
      <c r="B18" t="s">
        <v>17</v>
      </c>
      <c r="C18" t="s">
        <v>23</v>
      </c>
      <c r="D18">
        <v>7</v>
      </c>
      <c r="E18" s="3">
        <f ca="1">COUNTIFS(Task!E2:E102,"Open",Task!C2:C102,Proker!A18)</f>
        <v>1</v>
      </c>
      <c r="F18" s="3">
        <f ca="1">COUNTIFS(Task!E2:E101,"Closed",Task!C2:C101,Proker!A18)</f>
        <v>0</v>
      </c>
      <c r="G18" s="2">
        <f t="shared" ca="1" si="0"/>
        <v>1</v>
      </c>
      <c r="H18" s="1">
        <f t="shared" ca="1" si="1"/>
        <v>0</v>
      </c>
      <c r="I18">
        <f t="shared" ca="1" si="2"/>
        <v>12</v>
      </c>
    </row>
    <row r="19" spans="1:9" x14ac:dyDescent="0.3">
      <c r="A19">
        <v>18</v>
      </c>
      <c r="B19" t="s">
        <v>18</v>
      </c>
      <c r="C19" t="s">
        <v>24</v>
      </c>
      <c r="D19">
        <v>5</v>
      </c>
      <c r="E19" s="3">
        <f ca="1">COUNTIFS(Task!E2:E102,"Open",Task!C2:C102,Proker!A19)</f>
        <v>4</v>
      </c>
      <c r="F19" s="3">
        <f ca="1">COUNTIFS(Task!E2:E101,"Closed",Task!C2:C101,Proker!A19)</f>
        <v>0</v>
      </c>
      <c r="G19" s="2">
        <f t="shared" ca="1" si="0"/>
        <v>4</v>
      </c>
      <c r="H19" s="1">
        <f t="shared" ca="1" si="1"/>
        <v>0</v>
      </c>
      <c r="I19">
        <f t="shared" ca="1" si="2"/>
        <v>2</v>
      </c>
    </row>
    <row r="20" spans="1:9" x14ac:dyDescent="0.3">
      <c r="A20">
        <v>19</v>
      </c>
      <c r="B20" t="s">
        <v>19</v>
      </c>
      <c r="C20" t="s">
        <v>22</v>
      </c>
      <c r="D20">
        <v>4</v>
      </c>
      <c r="E20" s="3">
        <f ca="1">COUNTIFS(Task!E2:E102,"Open",Task!C2:C102,Proker!A20)</f>
        <v>3</v>
      </c>
      <c r="F20" s="3">
        <f ca="1">COUNTIFS(Task!E2:E101,"Closed",Task!C2:C101,Proker!A20)</f>
        <v>0</v>
      </c>
      <c r="G20" s="2">
        <f t="shared" ca="1" si="0"/>
        <v>3</v>
      </c>
      <c r="H20" s="1">
        <f t="shared" ca="1" si="1"/>
        <v>0</v>
      </c>
      <c r="I20">
        <f t="shared" ca="1" si="2"/>
        <v>11</v>
      </c>
    </row>
    <row r="21" spans="1:9" x14ac:dyDescent="0.3">
      <c r="A21">
        <v>20</v>
      </c>
      <c r="B21" t="s">
        <v>20</v>
      </c>
      <c r="C21" t="s">
        <v>23</v>
      </c>
      <c r="D21">
        <v>3</v>
      </c>
      <c r="E21" s="3">
        <f ca="1">COUNTIFS(Task!E2:E102,"Open",Task!C2:C102,Proker!A21)</f>
        <v>8</v>
      </c>
      <c r="F21" s="3">
        <f ca="1">COUNTIFS(Task!E2:E101,"Closed",Task!C2:C101,Proker!A21)</f>
        <v>0</v>
      </c>
      <c r="G21" s="2">
        <f t="shared" ca="1" si="0"/>
        <v>8</v>
      </c>
      <c r="H21" s="1">
        <f t="shared" ca="1" si="1"/>
        <v>0</v>
      </c>
      <c r="I21">
        <f t="shared" ca="1" si="2"/>
        <v>14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8661B-32D0-49EC-A516-BA572161CFD1}">
  <dimension ref="A1:D9"/>
  <sheetViews>
    <sheetView workbookViewId="0">
      <selection activeCell="E12" sqref="E12"/>
    </sheetView>
  </sheetViews>
  <sheetFormatPr defaultRowHeight="14.4" x14ac:dyDescent="0.3"/>
  <cols>
    <col min="1" max="1" width="3.21875" bestFit="1" customWidth="1"/>
    <col min="3" max="3" width="12" bestFit="1" customWidth="1"/>
  </cols>
  <sheetData>
    <row r="1" spans="1:4" x14ac:dyDescent="0.3">
      <c r="A1" t="s">
        <v>28</v>
      </c>
      <c r="B1" t="s">
        <v>29</v>
      </c>
      <c r="C1" t="s">
        <v>30</v>
      </c>
      <c r="D1" t="s">
        <v>31</v>
      </c>
    </row>
    <row r="2" spans="1:4" x14ac:dyDescent="0.3">
      <c r="A2">
        <v>1</v>
      </c>
      <c r="B2" t="s">
        <v>32</v>
      </c>
      <c r="C2">
        <v>9890850932</v>
      </c>
      <c r="D2" t="s">
        <v>40</v>
      </c>
    </row>
    <row r="3" spans="1:4" x14ac:dyDescent="0.3">
      <c r="A3">
        <v>2</v>
      </c>
      <c r="B3" t="s">
        <v>33</v>
      </c>
      <c r="C3">
        <v>94395890</v>
      </c>
      <c r="D3" t="s">
        <v>40</v>
      </c>
    </row>
    <row r="4" spans="1:4" x14ac:dyDescent="0.3">
      <c r="A4">
        <v>3</v>
      </c>
      <c r="B4" t="s">
        <v>34</v>
      </c>
      <c r="C4">
        <v>3429023</v>
      </c>
      <c r="D4" t="s">
        <v>40</v>
      </c>
    </row>
    <row r="5" spans="1:4" x14ac:dyDescent="0.3">
      <c r="A5">
        <v>4</v>
      </c>
      <c r="B5" t="s">
        <v>35</v>
      </c>
      <c r="C5">
        <v>98734289579</v>
      </c>
      <c r="D5" t="s">
        <v>40</v>
      </c>
    </row>
    <row r="6" spans="1:4" x14ac:dyDescent="0.3">
      <c r="A6">
        <v>5</v>
      </c>
      <c r="B6" t="s">
        <v>36</v>
      </c>
      <c r="C6">
        <v>93485093204</v>
      </c>
      <c r="D6" t="s">
        <v>40</v>
      </c>
    </row>
    <row r="7" spans="1:4" x14ac:dyDescent="0.3">
      <c r="A7">
        <v>6</v>
      </c>
      <c r="B7" t="s">
        <v>37</v>
      </c>
      <c r="C7">
        <v>94398500294</v>
      </c>
      <c r="D7" t="s">
        <v>40</v>
      </c>
    </row>
    <row r="8" spans="1:4" x14ac:dyDescent="0.3">
      <c r="A8">
        <v>7</v>
      </c>
      <c r="B8" t="s">
        <v>38</v>
      </c>
      <c r="C8">
        <v>93248423523</v>
      </c>
      <c r="D8" t="s">
        <v>40</v>
      </c>
    </row>
    <row r="9" spans="1:4" x14ac:dyDescent="0.3">
      <c r="A9">
        <v>8</v>
      </c>
      <c r="B9" t="s">
        <v>39</v>
      </c>
      <c r="C9">
        <v>9342594325</v>
      </c>
      <c r="D9" t="s">
        <v>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97F77E-40C0-4874-96D6-48FDEA8108C3}">
  <dimension ref="A1:E366"/>
  <sheetViews>
    <sheetView workbookViewId="0">
      <selection activeCell="A2" sqref="A2:A366"/>
    </sheetView>
  </sheetViews>
  <sheetFormatPr defaultRowHeight="14.4" x14ac:dyDescent="0.3"/>
  <cols>
    <col min="1" max="1" width="16.88671875" bestFit="1" customWidth="1"/>
    <col min="2" max="2" width="9.77734375" bestFit="1" customWidth="1"/>
    <col min="5" max="5" width="9.77734375" bestFit="1" customWidth="1"/>
  </cols>
  <sheetData>
    <row r="1" spans="1:5" x14ac:dyDescent="0.3">
      <c r="A1" t="s">
        <v>46</v>
      </c>
      <c r="B1" t="s">
        <v>168</v>
      </c>
      <c r="C1" t="s">
        <v>169</v>
      </c>
      <c r="D1" t="s">
        <v>170</v>
      </c>
    </row>
    <row r="2" spans="1:5" x14ac:dyDescent="0.3">
      <c r="A2" s="5">
        <v>43466</v>
      </c>
      <c r="B2">
        <f>MONTH(A2)</f>
        <v>1</v>
      </c>
      <c r="C2">
        <f>DAY(A2)</f>
        <v>1</v>
      </c>
      <c r="D2">
        <f>YEAR(A2)</f>
        <v>2019</v>
      </c>
      <c r="E2" t="str">
        <f>TEXT(A2,"mmmm")</f>
        <v>January</v>
      </c>
    </row>
    <row r="3" spans="1:5" x14ac:dyDescent="0.3">
      <c r="A3" s="5">
        <v>43467</v>
      </c>
      <c r="B3">
        <f t="shared" ref="B3:B66" si="0">MONTH(A3)</f>
        <v>1</v>
      </c>
      <c r="C3">
        <f>DAY(A3)</f>
        <v>2</v>
      </c>
      <c r="D3">
        <f t="shared" ref="D3:D66" si="1">YEAR(A3)</f>
        <v>2019</v>
      </c>
      <c r="E3" t="str">
        <f t="shared" ref="E3:E66" si="2">TEXT(A3,"mmmm")</f>
        <v>January</v>
      </c>
    </row>
    <row r="4" spans="1:5" x14ac:dyDescent="0.3">
      <c r="A4" s="5">
        <v>43468</v>
      </c>
      <c r="B4">
        <f t="shared" si="0"/>
        <v>1</v>
      </c>
      <c r="C4">
        <f t="shared" ref="C4:C66" si="3">DAY(A4)</f>
        <v>3</v>
      </c>
      <c r="D4">
        <f t="shared" si="1"/>
        <v>2019</v>
      </c>
      <c r="E4" t="str">
        <f t="shared" si="2"/>
        <v>January</v>
      </c>
    </row>
    <row r="5" spans="1:5" x14ac:dyDescent="0.3">
      <c r="A5" s="5">
        <v>43469</v>
      </c>
      <c r="B5">
        <f t="shared" si="0"/>
        <v>1</v>
      </c>
      <c r="C5">
        <f t="shared" si="3"/>
        <v>4</v>
      </c>
      <c r="D5">
        <f t="shared" si="1"/>
        <v>2019</v>
      </c>
      <c r="E5" t="str">
        <f t="shared" si="2"/>
        <v>January</v>
      </c>
    </row>
    <row r="6" spans="1:5" x14ac:dyDescent="0.3">
      <c r="A6" s="5">
        <v>43470</v>
      </c>
      <c r="B6">
        <f t="shared" si="0"/>
        <v>1</v>
      </c>
      <c r="C6">
        <f t="shared" si="3"/>
        <v>5</v>
      </c>
      <c r="D6">
        <f t="shared" si="1"/>
        <v>2019</v>
      </c>
      <c r="E6" t="str">
        <f t="shared" si="2"/>
        <v>January</v>
      </c>
    </row>
    <row r="7" spans="1:5" x14ac:dyDescent="0.3">
      <c r="A7" s="5">
        <v>43471</v>
      </c>
      <c r="B7">
        <f t="shared" si="0"/>
        <v>1</v>
      </c>
      <c r="C7">
        <f t="shared" si="3"/>
        <v>6</v>
      </c>
      <c r="D7">
        <f t="shared" si="1"/>
        <v>2019</v>
      </c>
      <c r="E7" t="str">
        <f t="shared" si="2"/>
        <v>January</v>
      </c>
    </row>
    <row r="8" spans="1:5" x14ac:dyDescent="0.3">
      <c r="A8" s="5">
        <v>43472</v>
      </c>
      <c r="B8">
        <f t="shared" si="0"/>
        <v>1</v>
      </c>
      <c r="C8">
        <f t="shared" si="3"/>
        <v>7</v>
      </c>
      <c r="D8">
        <f t="shared" si="1"/>
        <v>2019</v>
      </c>
      <c r="E8" t="str">
        <f t="shared" si="2"/>
        <v>January</v>
      </c>
    </row>
    <row r="9" spans="1:5" x14ac:dyDescent="0.3">
      <c r="A9" s="5">
        <v>43473</v>
      </c>
      <c r="B9">
        <f t="shared" si="0"/>
        <v>1</v>
      </c>
      <c r="C9">
        <f t="shared" si="3"/>
        <v>8</v>
      </c>
      <c r="D9">
        <f t="shared" si="1"/>
        <v>2019</v>
      </c>
      <c r="E9" t="str">
        <f t="shared" si="2"/>
        <v>January</v>
      </c>
    </row>
    <row r="10" spans="1:5" x14ac:dyDescent="0.3">
      <c r="A10" s="5">
        <v>43474</v>
      </c>
      <c r="B10">
        <f t="shared" si="0"/>
        <v>1</v>
      </c>
      <c r="C10">
        <f t="shared" si="3"/>
        <v>9</v>
      </c>
      <c r="D10">
        <f t="shared" si="1"/>
        <v>2019</v>
      </c>
      <c r="E10" t="str">
        <f t="shared" si="2"/>
        <v>January</v>
      </c>
    </row>
    <row r="11" spans="1:5" x14ac:dyDescent="0.3">
      <c r="A11" s="5">
        <v>43475</v>
      </c>
      <c r="B11">
        <f t="shared" si="0"/>
        <v>1</v>
      </c>
      <c r="C11">
        <f t="shared" si="3"/>
        <v>10</v>
      </c>
      <c r="D11">
        <f t="shared" si="1"/>
        <v>2019</v>
      </c>
      <c r="E11" t="str">
        <f t="shared" si="2"/>
        <v>January</v>
      </c>
    </row>
    <row r="12" spans="1:5" x14ac:dyDescent="0.3">
      <c r="A12" s="5">
        <v>43476</v>
      </c>
      <c r="B12">
        <f t="shared" si="0"/>
        <v>1</v>
      </c>
      <c r="C12">
        <f t="shared" si="3"/>
        <v>11</v>
      </c>
      <c r="D12">
        <f t="shared" si="1"/>
        <v>2019</v>
      </c>
      <c r="E12" t="str">
        <f t="shared" si="2"/>
        <v>January</v>
      </c>
    </row>
    <row r="13" spans="1:5" x14ac:dyDescent="0.3">
      <c r="A13" s="5">
        <v>43477</v>
      </c>
      <c r="B13">
        <f t="shared" si="0"/>
        <v>1</v>
      </c>
      <c r="C13">
        <f t="shared" si="3"/>
        <v>12</v>
      </c>
      <c r="D13">
        <f t="shared" si="1"/>
        <v>2019</v>
      </c>
      <c r="E13" t="str">
        <f t="shared" si="2"/>
        <v>January</v>
      </c>
    </row>
    <row r="14" spans="1:5" x14ac:dyDescent="0.3">
      <c r="A14" s="5">
        <v>43478</v>
      </c>
      <c r="B14">
        <f t="shared" si="0"/>
        <v>1</v>
      </c>
      <c r="C14">
        <f t="shared" si="3"/>
        <v>13</v>
      </c>
      <c r="D14">
        <f t="shared" si="1"/>
        <v>2019</v>
      </c>
      <c r="E14" t="str">
        <f t="shared" si="2"/>
        <v>January</v>
      </c>
    </row>
    <row r="15" spans="1:5" x14ac:dyDescent="0.3">
      <c r="A15" s="5">
        <v>43479</v>
      </c>
      <c r="B15">
        <f t="shared" si="0"/>
        <v>1</v>
      </c>
      <c r="C15">
        <f t="shared" si="3"/>
        <v>14</v>
      </c>
      <c r="D15">
        <f t="shared" si="1"/>
        <v>2019</v>
      </c>
      <c r="E15" t="str">
        <f t="shared" si="2"/>
        <v>January</v>
      </c>
    </row>
    <row r="16" spans="1:5" x14ac:dyDescent="0.3">
      <c r="A16" s="5">
        <v>43480</v>
      </c>
      <c r="B16">
        <f t="shared" si="0"/>
        <v>1</v>
      </c>
      <c r="C16">
        <f t="shared" si="3"/>
        <v>15</v>
      </c>
      <c r="D16">
        <f t="shared" si="1"/>
        <v>2019</v>
      </c>
      <c r="E16" t="str">
        <f t="shared" si="2"/>
        <v>January</v>
      </c>
    </row>
    <row r="17" spans="1:5" x14ac:dyDescent="0.3">
      <c r="A17" s="5">
        <v>43481</v>
      </c>
      <c r="B17">
        <f t="shared" si="0"/>
        <v>1</v>
      </c>
      <c r="C17">
        <f t="shared" si="3"/>
        <v>16</v>
      </c>
      <c r="D17">
        <f t="shared" si="1"/>
        <v>2019</v>
      </c>
      <c r="E17" t="str">
        <f t="shared" si="2"/>
        <v>January</v>
      </c>
    </row>
    <row r="18" spans="1:5" x14ac:dyDescent="0.3">
      <c r="A18" s="5">
        <v>43482</v>
      </c>
      <c r="B18">
        <f t="shared" si="0"/>
        <v>1</v>
      </c>
      <c r="C18">
        <f t="shared" si="3"/>
        <v>17</v>
      </c>
      <c r="D18">
        <f t="shared" si="1"/>
        <v>2019</v>
      </c>
      <c r="E18" t="str">
        <f t="shared" si="2"/>
        <v>January</v>
      </c>
    </row>
    <row r="19" spans="1:5" x14ac:dyDescent="0.3">
      <c r="A19" s="5">
        <v>43483</v>
      </c>
      <c r="B19">
        <f t="shared" si="0"/>
        <v>1</v>
      </c>
      <c r="C19">
        <f t="shared" si="3"/>
        <v>18</v>
      </c>
      <c r="D19">
        <f t="shared" si="1"/>
        <v>2019</v>
      </c>
      <c r="E19" t="str">
        <f t="shared" si="2"/>
        <v>January</v>
      </c>
    </row>
    <row r="20" spans="1:5" x14ac:dyDescent="0.3">
      <c r="A20" s="5">
        <v>43484</v>
      </c>
      <c r="B20">
        <f t="shared" si="0"/>
        <v>1</v>
      </c>
      <c r="C20">
        <f t="shared" si="3"/>
        <v>19</v>
      </c>
      <c r="D20">
        <f t="shared" si="1"/>
        <v>2019</v>
      </c>
      <c r="E20" t="str">
        <f t="shared" si="2"/>
        <v>January</v>
      </c>
    </row>
    <row r="21" spans="1:5" x14ac:dyDescent="0.3">
      <c r="A21" s="5">
        <v>43485</v>
      </c>
      <c r="B21">
        <f t="shared" si="0"/>
        <v>1</v>
      </c>
      <c r="C21">
        <f t="shared" si="3"/>
        <v>20</v>
      </c>
      <c r="D21">
        <f t="shared" si="1"/>
        <v>2019</v>
      </c>
      <c r="E21" t="str">
        <f t="shared" si="2"/>
        <v>January</v>
      </c>
    </row>
    <row r="22" spans="1:5" x14ac:dyDescent="0.3">
      <c r="A22" s="5">
        <v>43486</v>
      </c>
      <c r="B22">
        <f t="shared" si="0"/>
        <v>1</v>
      </c>
      <c r="C22">
        <f t="shared" si="3"/>
        <v>21</v>
      </c>
      <c r="D22">
        <f t="shared" si="1"/>
        <v>2019</v>
      </c>
      <c r="E22" t="str">
        <f t="shared" si="2"/>
        <v>January</v>
      </c>
    </row>
    <row r="23" spans="1:5" x14ac:dyDescent="0.3">
      <c r="A23" s="5">
        <v>43487</v>
      </c>
      <c r="B23">
        <f t="shared" si="0"/>
        <v>1</v>
      </c>
      <c r="C23">
        <f t="shared" si="3"/>
        <v>22</v>
      </c>
      <c r="D23">
        <f t="shared" si="1"/>
        <v>2019</v>
      </c>
      <c r="E23" t="str">
        <f t="shared" si="2"/>
        <v>January</v>
      </c>
    </row>
    <row r="24" spans="1:5" x14ac:dyDescent="0.3">
      <c r="A24" s="5">
        <v>43488</v>
      </c>
      <c r="B24">
        <f t="shared" si="0"/>
        <v>1</v>
      </c>
      <c r="C24">
        <f t="shared" si="3"/>
        <v>23</v>
      </c>
      <c r="D24">
        <f t="shared" si="1"/>
        <v>2019</v>
      </c>
      <c r="E24" t="str">
        <f t="shared" si="2"/>
        <v>January</v>
      </c>
    </row>
    <row r="25" spans="1:5" x14ac:dyDescent="0.3">
      <c r="A25" s="5">
        <v>43489</v>
      </c>
      <c r="B25">
        <f t="shared" si="0"/>
        <v>1</v>
      </c>
      <c r="C25">
        <f t="shared" si="3"/>
        <v>24</v>
      </c>
      <c r="D25">
        <f t="shared" si="1"/>
        <v>2019</v>
      </c>
      <c r="E25" t="str">
        <f t="shared" si="2"/>
        <v>January</v>
      </c>
    </row>
    <row r="26" spans="1:5" x14ac:dyDescent="0.3">
      <c r="A26" s="5">
        <v>43490</v>
      </c>
      <c r="B26">
        <f t="shared" si="0"/>
        <v>1</v>
      </c>
      <c r="C26">
        <f t="shared" si="3"/>
        <v>25</v>
      </c>
      <c r="D26">
        <f t="shared" si="1"/>
        <v>2019</v>
      </c>
      <c r="E26" t="str">
        <f t="shared" si="2"/>
        <v>January</v>
      </c>
    </row>
    <row r="27" spans="1:5" x14ac:dyDescent="0.3">
      <c r="A27" s="5">
        <v>43491</v>
      </c>
      <c r="B27">
        <f t="shared" si="0"/>
        <v>1</v>
      </c>
      <c r="C27">
        <f t="shared" si="3"/>
        <v>26</v>
      </c>
      <c r="D27">
        <f t="shared" si="1"/>
        <v>2019</v>
      </c>
      <c r="E27" t="str">
        <f t="shared" si="2"/>
        <v>January</v>
      </c>
    </row>
    <row r="28" spans="1:5" x14ac:dyDescent="0.3">
      <c r="A28" s="5">
        <v>43492</v>
      </c>
      <c r="B28">
        <f t="shared" si="0"/>
        <v>1</v>
      </c>
      <c r="C28">
        <f t="shared" si="3"/>
        <v>27</v>
      </c>
      <c r="D28">
        <f t="shared" si="1"/>
        <v>2019</v>
      </c>
      <c r="E28" t="str">
        <f t="shared" si="2"/>
        <v>January</v>
      </c>
    </row>
    <row r="29" spans="1:5" x14ac:dyDescent="0.3">
      <c r="A29" s="5">
        <v>43493</v>
      </c>
      <c r="B29">
        <f t="shared" si="0"/>
        <v>1</v>
      </c>
      <c r="C29">
        <f t="shared" si="3"/>
        <v>28</v>
      </c>
      <c r="D29">
        <f t="shared" si="1"/>
        <v>2019</v>
      </c>
      <c r="E29" t="str">
        <f t="shared" si="2"/>
        <v>January</v>
      </c>
    </row>
    <row r="30" spans="1:5" x14ac:dyDescent="0.3">
      <c r="A30" s="5">
        <v>43494</v>
      </c>
      <c r="B30">
        <f t="shared" si="0"/>
        <v>1</v>
      </c>
      <c r="C30">
        <f t="shared" si="3"/>
        <v>29</v>
      </c>
      <c r="D30">
        <f t="shared" si="1"/>
        <v>2019</v>
      </c>
      <c r="E30" t="str">
        <f t="shared" si="2"/>
        <v>January</v>
      </c>
    </row>
    <row r="31" spans="1:5" x14ac:dyDescent="0.3">
      <c r="A31" s="5">
        <v>43495</v>
      </c>
      <c r="B31">
        <f t="shared" si="0"/>
        <v>1</v>
      </c>
      <c r="C31">
        <f t="shared" si="3"/>
        <v>30</v>
      </c>
      <c r="D31">
        <f t="shared" si="1"/>
        <v>2019</v>
      </c>
      <c r="E31" t="str">
        <f t="shared" si="2"/>
        <v>January</v>
      </c>
    </row>
    <row r="32" spans="1:5" x14ac:dyDescent="0.3">
      <c r="A32" s="5">
        <v>43496</v>
      </c>
      <c r="B32">
        <f t="shared" si="0"/>
        <v>1</v>
      </c>
      <c r="C32">
        <f t="shared" si="3"/>
        <v>31</v>
      </c>
      <c r="D32">
        <f t="shared" si="1"/>
        <v>2019</v>
      </c>
      <c r="E32" t="str">
        <f t="shared" si="2"/>
        <v>January</v>
      </c>
    </row>
    <row r="33" spans="1:5" x14ac:dyDescent="0.3">
      <c r="A33" s="5">
        <v>43497</v>
      </c>
      <c r="B33">
        <f t="shared" si="0"/>
        <v>2</v>
      </c>
      <c r="C33">
        <f t="shared" si="3"/>
        <v>1</v>
      </c>
      <c r="D33">
        <f t="shared" si="1"/>
        <v>2019</v>
      </c>
      <c r="E33" t="str">
        <f t="shared" si="2"/>
        <v>February</v>
      </c>
    </row>
    <row r="34" spans="1:5" x14ac:dyDescent="0.3">
      <c r="A34" s="5">
        <v>43498</v>
      </c>
      <c r="B34">
        <f t="shared" si="0"/>
        <v>2</v>
      </c>
      <c r="C34">
        <f t="shared" si="3"/>
        <v>2</v>
      </c>
      <c r="D34">
        <f t="shared" si="1"/>
        <v>2019</v>
      </c>
      <c r="E34" t="str">
        <f t="shared" si="2"/>
        <v>February</v>
      </c>
    </row>
    <row r="35" spans="1:5" x14ac:dyDescent="0.3">
      <c r="A35" s="5">
        <v>43499</v>
      </c>
      <c r="B35">
        <f t="shared" si="0"/>
        <v>2</v>
      </c>
      <c r="C35">
        <f t="shared" si="3"/>
        <v>3</v>
      </c>
      <c r="D35">
        <f t="shared" si="1"/>
        <v>2019</v>
      </c>
      <c r="E35" t="str">
        <f t="shared" si="2"/>
        <v>February</v>
      </c>
    </row>
    <row r="36" spans="1:5" x14ac:dyDescent="0.3">
      <c r="A36" s="5">
        <v>43500</v>
      </c>
      <c r="B36">
        <f t="shared" si="0"/>
        <v>2</v>
      </c>
      <c r="C36">
        <f t="shared" si="3"/>
        <v>4</v>
      </c>
      <c r="D36">
        <f t="shared" si="1"/>
        <v>2019</v>
      </c>
      <c r="E36" t="str">
        <f t="shared" si="2"/>
        <v>February</v>
      </c>
    </row>
    <row r="37" spans="1:5" x14ac:dyDescent="0.3">
      <c r="A37" s="5">
        <v>43501</v>
      </c>
      <c r="B37">
        <f t="shared" si="0"/>
        <v>2</v>
      </c>
      <c r="C37">
        <f t="shared" si="3"/>
        <v>5</v>
      </c>
      <c r="D37">
        <f t="shared" si="1"/>
        <v>2019</v>
      </c>
      <c r="E37" t="str">
        <f t="shared" si="2"/>
        <v>February</v>
      </c>
    </row>
    <row r="38" spans="1:5" x14ac:dyDescent="0.3">
      <c r="A38" s="5">
        <v>43502</v>
      </c>
      <c r="B38">
        <f t="shared" si="0"/>
        <v>2</v>
      </c>
      <c r="C38">
        <f t="shared" si="3"/>
        <v>6</v>
      </c>
      <c r="D38">
        <f t="shared" si="1"/>
        <v>2019</v>
      </c>
      <c r="E38" t="str">
        <f t="shared" si="2"/>
        <v>February</v>
      </c>
    </row>
    <row r="39" spans="1:5" x14ac:dyDescent="0.3">
      <c r="A39" s="5">
        <v>43503</v>
      </c>
      <c r="B39">
        <f t="shared" si="0"/>
        <v>2</v>
      </c>
      <c r="C39">
        <f t="shared" si="3"/>
        <v>7</v>
      </c>
      <c r="D39">
        <f t="shared" si="1"/>
        <v>2019</v>
      </c>
      <c r="E39" t="str">
        <f t="shared" si="2"/>
        <v>February</v>
      </c>
    </row>
    <row r="40" spans="1:5" x14ac:dyDescent="0.3">
      <c r="A40" s="5">
        <v>43504</v>
      </c>
      <c r="B40">
        <f t="shared" si="0"/>
        <v>2</v>
      </c>
      <c r="C40">
        <f t="shared" si="3"/>
        <v>8</v>
      </c>
      <c r="D40">
        <f t="shared" si="1"/>
        <v>2019</v>
      </c>
      <c r="E40" t="str">
        <f t="shared" si="2"/>
        <v>February</v>
      </c>
    </row>
    <row r="41" spans="1:5" x14ac:dyDescent="0.3">
      <c r="A41" s="5">
        <v>43505</v>
      </c>
      <c r="B41">
        <f t="shared" si="0"/>
        <v>2</v>
      </c>
      <c r="C41">
        <f t="shared" si="3"/>
        <v>9</v>
      </c>
      <c r="D41">
        <f t="shared" si="1"/>
        <v>2019</v>
      </c>
      <c r="E41" t="str">
        <f t="shared" si="2"/>
        <v>February</v>
      </c>
    </row>
    <row r="42" spans="1:5" x14ac:dyDescent="0.3">
      <c r="A42" s="5">
        <v>43506</v>
      </c>
      <c r="B42">
        <f t="shared" si="0"/>
        <v>2</v>
      </c>
      <c r="C42">
        <f t="shared" si="3"/>
        <v>10</v>
      </c>
      <c r="D42">
        <f t="shared" si="1"/>
        <v>2019</v>
      </c>
      <c r="E42" t="str">
        <f t="shared" si="2"/>
        <v>February</v>
      </c>
    </row>
    <row r="43" spans="1:5" x14ac:dyDescent="0.3">
      <c r="A43" s="5">
        <v>43507</v>
      </c>
      <c r="B43">
        <f t="shared" si="0"/>
        <v>2</v>
      </c>
      <c r="C43">
        <f t="shared" si="3"/>
        <v>11</v>
      </c>
      <c r="D43">
        <f t="shared" si="1"/>
        <v>2019</v>
      </c>
      <c r="E43" t="str">
        <f t="shared" si="2"/>
        <v>February</v>
      </c>
    </row>
    <row r="44" spans="1:5" x14ac:dyDescent="0.3">
      <c r="A44" s="5">
        <v>43508</v>
      </c>
      <c r="B44">
        <f t="shared" si="0"/>
        <v>2</v>
      </c>
      <c r="C44">
        <f t="shared" si="3"/>
        <v>12</v>
      </c>
      <c r="D44">
        <f t="shared" si="1"/>
        <v>2019</v>
      </c>
      <c r="E44" t="str">
        <f t="shared" si="2"/>
        <v>February</v>
      </c>
    </row>
    <row r="45" spans="1:5" x14ac:dyDescent="0.3">
      <c r="A45" s="5">
        <v>43509</v>
      </c>
      <c r="B45">
        <f t="shared" si="0"/>
        <v>2</v>
      </c>
      <c r="C45">
        <f t="shared" si="3"/>
        <v>13</v>
      </c>
      <c r="D45">
        <f t="shared" si="1"/>
        <v>2019</v>
      </c>
      <c r="E45" t="str">
        <f t="shared" si="2"/>
        <v>February</v>
      </c>
    </row>
    <row r="46" spans="1:5" x14ac:dyDescent="0.3">
      <c r="A46" s="5">
        <v>43510</v>
      </c>
      <c r="B46">
        <f t="shared" si="0"/>
        <v>2</v>
      </c>
      <c r="C46">
        <f t="shared" si="3"/>
        <v>14</v>
      </c>
      <c r="D46">
        <f t="shared" si="1"/>
        <v>2019</v>
      </c>
      <c r="E46" t="str">
        <f t="shared" si="2"/>
        <v>February</v>
      </c>
    </row>
    <row r="47" spans="1:5" x14ac:dyDescent="0.3">
      <c r="A47" s="5">
        <v>43511</v>
      </c>
      <c r="B47">
        <f t="shared" si="0"/>
        <v>2</v>
      </c>
      <c r="C47">
        <f t="shared" si="3"/>
        <v>15</v>
      </c>
      <c r="D47">
        <f t="shared" si="1"/>
        <v>2019</v>
      </c>
      <c r="E47" t="str">
        <f t="shared" si="2"/>
        <v>February</v>
      </c>
    </row>
    <row r="48" spans="1:5" x14ac:dyDescent="0.3">
      <c r="A48" s="5">
        <v>43512</v>
      </c>
      <c r="B48">
        <f t="shared" si="0"/>
        <v>2</v>
      </c>
      <c r="C48">
        <f t="shared" si="3"/>
        <v>16</v>
      </c>
      <c r="D48">
        <f t="shared" si="1"/>
        <v>2019</v>
      </c>
      <c r="E48" t="str">
        <f t="shared" si="2"/>
        <v>February</v>
      </c>
    </row>
    <row r="49" spans="1:5" x14ac:dyDescent="0.3">
      <c r="A49" s="5">
        <v>43513</v>
      </c>
      <c r="B49">
        <f t="shared" si="0"/>
        <v>2</v>
      </c>
      <c r="C49">
        <f t="shared" si="3"/>
        <v>17</v>
      </c>
      <c r="D49">
        <f t="shared" si="1"/>
        <v>2019</v>
      </c>
      <c r="E49" t="str">
        <f t="shared" si="2"/>
        <v>February</v>
      </c>
    </row>
    <row r="50" spans="1:5" x14ac:dyDescent="0.3">
      <c r="A50" s="5">
        <v>43514</v>
      </c>
      <c r="B50">
        <f t="shared" si="0"/>
        <v>2</v>
      </c>
      <c r="C50">
        <f t="shared" si="3"/>
        <v>18</v>
      </c>
      <c r="D50">
        <f t="shared" si="1"/>
        <v>2019</v>
      </c>
      <c r="E50" t="str">
        <f t="shared" si="2"/>
        <v>February</v>
      </c>
    </row>
    <row r="51" spans="1:5" x14ac:dyDescent="0.3">
      <c r="A51" s="5">
        <v>43515</v>
      </c>
      <c r="B51">
        <f t="shared" si="0"/>
        <v>2</v>
      </c>
      <c r="C51">
        <f t="shared" si="3"/>
        <v>19</v>
      </c>
      <c r="D51">
        <f t="shared" si="1"/>
        <v>2019</v>
      </c>
      <c r="E51" t="str">
        <f t="shared" si="2"/>
        <v>February</v>
      </c>
    </row>
    <row r="52" spans="1:5" x14ac:dyDescent="0.3">
      <c r="A52" s="5">
        <v>43516</v>
      </c>
      <c r="B52">
        <f t="shared" si="0"/>
        <v>2</v>
      </c>
      <c r="C52">
        <f t="shared" si="3"/>
        <v>20</v>
      </c>
      <c r="D52">
        <f t="shared" si="1"/>
        <v>2019</v>
      </c>
      <c r="E52" t="str">
        <f t="shared" si="2"/>
        <v>February</v>
      </c>
    </row>
    <row r="53" spans="1:5" x14ac:dyDescent="0.3">
      <c r="A53" s="5">
        <v>43517</v>
      </c>
      <c r="B53">
        <f t="shared" si="0"/>
        <v>2</v>
      </c>
      <c r="C53">
        <f t="shared" si="3"/>
        <v>21</v>
      </c>
      <c r="D53">
        <f t="shared" si="1"/>
        <v>2019</v>
      </c>
      <c r="E53" t="str">
        <f t="shared" si="2"/>
        <v>February</v>
      </c>
    </row>
    <row r="54" spans="1:5" x14ac:dyDescent="0.3">
      <c r="A54" s="5">
        <v>43518</v>
      </c>
      <c r="B54">
        <f t="shared" si="0"/>
        <v>2</v>
      </c>
      <c r="C54">
        <f t="shared" si="3"/>
        <v>22</v>
      </c>
      <c r="D54">
        <f t="shared" si="1"/>
        <v>2019</v>
      </c>
      <c r="E54" t="str">
        <f t="shared" si="2"/>
        <v>February</v>
      </c>
    </row>
    <row r="55" spans="1:5" x14ac:dyDescent="0.3">
      <c r="A55" s="5">
        <v>43519</v>
      </c>
      <c r="B55">
        <f t="shared" si="0"/>
        <v>2</v>
      </c>
      <c r="C55">
        <f t="shared" si="3"/>
        <v>23</v>
      </c>
      <c r="D55">
        <f t="shared" si="1"/>
        <v>2019</v>
      </c>
      <c r="E55" t="str">
        <f t="shared" si="2"/>
        <v>February</v>
      </c>
    </row>
    <row r="56" spans="1:5" x14ac:dyDescent="0.3">
      <c r="A56" s="5">
        <v>43520</v>
      </c>
      <c r="B56">
        <f t="shared" si="0"/>
        <v>2</v>
      </c>
      <c r="C56">
        <f t="shared" si="3"/>
        <v>24</v>
      </c>
      <c r="D56">
        <f t="shared" si="1"/>
        <v>2019</v>
      </c>
      <c r="E56" t="str">
        <f t="shared" si="2"/>
        <v>February</v>
      </c>
    </row>
    <row r="57" spans="1:5" x14ac:dyDescent="0.3">
      <c r="A57" s="5">
        <v>43521</v>
      </c>
      <c r="B57">
        <f t="shared" si="0"/>
        <v>2</v>
      </c>
      <c r="C57">
        <f t="shared" si="3"/>
        <v>25</v>
      </c>
      <c r="D57">
        <f t="shared" si="1"/>
        <v>2019</v>
      </c>
      <c r="E57" t="str">
        <f t="shared" si="2"/>
        <v>February</v>
      </c>
    </row>
    <row r="58" spans="1:5" x14ac:dyDescent="0.3">
      <c r="A58" s="5">
        <v>43522</v>
      </c>
      <c r="B58">
        <f t="shared" si="0"/>
        <v>2</v>
      </c>
      <c r="C58">
        <f t="shared" si="3"/>
        <v>26</v>
      </c>
      <c r="D58">
        <f t="shared" si="1"/>
        <v>2019</v>
      </c>
      <c r="E58" t="str">
        <f t="shared" si="2"/>
        <v>February</v>
      </c>
    </row>
    <row r="59" spans="1:5" x14ac:dyDescent="0.3">
      <c r="A59" s="5">
        <v>43523</v>
      </c>
      <c r="B59">
        <f t="shared" si="0"/>
        <v>2</v>
      </c>
      <c r="C59">
        <f t="shared" si="3"/>
        <v>27</v>
      </c>
      <c r="D59">
        <f t="shared" si="1"/>
        <v>2019</v>
      </c>
      <c r="E59" t="str">
        <f t="shared" si="2"/>
        <v>February</v>
      </c>
    </row>
    <row r="60" spans="1:5" x14ac:dyDescent="0.3">
      <c r="A60" s="5">
        <v>43524</v>
      </c>
      <c r="B60">
        <f t="shared" si="0"/>
        <v>2</v>
      </c>
      <c r="C60">
        <f t="shared" si="3"/>
        <v>28</v>
      </c>
      <c r="D60">
        <f t="shared" si="1"/>
        <v>2019</v>
      </c>
      <c r="E60" t="str">
        <f t="shared" si="2"/>
        <v>February</v>
      </c>
    </row>
    <row r="61" spans="1:5" x14ac:dyDescent="0.3">
      <c r="A61" s="5">
        <v>43525</v>
      </c>
      <c r="B61">
        <f t="shared" si="0"/>
        <v>3</v>
      </c>
      <c r="C61">
        <f t="shared" si="3"/>
        <v>1</v>
      </c>
      <c r="D61">
        <f t="shared" si="1"/>
        <v>2019</v>
      </c>
      <c r="E61" t="str">
        <f t="shared" si="2"/>
        <v>March</v>
      </c>
    </row>
    <row r="62" spans="1:5" x14ac:dyDescent="0.3">
      <c r="A62" s="5">
        <v>43526</v>
      </c>
      <c r="B62">
        <f t="shared" si="0"/>
        <v>3</v>
      </c>
      <c r="C62">
        <f t="shared" si="3"/>
        <v>2</v>
      </c>
      <c r="D62">
        <f t="shared" si="1"/>
        <v>2019</v>
      </c>
      <c r="E62" t="str">
        <f t="shared" si="2"/>
        <v>March</v>
      </c>
    </row>
    <row r="63" spans="1:5" x14ac:dyDescent="0.3">
      <c r="A63" s="5">
        <v>43527</v>
      </c>
      <c r="B63">
        <f t="shared" si="0"/>
        <v>3</v>
      </c>
      <c r="C63">
        <f t="shared" si="3"/>
        <v>3</v>
      </c>
      <c r="D63">
        <f t="shared" si="1"/>
        <v>2019</v>
      </c>
      <c r="E63" t="str">
        <f t="shared" si="2"/>
        <v>March</v>
      </c>
    </row>
    <row r="64" spans="1:5" x14ac:dyDescent="0.3">
      <c r="A64" s="5">
        <v>43528</v>
      </c>
      <c r="B64">
        <f t="shared" si="0"/>
        <v>3</v>
      </c>
      <c r="C64">
        <f t="shared" si="3"/>
        <v>4</v>
      </c>
      <c r="D64">
        <f t="shared" si="1"/>
        <v>2019</v>
      </c>
      <c r="E64" t="str">
        <f t="shared" si="2"/>
        <v>March</v>
      </c>
    </row>
    <row r="65" spans="1:5" x14ac:dyDescent="0.3">
      <c r="A65" s="5">
        <v>43529</v>
      </c>
      <c r="B65">
        <f t="shared" si="0"/>
        <v>3</v>
      </c>
      <c r="C65">
        <f t="shared" si="3"/>
        <v>5</v>
      </c>
      <c r="D65">
        <f t="shared" si="1"/>
        <v>2019</v>
      </c>
      <c r="E65" t="str">
        <f t="shared" si="2"/>
        <v>March</v>
      </c>
    </row>
    <row r="66" spans="1:5" x14ac:dyDescent="0.3">
      <c r="A66" s="5">
        <v>43530</v>
      </c>
      <c r="B66">
        <f t="shared" si="0"/>
        <v>3</v>
      </c>
      <c r="C66">
        <f t="shared" si="3"/>
        <v>6</v>
      </c>
      <c r="D66">
        <f t="shared" si="1"/>
        <v>2019</v>
      </c>
      <c r="E66" t="str">
        <f t="shared" si="2"/>
        <v>March</v>
      </c>
    </row>
    <row r="67" spans="1:5" x14ac:dyDescent="0.3">
      <c r="A67" s="5">
        <v>43531</v>
      </c>
      <c r="B67">
        <f t="shared" ref="B67:B130" si="4">MONTH(A67)</f>
        <v>3</v>
      </c>
      <c r="C67">
        <f t="shared" ref="C67:C130" si="5">DAY(A67)</f>
        <v>7</v>
      </c>
      <c r="D67">
        <f t="shared" ref="D67:D130" si="6">YEAR(A67)</f>
        <v>2019</v>
      </c>
      <c r="E67" t="str">
        <f t="shared" ref="E67:E130" si="7">TEXT(A67,"mmmm")</f>
        <v>March</v>
      </c>
    </row>
    <row r="68" spans="1:5" x14ac:dyDescent="0.3">
      <c r="A68" s="5">
        <v>43532</v>
      </c>
      <c r="B68">
        <f t="shared" si="4"/>
        <v>3</v>
      </c>
      <c r="C68">
        <f t="shared" si="5"/>
        <v>8</v>
      </c>
      <c r="D68">
        <f t="shared" si="6"/>
        <v>2019</v>
      </c>
      <c r="E68" t="str">
        <f t="shared" si="7"/>
        <v>March</v>
      </c>
    </row>
    <row r="69" spans="1:5" x14ac:dyDescent="0.3">
      <c r="A69" s="5">
        <v>43533</v>
      </c>
      <c r="B69">
        <f t="shared" si="4"/>
        <v>3</v>
      </c>
      <c r="C69">
        <f t="shared" si="5"/>
        <v>9</v>
      </c>
      <c r="D69">
        <f t="shared" si="6"/>
        <v>2019</v>
      </c>
      <c r="E69" t="str">
        <f t="shared" si="7"/>
        <v>March</v>
      </c>
    </row>
    <row r="70" spans="1:5" x14ac:dyDescent="0.3">
      <c r="A70" s="5">
        <v>43534</v>
      </c>
      <c r="B70">
        <f t="shared" si="4"/>
        <v>3</v>
      </c>
      <c r="C70">
        <f t="shared" si="5"/>
        <v>10</v>
      </c>
      <c r="D70">
        <f t="shared" si="6"/>
        <v>2019</v>
      </c>
      <c r="E70" t="str">
        <f t="shared" si="7"/>
        <v>March</v>
      </c>
    </row>
    <row r="71" spans="1:5" x14ac:dyDescent="0.3">
      <c r="A71" s="5">
        <v>43535</v>
      </c>
      <c r="B71">
        <f t="shared" si="4"/>
        <v>3</v>
      </c>
      <c r="C71">
        <f t="shared" si="5"/>
        <v>11</v>
      </c>
      <c r="D71">
        <f t="shared" si="6"/>
        <v>2019</v>
      </c>
      <c r="E71" t="str">
        <f t="shared" si="7"/>
        <v>March</v>
      </c>
    </row>
    <row r="72" spans="1:5" x14ac:dyDescent="0.3">
      <c r="A72" s="5">
        <v>43536</v>
      </c>
      <c r="B72">
        <f t="shared" si="4"/>
        <v>3</v>
      </c>
      <c r="C72">
        <f t="shared" si="5"/>
        <v>12</v>
      </c>
      <c r="D72">
        <f t="shared" si="6"/>
        <v>2019</v>
      </c>
      <c r="E72" t="str">
        <f t="shared" si="7"/>
        <v>March</v>
      </c>
    </row>
    <row r="73" spans="1:5" x14ac:dyDescent="0.3">
      <c r="A73" s="5">
        <v>43537</v>
      </c>
      <c r="B73">
        <f t="shared" si="4"/>
        <v>3</v>
      </c>
      <c r="C73">
        <f t="shared" si="5"/>
        <v>13</v>
      </c>
      <c r="D73">
        <f t="shared" si="6"/>
        <v>2019</v>
      </c>
      <c r="E73" t="str">
        <f t="shared" si="7"/>
        <v>March</v>
      </c>
    </row>
    <row r="74" spans="1:5" x14ac:dyDescent="0.3">
      <c r="A74" s="5">
        <v>43538</v>
      </c>
      <c r="B74">
        <f t="shared" si="4"/>
        <v>3</v>
      </c>
      <c r="C74">
        <f t="shared" si="5"/>
        <v>14</v>
      </c>
      <c r="D74">
        <f t="shared" si="6"/>
        <v>2019</v>
      </c>
      <c r="E74" t="str">
        <f t="shared" si="7"/>
        <v>March</v>
      </c>
    </row>
    <row r="75" spans="1:5" x14ac:dyDescent="0.3">
      <c r="A75" s="5">
        <v>43539</v>
      </c>
      <c r="B75">
        <f t="shared" si="4"/>
        <v>3</v>
      </c>
      <c r="C75">
        <f t="shared" si="5"/>
        <v>15</v>
      </c>
      <c r="D75">
        <f t="shared" si="6"/>
        <v>2019</v>
      </c>
      <c r="E75" t="str">
        <f t="shared" si="7"/>
        <v>March</v>
      </c>
    </row>
    <row r="76" spans="1:5" x14ac:dyDescent="0.3">
      <c r="A76" s="5">
        <v>43540</v>
      </c>
      <c r="B76">
        <f t="shared" si="4"/>
        <v>3</v>
      </c>
      <c r="C76">
        <f t="shared" si="5"/>
        <v>16</v>
      </c>
      <c r="D76">
        <f t="shared" si="6"/>
        <v>2019</v>
      </c>
      <c r="E76" t="str">
        <f t="shared" si="7"/>
        <v>March</v>
      </c>
    </row>
    <row r="77" spans="1:5" x14ac:dyDescent="0.3">
      <c r="A77" s="5">
        <v>43541</v>
      </c>
      <c r="B77">
        <f t="shared" si="4"/>
        <v>3</v>
      </c>
      <c r="C77">
        <f t="shared" si="5"/>
        <v>17</v>
      </c>
      <c r="D77">
        <f t="shared" si="6"/>
        <v>2019</v>
      </c>
      <c r="E77" t="str">
        <f t="shared" si="7"/>
        <v>March</v>
      </c>
    </row>
    <row r="78" spans="1:5" x14ac:dyDescent="0.3">
      <c r="A78" s="5">
        <v>43542</v>
      </c>
      <c r="B78">
        <f t="shared" si="4"/>
        <v>3</v>
      </c>
      <c r="C78">
        <f t="shared" si="5"/>
        <v>18</v>
      </c>
      <c r="D78">
        <f t="shared" si="6"/>
        <v>2019</v>
      </c>
      <c r="E78" t="str">
        <f t="shared" si="7"/>
        <v>March</v>
      </c>
    </row>
    <row r="79" spans="1:5" x14ac:dyDescent="0.3">
      <c r="A79" s="5">
        <v>43543</v>
      </c>
      <c r="B79">
        <f t="shared" si="4"/>
        <v>3</v>
      </c>
      <c r="C79">
        <f t="shared" si="5"/>
        <v>19</v>
      </c>
      <c r="D79">
        <f t="shared" si="6"/>
        <v>2019</v>
      </c>
      <c r="E79" t="str">
        <f t="shared" si="7"/>
        <v>March</v>
      </c>
    </row>
    <row r="80" spans="1:5" x14ac:dyDescent="0.3">
      <c r="A80" s="5">
        <v>43544</v>
      </c>
      <c r="B80">
        <f t="shared" si="4"/>
        <v>3</v>
      </c>
      <c r="C80">
        <f t="shared" si="5"/>
        <v>20</v>
      </c>
      <c r="D80">
        <f t="shared" si="6"/>
        <v>2019</v>
      </c>
      <c r="E80" t="str">
        <f t="shared" si="7"/>
        <v>March</v>
      </c>
    </row>
    <row r="81" spans="1:5" x14ac:dyDescent="0.3">
      <c r="A81" s="5">
        <v>43545</v>
      </c>
      <c r="B81">
        <f t="shared" si="4"/>
        <v>3</v>
      </c>
      <c r="C81">
        <f t="shared" si="5"/>
        <v>21</v>
      </c>
      <c r="D81">
        <f t="shared" si="6"/>
        <v>2019</v>
      </c>
      <c r="E81" t="str">
        <f t="shared" si="7"/>
        <v>March</v>
      </c>
    </row>
    <row r="82" spans="1:5" x14ac:dyDescent="0.3">
      <c r="A82" s="5">
        <v>43546</v>
      </c>
      <c r="B82">
        <f t="shared" si="4"/>
        <v>3</v>
      </c>
      <c r="C82">
        <f t="shared" si="5"/>
        <v>22</v>
      </c>
      <c r="D82">
        <f t="shared" si="6"/>
        <v>2019</v>
      </c>
      <c r="E82" t="str">
        <f t="shared" si="7"/>
        <v>March</v>
      </c>
    </row>
    <row r="83" spans="1:5" x14ac:dyDescent="0.3">
      <c r="A83" s="5">
        <v>43547</v>
      </c>
      <c r="B83">
        <f t="shared" si="4"/>
        <v>3</v>
      </c>
      <c r="C83">
        <f t="shared" si="5"/>
        <v>23</v>
      </c>
      <c r="D83">
        <f t="shared" si="6"/>
        <v>2019</v>
      </c>
      <c r="E83" t="str">
        <f t="shared" si="7"/>
        <v>March</v>
      </c>
    </row>
    <row r="84" spans="1:5" x14ac:dyDescent="0.3">
      <c r="A84" s="5">
        <v>43548</v>
      </c>
      <c r="B84">
        <f t="shared" si="4"/>
        <v>3</v>
      </c>
      <c r="C84">
        <f t="shared" si="5"/>
        <v>24</v>
      </c>
      <c r="D84">
        <f t="shared" si="6"/>
        <v>2019</v>
      </c>
      <c r="E84" t="str">
        <f t="shared" si="7"/>
        <v>March</v>
      </c>
    </row>
    <row r="85" spans="1:5" x14ac:dyDescent="0.3">
      <c r="A85" s="5">
        <v>43549</v>
      </c>
      <c r="B85">
        <f t="shared" si="4"/>
        <v>3</v>
      </c>
      <c r="C85">
        <f t="shared" si="5"/>
        <v>25</v>
      </c>
      <c r="D85">
        <f t="shared" si="6"/>
        <v>2019</v>
      </c>
      <c r="E85" t="str">
        <f t="shared" si="7"/>
        <v>March</v>
      </c>
    </row>
    <row r="86" spans="1:5" x14ac:dyDescent="0.3">
      <c r="A86" s="5">
        <v>43550</v>
      </c>
      <c r="B86">
        <f t="shared" si="4"/>
        <v>3</v>
      </c>
      <c r="C86">
        <f t="shared" si="5"/>
        <v>26</v>
      </c>
      <c r="D86">
        <f t="shared" si="6"/>
        <v>2019</v>
      </c>
      <c r="E86" t="str">
        <f t="shared" si="7"/>
        <v>March</v>
      </c>
    </row>
    <row r="87" spans="1:5" x14ac:dyDescent="0.3">
      <c r="A87" s="5">
        <v>43551</v>
      </c>
      <c r="B87">
        <f t="shared" si="4"/>
        <v>3</v>
      </c>
      <c r="C87">
        <f t="shared" si="5"/>
        <v>27</v>
      </c>
      <c r="D87">
        <f t="shared" si="6"/>
        <v>2019</v>
      </c>
      <c r="E87" t="str">
        <f t="shared" si="7"/>
        <v>March</v>
      </c>
    </row>
    <row r="88" spans="1:5" x14ac:dyDescent="0.3">
      <c r="A88" s="5">
        <v>43552</v>
      </c>
      <c r="B88">
        <f t="shared" si="4"/>
        <v>3</v>
      </c>
      <c r="C88">
        <f t="shared" si="5"/>
        <v>28</v>
      </c>
      <c r="D88">
        <f t="shared" si="6"/>
        <v>2019</v>
      </c>
      <c r="E88" t="str">
        <f t="shared" si="7"/>
        <v>March</v>
      </c>
    </row>
    <row r="89" spans="1:5" x14ac:dyDescent="0.3">
      <c r="A89" s="5">
        <v>43553</v>
      </c>
      <c r="B89">
        <f t="shared" si="4"/>
        <v>3</v>
      </c>
      <c r="C89">
        <f t="shared" si="5"/>
        <v>29</v>
      </c>
      <c r="D89">
        <f t="shared" si="6"/>
        <v>2019</v>
      </c>
      <c r="E89" t="str">
        <f t="shared" si="7"/>
        <v>March</v>
      </c>
    </row>
    <row r="90" spans="1:5" x14ac:dyDescent="0.3">
      <c r="A90" s="5">
        <v>43554</v>
      </c>
      <c r="B90">
        <f t="shared" si="4"/>
        <v>3</v>
      </c>
      <c r="C90">
        <f t="shared" si="5"/>
        <v>30</v>
      </c>
      <c r="D90">
        <f t="shared" si="6"/>
        <v>2019</v>
      </c>
      <c r="E90" t="str">
        <f t="shared" si="7"/>
        <v>March</v>
      </c>
    </row>
    <row r="91" spans="1:5" x14ac:dyDescent="0.3">
      <c r="A91" s="5">
        <v>43555</v>
      </c>
      <c r="B91">
        <f t="shared" si="4"/>
        <v>3</v>
      </c>
      <c r="C91">
        <f t="shared" si="5"/>
        <v>31</v>
      </c>
      <c r="D91">
        <f t="shared" si="6"/>
        <v>2019</v>
      </c>
      <c r="E91" t="str">
        <f t="shared" si="7"/>
        <v>March</v>
      </c>
    </row>
    <row r="92" spans="1:5" x14ac:dyDescent="0.3">
      <c r="A92" s="5">
        <v>43556</v>
      </c>
      <c r="B92">
        <f t="shared" si="4"/>
        <v>4</v>
      </c>
      <c r="C92">
        <f t="shared" si="5"/>
        <v>1</v>
      </c>
      <c r="D92">
        <f t="shared" si="6"/>
        <v>2019</v>
      </c>
      <c r="E92" t="str">
        <f t="shared" si="7"/>
        <v>April</v>
      </c>
    </row>
    <row r="93" spans="1:5" x14ac:dyDescent="0.3">
      <c r="A93" s="5">
        <v>43557</v>
      </c>
      <c r="B93">
        <f t="shared" si="4"/>
        <v>4</v>
      </c>
      <c r="C93">
        <f t="shared" si="5"/>
        <v>2</v>
      </c>
      <c r="D93">
        <f t="shared" si="6"/>
        <v>2019</v>
      </c>
      <c r="E93" t="str">
        <f t="shared" si="7"/>
        <v>April</v>
      </c>
    </row>
    <row r="94" spans="1:5" x14ac:dyDescent="0.3">
      <c r="A94" s="5">
        <v>43558</v>
      </c>
      <c r="B94">
        <f t="shared" si="4"/>
        <v>4</v>
      </c>
      <c r="C94">
        <f t="shared" si="5"/>
        <v>3</v>
      </c>
      <c r="D94">
        <f t="shared" si="6"/>
        <v>2019</v>
      </c>
      <c r="E94" t="str">
        <f t="shared" si="7"/>
        <v>April</v>
      </c>
    </row>
    <row r="95" spans="1:5" x14ac:dyDescent="0.3">
      <c r="A95" s="5">
        <v>43559</v>
      </c>
      <c r="B95">
        <f t="shared" si="4"/>
        <v>4</v>
      </c>
      <c r="C95">
        <f t="shared" si="5"/>
        <v>4</v>
      </c>
      <c r="D95">
        <f t="shared" si="6"/>
        <v>2019</v>
      </c>
      <c r="E95" t="str">
        <f t="shared" si="7"/>
        <v>April</v>
      </c>
    </row>
    <row r="96" spans="1:5" x14ac:dyDescent="0.3">
      <c r="A96" s="5">
        <v>43560</v>
      </c>
      <c r="B96">
        <f t="shared" si="4"/>
        <v>4</v>
      </c>
      <c r="C96">
        <f t="shared" si="5"/>
        <v>5</v>
      </c>
      <c r="D96">
        <f t="shared" si="6"/>
        <v>2019</v>
      </c>
      <c r="E96" t="str">
        <f t="shared" si="7"/>
        <v>April</v>
      </c>
    </row>
    <row r="97" spans="1:5" x14ac:dyDescent="0.3">
      <c r="A97" s="5">
        <v>43561</v>
      </c>
      <c r="B97">
        <f t="shared" si="4"/>
        <v>4</v>
      </c>
      <c r="C97">
        <f t="shared" si="5"/>
        <v>6</v>
      </c>
      <c r="D97">
        <f t="shared" si="6"/>
        <v>2019</v>
      </c>
      <c r="E97" t="str">
        <f t="shared" si="7"/>
        <v>April</v>
      </c>
    </row>
    <row r="98" spans="1:5" x14ac:dyDescent="0.3">
      <c r="A98" s="5">
        <v>43562</v>
      </c>
      <c r="B98">
        <f t="shared" si="4"/>
        <v>4</v>
      </c>
      <c r="C98">
        <f t="shared" si="5"/>
        <v>7</v>
      </c>
      <c r="D98">
        <f t="shared" si="6"/>
        <v>2019</v>
      </c>
      <c r="E98" t="str">
        <f t="shared" si="7"/>
        <v>April</v>
      </c>
    </row>
    <row r="99" spans="1:5" x14ac:dyDescent="0.3">
      <c r="A99" s="5">
        <v>43563</v>
      </c>
      <c r="B99">
        <f t="shared" si="4"/>
        <v>4</v>
      </c>
      <c r="C99">
        <f t="shared" si="5"/>
        <v>8</v>
      </c>
      <c r="D99">
        <f t="shared" si="6"/>
        <v>2019</v>
      </c>
      <c r="E99" t="str">
        <f t="shared" si="7"/>
        <v>April</v>
      </c>
    </row>
    <row r="100" spans="1:5" x14ac:dyDescent="0.3">
      <c r="A100" s="5">
        <v>43564</v>
      </c>
      <c r="B100">
        <f t="shared" si="4"/>
        <v>4</v>
      </c>
      <c r="C100">
        <f t="shared" si="5"/>
        <v>9</v>
      </c>
      <c r="D100">
        <f t="shared" si="6"/>
        <v>2019</v>
      </c>
      <c r="E100" t="str">
        <f t="shared" si="7"/>
        <v>April</v>
      </c>
    </row>
    <row r="101" spans="1:5" x14ac:dyDescent="0.3">
      <c r="A101" s="5">
        <v>43565</v>
      </c>
      <c r="B101">
        <f t="shared" si="4"/>
        <v>4</v>
      </c>
      <c r="C101">
        <f t="shared" si="5"/>
        <v>10</v>
      </c>
      <c r="D101">
        <f t="shared" si="6"/>
        <v>2019</v>
      </c>
      <c r="E101" t="str">
        <f t="shared" si="7"/>
        <v>April</v>
      </c>
    </row>
    <row r="102" spans="1:5" x14ac:dyDescent="0.3">
      <c r="A102" s="5">
        <v>43566</v>
      </c>
      <c r="B102">
        <f t="shared" si="4"/>
        <v>4</v>
      </c>
      <c r="C102">
        <f t="shared" si="5"/>
        <v>11</v>
      </c>
      <c r="D102">
        <f t="shared" si="6"/>
        <v>2019</v>
      </c>
      <c r="E102" t="str">
        <f t="shared" si="7"/>
        <v>April</v>
      </c>
    </row>
    <row r="103" spans="1:5" x14ac:dyDescent="0.3">
      <c r="A103" s="5">
        <v>43567</v>
      </c>
      <c r="B103">
        <f t="shared" si="4"/>
        <v>4</v>
      </c>
      <c r="C103">
        <f t="shared" si="5"/>
        <v>12</v>
      </c>
      <c r="D103">
        <f t="shared" si="6"/>
        <v>2019</v>
      </c>
      <c r="E103" t="str">
        <f t="shared" si="7"/>
        <v>April</v>
      </c>
    </row>
    <row r="104" spans="1:5" x14ac:dyDescent="0.3">
      <c r="A104" s="5">
        <v>43568</v>
      </c>
      <c r="B104">
        <f t="shared" si="4"/>
        <v>4</v>
      </c>
      <c r="C104">
        <f t="shared" si="5"/>
        <v>13</v>
      </c>
      <c r="D104">
        <f t="shared" si="6"/>
        <v>2019</v>
      </c>
      <c r="E104" t="str">
        <f t="shared" si="7"/>
        <v>April</v>
      </c>
    </row>
    <row r="105" spans="1:5" x14ac:dyDescent="0.3">
      <c r="A105" s="5">
        <v>43569</v>
      </c>
      <c r="B105">
        <f t="shared" si="4"/>
        <v>4</v>
      </c>
      <c r="C105">
        <f t="shared" si="5"/>
        <v>14</v>
      </c>
      <c r="D105">
        <f t="shared" si="6"/>
        <v>2019</v>
      </c>
      <c r="E105" t="str">
        <f t="shared" si="7"/>
        <v>April</v>
      </c>
    </row>
    <row r="106" spans="1:5" x14ac:dyDescent="0.3">
      <c r="A106" s="5">
        <v>43570</v>
      </c>
      <c r="B106">
        <f t="shared" si="4"/>
        <v>4</v>
      </c>
      <c r="C106">
        <f t="shared" si="5"/>
        <v>15</v>
      </c>
      <c r="D106">
        <f t="shared" si="6"/>
        <v>2019</v>
      </c>
      <c r="E106" t="str">
        <f t="shared" si="7"/>
        <v>April</v>
      </c>
    </row>
    <row r="107" spans="1:5" x14ac:dyDescent="0.3">
      <c r="A107" s="5">
        <v>43571</v>
      </c>
      <c r="B107">
        <f t="shared" si="4"/>
        <v>4</v>
      </c>
      <c r="C107">
        <f t="shared" si="5"/>
        <v>16</v>
      </c>
      <c r="D107">
        <f t="shared" si="6"/>
        <v>2019</v>
      </c>
      <c r="E107" t="str">
        <f t="shared" si="7"/>
        <v>April</v>
      </c>
    </row>
    <row r="108" spans="1:5" x14ac:dyDescent="0.3">
      <c r="A108" s="5">
        <v>43572</v>
      </c>
      <c r="B108">
        <f t="shared" si="4"/>
        <v>4</v>
      </c>
      <c r="C108">
        <f t="shared" si="5"/>
        <v>17</v>
      </c>
      <c r="D108">
        <f t="shared" si="6"/>
        <v>2019</v>
      </c>
      <c r="E108" t="str">
        <f t="shared" si="7"/>
        <v>April</v>
      </c>
    </row>
    <row r="109" spans="1:5" x14ac:dyDescent="0.3">
      <c r="A109" s="5">
        <v>43573</v>
      </c>
      <c r="B109">
        <f t="shared" si="4"/>
        <v>4</v>
      </c>
      <c r="C109">
        <f t="shared" si="5"/>
        <v>18</v>
      </c>
      <c r="D109">
        <f t="shared" si="6"/>
        <v>2019</v>
      </c>
      <c r="E109" t="str">
        <f t="shared" si="7"/>
        <v>April</v>
      </c>
    </row>
    <row r="110" spans="1:5" x14ac:dyDescent="0.3">
      <c r="A110" s="5">
        <v>43574</v>
      </c>
      <c r="B110">
        <f t="shared" si="4"/>
        <v>4</v>
      </c>
      <c r="C110">
        <f t="shared" si="5"/>
        <v>19</v>
      </c>
      <c r="D110">
        <f t="shared" si="6"/>
        <v>2019</v>
      </c>
      <c r="E110" t="str">
        <f t="shared" si="7"/>
        <v>April</v>
      </c>
    </row>
    <row r="111" spans="1:5" x14ac:dyDescent="0.3">
      <c r="A111" s="5">
        <v>43575</v>
      </c>
      <c r="B111">
        <f t="shared" si="4"/>
        <v>4</v>
      </c>
      <c r="C111">
        <f t="shared" si="5"/>
        <v>20</v>
      </c>
      <c r="D111">
        <f t="shared" si="6"/>
        <v>2019</v>
      </c>
      <c r="E111" t="str">
        <f t="shared" si="7"/>
        <v>April</v>
      </c>
    </row>
    <row r="112" spans="1:5" x14ac:dyDescent="0.3">
      <c r="A112" s="5">
        <v>43576</v>
      </c>
      <c r="B112">
        <f t="shared" si="4"/>
        <v>4</v>
      </c>
      <c r="C112">
        <f t="shared" si="5"/>
        <v>21</v>
      </c>
      <c r="D112">
        <f t="shared" si="6"/>
        <v>2019</v>
      </c>
      <c r="E112" t="str">
        <f t="shared" si="7"/>
        <v>April</v>
      </c>
    </row>
    <row r="113" spans="1:5" x14ac:dyDescent="0.3">
      <c r="A113" s="5">
        <v>43577</v>
      </c>
      <c r="B113">
        <f t="shared" si="4"/>
        <v>4</v>
      </c>
      <c r="C113">
        <f t="shared" si="5"/>
        <v>22</v>
      </c>
      <c r="D113">
        <f t="shared" si="6"/>
        <v>2019</v>
      </c>
      <c r="E113" t="str">
        <f t="shared" si="7"/>
        <v>April</v>
      </c>
    </row>
    <row r="114" spans="1:5" x14ac:dyDescent="0.3">
      <c r="A114" s="5">
        <v>43578</v>
      </c>
      <c r="B114">
        <f t="shared" si="4"/>
        <v>4</v>
      </c>
      <c r="C114">
        <f t="shared" si="5"/>
        <v>23</v>
      </c>
      <c r="D114">
        <f t="shared" si="6"/>
        <v>2019</v>
      </c>
      <c r="E114" t="str">
        <f t="shared" si="7"/>
        <v>April</v>
      </c>
    </row>
    <row r="115" spans="1:5" x14ac:dyDescent="0.3">
      <c r="A115" s="5">
        <v>43579</v>
      </c>
      <c r="B115">
        <f t="shared" si="4"/>
        <v>4</v>
      </c>
      <c r="C115">
        <f t="shared" si="5"/>
        <v>24</v>
      </c>
      <c r="D115">
        <f t="shared" si="6"/>
        <v>2019</v>
      </c>
      <c r="E115" t="str">
        <f t="shared" si="7"/>
        <v>April</v>
      </c>
    </row>
    <row r="116" spans="1:5" x14ac:dyDescent="0.3">
      <c r="A116" s="5">
        <v>43580</v>
      </c>
      <c r="B116">
        <f t="shared" si="4"/>
        <v>4</v>
      </c>
      <c r="C116">
        <f t="shared" si="5"/>
        <v>25</v>
      </c>
      <c r="D116">
        <f t="shared" si="6"/>
        <v>2019</v>
      </c>
      <c r="E116" t="str">
        <f t="shared" si="7"/>
        <v>April</v>
      </c>
    </row>
    <row r="117" spans="1:5" x14ac:dyDescent="0.3">
      <c r="A117" s="5">
        <v>43581</v>
      </c>
      <c r="B117">
        <f t="shared" si="4"/>
        <v>4</v>
      </c>
      <c r="C117">
        <f t="shared" si="5"/>
        <v>26</v>
      </c>
      <c r="D117">
        <f t="shared" si="6"/>
        <v>2019</v>
      </c>
      <c r="E117" t="str">
        <f t="shared" si="7"/>
        <v>April</v>
      </c>
    </row>
    <row r="118" spans="1:5" x14ac:dyDescent="0.3">
      <c r="A118" s="5">
        <v>43582</v>
      </c>
      <c r="B118">
        <f t="shared" si="4"/>
        <v>4</v>
      </c>
      <c r="C118">
        <f t="shared" si="5"/>
        <v>27</v>
      </c>
      <c r="D118">
        <f t="shared" si="6"/>
        <v>2019</v>
      </c>
      <c r="E118" t="str">
        <f t="shared" si="7"/>
        <v>April</v>
      </c>
    </row>
    <row r="119" spans="1:5" x14ac:dyDescent="0.3">
      <c r="A119" s="5">
        <v>43583</v>
      </c>
      <c r="B119">
        <f t="shared" si="4"/>
        <v>4</v>
      </c>
      <c r="C119">
        <f t="shared" si="5"/>
        <v>28</v>
      </c>
      <c r="D119">
        <f t="shared" si="6"/>
        <v>2019</v>
      </c>
      <c r="E119" t="str">
        <f t="shared" si="7"/>
        <v>April</v>
      </c>
    </row>
    <row r="120" spans="1:5" x14ac:dyDescent="0.3">
      <c r="A120" s="5">
        <v>43584</v>
      </c>
      <c r="B120">
        <f t="shared" si="4"/>
        <v>4</v>
      </c>
      <c r="C120">
        <f t="shared" si="5"/>
        <v>29</v>
      </c>
      <c r="D120">
        <f t="shared" si="6"/>
        <v>2019</v>
      </c>
      <c r="E120" t="str">
        <f t="shared" si="7"/>
        <v>April</v>
      </c>
    </row>
    <row r="121" spans="1:5" x14ac:dyDescent="0.3">
      <c r="A121" s="5">
        <v>43585</v>
      </c>
      <c r="B121">
        <f t="shared" si="4"/>
        <v>4</v>
      </c>
      <c r="C121">
        <f t="shared" si="5"/>
        <v>30</v>
      </c>
      <c r="D121">
        <f t="shared" si="6"/>
        <v>2019</v>
      </c>
      <c r="E121" t="str">
        <f t="shared" si="7"/>
        <v>April</v>
      </c>
    </row>
    <row r="122" spans="1:5" x14ac:dyDescent="0.3">
      <c r="A122" s="5">
        <v>43586</v>
      </c>
      <c r="B122">
        <f t="shared" si="4"/>
        <v>5</v>
      </c>
      <c r="C122">
        <f t="shared" si="5"/>
        <v>1</v>
      </c>
      <c r="D122">
        <f t="shared" si="6"/>
        <v>2019</v>
      </c>
      <c r="E122" t="str">
        <f t="shared" si="7"/>
        <v>May</v>
      </c>
    </row>
    <row r="123" spans="1:5" x14ac:dyDescent="0.3">
      <c r="A123" s="5">
        <v>43587</v>
      </c>
      <c r="B123">
        <f t="shared" si="4"/>
        <v>5</v>
      </c>
      <c r="C123">
        <f t="shared" si="5"/>
        <v>2</v>
      </c>
      <c r="D123">
        <f t="shared" si="6"/>
        <v>2019</v>
      </c>
      <c r="E123" t="str">
        <f t="shared" si="7"/>
        <v>May</v>
      </c>
    </row>
    <row r="124" spans="1:5" x14ac:dyDescent="0.3">
      <c r="A124" s="5">
        <v>43588</v>
      </c>
      <c r="B124">
        <f t="shared" si="4"/>
        <v>5</v>
      </c>
      <c r="C124">
        <f t="shared" si="5"/>
        <v>3</v>
      </c>
      <c r="D124">
        <f t="shared" si="6"/>
        <v>2019</v>
      </c>
      <c r="E124" t="str">
        <f t="shared" si="7"/>
        <v>May</v>
      </c>
    </row>
    <row r="125" spans="1:5" x14ac:dyDescent="0.3">
      <c r="A125" s="5">
        <v>43589</v>
      </c>
      <c r="B125">
        <f t="shared" si="4"/>
        <v>5</v>
      </c>
      <c r="C125">
        <f t="shared" si="5"/>
        <v>4</v>
      </c>
      <c r="D125">
        <f t="shared" si="6"/>
        <v>2019</v>
      </c>
      <c r="E125" t="str">
        <f t="shared" si="7"/>
        <v>May</v>
      </c>
    </row>
    <row r="126" spans="1:5" x14ac:dyDescent="0.3">
      <c r="A126" s="5">
        <v>43590</v>
      </c>
      <c r="B126">
        <f t="shared" si="4"/>
        <v>5</v>
      </c>
      <c r="C126">
        <f t="shared" si="5"/>
        <v>5</v>
      </c>
      <c r="D126">
        <f t="shared" si="6"/>
        <v>2019</v>
      </c>
      <c r="E126" t="str">
        <f t="shared" si="7"/>
        <v>May</v>
      </c>
    </row>
    <row r="127" spans="1:5" x14ac:dyDescent="0.3">
      <c r="A127" s="5">
        <v>43591</v>
      </c>
      <c r="B127">
        <f t="shared" si="4"/>
        <v>5</v>
      </c>
      <c r="C127">
        <f t="shared" si="5"/>
        <v>6</v>
      </c>
      <c r="D127">
        <f t="shared" si="6"/>
        <v>2019</v>
      </c>
      <c r="E127" t="str">
        <f t="shared" si="7"/>
        <v>May</v>
      </c>
    </row>
    <row r="128" spans="1:5" x14ac:dyDescent="0.3">
      <c r="A128" s="5">
        <v>43592</v>
      </c>
      <c r="B128">
        <f t="shared" si="4"/>
        <v>5</v>
      </c>
      <c r="C128">
        <f t="shared" si="5"/>
        <v>7</v>
      </c>
      <c r="D128">
        <f t="shared" si="6"/>
        <v>2019</v>
      </c>
      <c r="E128" t="str">
        <f t="shared" si="7"/>
        <v>May</v>
      </c>
    </row>
    <row r="129" spans="1:5" x14ac:dyDescent="0.3">
      <c r="A129" s="5">
        <v>43593</v>
      </c>
      <c r="B129">
        <f t="shared" si="4"/>
        <v>5</v>
      </c>
      <c r="C129">
        <f t="shared" si="5"/>
        <v>8</v>
      </c>
      <c r="D129">
        <f t="shared" si="6"/>
        <v>2019</v>
      </c>
      <c r="E129" t="str">
        <f t="shared" si="7"/>
        <v>May</v>
      </c>
    </row>
    <row r="130" spans="1:5" x14ac:dyDescent="0.3">
      <c r="A130" s="5">
        <v>43594</v>
      </c>
      <c r="B130">
        <f t="shared" si="4"/>
        <v>5</v>
      </c>
      <c r="C130">
        <f t="shared" si="5"/>
        <v>9</v>
      </c>
      <c r="D130">
        <f t="shared" si="6"/>
        <v>2019</v>
      </c>
      <c r="E130" t="str">
        <f t="shared" si="7"/>
        <v>May</v>
      </c>
    </row>
    <row r="131" spans="1:5" x14ac:dyDescent="0.3">
      <c r="A131" s="5">
        <v>43595</v>
      </c>
      <c r="B131">
        <f t="shared" ref="B131:B194" si="8">MONTH(A131)</f>
        <v>5</v>
      </c>
      <c r="C131">
        <f t="shared" ref="C131:C194" si="9">DAY(A131)</f>
        <v>10</v>
      </c>
      <c r="D131">
        <f t="shared" ref="D131:D194" si="10">YEAR(A131)</f>
        <v>2019</v>
      </c>
      <c r="E131" t="str">
        <f t="shared" ref="E131:E194" si="11">TEXT(A131,"mmmm")</f>
        <v>May</v>
      </c>
    </row>
    <row r="132" spans="1:5" x14ac:dyDescent="0.3">
      <c r="A132" s="5">
        <v>43596</v>
      </c>
      <c r="B132">
        <f t="shared" si="8"/>
        <v>5</v>
      </c>
      <c r="C132">
        <f t="shared" si="9"/>
        <v>11</v>
      </c>
      <c r="D132">
        <f t="shared" si="10"/>
        <v>2019</v>
      </c>
      <c r="E132" t="str">
        <f t="shared" si="11"/>
        <v>May</v>
      </c>
    </row>
    <row r="133" spans="1:5" x14ac:dyDescent="0.3">
      <c r="A133" s="5">
        <v>43597</v>
      </c>
      <c r="B133">
        <f t="shared" si="8"/>
        <v>5</v>
      </c>
      <c r="C133">
        <f t="shared" si="9"/>
        <v>12</v>
      </c>
      <c r="D133">
        <f t="shared" si="10"/>
        <v>2019</v>
      </c>
      <c r="E133" t="str">
        <f t="shared" si="11"/>
        <v>May</v>
      </c>
    </row>
    <row r="134" spans="1:5" x14ac:dyDescent="0.3">
      <c r="A134" s="5">
        <v>43598</v>
      </c>
      <c r="B134">
        <f t="shared" si="8"/>
        <v>5</v>
      </c>
      <c r="C134">
        <f t="shared" si="9"/>
        <v>13</v>
      </c>
      <c r="D134">
        <f t="shared" si="10"/>
        <v>2019</v>
      </c>
      <c r="E134" t="str">
        <f t="shared" si="11"/>
        <v>May</v>
      </c>
    </row>
    <row r="135" spans="1:5" x14ac:dyDescent="0.3">
      <c r="A135" s="5">
        <v>43599</v>
      </c>
      <c r="B135">
        <f t="shared" si="8"/>
        <v>5</v>
      </c>
      <c r="C135">
        <f t="shared" si="9"/>
        <v>14</v>
      </c>
      <c r="D135">
        <f t="shared" si="10"/>
        <v>2019</v>
      </c>
      <c r="E135" t="str">
        <f t="shared" si="11"/>
        <v>May</v>
      </c>
    </row>
    <row r="136" spans="1:5" x14ac:dyDescent="0.3">
      <c r="A136" s="5">
        <v>43600</v>
      </c>
      <c r="B136">
        <f t="shared" si="8"/>
        <v>5</v>
      </c>
      <c r="C136">
        <f t="shared" si="9"/>
        <v>15</v>
      </c>
      <c r="D136">
        <f t="shared" si="10"/>
        <v>2019</v>
      </c>
      <c r="E136" t="str">
        <f t="shared" si="11"/>
        <v>May</v>
      </c>
    </row>
    <row r="137" spans="1:5" x14ac:dyDescent="0.3">
      <c r="A137" s="5">
        <v>43601</v>
      </c>
      <c r="B137">
        <f t="shared" si="8"/>
        <v>5</v>
      </c>
      <c r="C137">
        <f t="shared" si="9"/>
        <v>16</v>
      </c>
      <c r="D137">
        <f t="shared" si="10"/>
        <v>2019</v>
      </c>
      <c r="E137" t="str">
        <f t="shared" si="11"/>
        <v>May</v>
      </c>
    </row>
    <row r="138" spans="1:5" x14ac:dyDescent="0.3">
      <c r="A138" s="5">
        <v>43602</v>
      </c>
      <c r="B138">
        <f t="shared" si="8"/>
        <v>5</v>
      </c>
      <c r="C138">
        <f t="shared" si="9"/>
        <v>17</v>
      </c>
      <c r="D138">
        <f t="shared" si="10"/>
        <v>2019</v>
      </c>
      <c r="E138" t="str">
        <f t="shared" si="11"/>
        <v>May</v>
      </c>
    </row>
    <row r="139" spans="1:5" x14ac:dyDescent="0.3">
      <c r="A139" s="5">
        <v>43603</v>
      </c>
      <c r="B139">
        <f t="shared" si="8"/>
        <v>5</v>
      </c>
      <c r="C139">
        <f t="shared" si="9"/>
        <v>18</v>
      </c>
      <c r="D139">
        <f t="shared" si="10"/>
        <v>2019</v>
      </c>
      <c r="E139" t="str">
        <f t="shared" si="11"/>
        <v>May</v>
      </c>
    </row>
    <row r="140" spans="1:5" x14ac:dyDescent="0.3">
      <c r="A140" s="5">
        <v>43604</v>
      </c>
      <c r="B140">
        <f t="shared" si="8"/>
        <v>5</v>
      </c>
      <c r="C140">
        <f t="shared" si="9"/>
        <v>19</v>
      </c>
      <c r="D140">
        <f t="shared" si="10"/>
        <v>2019</v>
      </c>
      <c r="E140" t="str">
        <f t="shared" si="11"/>
        <v>May</v>
      </c>
    </row>
    <row r="141" spans="1:5" x14ac:dyDescent="0.3">
      <c r="A141" s="5">
        <v>43605</v>
      </c>
      <c r="B141">
        <f t="shared" si="8"/>
        <v>5</v>
      </c>
      <c r="C141">
        <f t="shared" si="9"/>
        <v>20</v>
      </c>
      <c r="D141">
        <f t="shared" si="10"/>
        <v>2019</v>
      </c>
      <c r="E141" t="str">
        <f t="shared" si="11"/>
        <v>May</v>
      </c>
    </row>
    <row r="142" spans="1:5" x14ac:dyDescent="0.3">
      <c r="A142" s="5">
        <v>43606</v>
      </c>
      <c r="B142">
        <f t="shared" si="8"/>
        <v>5</v>
      </c>
      <c r="C142">
        <f t="shared" si="9"/>
        <v>21</v>
      </c>
      <c r="D142">
        <f t="shared" si="10"/>
        <v>2019</v>
      </c>
      <c r="E142" t="str">
        <f t="shared" si="11"/>
        <v>May</v>
      </c>
    </row>
    <row r="143" spans="1:5" x14ac:dyDescent="0.3">
      <c r="A143" s="5">
        <v>43607</v>
      </c>
      <c r="B143">
        <f t="shared" si="8"/>
        <v>5</v>
      </c>
      <c r="C143">
        <f t="shared" si="9"/>
        <v>22</v>
      </c>
      <c r="D143">
        <f t="shared" si="10"/>
        <v>2019</v>
      </c>
      <c r="E143" t="str">
        <f t="shared" si="11"/>
        <v>May</v>
      </c>
    </row>
    <row r="144" spans="1:5" x14ac:dyDescent="0.3">
      <c r="A144" s="5">
        <v>43608</v>
      </c>
      <c r="B144">
        <f t="shared" si="8"/>
        <v>5</v>
      </c>
      <c r="C144">
        <f t="shared" si="9"/>
        <v>23</v>
      </c>
      <c r="D144">
        <f t="shared" si="10"/>
        <v>2019</v>
      </c>
      <c r="E144" t="str">
        <f t="shared" si="11"/>
        <v>May</v>
      </c>
    </row>
    <row r="145" spans="1:5" x14ac:dyDescent="0.3">
      <c r="A145" s="5">
        <v>43609</v>
      </c>
      <c r="B145">
        <f t="shared" si="8"/>
        <v>5</v>
      </c>
      <c r="C145">
        <f t="shared" si="9"/>
        <v>24</v>
      </c>
      <c r="D145">
        <f t="shared" si="10"/>
        <v>2019</v>
      </c>
      <c r="E145" t="str">
        <f t="shared" si="11"/>
        <v>May</v>
      </c>
    </row>
    <row r="146" spans="1:5" x14ac:dyDescent="0.3">
      <c r="A146" s="5">
        <v>43610</v>
      </c>
      <c r="B146">
        <f t="shared" si="8"/>
        <v>5</v>
      </c>
      <c r="C146">
        <f t="shared" si="9"/>
        <v>25</v>
      </c>
      <c r="D146">
        <f t="shared" si="10"/>
        <v>2019</v>
      </c>
      <c r="E146" t="str">
        <f t="shared" si="11"/>
        <v>May</v>
      </c>
    </row>
    <row r="147" spans="1:5" x14ac:dyDescent="0.3">
      <c r="A147" s="5">
        <v>43611</v>
      </c>
      <c r="B147">
        <f t="shared" si="8"/>
        <v>5</v>
      </c>
      <c r="C147">
        <f t="shared" si="9"/>
        <v>26</v>
      </c>
      <c r="D147">
        <f t="shared" si="10"/>
        <v>2019</v>
      </c>
      <c r="E147" t="str">
        <f t="shared" si="11"/>
        <v>May</v>
      </c>
    </row>
    <row r="148" spans="1:5" x14ac:dyDescent="0.3">
      <c r="A148" s="5">
        <v>43612</v>
      </c>
      <c r="B148">
        <f t="shared" si="8"/>
        <v>5</v>
      </c>
      <c r="C148">
        <f t="shared" si="9"/>
        <v>27</v>
      </c>
      <c r="D148">
        <f t="shared" si="10"/>
        <v>2019</v>
      </c>
      <c r="E148" t="str">
        <f t="shared" si="11"/>
        <v>May</v>
      </c>
    </row>
    <row r="149" spans="1:5" x14ac:dyDescent="0.3">
      <c r="A149" s="5">
        <v>43613</v>
      </c>
      <c r="B149">
        <f t="shared" si="8"/>
        <v>5</v>
      </c>
      <c r="C149">
        <f t="shared" si="9"/>
        <v>28</v>
      </c>
      <c r="D149">
        <f t="shared" si="10"/>
        <v>2019</v>
      </c>
      <c r="E149" t="str">
        <f t="shared" si="11"/>
        <v>May</v>
      </c>
    </row>
    <row r="150" spans="1:5" x14ac:dyDescent="0.3">
      <c r="A150" s="5">
        <v>43614</v>
      </c>
      <c r="B150">
        <f t="shared" si="8"/>
        <v>5</v>
      </c>
      <c r="C150">
        <f t="shared" si="9"/>
        <v>29</v>
      </c>
      <c r="D150">
        <f t="shared" si="10"/>
        <v>2019</v>
      </c>
      <c r="E150" t="str">
        <f t="shared" si="11"/>
        <v>May</v>
      </c>
    </row>
    <row r="151" spans="1:5" x14ac:dyDescent="0.3">
      <c r="A151" s="5">
        <v>43615</v>
      </c>
      <c r="B151">
        <f t="shared" si="8"/>
        <v>5</v>
      </c>
      <c r="C151">
        <f t="shared" si="9"/>
        <v>30</v>
      </c>
      <c r="D151">
        <f t="shared" si="10"/>
        <v>2019</v>
      </c>
      <c r="E151" t="str">
        <f t="shared" si="11"/>
        <v>May</v>
      </c>
    </row>
    <row r="152" spans="1:5" x14ac:dyDescent="0.3">
      <c r="A152" s="5">
        <v>43616</v>
      </c>
      <c r="B152">
        <f t="shared" si="8"/>
        <v>5</v>
      </c>
      <c r="C152">
        <f t="shared" si="9"/>
        <v>31</v>
      </c>
      <c r="D152">
        <f t="shared" si="10"/>
        <v>2019</v>
      </c>
      <c r="E152" t="str">
        <f t="shared" si="11"/>
        <v>May</v>
      </c>
    </row>
    <row r="153" spans="1:5" x14ac:dyDescent="0.3">
      <c r="A153" s="5">
        <v>43617</v>
      </c>
      <c r="B153">
        <f t="shared" si="8"/>
        <v>6</v>
      </c>
      <c r="C153">
        <f t="shared" si="9"/>
        <v>1</v>
      </c>
      <c r="D153">
        <f t="shared" si="10"/>
        <v>2019</v>
      </c>
      <c r="E153" t="str">
        <f t="shared" si="11"/>
        <v>June</v>
      </c>
    </row>
    <row r="154" spans="1:5" x14ac:dyDescent="0.3">
      <c r="A154" s="5">
        <v>43618</v>
      </c>
      <c r="B154">
        <f t="shared" si="8"/>
        <v>6</v>
      </c>
      <c r="C154">
        <f t="shared" si="9"/>
        <v>2</v>
      </c>
      <c r="D154">
        <f t="shared" si="10"/>
        <v>2019</v>
      </c>
      <c r="E154" t="str">
        <f t="shared" si="11"/>
        <v>June</v>
      </c>
    </row>
    <row r="155" spans="1:5" x14ac:dyDescent="0.3">
      <c r="A155" s="5">
        <v>43619</v>
      </c>
      <c r="B155">
        <f t="shared" si="8"/>
        <v>6</v>
      </c>
      <c r="C155">
        <f t="shared" si="9"/>
        <v>3</v>
      </c>
      <c r="D155">
        <f t="shared" si="10"/>
        <v>2019</v>
      </c>
      <c r="E155" t="str">
        <f t="shared" si="11"/>
        <v>June</v>
      </c>
    </row>
    <row r="156" spans="1:5" x14ac:dyDescent="0.3">
      <c r="A156" s="5">
        <v>43620</v>
      </c>
      <c r="B156">
        <f t="shared" si="8"/>
        <v>6</v>
      </c>
      <c r="C156">
        <f t="shared" si="9"/>
        <v>4</v>
      </c>
      <c r="D156">
        <f t="shared" si="10"/>
        <v>2019</v>
      </c>
      <c r="E156" t="str">
        <f t="shared" si="11"/>
        <v>June</v>
      </c>
    </row>
    <row r="157" spans="1:5" x14ac:dyDescent="0.3">
      <c r="A157" s="5">
        <v>43621</v>
      </c>
      <c r="B157">
        <f t="shared" si="8"/>
        <v>6</v>
      </c>
      <c r="C157">
        <f t="shared" si="9"/>
        <v>5</v>
      </c>
      <c r="D157">
        <f t="shared" si="10"/>
        <v>2019</v>
      </c>
      <c r="E157" t="str">
        <f t="shared" si="11"/>
        <v>June</v>
      </c>
    </row>
    <row r="158" spans="1:5" x14ac:dyDescent="0.3">
      <c r="A158" s="5">
        <v>43622</v>
      </c>
      <c r="B158">
        <f t="shared" si="8"/>
        <v>6</v>
      </c>
      <c r="C158">
        <f t="shared" si="9"/>
        <v>6</v>
      </c>
      <c r="D158">
        <f t="shared" si="10"/>
        <v>2019</v>
      </c>
      <c r="E158" t="str">
        <f t="shared" si="11"/>
        <v>June</v>
      </c>
    </row>
    <row r="159" spans="1:5" x14ac:dyDescent="0.3">
      <c r="A159" s="5">
        <v>43623</v>
      </c>
      <c r="B159">
        <f t="shared" si="8"/>
        <v>6</v>
      </c>
      <c r="C159">
        <f t="shared" si="9"/>
        <v>7</v>
      </c>
      <c r="D159">
        <f t="shared" si="10"/>
        <v>2019</v>
      </c>
      <c r="E159" t="str">
        <f t="shared" si="11"/>
        <v>June</v>
      </c>
    </row>
    <row r="160" spans="1:5" x14ac:dyDescent="0.3">
      <c r="A160" s="5">
        <v>43624</v>
      </c>
      <c r="B160">
        <f t="shared" si="8"/>
        <v>6</v>
      </c>
      <c r="C160">
        <f t="shared" si="9"/>
        <v>8</v>
      </c>
      <c r="D160">
        <f t="shared" si="10"/>
        <v>2019</v>
      </c>
      <c r="E160" t="str">
        <f t="shared" si="11"/>
        <v>June</v>
      </c>
    </row>
    <row r="161" spans="1:5" x14ac:dyDescent="0.3">
      <c r="A161" s="5">
        <v>43625</v>
      </c>
      <c r="B161">
        <f t="shared" si="8"/>
        <v>6</v>
      </c>
      <c r="C161">
        <f t="shared" si="9"/>
        <v>9</v>
      </c>
      <c r="D161">
        <f t="shared" si="10"/>
        <v>2019</v>
      </c>
      <c r="E161" t="str">
        <f t="shared" si="11"/>
        <v>June</v>
      </c>
    </row>
    <row r="162" spans="1:5" x14ac:dyDescent="0.3">
      <c r="A162" s="5">
        <v>43626</v>
      </c>
      <c r="B162">
        <f t="shared" si="8"/>
        <v>6</v>
      </c>
      <c r="C162">
        <f t="shared" si="9"/>
        <v>10</v>
      </c>
      <c r="D162">
        <f t="shared" si="10"/>
        <v>2019</v>
      </c>
      <c r="E162" t="str">
        <f t="shared" si="11"/>
        <v>June</v>
      </c>
    </row>
    <row r="163" spans="1:5" x14ac:dyDescent="0.3">
      <c r="A163" s="5">
        <v>43627</v>
      </c>
      <c r="B163">
        <f t="shared" si="8"/>
        <v>6</v>
      </c>
      <c r="C163">
        <f t="shared" si="9"/>
        <v>11</v>
      </c>
      <c r="D163">
        <f t="shared" si="10"/>
        <v>2019</v>
      </c>
      <c r="E163" t="str">
        <f t="shared" si="11"/>
        <v>June</v>
      </c>
    </row>
    <row r="164" spans="1:5" x14ac:dyDescent="0.3">
      <c r="A164" s="5">
        <v>43628</v>
      </c>
      <c r="B164">
        <f t="shared" si="8"/>
        <v>6</v>
      </c>
      <c r="C164">
        <f t="shared" si="9"/>
        <v>12</v>
      </c>
      <c r="D164">
        <f t="shared" si="10"/>
        <v>2019</v>
      </c>
      <c r="E164" t="str">
        <f t="shared" si="11"/>
        <v>June</v>
      </c>
    </row>
    <row r="165" spans="1:5" x14ac:dyDescent="0.3">
      <c r="A165" s="5">
        <v>43629</v>
      </c>
      <c r="B165">
        <f t="shared" si="8"/>
        <v>6</v>
      </c>
      <c r="C165">
        <f t="shared" si="9"/>
        <v>13</v>
      </c>
      <c r="D165">
        <f t="shared" si="10"/>
        <v>2019</v>
      </c>
      <c r="E165" t="str">
        <f t="shared" si="11"/>
        <v>June</v>
      </c>
    </row>
    <row r="166" spans="1:5" x14ac:dyDescent="0.3">
      <c r="A166" s="5">
        <v>43630</v>
      </c>
      <c r="B166">
        <f t="shared" si="8"/>
        <v>6</v>
      </c>
      <c r="C166">
        <f t="shared" si="9"/>
        <v>14</v>
      </c>
      <c r="D166">
        <f t="shared" si="10"/>
        <v>2019</v>
      </c>
      <c r="E166" t="str">
        <f t="shared" si="11"/>
        <v>June</v>
      </c>
    </row>
    <row r="167" spans="1:5" x14ac:dyDescent="0.3">
      <c r="A167" s="5">
        <v>43631</v>
      </c>
      <c r="B167">
        <f t="shared" si="8"/>
        <v>6</v>
      </c>
      <c r="C167">
        <f t="shared" si="9"/>
        <v>15</v>
      </c>
      <c r="D167">
        <f t="shared" si="10"/>
        <v>2019</v>
      </c>
      <c r="E167" t="str">
        <f t="shared" si="11"/>
        <v>June</v>
      </c>
    </row>
    <row r="168" spans="1:5" x14ac:dyDescent="0.3">
      <c r="A168" s="5">
        <v>43632</v>
      </c>
      <c r="B168">
        <f t="shared" si="8"/>
        <v>6</v>
      </c>
      <c r="C168">
        <f t="shared" si="9"/>
        <v>16</v>
      </c>
      <c r="D168">
        <f t="shared" si="10"/>
        <v>2019</v>
      </c>
      <c r="E168" t="str">
        <f t="shared" si="11"/>
        <v>June</v>
      </c>
    </row>
    <row r="169" spans="1:5" x14ac:dyDescent="0.3">
      <c r="A169" s="5">
        <v>43633</v>
      </c>
      <c r="B169">
        <f t="shared" si="8"/>
        <v>6</v>
      </c>
      <c r="C169">
        <f t="shared" si="9"/>
        <v>17</v>
      </c>
      <c r="D169">
        <f t="shared" si="10"/>
        <v>2019</v>
      </c>
      <c r="E169" t="str">
        <f t="shared" si="11"/>
        <v>June</v>
      </c>
    </row>
    <row r="170" spans="1:5" x14ac:dyDescent="0.3">
      <c r="A170" s="5">
        <v>43634</v>
      </c>
      <c r="B170">
        <f t="shared" si="8"/>
        <v>6</v>
      </c>
      <c r="C170">
        <f t="shared" si="9"/>
        <v>18</v>
      </c>
      <c r="D170">
        <f t="shared" si="10"/>
        <v>2019</v>
      </c>
      <c r="E170" t="str">
        <f t="shared" si="11"/>
        <v>June</v>
      </c>
    </row>
    <row r="171" spans="1:5" x14ac:dyDescent="0.3">
      <c r="A171" s="5">
        <v>43635</v>
      </c>
      <c r="B171">
        <f t="shared" si="8"/>
        <v>6</v>
      </c>
      <c r="C171">
        <f t="shared" si="9"/>
        <v>19</v>
      </c>
      <c r="D171">
        <f t="shared" si="10"/>
        <v>2019</v>
      </c>
      <c r="E171" t="str">
        <f t="shared" si="11"/>
        <v>June</v>
      </c>
    </row>
    <row r="172" spans="1:5" x14ac:dyDescent="0.3">
      <c r="A172" s="5">
        <v>43636</v>
      </c>
      <c r="B172">
        <f t="shared" si="8"/>
        <v>6</v>
      </c>
      <c r="C172">
        <f t="shared" si="9"/>
        <v>20</v>
      </c>
      <c r="D172">
        <f t="shared" si="10"/>
        <v>2019</v>
      </c>
      <c r="E172" t="str">
        <f t="shared" si="11"/>
        <v>June</v>
      </c>
    </row>
    <row r="173" spans="1:5" x14ac:dyDescent="0.3">
      <c r="A173" s="5">
        <v>43637</v>
      </c>
      <c r="B173">
        <f t="shared" si="8"/>
        <v>6</v>
      </c>
      <c r="C173">
        <f t="shared" si="9"/>
        <v>21</v>
      </c>
      <c r="D173">
        <f t="shared" si="10"/>
        <v>2019</v>
      </c>
      <c r="E173" t="str">
        <f t="shared" si="11"/>
        <v>June</v>
      </c>
    </row>
    <row r="174" spans="1:5" x14ac:dyDescent="0.3">
      <c r="A174" s="5">
        <v>43638</v>
      </c>
      <c r="B174">
        <f t="shared" si="8"/>
        <v>6</v>
      </c>
      <c r="C174">
        <f t="shared" si="9"/>
        <v>22</v>
      </c>
      <c r="D174">
        <f t="shared" si="10"/>
        <v>2019</v>
      </c>
      <c r="E174" t="str">
        <f t="shared" si="11"/>
        <v>June</v>
      </c>
    </row>
    <row r="175" spans="1:5" x14ac:dyDescent="0.3">
      <c r="A175" s="5">
        <v>43639</v>
      </c>
      <c r="B175">
        <f t="shared" si="8"/>
        <v>6</v>
      </c>
      <c r="C175">
        <f t="shared" si="9"/>
        <v>23</v>
      </c>
      <c r="D175">
        <f t="shared" si="10"/>
        <v>2019</v>
      </c>
      <c r="E175" t="str">
        <f t="shared" si="11"/>
        <v>June</v>
      </c>
    </row>
    <row r="176" spans="1:5" x14ac:dyDescent="0.3">
      <c r="A176" s="5">
        <v>43640</v>
      </c>
      <c r="B176">
        <f t="shared" si="8"/>
        <v>6</v>
      </c>
      <c r="C176">
        <f t="shared" si="9"/>
        <v>24</v>
      </c>
      <c r="D176">
        <f t="shared" si="10"/>
        <v>2019</v>
      </c>
      <c r="E176" t="str">
        <f t="shared" si="11"/>
        <v>June</v>
      </c>
    </row>
    <row r="177" spans="1:5" x14ac:dyDescent="0.3">
      <c r="A177" s="5">
        <v>43641</v>
      </c>
      <c r="B177">
        <f t="shared" si="8"/>
        <v>6</v>
      </c>
      <c r="C177">
        <f t="shared" si="9"/>
        <v>25</v>
      </c>
      <c r="D177">
        <f t="shared" si="10"/>
        <v>2019</v>
      </c>
      <c r="E177" t="str">
        <f t="shared" si="11"/>
        <v>June</v>
      </c>
    </row>
    <row r="178" spans="1:5" x14ac:dyDescent="0.3">
      <c r="A178" s="5">
        <v>43642</v>
      </c>
      <c r="B178">
        <f t="shared" si="8"/>
        <v>6</v>
      </c>
      <c r="C178">
        <f t="shared" si="9"/>
        <v>26</v>
      </c>
      <c r="D178">
        <f t="shared" si="10"/>
        <v>2019</v>
      </c>
      <c r="E178" t="str">
        <f t="shared" si="11"/>
        <v>June</v>
      </c>
    </row>
    <row r="179" spans="1:5" x14ac:dyDescent="0.3">
      <c r="A179" s="5">
        <v>43643</v>
      </c>
      <c r="B179">
        <f t="shared" si="8"/>
        <v>6</v>
      </c>
      <c r="C179">
        <f t="shared" si="9"/>
        <v>27</v>
      </c>
      <c r="D179">
        <f t="shared" si="10"/>
        <v>2019</v>
      </c>
      <c r="E179" t="str">
        <f t="shared" si="11"/>
        <v>June</v>
      </c>
    </row>
    <row r="180" spans="1:5" x14ac:dyDescent="0.3">
      <c r="A180" s="5">
        <v>43644</v>
      </c>
      <c r="B180">
        <f t="shared" si="8"/>
        <v>6</v>
      </c>
      <c r="C180">
        <f t="shared" si="9"/>
        <v>28</v>
      </c>
      <c r="D180">
        <f t="shared" si="10"/>
        <v>2019</v>
      </c>
      <c r="E180" t="str">
        <f t="shared" si="11"/>
        <v>June</v>
      </c>
    </row>
    <row r="181" spans="1:5" x14ac:dyDescent="0.3">
      <c r="A181" s="5">
        <v>43645</v>
      </c>
      <c r="B181">
        <f t="shared" si="8"/>
        <v>6</v>
      </c>
      <c r="C181">
        <f t="shared" si="9"/>
        <v>29</v>
      </c>
      <c r="D181">
        <f t="shared" si="10"/>
        <v>2019</v>
      </c>
      <c r="E181" t="str">
        <f t="shared" si="11"/>
        <v>June</v>
      </c>
    </row>
    <row r="182" spans="1:5" x14ac:dyDescent="0.3">
      <c r="A182" s="5">
        <v>43646</v>
      </c>
      <c r="B182">
        <f t="shared" si="8"/>
        <v>6</v>
      </c>
      <c r="C182">
        <f t="shared" si="9"/>
        <v>30</v>
      </c>
      <c r="D182">
        <f t="shared" si="10"/>
        <v>2019</v>
      </c>
      <c r="E182" t="str">
        <f t="shared" si="11"/>
        <v>June</v>
      </c>
    </row>
    <row r="183" spans="1:5" x14ac:dyDescent="0.3">
      <c r="A183" s="5">
        <v>43647</v>
      </c>
      <c r="B183">
        <f t="shared" si="8"/>
        <v>7</v>
      </c>
      <c r="C183">
        <f t="shared" si="9"/>
        <v>1</v>
      </c>
      <c r="D183">
        <f t="shared" si="10"/>
        <v>2019</v>
      </c>
      <c r="E183" t="str">
        <f t="shared" si="11"/>
        <v>July</v>
      </c>
    </row>
    <row r="184" spans="1:5" x14ac:dyDescent="0.3">
      <c r="A184" s="5">
        <v>43648</v>
      </c>
      <c r="B184">
        <f t="shared" si="8"/>
        <v>7</v>
      </c>
      <c r="C184">
        <f t="shared" si="9"/>
        <v>2</v>
      </c>
      <c r="D184">
        <f t="shared" si="10"/>
        <v>2019</v>
      </c>
      <c r="E184" t="str">
        <f t="shared" si="11"/>
        <v>July</v>
      </c>
    </row>
    <row r="185" spans="1:5" x14ac:dyDescent="0.3">
      <c r="A185" s="5">
        <v>43649</v>
      </c>
      <c r="B185">
        <f t="shared" si="8"/>
        <v>7</v>
      </c>
      <c r="C185">
        <f t="shared" si="9"/>
        <v>3</v>
      </c>
      <c r="D185">
        <f t="shared" si="10"/>
        <v>2019</v>
      </c>
      <c r="E185" t="str">
        <f t="shared" si="11"/>
        <v>July</v>
      </c>
    </row>
    <row r="186" spans="1:5" x14ac:dyDescent="0.3">
      <c r="A186" s="5">
        <v>43650</v>
      </c>
      <c r="B186">
        <f t="shared" si="8"/>
        <v>7</v>
      </c>
      <c r="C186">
        <f t="shared" si="9"/>
        <v>4</v>
      </c>
      <c r="D186">
        <f t="shared" si="10"/>
        <v>2019</v>
      </c>
      <c r="E186" t="str">
        <f t="shared" si="11"/>
        <v>July</v>
      </c>
    </row>
    <row r="187" spans="1:5" x14ac:dyDescent="0.3">
      <c r="A187" s="5">
        <v>43651</v>
      </c>
      <c r="B187">
        <f t="shared" si="8"/>
        <v>7</v>
      </c>
      <c r="C187">
        <f t="shared" si="9"/>
        <v>5</v>
      </c>
      <c r="D187">
        <f t="shared" si="10"/>
        <v>2019</v>
      </c>
      <c r="E187" t="str">
        <f t="shared" si="11"/>
        <v>July</v>
      </c>
    </row>
    <row r="188" spans="1:5" x14ac:dyDescent="0.3">
      <c r="A188" s="5">
        <v>43652</v>
      </c>
      <c r="B188">
        <f t="shared" si="8"/>
        <v>7</v>
      </c>
      <c r="C188">
        <f t="shared" si="9"/>
        <v>6</v>
      </c>
      <c r="D188">
        <f t="shared" si="10"/>
        <v>2019</v>
      </c>
      <c r="E188" t="str">
        <f t="shared" si="11"/>
        <v>July</v>
      </c>
    </row>
    <row r="189" spans="1:5" x14ac:dyDescent="0.3">
      <c r="A189" s="5">
        <v>43653</v>
      </c>
      <c r="B189">
        <f t="shared" si="8"/>
        <v>7</v>
      </c>
      <c r="C189">
        <f t="shared" si="9"/>
        <v>7</v>
      </c>
      <c r="D189">
        <f t="shared" si="10"/>
        <v>2019</v>
      </c>
      <c r="E189" t="str">
        <f t="shared" si="11"/>
        <v>July</v>
      </c>
    </row>
    <row r="190" spans="1:5" x14ac:dyDescent="0.3">
      <c r="A190" s="5">
        <v>43654</v>
      </c>
      <c r="B190">
        <f t="shared" si="8"/>
        <v>7</v>
      </c>
      <c r="C190">
        <f t="shared" si="9"/>
        <v>8</v>
      </c>
      <c r="D190">
        <f t="shared" si="10"/>
        <v>2019</v>
      </c>
      <c r="E190" t="str">
        <f t="shared" si="11"/>
        <v>July</v>
      </c>
    </row>
    <row r="191" spans="1:5" x14ac:dyDescent="0.3">
      <c r="A191" s="5">
        <v>43655</v>
      </c>
      <c r="B191">
        <f t="shared" si="8"/>
        <v>7</v>
      </c>
      <c r="C191">
        <f t="shared" si="9"/>
        <v>9</v>
      </c>
      <c r="D191">
        <f t="shared" si="10"/>
        <v>2019</v>
      </c>
      <c r="E191" t="str">
        <f t="shared" si="11"/>
        <v>July</v>
      </c>
    </row>
    <row r="192" spans="1:5" x14ac:dyDescent="0.3">
      <c r="A192" s="5">
        <v>43656</v>
      </c>
      <c r="B192">
        <f t="shared" si="8"/>
        <v>7</v>
      </c>
      <c r="C192">
        <f t="shared" si="9"/>
        <v>10</v>
      </c>
      <c r="D192">
        <f t="shared" si="10"/>
        <v>2019</v>
      </c>
      <c r="E192" t="str">
        <f t="shared" si="11"/>
        <v>July</v>
      </c>
    </row>
    <row r="193" spans="1:5" x14ac:dyDescent="0.3">
      <c r="A193" s="5">
        <v>43657</v>
      </c>
      <c r="B193">
        <f t="shared" si="8"/>
        <v>7</v>
      </c>
      <c r="C193">
        <f t="shared" si="9"/>
        <v>11</v>
      </c>
      <c r="D193">
        <f t="shared" si="10"/>
        <v>2019</v>
      </c>
      <c r="E193" t="str">
        <f t="shared" si="11"/>
        <v>July</v>
      </c>
    </row>
    <row r="194" spans="1:5" x14ac:dyDescent="0.3">
      <c r="A194" s="5">
        <v>43658</v>
      </c>
      <c r="B194">
        <f t="shared" si="8"/>
        <v>7</v>
      </c>
      <c r="C194">
        <f t="shared" si="9"/>
        <v>12</v>
      </c>
      <c r="D194">
        <f t="shared" si="10"/>
        <v>2019</v>
      </c>
      <c r="E194" t="str">
        <f t="shared" si="11"/>
        <v>July</v>
      </c>
    </row>
    <row r="195" spans="1:5" x14ac:dyDescent="0.3">
      <c r="A195" s="5">
        <v>43659</v>
      </c>
      <c r="B195">
        <f t="shared" ref="B195:B258" si="12">MONTH(A195)</f>
        <v>7</v>
      </c>
      <c r="C195">
        <f t="shared" ref="C195:C258" si="13">DAY(A195)</f>
        <v>13</v>
      </c>
      <c r="D195">
        <f t="shared" ref="D195:D258" si="14">YEAR(A195)</f>
        <v>2019</v>
      </c>
      <c r="E195" t="str">
        <f t="shared" ref="E195:E258" si="15">TEXT(A195,"mmmm")</f>
        <v>July</v>
      </c>
    </row>
    <row r="196" spans="1:5" x14ac:dyDescent="0.3">
      <c r="A196" s="5">
        <v>43660</v>
      </c>
      <c r="B196">
        <f t="shared" si="12"/>
        <v>7</v>
      </c>
      <c r="C196">
        <f t="shared" si="13"/>
        <v>14</v>
      </c>
      <c r="D196">
        <f t="shared" si="14"/>
        <v>2019</v>
      </c>
      <c r="E196" t="str">
        <f t="shared" si="15"/>
        <v>July</v>
      </c>
    </row>
    <row r="197" spans="1:5" x14ac:dyDescent="0.3">
      <c r="A197" s="5">
        <v>43661</v>
      </c>
      <c r="B197">
        <f t="shared" si="12"/>
        <v>7</v>
      </c>
      <c r="C197">
        <f t="shared" si="13"/>
        <v>15</v>
      </c>
      <c r="D197">
        <f t="shared" si="14"/>
        <v>2019</v>
      </c>
      <c r="E197" t="str">
        <f t="shared" si="15"/>
        <v>July</v>
      </c>
    </row>
    <row r="198" spans="1:5" x14ac:dyDescent="0.3">
      <c r="A198" s="5">
        <v>43662</v>
      </c>
      <c r="B198">
        <f t="shared" si="12"/>
        <v>7</v>
      </c>
      <c r="C198">
        <f t="shared" si="13"/>
        <v>16</v>
      </c>
      <c r="D198">
        <f t="shared" si="14"/>
        <v>2019</v>
      </c>
      <c r="E198" t="str">
        <f t="shared" si="15"/>
        <v>July</v>
      </c>
    </row>
    <row r="199" spans="1:5" x14ac:dyDescent="0.3">
      <c r="A199" s="5">
        <v>43663</v>
      </c>
      <c r="B199">
        <f t="shared" si="12"/>
        <v>7</v>
      </c>
      <c r="C199">
        <f t="shared" si="13"/>
        <v>17</v>
      </c>
      <c r="D199">
        <f t="shared" si="14"/>
        <v>2019</v>
      </c>
      <c r="E199" t="str">
        <f t="shared" si="15"/>
        <v>July</v>
      </c>
    </row>
    <row r="200" spans="1:5" x14ac:dyDescent="0.3">
      <c r="A200" s="5">
        <v>43664</v>
      </c>
      <c r="B200">
        <f t="shared" si="12"/>
        <v>7</v>
      </c>
      <c r="C200">
        <f t="shared" si="13"/>
        <v>18</v>
      </c>
      <c r="D200">
        <f t="shared" si="14"/>
        <v>2019</v>
      </c>
      <c r="E200" t="str">
        <f t="shared" si="15"/>
        <v>July</v>
      </c>
    </row>
    <row r="201" spans="1:5" x14ac:dyDescent="0.3">
      <c r="A201" s="5">
        <v>43665</v>
      </c>
      <c r="B201">
        <f t="shared" si="12"/>
        <v>7</v>
      </c>
      <c r="C201">
        <f t="shared" si="13"/>
        <v>19</v>
      </c>
      <c r="D201">
        <f t="shared" si="14"/>
        <v>2019</v>
      </c>
      <c r="E201" t="str">
        <f t="shared" si="15"/>
        <v>July</v>
      </c>
    </row>
    <row r="202" spans="1:5" x14ac:dyDescent="0.3">
      <c r="A202" s="5">
        <v>43666</v>
      </c>
      <c r="B202">
        <f t="shared" si="12"/>
        <v>7</v>
      </c>
      <c r="C202">
        <f t="shared" si="13"/>
        <v>20</v>
      </c>
      <c r="D202">
        <f t="shared" si="14"/>
        <v>2019</v>
      </c>
      <c r="E202" t="str">
        <f t="shared" si="15"/>
        <v>July</v>
      </c>
    </row>
    <row r="203" spans="1:5" x14ac:dyDescent="0.3">
      <c r="A203" s="5">
        <v>43667</v>
      </c>
      <c r="B203">
        <f t="shared" si="12"/>
        <v>7</v>
      </c>
      <c r="C203">
        <f t="shared" si="13"/>
        <v>21</v>
      </c>
      <c r="D203">
        <f t="shared" si="14"/>
        <v>2019</v>
      </c>
      <c r="E203" t="str">
        <f t="shared" si="15"/>
        <v>July</v>
      </c>
    </row>
    <row r="204" spans="1:5" x14ac:dyDescent="0.3">
      <c r="A204" s="5">
        <v>43668</v>
      </c>
      <c r="B204">
        <f t="shared" si="12"/>
        <v>7</v>
      </c>
      <c r="C204">
        <f t="shared" si="13"/>
        <v>22</v>
      </c>
      <c r="D204">
        <f t="shared" si="14"/>
        <v>2019</v>
      </c>
      <c r="E204" t="str">
        <f t="shared" si="15"/>
        <v>July</v>
      </c>
    </row>
    <row r="205" spans="1:5" x14ac:dyDescent="0.3">
      <c r="A205" s="5">
        <v>43669</v>
      </c>
      <c r="B205">
        <f t="shared" si="12"/>
        <v>7</v>
      </c>
      <c r="C205">
        <f t="shared" si="13"/>
        <v>23</v>
      </c>
      <c r="D205">
        <f t="shared" si="14"/>
        <v>2019</v>
      </c>
      <c r="E205" t="str">
        <f t="shared" si="15"/>
        <v>July</v>
      </c>
    </row>
    <row r="206" spans="1:5" x14ac:dyDescent="0.3">
      <c r="A206" s="5">
        <v>43670</v>
      </c>
      <c r="B206">
        <f t="shared" si="12"/>
        <v>7</v>
      </c>
      <c r="C206">
        <f t="shared" si="13"/>
        <v>24</v>
      </c>
      <c r="D206">
        <f t="shared" si="14"/>
        <v>2019</v>
      </c>
      <c r="E206" t="str">
        <f t="shared" si="15"/>
        <v>July</v>
      </c>
    </row>
    <row r="207" spans="1:5" x14ac:dyDescent="0.3">
      <c r="A207" s="5">
        <v>43671</v>
      </c>
      <c r="B207">
        <f t="shared" si="12"/>
        <v>7</v>
      </c>
      <c r="C207">
        <f t="shared" si="13"/>
        <v>25</v>
      </c>
      <c r="D207">
        <f t="shared" si="14"/>
        <v>2019</v>
      </c>
      <c r="E207" t="str">
        <f t="shared" si="15"/>
        <v>July</v>
      </c>
    </row>
    <row r="208" spans="1:5" x14ac:dyDescent="0.3">
      <c r="A208" s="5">
        <v>43672</v>
      </c>
      <c r="B208">
        <f t="shared" si="12"/>
        <v>7</v>
      </c>
      <c r="C208">
        <f t="shared" si="13"/>
        <v>26</v>
      </c>
      <c r="D208">
        <f t="shared" si="14"/>
        <v>2019</v>
      </c>
      <c r="E208" t="str">
        <f t="shared" si="15"/>
        <v>July</v>
      </c>
    </row>
    <row r="209" spans="1:5" x14ac:dyDescent="0.3">
      <c r="A209" s="5">
        <v>43673</v>
      </c>
      <c r="B209">
        <f t="shared" si="12"/>
        <v>7</v>
      </c>
      <c r="C209">
        <f t="shared" si="13"/>
        <v>27</v>
      </c>
      <c r="D209">
        <f t="shared" si="14"/>
        <v>2019</v>
      </c>
      <c r="E209" t="str">
        <f t="shared" si="15"/>
        <v>July</v>
      </c>
    </row>
    <row r="210" spans="1:5" x14ac:dyDescent="0.3">
      <c r="A210" s="5">
        <v>43674</v>
      </c>
      <c r="B210">
        <f t="shared" si="12"/>
        <v>7</v>
      </c>
      <c r="C210">
        <f t="shared" si="13"/>
        <v>28</v>
      </c>
      <c r="D210">
        <f t="shared" si="14"/>
        <v>2019</v>
      </c>
      <c r="E210" t="str">
        <f t="shared" si="15"/>
        <v>July</v>
      </c>
    </row>
    <row r="211" spans="1:5" x14ac:dyDescent="0.3">
      <c r="A211" s="5">
        <v>43675</v>
      </c>
      <c r="B211">
        <f t="shared" si="12"/>
        <v>7</v>
      </c>
      <c r="C211">
        <f t="shared" si="13"/>
        <v>29</v>
      </c>
      <c r="D211">
        <f t="shared" si="14"/>
        <v>2019</v>
      </c>
      <c r="E211" t="str">
        <f t="shared" si="15"/>
        <v>July</v>
      </c>
    </row>
    <row r="212" spans="1:5" x14ac:dyDescent="0.3">
      <c r="A212" s="5">
        <v>43676</v>
      </c>
      <c r="B212">
        <f t="shared" si="12"/>
        <v>7</v>
      </c>
      <c r="C212">
        <f t="shared" si="13"/>
        <v>30</v>
      </c>
      <c r="D212">
        <f t="shared" si="14"/>
        <v>2019</v>
      </c>
      <c r="E212" t="str">
        <f t="shared" si="15"/>
        <v>July</v>
      </c>
    </row>
    <row r="213" spans="1:5" x14ac:dyDescent="0.3">
      <c r="A213" s="5">
        <v>43677</v>
      </c>
      <c r="B213">
        <f t="shared" si="12"/>
        <v>7</v>
      </c>
      <c r="C213">
        <f t="shared" si="13"/>
        <v>31</v>
      </c>
      <c r="D213">
        <f t="shared" si="14"/>
        <v>2019</v>
      </c>
      <c r="E213" t="str">
        <f t="shared" si="15"/>
        <v>July</v>
      </c>
    </row>
    <row r="214" spans="1:5" x14ac:dyDescent="0.3">
      <c r="A214" s="5">
        <v>43678</v>
      </c>
      <c r="B214">
        <f t="shared" si="12"/>
        <v>8</v>
      </c>
      <c r="C214">
        <f t="shared" si="13"/>
        <v>1</v>
      </c>
      <c r="D214">
        <f t="shared" si="14"/>
        <v>2019</v>
      </c>
      <c r="E214" t="str">
        <f t="shared" si="15"/>
        <v>August</v>
      </c>
    </row>
    <row r="215" spans="1:5" x14ac:dyDescent="0.3">
      <c r="A215" s="5">
        <v>43679</v>
      </c>
      <c r="B215">
        <f t="shared" si="12"/>
        <v>8</v>
      </c>
      <c r="C215">
        <f t="shared" si="13"/>
        <v>2</v>
      </c>
      <c r="D215">
        <f t="shared" si="14"/>
        <v>2019</v>
      </c>
      <c r="E215" t="str">
        <f t="shared" si="15"/>
        <v>August</v>
      </c>
    </row>
    <row r="216" spans="1:5" x14ac:dyDescent="0.3">
      <c r="A216" s="5">
        <v>43680</v>
      </c>
      <c r="B216">
        <f t="shared" si="12"/>
        <v>8</v>
      </c>
      <c r="C216">
        <f t="shared" si="13"/>
        <v>3</v>
      </c>
      <c r="D216">
        <f t="shared" si="14"/>
        <v>2019</v>
      </c>
      <c r="E216" t="str">
        <f t="shared" si="15"/>
        <v>August</v>
      </c>
    </row>
    <row r="217" spans="1:5" x14ac:dyDescent="0.3">
      <c r="A217" s="5">
        <v>43681</v>
      </c>
      <c r="B217">
        <f t="shared" si="12"/>
        <v>8</v>
      </c>
      <c r="C217">
        <f t="shared" si="13"/>
        <v>4</v>
      </c>
      <c r="D217">
        <f t="shared" si="14"/>
        <v>2019</v>
      </c>
      <c r="E217" t="str">
        <f t="shared" si="15"/>
        <v>August</v>
      </c>
    </row>
    <row r="218" spans="1:5" x14ac:dyDescent="0.3">
      <c r="A218" s="5">
        <v>43682</v>
      </c>
      <c r="B218">
        <f t="shared" si="12"/>
        <v>8</v>
      </c>
      <c r="C218">
        <f t="shared" si="13"/>
        <v>5</v>
      </c>
      <c r="D218">
        <f t="shared" si="14"/>
        <v>2019</v>
      </c>
      <c r="E218" t="str">
        <f t="shared" si="15"/>
        <v>August</v>
      </c>
    </row>
    <row r="219" spans="1:5" x14ac:dyDescent="0.3">
      <c r="A219" s="5">
        <v>43683</v>
      </c>
      <c r="B219">
        <f t="shared" si="12"/>
        <v>8</v>
      </c>
      <c r="C219">
        <f t="shared" si="13"/>
        <v>6</v>
      </c>
      <c r="D219">
        <f t="shared" si="14"/>
        <v>2019</v>
      </c>
      <c r="E219" t="str">
        <f t="shared" si="15"/>
        <v>August</v>
      </c>
    </row>
    <row r="220" spans="1:5" x14ac:dyDescent="0.3">
      <c r="A220" s="5">
        <v>43684</v>
      </c>
      <c r="B220">
        <f t="shared" si="12"/>
        <v>8</v>
      </c>
      <c r="C220">
        <f t="shared" si="13"/>
        <v>7</v>
      </c>
      <c r="D220">
        <f t="shared" si="14"/>
        <v>2019</v>
      </c>
      <c r="E220" t="str">
        <f t="shared" si="15"/>
        <v>August</v>
      </c>
    </row>
    <row r="221" spans="1:5" x14ac:dyDescent="0.3">
      <c r="A221" s="5">
        <v>43685</v>
      </c>
      <c r="B221">
        <f t="shared" si="12"/>
        <v>8</v>
      </c>
      <c r="C221">
        <f t="shared" si="13"/>
        <v>8</v>
      </c>
      <c r="D221">
        <f t="shared" si="14"/>
        <v>2019</v>
      </c>
      <c r="E221" t="str">
        <f t="shared" si="15"/>
        <v>August</v>
      </c>
    </row>
    <row r="222" spans="1:5" x14ac:dyDescent="0.3">
      <c r="A222" s="5">
        <v>43686</v>
      </c>
      <c r="B222">
        <f t="shared" si="12"/>
        <v>8</v>
      </c>
      <c r="C222">
        <f t="shared" si="13"/>
        <v>9</v>
      </c>
      <c r="D222">
        <f t="shared" si="14"/>
        <v>2019</v>
      </c>
      <c r="E222" t="str">
        <f t="shared" si="15"/>
        <v>August</v>
      </c>
    </row>
    <row r="223" spans="1:5" x14ac:dyDescent="0.3">
      <c r="A223" s="5">
        <v>43687</v>
      </c>
      <c r="B223">
        <f t="shared" si="12"/>
        <v>8</v>
      </c>
      <c r="C223">
        <f t="shared" si="13"/>
        <v>10</v>
      </c>
      <c r="D223">
        <f t="shared" si="14"/>
        <v>2019</v>
      </c>
      <c r="E223" t="str">
        <f t="shared" si="15"/>
        <v>August</v>
      </c>
    </row>
    <row r="224" spans="1:5" x14ac:dyDescent="0.3">
      <c r="A224" s="5">
        <v>43688</v>
      </c>
      <c r="B224">
        <f t="shared" si="12"/>
        <v>8</v>
      </c>
      <c r="C224">
        <f t="shared" si="13"/>
        <v>11</v>
      </c>
      <c r="D224">
        <f t="shared" si="14"/>
        <v>2019</v>
      </c>
      <c r="E224" t="str">
        <f t="shared" si="15"/>
        <v>August</v>
      </c>
    </row>
    <row r="225" spans="1:5" x14ac:dyDescent="0.3">
      <c r="A225" s="5">
        <v>43689</v>
      </c>
      <c r="B225">
        <f t="shared" si="12"/>
        <v>8</v>
      </c>
      <c r="C225">
        <f t="shared" si="13"/>
        <v>12</v>
      </c>
      <c r="D225">
        <f t="shared" si="14"/>
        <v>2019</v>
      </c>
      <c r="E225" t="str">
        <f t="shared" si="15"/>
        <v>August</v>
      </c>
    </row>
    <row r="226" spans="1:5" x14ac:dyDescent="0.3">
      <c r="A226" s="5">
        <v>43690</v>
      </c>
      <c r="B226">
        <f t="shared" si="12"/>
        <v>8</v>
      </c>
      <c r="C226">
        <f t="shared" si="13"/>
        <v>13</v>
      </c>
      <c r="D226">
        <f t="shared" si="14"/>
        <v>2019</v>
      </c>
      <c r="E226" t="str">
        <f t="shared" si="15"/>
        <v>August</v>
      </c>
    </row>
    <row r="227" spans="1:5" x14ac:dyDescent="0.3">
      <c r="A227" s="5">
        <v>43691</v>
      </c>
      <c r="B227">
        <f t="shared" si="12"/>
        <v>8</v>
      </c>
      <c r="C227">
        <f t="shared" si="13"/>
        <v>14</v>
      </c>
      <c r="D227">
        <f t="shared" si="14"/>
        <v>2019</v>
      </c>
      <c r="E227" t="str">
        <f t="shared" si="15"/>
        <v>August</v>
      </c>
    </row>
    <row r="228" spans="1:5" x14ac:dyDescent="0.3">
      <c r="A228" s="5">
        <v>43692</v>
      </c>
      <c r="B228">
        <f t="shared" si="12"/>
        <v>8</v>
      </c>
      <c r="C228">
        <f t="shared" si="13"/>
        <v>15</v>
      </c>
      <c r="D228">
        <f t="shared" si="14"/>
        <v>2019</v>
      </c>
      <c r="E228" t="str">
        <f t="shared" si="15"/>
        <v>August</v>
      </c>
    </row>
    <row r="229" spans="1:5" x14ac:dyDescent="0.3">
      <c r="A229" s="5">
        <v>43693</v>
      </c>
      <c r="B229">
        <f t="shared" si="12"/>
        <v>8</v>
      </c>
      <c r="C229">
        <f t="shared" si="13"/>
        <v>16</v>
      </c>
      <c r="D229">
        <f t="shared" si="14"/>
        <v>2019</v>
      </c>
      <c r="E229" t="str">
        <f t="shared" si="15"/>
        <v>August</v>
      </c>
    </row>
    <row r="230" spans="1:5" x14ac:dyDescent="0.3">
      <c r="A230" s="5">
        <v>43694</v>
      </c>
      <c r="B230">
        <f t="shared" si="12"/>
        <v>8</v>
      </c>
      <c r="C230">
        <f t="shared" si="13"/>
        <v>17</v>
      </c>
      <c r="D230">
        <f t="shared" si="14"/>
        <v>2019</v>
      </c>
      <c r="E230" t="str">
        <f t="shared" si="15"/>
        <v>August</v>
      </c>
    </row>
    <row r="231" spans="1:5" x14ac:dyDescent="0.3">
      <c r="A231" s="5">
        <v>43695</v>
      </c>
      <c r="B231">
        <f t="shared" si="12"/>
        <v>8</v>
      </c>
      <c r="C231">
        <f t="shared" si="13"/>
        <v>18</v>
      </c>
      <c r="D231">
        <f t="shared" si="14"/>
        <v>2019</v>
      </c>
      <c r="E231" t="str">
        <f t="shared" si="15"/>
        <v>August</v>
      </c>
    </row>
    <row r="232" spans="1:5" x14ac:dyDescent="0.3">
      <c r="A232" s="5">
        <v>43696</v>
      </c>
      <c r="B232">
        <f t="shared" si="12"/>
        <v>8</v>
      </c>
      <c r="C232">
        <f t="shared" si="13"/>
        <v>19</v>
      </c>
      <c r="D232">
        <f t="shared" si="14"/>
        <v>2019</v>
      </c>
      <c r="E232" t="str">
        <f t="shared" si="15"/>
        <v>August</v>
      </c>
    </row>
    <row r="233" spans="1:5" x14ac:dyDescent="0.3">
      <c r="A233" s="5">
        <v>43697</v>
      </c>
      <c r="B233">
        <f t="shared" si="12"/>
        <v>8</v>
      </c>
      <c r="C233">
        <f t="shared" si="13"/>
        <v>20</v>
      </c>
      <c r="D233">
        <f t="shared" si="14"/>
        <v>2019</v>
      </c>
      <c r="E233" t="str">
        <f t="shared" si="15"/>
        <v>August</v>
      </c>
    </row>
    <row r="234" spans="1:5" x14ac:dyDescent="0.3">
      <c r="A234" s="5">
        <v>43698</v>
      </c>
      <c r="B234">
        <f t="shared" si="12"/>
        <v>8</v>
      </c>
      <c r="C234">
        <f t="shared" si="13"/>
        <v>21</v>
      </c>
      <c r="D234">
        <f t="shared" si="14"/>
        <v>2019</v>
      </c>
      <c r="E234" t="str">
        <f t="shared" si="15"/>
        <v>August</v>
      </c>
    </row>
    <row r="235" spans="1:5" x14ac:dyDescent="0.3">
      <c r="A235" s="5">
        <v>43699</v>
      </c>
      <c r="B235">
        <f t="shared" si="12"/>
        <v>8</v>
      </c>
      <c r="C235">
        <f t="shared" si="13"/>
        <v>22</v>
      </c>
      <c r="D235">
        <f t="shared" si="14"/>
        <v>2019</v>
      </c>
      <c r="E235" t="str">
        <f t="shared" si="15"/>
        <v>August</v>
      </c>
    </row>
    <row r="236" spans="1:5" x14ac:dyDescent="0.3">
      <c r="A236" s="5">
        <v>43700</v>
      </c>
      <c r="B236">
        <f t="shared" si="12"/>
        <v>8</v>
      </c>
      <c r="C236">
        <f t="shared" si="13"/>
        <v>23</v>
      </c>
      <c r="D236">
        <f t="shared" si="14"/>
        <v>2019</v>
      </c>
      <c r="E236" t="str">
        <f t="shared" si="15"/>
        <v>August</v>
      </c>
    </row>
    <row r="237" spans="1:5" x14ac:dyDescent="0.3">
      <c r="A237" s="5">
        <v>43701</v>
      </c>
      <c r="B237">
        <f t="shared" si="12"/>
        <v>8</v>
      </c>
      <c r="C237">
        <f t="shared" si="13"/>
        <v>24</v>
      </c>
      <c r="D237">
        <f t="shared" si="14"/>
        <v>2019</v>
      </c>
      <c r="E237" t="str">
        <f t="shared" si="15"/>
        <v>August</v>
      </c>
    </row>
    <row r="238" spans="1:5" x14ac:dyDescent="0.3">
      <c r="A238" s="5">
        <v>43702</v>
      </c>
      <c r="B238">
        <f t="shared" si="12"/>
        <v>8</v>
      </c>
      <c r="C238">
        <f t="shared" si="13"/>
        <v>25</v>
      </c>
      <c r="D238">
        <f t="shared" si="14"/>
        <v>2019</v>
      </c>
      <c r="E238" t="str">
        <f t="shared" si="15"/>
        <v>August</v>
      </c>
    </row>
    <row r="239" spans="1:5" x14ac:dyDescent="0.3">
      <c r="A239" s="5">
        <v>43703</v>
      </c>
      <c r="B239">
        <f t="shared" si="12"/>
        <v>8</v>
      </c>
      <c r="C239">
        <f t="shared" si="13"/>
        <v>26</v>
      </c>
      <c r="D239">
        <f t="shared" si="14"/>
        <v>2019</v>
      </c>
      <c r="E239" t="str">
        <f t="shared" si="15"/>
        <v>August</v>
      </c>
    </row>
    <row r="240" spans="1:5" x14ac:dyDescent="0.3">
      <c r="A240" s="5">
        <v>43704</v>
      </c>
      <c r="B240">
        <f t="shared" si="12"/>
        <v>8</v>
      </c>
      <c r="C240">
        <f t="shared" si="13"/>
        <v>27</v>
      </c>
      <c r="D240">
        <f t="shared" si="14"/>
        <v>2019</v>
      </c>
      <c r="E240" t="str">
        <f t="shared" si="15"/>
        <v>August</v>
      </c>
    </row>
    <row r="241" spans="1:5" x14ac:dyDescent="0.3">
      <c r="A241" s="5">
        <v>43705</v>
      </c>
      <c r="B241">
        <f t="shared" si="12"/>
        <v>8</v>
      </c>
      <c r="C241">
        <f t="shared" si="13"/>
        <v>28</v>
      </c>
      <c r="D241">
        <f t="shared" si="14"/>
        <v>2019</v>
      </c>
      <c r="E241" t="str">
        <f t="shared" si="15"/>
        <v>August</v>
      </c>
    </row>
    <row r="242" spans="1:5" x14ac:dyDescent="0.3">
      <c r="A242" s="5">
        <v>43706</v>
      </c>
      <c r="B242">
        <f t="shared" si="12"/>
        <v>8</v>
      </c>
      <c r="C242">
        <f t="shared" si="13"/>
        <v>29</v>
      </c>
      <c r="D242">
        <f t="shared" si="14"/>
        <v>2019</v>
      </c>
      <c r="E242" t="str">
        <f t="shared" si="15"/>
        <v>August</v>
      </c>
    </row>
    <row r="243" spans="1:5" x14ac:dyDescent="0.3">
      <c r="A243" s="5">
        <v>43707</v>
      </c>
      <c r="B243">
        <f t="shared" si="12"/>
        <v>8</v>
      </c>
      <c r="C243">
        <f t="shared" si="13"/>
        <v>30</v>
      </c>
      <c r="D243">
        <f t="shared" si="14"/>
        <v>2019</v>
      </c>
      <c r="E243" t="str">
        <f t="shared" si="15"/>
        <v>August</v>
      </c>
    </row>
    <row r="244" spans="1:5" x14ac:dyDescent="0.3">
      <c r="A244" s="5">
        <v>43708</v>
      </c>
      <c r="B244">
        <f t="shared" si="12"/>
        <v>8</v>
      </c>
      <c r="C244">
        <f t="shared" si="13"/>
        <v>31</v>
      </c>
      <c r="D244">
        <f t="shared" si="14"/>
        <v>2019</v>
      </c>
      <c r="E244" t="str">
        <f t="shared" si="15"/>
        <v>August</v>
      </c>
    </row>
    <row r="245" spans="1:5" x14ac:dyDescent="0.3">
      <c r="A245" s="5">
        <v>43709</v>
      </c>
      <c r="B245">
        <f t="shared" si="12"/>
        <v>9</v>
      </c>
      <c r="C245">
        <f t="shared" si="13"/>
        <v>1</v>
      </c>
      <c r="D245">
        <f t="shared" si="14"/>
        <v>2019</v>
      </c>
      <c r="E245" t="str">
        <f t="shared" si="15"/>
        <v>September</v>
      </c>
    </row>
    <row r="246" spans="1:5" x14ac:dyDescent="0.3">
      <c r="A246" s="5">
        <v>43710</v>
      </c>
      <c r="B246">
        <f t="shared" si="12"/>
        <v>9</v>
      </c>
      <c r="C246">
        <f t="shared" si="13"/>
        <v>2</v>
      </c>
      <c r="D246">
        <f t="shared" si="14"/>
        <v>2019</v>
      </c>
      <c r="E246" t="str">
        <f t="shared" si="15"/>
        <v>September</v>
      </c>
    </row>
    <row r="247" spans="1:5" x14ac:dyDescent="0.3">
      <c r="A247" s="5">
        <v>43711</v>
      </c>
      <c r="B247">
        <f t="shared" si="12"/>
        <v>9</v>
      </c>
      <c r="C247">
        <f t="shared" si="13"/>
        <v>3</v>
      </c>
      <c r="D247">
        <f t="shared" si="14"/>
        <v>2019</v>
      </c>
      <c r="E247" t="str">
        <f t="shared" si="15"/>
        <v>September</v>
      </c>
    </row>
    <row r="248" spans="1:5" x14ac:dyDescent="0.3">
      <c r="A248" s="5">
        <v>43712</v>
      </c>
      <c r="B248">
        <f t="shared" si="12"/>
        <v>9</v>
      </c>
      <c r="C248">
        <f t="shared" si="13"/>
        <v>4</v>
      </c>
      <c r="D248">
        <f t="shared" si="14"/>
        <v>2019</v>
      </c>
      <c r="E248" t="str">
        <f t="shared" si="15"/>
        <v>September</v>
      </c>
    </row>
    <row r="249" spans="1:5" x14ac:dyDescent="0.3">
      <c r="A249" s="5">
        <v>43713</v>
      </c>
      <c r="B249">
        <f t="shared" si="12"/>
        <v>9</v>
      </c>
      <c r="C249">
        <f t="shared" si="13"/>
        <v>5</v>
      </c>
      <c r="D249">
        <f t="shared" si="14"/>
        <v>2019</v>
      </c>
      <c r="E249" t="str">
        <f t="shared" si="15"/>
        <v>September</v>
      </c>
    </row>
    <row r="250" spans="1:5" x14ac:dyDescent="0.3">
      <c r="A250" s="5">
        <v>43714</v>
      </c>
      <c r="B250">
        <f t="shared" si="12"/>
        <v>9</v>
      </c>
      <c r="C250">
        <f t="shared" si="13"/>
        <v>6</v>
      </c>
      <c r="D250">
        <f t="shared" si="14"/>
        <v>2019</v>
      </c>
      <c r="E250" t="str">
        <f t="shared" si="15"/>
        <v>September</v>
      </c>
    </row>
    <row r="251" spans="1:5" x14ac:dyDescent="0.3">
      <c r="A251" s="5">
        <v>43715</v>
      </c>
      <c r="B251">
        <f t="shared" si="12"/>
        <v>9</v>
      </c>
      <c r="C251">
        <f t="shared" si="13"/>
        <v>7</v>
      </c>
      <c r="D251">
        <f t="shared" si="14"/>
        <v>2019</v>
      </c>
      <c r="E251" t="str">
        <f t="shared" si="15"/>
        <v>September</v>
      </c>
    </row>
    <row r="252" spans="1:5" x14ac:dyDescent="0.3">
      <c r="A252" s="5">
        <v>43716</v>
      </c>
      <c r="B252">
        <f t="shared" si="12"/>
        <v>9</v>
      </c>
      <c r="C252">
        <f t="shared" si="13"/>
        <v>8</v>
      </c>
      <c r="D252">
        <f t="shared" si="14"/>
        <v>2019</v>
      </c>
      <c r="E252" t="str">
        <f t="shared" si="15"/>
        <v>September</v>
      </c>
    </row>
    <row r="253" spans="1:5" x14ac:dyDescent="0.3">
      <c r="A253" s="5">
        <v>43717</v>
      </c>
      <c r="B253">
        <f t="shared" si="12"/>
        <v>9</v>
      </c>
      <c r="C253">
        <f t="shared" si="13"/>
        <v>9</v>
      </c>
      <c r="D253">
        <f t="shared" si="14"/>
        <v>2019</v>
      </c>
      <c r="E253" t="str">
        <f t="shared" si="15"/>
        <v>September</v>
      </c>
    </row>
    <row r="254" spans="1:5" x14ac:dyDescent="0.3">
      <c r="A254" s="5">
        <v>43718</v>
      </c>
      <c r="B254">
        <f t="shared" si="12"/>
        <v>9</v>
      </c>
      <c r="C254">
        <f t="shared" si="13"/>
        <v>10</v>
      </c>
      <c r="D254">
        <f t="shared" si="14"/>
        <v>2019</v>
      </c>
      <c r="E254" t="str">
        <f t="shared" si="15"/>
        <v>September</v>
      </c>
    </row>
    <row r="255" spans="1:5" x14ac:dyDescent="0.3">
      <c r="A255" s="5">
        <v>43719</v>
      </c>
      <c r="B255">
        <f t="shared" si="12"/>
        <v>9</v>
      </c>
      <c r="C255">
        <f t="shared" si="13"/>
        <v>11</v>
      </c>
      <c r="D255">
        <f t="shared" si="14"/>
        <v>2019</v>
      </c>
      <c r="E255" t="str">
        <f t="shared" si="15"/>
        <v>September</v>
      </c>
    </row>
    <row r="256" spans="1:5" x14ac:dyDescent="0.3">
      <c r="A256" s="5">
        <v>43720</v>
      </c>
      <c r="B256">
        <f t="shared" si="12"/>
        <v>9</v>
      </c>
      <c r="C256">
        <f t="shared" si="13"/>
        <v>12</v>
      </c>
      <c r="D256">
        <f t="shared" si="14"/>
        <v>2019</v>
      </c>
      <c r="E256" t="str">
        <f t="shared" si="15"/>
        <v>September</v>
      </c>
    </row>
    <row r="257" spans="1:5" x14ac:dyDescent="0.3">
      <c r="A257" s="5">
        <v>43721</v>
      </c>
      <c r="B257">
        <f t="shared" si="12"/>
        <v>9</v>
      </c>
      <c r="C257">
        <f t="shared" si="13"/>
        <v>13</v>
      </c>
      <c r="D257">
        <f t="shared" si="14"/>
        <v>2019</v>
      </c>
      <c r="E257" t="str">
        <f t="shared" si="15"/>
        <v>September</v>
      </c>
    </row>
    <row r="258" spans="1:5" x14ac:dyDescent="0.3">
      <c r="A258" s="5">
        <v>43722</v>
      </c>
      <c r="B258">
        <f t="shared" si="12"/>
        <v>9</v>
      </c>
      <c r="C258">
        <f t="shared" si="13"/>
        <v>14</v>
      </c>
      <c r="D258">
        <f t="shared" si="14"/>
        <v>2019</v>
      </c>
      <c r="E258" t="str">
        <f t="shared" si="15"/>
        <v>September</v>
      </c>
    </row>
    <row r="259" spans="1:5" x14ac:dyDescent="0.3">
      <c r="A259" s="5">
        <v>43723</v>
      </c>
      <c r="B259">
        <f t="shared" ref="B259:B322" si="16">MONTH(A259)</f>
        <v>9</v>
      </c>
      <c r="C259">
        <f t="shared" ref="C259:C322" si="17">DAY(A259)</f>
        <v>15</v>
      </c>
      <c r="D259">
        <f t="shared" ref="D259:D322" si="18">YEAR(A259)</f>
        <v>2019</v>
      </c>
      <c r="E259" t="str">
        <f t="shared" ref="E259:E322" si="19">TEXT(A259,"mmmm")</f>
        <v>September</v>
      </c>
    </row>
    <row r="260" spans="1:5" x14ac:dyDescent="0.3">
      <c r="A260" s="5">
        <v>43724</v>
      </c>
      <c r="B260">
        <f t="shared" si="16"/>
        <v>9</v>
      </c>
      <c r="C260">
        <f t="shared" si="17"/>
        <v>16</v>
      </c>
      <c r="D260">
        <f t="shared" si="18"/>
        <v>2019</v>
      </c>
      <c r="E260" t="str">
        <f t="shared" si="19"/>
        <v>September</v>
      </c>
    </row>
    <row r="261" spans="1:5" x14ac:dyDescent="0.3">
      <c r="A261" s="5">
        <v>43725</v>
      </c>
      <c r="B261">
        <f t="shared" si="16"/>
        <v>9</v>
      </c>
      <c r="C261">
        <f t="shared" si="17"/>
        <v>17</v>
      </c>
      <c r="D261">
        <f t="shared" si="18"/>
        <v>2019</v>
      </c>
      <c r="E261" t="str">
        <f t="shared" si="19"/>
        <v>September</v>
      </c>
    </row>
    <row r="262" spans="1:5" x14ac:dyDescent="0.3">
      <c r="A262" s="5">
        <v>43726</v>
      </c>
      <c r="B262">
        <f t="shared" si="16"/>
        <v>9</v>
      </c>
      <c r="C262">
        <f t="shared" si="17"/>
        <v>18</v>
      </c>
      <c r="D262">
        <f t="shared" si="18"/>
        <v>2019</v>
      </c>
      <c r="E262" t="str">
        <f t="shared" si="19"/>
        <v>September</v>
      </c>
    </row>
    <row r="263" spans="1:5" x14ac:dyDescent="0.3">
      <c r="A263" s="5">
        <v>43727</v>
      </c>
      <c r="B263">
        <f t="shared" si="16"/>
        <v>9</v>
      </c>
      <c r="C263">
        <f t="shared" si="17"/>
        <v>19</v>
      </c>
      <c r="D263">
        <f t="shared" si="18"/>
        <v>2019</v>
      </c>
      <c r="E263" t="str">
        <f t="shared" si="19"/>
        <v>September</v>
      </c>
    </row>
    <row r="264" spans="1:5" x14ac:dyDescent="0.3">
      <c r="A264" s="5">
        <v>43728</v>
      </c>
      <c r="B264">
        <f t="shared" si="16"/>
        <v>9</v>
      </c>
      <c r="C264">
        <f t="shared" si="17"/>
        <v>20</v>
      </c>
      <c r="D264">
        <f t="shared" si="18"/>
        <v>2019</v>
      </c>
      <c r="E264" t="str">
        <f t="shared" si="19"/>
        <v>September</v>
      </c>
    </row>
    <row r="265" spans="1:5" x14ac:dyDescent="0.3">
      <c r="A265" s="5">
        <v>43729</v>
      </c>
      <c r="B265">
        <f t="shared" si="16"/>
        <v>9</v>
      </c>
      <c r="C265">
        <f t="shared" si="17"/>
        <v>21</v>
      </c>
      <c r="D265">
        <f t="shared" si="18"/>
        <v>2019</v>
      </c>
      <c r="E265" t="str">
        <f t="shared" si="19"/>
        <v>September</v>
      </c>
    </row>
    <row r="266" spans="1:5" x14ac:dyDescent="0.3">
      <c r="A266" s="5">
        <v>43730</v>
      </c>
      <c r="B266">
        <f t="shared" si="16"/>
        <v>9</v>
      </c>
      <c r="C266">
        <f t="shared" si="17"/>
        <v>22</v>
      </c>
      <c r="D266">
        <f t="shared" si="18"/>
        <v>2019</v>
      </c>
      <c r="E266" t="str">
        <f t="shared" si="19"/>
        <v>September</v>
      </c>
    </row>
    <row r="267" spans="1:5" x14ac:dyDescent="0.3">
      <c r="A267" s="5">
        <v>43731</v>
      </c>
      <c r="B267">
        <f t="shared" si="16"/>
        <v>9</v>
      </c>
      <c r="C267">
        <f t="shared" si="17"/>
        <v>23</v>
      </c>
      <c r="D267">
        <f t="shared" si="18"/>
        <v>2019</v>
      </c>
      <c r="E267" t="str">
        <f t="shared" si="19"/>
        <v>September</v>
      </c>
    </row>
    <row r="268" spans="1:5" x14ac:dyDescent="0.3">
      <c r="A268" s="5">
        <v>43732</v>
      </c>
      <c r="B268">
        <f t="shared" si="16"/>
        <v>9</v>
      </c>
      <c r="C268">
        <f t="shared" si="17"/>
        <v>24</v>
      </c>
      <c r="D268">
        <f t="shared" si="18"/>
        <v>2019</v>
      </c>
      <c r="E268" t="str">
        <f t="shared" si="19"/>
        <v>September</v>
      </c>
    </row>
    <row r="269" spans="1:5" x14ac:dyDescent="0.3">
      <c r="A269" s="5">
        <v>43733</v>
      </c>
      <c r="B269">
        <f t="shared" si="16"/>
        <v>9</v>
      </c>
      <c r="C269">
        <f t="shared" si="17"/>
        <v>25</v>
      </c>
      <c r="D269">
        <f t="shared" si="18"/>
        <v>2019</v>
      </c>
      <c r="E269" t="str">
        <f t="shared" si="19"/>
        <v>September</v>
      </c>
    </row>
    <row r="270" spans="1:5" x14ac:dyDescent="0.3">
      <c r="A270" s="5">
        <v>43734</v>
      </c>
      <c r="B270">
        <f t="shared" si="16"/>
        <v>9</v>
      </c>
      <c r="C270">
        <f t="shared" si="17"/>
        <v>26</v>
      </c>
      <c r="D270">
        <f t="shared" si="18"/>
        <v>2019</v>
      </c>
      <c r="E270" t="str">
        <f t="shared" si="19"/>
        <v>September</v>
      </c>
    </row>
    <row r="271" spans="1:5" x14ac:dyDescent="0.3">
      <c r="A271" s="5">
        <v>43735</v>
      </c>
      <c r="B271">
        <f t="shared" si="16"/>
        <v>9</v>
      </c>
      <c r="C271">
        <f t="shared" si="17"/>
        <v>27</v>
      </c>
      <c r="D271">
        <f t="shared" si="18"/>
        <v>2019</v>
      </c>
      <c r="E271" t="str">
        <f t="shared" si="19"/>
        <v>September</v>
      </c>
    </row>
    <row r="272" spans="1:5" x14ac:dyDescent="0.3">
      <c r="A272" s="5">
        <v>43736</v>
      </c>
      <c r="B272">
        <f t="shared" si="16"/>
        <v>9</v>
      </c>
      <c r="C272">
        <f t="shared" si="17"/>
        <v>28</v>
      </c>
      <c r="D272">
        <f t="shared" si="18"/>
        <v>2019</v>
      </c>
      <c r="E272" t="str">
        <f t="shared" si="19"/>
        <v>September</v>
      </c>
    </row>
    <row r="273" spans="1:5" x14ac:dyDescent="0.3">
      <c r="A273" s="5">
        <v>43737</v>
      </c>
      <c r="B273">
        <f t="shared" si="16"/>
        <v>9</v>
      </c>
      <c r="C273">
        <f t="shared" si="17"/>
        <v>29</v>
      </c>
      <c r="D273">
        <f t="shared" si="18"/>
        <v>2019</v>
      </c>
      <c r="E273" t="str">
        <f t="shared" si="19"/>
        <v>September</v>
      </c>
    </row>
    <row r="274" spans="1:5" x14ac:dyDescent="0.3">
      <c r="A274" s="5">
        <v>43738</v>
      </c>
      <c r="B274">
        <f t="shared" si="16"/>
        <v>9</v>
      </c>
      <c r="C274">
        <f t="shared" si="17"/>
        <v>30</v>
      </c>
      <c r="D274">
        <f t="shared" si="18"/>
        <v>2019</v>
      </c>
      <c r="E274" t="str">
        <f t="shared" si="19"/>
        <v>September</v>
      </c>
    </row>
    <row r="275" spans="1:5" x14ac:dyDescent="0.3">
      <c r="A275" s="5">
        <v>43739</v>
      </c>
      <c r="B275">
        <f t="shared" si="16"/>
        <v>10</v>
      </c>
      <c r="C275">
        <f t="shared" si="17"/>
        <v>1</v>
      </c>
      <c r="D275">
        <f t="shared" si="18"/>
        <v>2019</v>
      </c>
      <c r="E275" t="str">
        <f t="shared" si="19"/>
        <v>October</v>
      </c>
    </row>
    <row r="276" spans="1:5" x14ac:dyDescent="0.3">
      <c r="A276" s="5">
        <v>43740</v>
      </c>
      <c r="B276">
        <f t="shared" si="16"/>
        <v>10</v>
      </c>
      <c r="C276">
        <f t="shared" si="17"/>
        <v>2</v>
      </c>
      <c r="D276">
        <f t="shared" si="18"/>
        <v>2019</v>
      </c>
      <c r="E276" t="str">
        <f t="shared" si="19"/>
        <v>October</v>
      </c>
    </row>
    <row r="277" spans="1:5" x14ac:dyDescent="0.3">
      <c r="A277" s="5">
        <v>43741</v>
      </c>
      <c r="B277">
        <f t="shared" si="16"/>
        <v>10</v>
      </c>
      <c r="C277">
        <f t="shared" si="17"/>
        <v>3</v>
      </c>
      <c r="D277">
        <f t="shared" si="18"/>
        <v>2019</v>
      </c>
      <c r="E277" t="str">
        <f t="shared" si="19"/>
        <v>October</v>
      </c>
    </row>
    <row r="278" spans="1:5" x14ac:dyDescent="0.3">
      <c r="A278" s="5">
        <v>43742</v>
      </c>
      <c r="B278">
        <f t="shared" si="16"/>
        <v>10</v>
      </c>
      <c r="C278">
        <f t="shared" si="17"/>
        <v>4</v>
      </c>
      <c r="D278">
        <f t="shared" si="18"/>
        <v>2019</v>
      </c>
      <c r="E278" t="str">
        <f t="shared" si="19"/>
        <v>October</v>
      </c>
    </row>
    <row r="279" spans="1:5" x14ac:dyDescent="0.3">
      <c r="A279" s="5">
        <v>43743</v>
      </c>
      <c r="B279">
        <f t="shared" si="16"/>
        <v>10</v>
      </c>
      <c r="C279">
        <f t="shared" si="17"/>
        <v>5</v>
      </c>
      <c r="D279">
        <f t="shared" si="18"/>
        <v>2019</v>
      </c>
      <c r="E279" t="str">
        <f t="shared" si="19"/>
        <v>October</v>
      </c>
    </row>
    <row r="280" spans="1:5" x14ac:dyDescent="0.3">
      <c r="A280" s="5">
        <v>43744</v>
      </c>
      <c r="B280">
        <f t="shared" si="16"/>
        <v>10</v>
      </c>
      <c r="C280">
        <f t="shared" si="17"/>
        <v>6</v>
      </c>
      <c r="D280">
        <f t="shared" si="18"/>
        <v>2019</v>
      </c>
      <c r="E280" t="str">
        <f t="shared" si="19"/>
        <v>October</v>
      </c>
    </row>
    <row r="281" spans="1:5" x14ac:dyDescent="0.3">
      <c r="A281" s="5">
        <v>43745</v>
      </c>
      <c r="B281">
        <f t="shared" si="16"/>
        <v>10</v>
      </c>
      <c r="C281">
        <f t="shared" si="17"/>
        <v>7</v>
      </c>
      <c r="D281">
        <f t="shared" si="18"/>
        <v>2019</v>
      </c>
      <c r="E281" t="str">
        <f t="shared" si="19"/>
        <v>October</v>
      </c>
    </row>
    <row r="282" spans="1:5" x14ac:dyDescent="0.3">
      <c r="A282" s="5">
        <v>43746</v>
      </c>
      <c r="B282">
        <f t="shared" si="16"/>
        <v>10</v>
      </c>
      <c r="C282">
        <f t="shared" si="17"/>
        <v>8</v>
      </c>
      <c r="D282">
        <f t="shared" si="18"/>
        <v>2019</v>
      </c>
      <c r="E282" t="str">
        <f t="shared" si="19"/>
        <v>October</v>
      </c>
    </row>
    <row r="283" spans="1:5" x14ac:dyDescent="0.3">
      <c r="A283" s="5">
        <v>43747</v>
      </c>
      <c r="B283">
        <f t="shared" si="16"/>
        <v>10</v>
      </c>
      <c r="C283">
        <f t="shared" si="17"/>
        <v>9</v>
      </c>
      <c r="D283">
        <f t="shared" si="18"/>
        <v>2019</v>
      </c>
      <c r="E283" t="str">
        <f t="shared" si="19"/>
        <v>October</v>
      </c>
    </row>
    <row r="284" spans="1:5" x14ac:dyDescent="0.3">
      <c r="A284" s="5">
        <v>43748</v>
      </c>
      <c r="B284">
        <f t="shared" si="16"/>
        <v>10</v>
      </c>
      <c r="C284">
        <f t="shared" si="17"/>
        <v>10</v>
      </c>
      <c r="D284">
        <f t="shared" si="18"/>
        <v>2019</v>
      </c>
      <c r="E284" t="str">
        <f t="shared" si="19"/>
        <v>October</v>
      </c>
    </row>
    <row r="285" spans="1:5" x14ac:dyDescent="0.3">
      <c r="A285" s="5">
        <v>43749</v>
      </c>
      <c r="B285">
        <f t="shared" si="16"/>
        <v>10</v>
      </c>
      <c r="C285">
        <f t="shared" si="17"/>
        <v>11</v>
      </c>
      <c r="D285">
        <f t="shared" si="18"/>
        <v>2019</v>
      </c>
      <c r="E285" t="str">
        <f t="shared" si="19"/>
        <v>October</v>
      </c>
    </row>
    <row r="286" spans="1:5" x14ac:dyDescent="0.3">
      <c r="A286" s="5">
        <v>43750</v>
      </c>
      <c r="B286">
        <f t="shared" si="16"/>
        <v>10</v>
      </c>
      <c r="C286">
        <f t="shared" si="17"/>
        <v>12</v>
      </c>
      <c r="D286">
        <f t="shared" si="18"/>
        <v>2019</v>
      </c>
      <c r="E286" t="str">
        <f t="shared" si="19"/>
        <v>October</v>
      </c>
    </row>
    <row r="287" spans="1:5" x14ac:dyDescent="0.3">
      <c r="A287" s="5">
        <v>43751</v>
      </c>
      <c r="B287">
        <f t="shared" si="16"/>
        <v>10</v>
      </c>
      <c r="C287">
        <f t="shared" si="17"/>
        <v>13</v>
      </c>
      <c r="D287">
        <f t="shared" si="18"/>
        <v>2019</v>
      </c>
      <c r="E287" t="str">
        <f t="shared" si="19"/>
        <v>October</v>
      </c>
    </row>
    <row r="288" spans="1:5" x14ac:dyDescent="0.3">
      <c r="A288" s="5">
        <v>43752</v>
      </c>
      <c r="B288">
        <f t="shared" si="16"/>
        <v>10</v>
      </c>
      <c r="C288">
        <f t="shared" si="17"/>
        <v>14</v>
      </c>
      <c r="D288">
        <f t="shared" si="18"/>
        <v>2019</v>
      </c>
      <c r="E288" t="str">
        <f t="shared" si="19"/>
        <v>October</v>
      </c>
    </row>
    <row r="289" spans="1:5" x14ac:dyDescent="0.3">
      <c r="A289" s="5">
        <v>43753</v>
      </c>
      <c r="B289">
        <f t="shared" si="16"/>
        <v>10</v>
      </c>
      <c r="C289">
        <f t="shared" si="17"/>
        <v>15</v>
      </c>
      <c r="D289">
        <f t="shared" si="18"/>
        <v>2019</v>
      </c>
      <c r="E289" t="str">
        <f t="shared" si="19"/>
        <v>October</v>
      </c>
    </row>
    <row r="290" spans="1:5" x14ac:dyDescent="0.3">
      <c r="A290" s="5">
        <v>43754</v>
      </c>
      <c r="B290">
        <f t="shared" si="16"/>
        <v>10</v>
      </c>
      <c r="C290">
        <f t="shared" si="17"/>
        <v>16</v>
      </c>
      <c r="D290">
        <f t="shared" si="18"/>
        <v>2019</v>
      </c>
      <c r="E290" t="str">
        <f t="shared" si="19"/>
        <v>October</v>
      </c>
    </row>
    <row r="291" spans="1:5" x14ac:dyDescent="0.3">
      <c r="A291" s="5">
        <v>43755</v>
      </c>
      <c r="B291">
        <f t="shared" si="16"/>
        <v>10</v>
      </c>
      <c r="C291">
        <f t="shared" si="17"/>
        <v>17</v>
      </c>
      <c r="D291">
        <f t="shared" si="18"/>
        <v>2019</v>
      </c>
      <c r="E291" t="str">
        <f t="shared" si="19"/>
        <v>October</v>
      </c>
    </row>
    <row r="292" spans="1:5" x14ac:dyDescent="0.3">
      <c r="A292" s="5">
        <v>43756</v>
      </c>
      <c r="B292">
        <f t="shared" si="16"/>
        <v>10</v>
      </c>
      <c r="C292">
        <f t="shared" si="17"/>
        <v>18</v>
      </c>
      <c r="D292">
        <f t="shared" si="18"/>
        <v>2019</v>
      </c>
      <c r="E292" t="str">
        <f t="shared" si="19"/>
        <v>October</v>
      </c>
    </row>
    <row r="293" spans="1:5" x14ac:dyDescent="0.3">
      <c r="A293" s="5">
        <v>43757</v>
      </c>
      <c r="B293">
        <f t="shared" si="16"/>
        <v>10</v>
      </c>
      <c r="C293">
        <f t="shared" si="17"/>
        <v>19</v>
      </c>
      <c r="D293">
        <f t="shared" si="18"/>
        <v>2019</v>
      </c>
      <c r="E293" t="str">
        <f t="shared" si="19"/>
        <v>October</v>
      </c>
    </row>
    <row r="294" spans="1:5" x14ac:dyDescent="0.3">
      <c r="A294" s="5">
        <v>43758</v>
      </c>
      <c r="B294">
        <f t="shared" si="16"/>
        <v>10</v>
      </c>
      <c r="C294">
        <f t="shared" si="17"/>
        <v>20</v>
      </c>
      <c r="D294">
        <f t="shared" si="18"/>
        <v>2019</v>
      </c>
      <c r="E294" t="str">
        <f t="shared" si="19"/>
        <v>October</v>
      </c>
    </row>
    <row r="295" spans="1:5" x14ac:dyDescent="0.3">
      <c r="A295" s="5">
        <v>43759</v>
      </c>
      <c r="B295">
        <f t="shared" si="16"/>
        <v>10</v>
      </c>
      <c r="C295">
        <f t="shared" si="17"/>
        <v>21</v>
      </c>
      <c r="D295">
        <f t="shared" si="18"/>
        <v>2019</v>
      </c>
      <c r="E295" t="str">
        <f t="shared" si="19"/>
        <v>October</v>
      </c>
    </row>
    <row r="296" spans="1:5" x14ac:dyDescent="0.3">
      <c r="A296" s="5">
        <v>43760</v>
      </c>
      <c r="B296">
        <f t="shared" si="16"/>
        <v>10</v>
      </c>
      <c r="C296">
        <f t="shared" si="17"/>
        <v>22</v>
      </c>
      <c r="D296">
        <f t="shared" si="18"/>
        <v>2019</v>
      </c>
      <c r="E296" t="str">
        <f t="shared" si="19"/>
        <v>October</v>
      </c>
    </row>
    <row r="297" spans="1:5" x14ac:dyDescent="0.3">
      <c r="A297" s="5">
        <v>43761</v>
      </c>
      <c r="B297">
        <f t="shared" si="16"/>
        <v>10</v>
      </c>
      <c r="C297">
        <f t="shared" si="17"/>
        <v>23</v>
      </c>
      <c r="D297">
        <f t="shared" si="18"/>
        <v>2019</v>
      </c>
      <c r="E297" t="str">
        <f t="shared" si="19"/>
        <v>October</v>
      </c>
    </row>
    <row r="298" spans="1:5" x14ac:dyDescent="0.3">
      <c r="A298" s="5">
        <v>43762</v>
      </c>
      <c r="B298">
        <f t="shared" si="16"/>
        <v>10</v>
      </c>
      <c r="C298">
        <f t="shared" si="17"/>
        <v>24</v>
      </c>
      <c r="D298">
        <f t="shared" si="18"/>
        <v>2019</v>
      </c>
      <c r="E298" t="str">
        <f t="shared" si="19"/>
        <v>October</v>
      </c>
    </row>
    <row r="299" spans="1:5" x14ac:dyDescent="0.3">
      <c r="A299" s="5">
        <v>43763</v>
      </c>
      <c r="B299">
        <f t="shared" si="16"/>
        <v>10</v>
      </c>
      <c r="C299">
        <f t="shared" si="17"/>
        <v>25</v>
      </c>
      <c r="D299">
        <f t="shared" si="18"/>
        <v>2019</v>
      </c>
      <c r="E299" t="str">
        <f t="shared" si="19"/>
        <v>October</v>
      </c>
    </row>
    <row r="300" spans="1:5" x14ac:dyDescent="0.3">
      <c r="A300" s="5">
        <v>43764</v>
      </c>
      <c r="B300">
        <f t="shared" si="16"/>
        <v>10</v>
      </c>
      <c r="C300">
        <f t="shared" si="17"/>
        <v>26</v>
      </c>
      <c r="D300">
        <f t="shared" si="18"/>
        <v>2019</v>
      </c>
      <c r="E300" t="str">
        <f t="shared" si="19"/>
        <v>October</v>
      </c>
    </row>
    <row r="301" spans="1:5" x14ac:dyDescent="0.3">
      <c r="A301" s="5">
        <v>43765</v>
      </c>
      <c r="B301">
        <f t="shared" si="16"/>
        <v>10</v>
      </c>
      <c r="C301">
        <f t="shared" si="17"/>
        <v>27</v>
      </c>
      <c r="D301">
        <f t="shared" si="18"/>
        <v>2019</v>
      </c>
      <c r="E301" t="str">
        <f t="shared" si="19"/>
        <v>October</v>
      </c>
    </row>
    <row r="302" spans="1:5" x14ac:dyDescent="0.3">
      <c r="A302" s="5">
        <v>43766</v>
      </c>
      <c r="B302">
        <f t="shared" si="16"/>
        <v>10</v>
      </c>
      <c r="C302">
        <f t="shared" si="17"/>
        <v>28</v>
      </c>
      <c r="D302">
        <f t="shared" si="18"/>
        <v>2019</v>
      </c>
      <c r="E302" t="str">
        <f t="shared" si="19"/>
        <v>October</v>
      </c>
    </row>
    <row r="303" spans="1:5" x14ac:dyDescent="0.3">
      <c r="A303" s="5">
        <v>43767</v>
      </c>
      <c r="B303">
        <f t="shared" si="16"/>
        <v>10</v>
      </c>
      <c r="C303">
        <f t="shared" si="17"/>
        <v>29</v>
      </c>
      <c r="D303">
        <f t="shared" si="18"/>
        <v>2019</v>
      </c>
      <c r="E303" t="str">
        <f t="shared" si="19"/>
        <v>October</v>
      </c>
    </row>
    <row r="304" spans="1:5" x14ac:dyDescent="0.3">
      <c r="A304" s="5">
        <v>43768</v>
      </c>
      <c r="B304">
        <f t="shared" si="16"/>
        <v>10</v>
      </c>
      <c r="C304">
        <f t="shared" si="17"/>
        <v>30</v>
      </c>
      <c r="D304">
        <f t="shared" si="18"/>
        <v>2019</v>
      </c>
      <c r="E304" t="str">
        <f t="shared" si="19"/>
        <v>October</v>
      </c>
    </row>
    <row r="305" spans="1:5" x14ac:dyDescent="0.3">
      <c r="A305" s="5">
        <v>43769</v>
      </c>
      <c r="B305">
        <f t="shared" si="16"/>
        <v>10</v>
      </c>
      <c r="C305">
        <f t="shared" si="17"/>
        <v>31</v>
      </c>
      <c r="D305">
        <f t="shared" si="18"/>
        <v>2019</v>
      </c>
      <c r="E305" t="str">
        <f t="shared" si="19"/>
        <v>October</v>
      </c>
    </row>
    <row r="306" spans="1:5" x14ac:dyDescent="0.3">
      <c r="A306" s="5">
        <v>43770</v>
      </c>
      <c r="B306">
        <f t="shared" si="16"/>
        <v>11</v>
      </c>
      <c r="C306">
        <f t="shared" si="17"/>
        <v>1</v>
      </c>
      <c r="D306">
        <f t="shared" si="18"/>
        <v>2019</v>
      </c>
      <c r="E306" t="str">
        <f t="shared" si="19"/>
        <v>November</v>
      </c>
    </row>
    <row r="307" spans="1:5" x14ac:dyDescent="0.3">
      <c r="A307" s="5">
        <v>43771</v>
      </c>
      <c r="B307">
        <f t="shared" si="16"/>
        <v>11</v>
      </c>
      <c r="C307">
        <f t="shared" si="17"/>
        <v>2</v>
      </c>
      <c r="D307">
        <f t="shared" si="18"/>
        <v>2019</v>
      </c>
      <c r="E307" t="str">
        <f t="shared" si="19"/>
        <v>November</v>
      </c>
    </row>
    <row r="308" spans="1:5" x14ac:dyDescent="0.3">
      <c r="A308" s="5">
        <v>43772</v>
      </c>
      <c r="B308">
        <f t="shared" si="16"/>
        <v>11</v>
      </c>
      <c r="C308">
        <f t="shared" si="17"/>
        <v>3</v>
      </c>
      <c r="D308">
        <f t="shared" si="18"/>
        <v>2019</v>
      </c>
      <c r="E308" t="str">
        <f t="shared" si="19"/>
        <v>November</v>
      </c>
    </row>
    <row r="309" spans="1:5" x14ac:dyDescent="0.3">
      <c r="A309" s="5">
        <v>43773</v>
      </c>
      <c r="B309">
        <f t="shared" si="16"/>
        <v>11</v>
      </c>
      <c r="C309">
        <f t="shared" si="17"/>
        <v>4</v>
      </c>
      <c r="D309">
        <f t="shared" si="18"/>
        <v>2019</v>
      </c>
      <c r="E309" t="str">
        <f t="shared" si="19"/>
        <v>November</v>
      </c>
    </row>
    <row r="310" spans="1:5" x14ac:dyDescent="0.3">
      <c r="A310" s="5">
        <v>43774</v>
      </c>
      <c r="B310">
        <f t="shared" si="16"/>
        <v>11</v>
      </c>
      <c r="C310">
        <f t="shared" si="17"/>
        <v>5</v>
      </c>
      <c r="D310">
        <f t="shared" si="18"/>
        <v>2019</v>
      </c>
      <c r="E310" t="str">
        <f t="shared" si="19"/>
        <v>November</v>
      </c>
    </row>
    <row r="311" spans="1:5" x14ac:dyDescent="0.3">
      <c r="A311" s="5">
        <v>43775</v>
      </c>
      <c r="B311">
        <f t="shared" si="16"/>
        <v>11</v>
      </c>
      <c r="C311">
        <f t="shared" si="17"/>
        <v>6</v>
      </c>
      <c r="D311">
        <f t="shared" si="18"/>
        <v>2019</v>
      </c>
      <c r="E311" t="str">
        <f t="shared" si="19"/>
        <v>November</v>
      </c>
    </row>
    <row r="312" spans="1:5" x14ac:dyDescent="0.3">
      <c r="A312" s="5">
        <v>43776</v>
      </c>
      <c r="B312">
        <f t="shared" si="16"/>
        <v>11</v>
      </c>
      <c r="C312">
        <f t="shared" si="17"/>
        <v>7</v>
      </c>
      <c r="D312">
        <f t="shared" si="18"/>
        <v>2019</v>
      </c>
      <c r="E312" t="str">
        <f t="shared" si="19"/>
        <v>November</v>
      </c>
    </row>
    <row r="313" spans="1:5" x14ac:dyDescent="0.3">
      <c r="A313" s="5">
        <v>43777</v>
      </c>
      <c r="B313">
        <f t="shared" si="16"/>
        <v>11</v>
      </c>
      <c r="C313">
        <f t="shared" si="17"/>
        <v>8</v>
      </c>
      <c r="D313">
        <f t="shared" si="18"/>
        <v>2019</v>
      </c>
      <c r="E313" t="str">
        <f t="shared" si="19"/>
        <v>November</v>
      </c>
    </row>
    <row r="314" spans="1:5" x14ac:dyDescent="0.3">
      <c r="A314" s="5">
        <v>43778</v>
      </c>
      <c r="B314">
        <f t="shared" si="16"/>
        <v>11</v>
      </c>
      <c r="C314">
        <f t="shared" si="17"/>
        <v>9</v>
      </c>
      <c r="D314">
        <f t="shared" si="18"/>
        <v>2019</v>
      </c>
      <c r="E314" t="str">
        <f t="shared" si="19"/>
        <v>November</v>
      </c>
    </row>
    <row r="315" spans="1:5" x14ac:dyDescent="0.3">
      <c r="A315" s="5">
        <v>43779</v>
      </c>
      <c r="B315">
        <f t="shared" si="16"/>
        <v>11</v>
      </c>
      <c r="C315">
        <f t="shared" si="17"/>
        <v>10</v>
      </c>
      <c r="D315">
        <f t="shared" si="18"/>
        <v>2019</v>
      </c>
      <c r="E315" t="str">
        <f t="shared" si="19"/>
        <v>November</v>
      </c>
    </row>
    <row r="316" spans="1:5" x14ac:dyDescent="0.3">
      <c r="A316" s="5">
        <v>43780</v>
      </c>
      <c r="B316">
        <f t="shared" si="16"/>
        <v>11</v>
      </c>
      <c r="C316">
        <f t="shared" si="17"/>
        <v>11</v>
      </c>
      <c r="D316">
        <f t="shared" si="18"/>
        <v>2019</v>
      </c>
      <c r="E316" t="str">
        <f t="shared" si="19"/>
        <v>November</v>
      </c>
    </row>
    <row r="317" spans="1:5" x14ac:dyDescent="0.3">
      <c r="A317" s="5">
        <v>43781</v>
      </c>
      <c r="B317">
        <f t="shared" si="16"/>
        <v>11</v>
      </c>
      <c r="C317">
        <f t="shared" si="17"/>
        <v>12</v>
      </c>
      <c r="D317">
        <f t="shared" si="18"/>
        <v>2019</v>
      </c>
      <c r="E317" t="str">
        <f t="shared" si="19"/>
        <v>November</v>
      </c>
    </row>
    <row r="318" spans="1:5" x14ac:dyDescent="0.3">
      <c r="A318" s="5">
        <v>43782</v>
      </c>
      <c r="B318">
        <f t="shared" si="16"/>
        <v>11</v>
      </c>
      <c r="C318">
        <f t="shared" si="17"/>
        <v>13</v>
      </c>
      <c r="D318">
        <f t="shared" si="18"/>
        <v>2019</v>
      </c>
      <c r="E318" t="str">
        <f t="shared" si="19"/>
        <v>November</v>
      </c>
    </row>
    <row r="319" spans="1:5" x14ac:dyDescent="0.3">
      <c r="A319" s="5">
        <v>43783</v>
      </c>
      <c r="B319">
        <f t="shared" si="16"/>
        <v>11</v>
      </c>
      <c r="C319">
        <f t="shared" si="17"/>
        <v>14</v>
      </c>
      <c r="D319">
        <f t="shared" si="18"/>
        <v>2019</v>
      </c>
      <c r="E319" t="str">
        <f t="shared" si="19"/>
        <v>November</v>
      </c>
    </row>
    <row r="320" spans="1:5" x14ac:dyDescent="0.3">
      <c r="A320" s="5">
        <v>43784</v>
      </c>
      <c r="B320">
        <f t="shared" si="16"/>
        <v>11</v>
      </c>
      <c r="C320">
        <f t="shared" si="17"/>
        <v>15</v>
      </c>
      <c r="D320">
        <f t="shared" si="18"/>
        <v>2019</v>
      </c>
      <c r="E320" t="str">
        <f t="shared" si="19"/>
        <v>November</v>
      </c>
    </row>
    <row r="321" spans="1:5" x14ac:dyDescent="0.3">
      <c r="A321" s="5">
        <v>43785</v>
      </c>
      <c r="B321">
        <f t="shared" si="16"/>
        <v>11</v>
      </c>
      <c r="C321">
        <f t="shared" si="17"/>
        <v>16</v>
      </c>
      <c r="D321">
        <f t="shared" si="18"/>
        <v>2019</v>
      </c>
      <c r="E321" t="str">
        <f t="shared" si="19"/>
        <v>November</v>
      </c>
    </row>
    <row r="322" spans="1:5" x14ac:dyDescent="0.3">
      <c r="A322" s="5">
        <v>43786</v>
      </c>
      <c r="B322">
        <f t="shared" si="16"/>
        <v>11</v>
      </c>
      <c r="C322">
        <f t="shared" si="17"/>
        <v>17</v>
      </c>
      <c r="D322">
        <f t="shared" si="18"/>
        <v>2019</v>
      </c>
      <c r="E322" t="str">
        <f t="shared" si="19"/>
        <v>November</v>
      </c>
    </row>
    <row r="323" spans="1:5" x14ac:dyDescent="0.3">
      <c r="A323" s="5">
        <v>43787</v>
      </c>
      <c r="B323">
        <f t="shared" ref="B323:B365" si="20">MONTH(A323)</f>
        <v>11</v>
      </c>
      <c r="C323">
        <f t="shared" ref="C323:C366" si="21">DAY(A323)</f>
        <v>18</v>
      </c>
      <c r="D323">
        <f t="shared" ref="D323:D366" si="22">YEAR(A323)</f>
        <v>2019</v>
      </c>
      <c r="E323" t="str">
        <f t="shared" ref="E323:E366" si="23">TEXT(A323,"mmmm")</f>
        <v>November</v>
      </c>
    </row>
    <row r="324" spans="1:5" x14ac:dyDescent="0.3">
      <c r="A324" s="5">
        <v>43788</v>
      </c>
      <c r="B324">
        <f t="shared" si="20"/>
        <v>11</v>
      </c>
      <c r="C324">
        <f t="shared" si="21"/>
        <v>19</v>
      </c>
      <c r="D324">
        <f t="shared" si="22"/>
        <v>2019</v>
      </c>
      <c r="E324" t="str">
        <f t="shared" si="23"/>
        <v>November</v>
      </c>
    </row>
    <row r="325" spans="1:5" x14ac:dyDescent="0.3">
      <c r="A325" s="5">
        <v>43789</v>
      </c>
      <c r="B325">
        <f t="shared" si="20"/>
        <v>11</v>
      </c>
      <c r="C325">
        <f t="shared" si="21"/>
        <v>20</v>
      </c>
      <c r="D325">
        <f t="shared" si="22"/>
        <v>2019</v>
      </c>
      <c r="E325" t="str">
        <f t="shared" si="23"/>
        <v>November</v>
      </c>
    </row>
    <row r="326" spans="1:5" x14ac:dyDescent="0.3">
      <c r="A326" s="5">
        <v>43790</v>
      </c>
      <c r="B326">
        <f t="shared" si="20"/>
        <v>11</v>
      </c>
      <c r="C326">
        <f t="shared" si="21"/>
        <v>21</v>
      </c>
      <c r="D326">
        <f t="shared" si="22"/>
        <v>2019</v>
      </c>
      <c r="E326" t="str">
        <f t="shared" si="23"/>
        <v>November</v>
      </c>
    </row>
    <row r="327" spans="1:5" x14ac:dyDescent="0.3">
      <c r="A327" s="5">
        <v>43791</v>
      </c>
      <c r="B327">
        <f t="shared" si="20"/>
        <v>11</v>
      </c>
      <c r="C327">
        <f t="shared" si="21"/>
        <v>22</v>
      </c>
      <c r="D327">
        <f t="shared" si="22"/>
        <v>2019</v>
      </c>
      <c r="E327" t="str">
        <f t="shared" si="23"/>
        <v>November</v>
      </c>
    </row>
    <row r="328" spans="1:5" x14ac:dyDescent="0.3">
      <c r="A328" s="5">
        <v>43792</v>
      </c>
      <c r="B328">
        <f t="shared" si="20"/>
        <v>11</v>
      </c>
      <c r="C328">
        <f t="shared" si="21"/>
        <v>23</v>
      </c>
      <c r="D328">
        <f t="shared" si="22"/>
        <v>2019</v>
      </c>
      <c r="E328" t="str">
        <f t="shared" si="23"/>
        <v>November</v>
      </c>
    </row>
    <row r="329" spans="1:5" x14ac:dyDescent="0.3">
      <c r="A329" s="5">
        <v>43793</v>
      </c>
      <c r="B329">
        <f t="shared" si="20"/>
        <v>11</v>
      </c>
      <c r="C329">
        <f t="shared" si="21"/>
        <v>24</v>
      </c>
      <c r="D329">
        <f t="shared" si="22"/>
        <v>2019</v>
      </c>
      <c r="E329" t="str">
        <f t="shared" si="23"/>
        <v>November</v>
      </c>
    </row>
    <row r="330" spans="1:5" x14ac:dyDescent="0.3">
      <c r="A330" s="5">
        <v>43794</v>
      </c>
      <c r="B330">
        <f t="shared" si="20"/>
        <v>11</v>
      </c>
      <c r="C330">
        <f t="shared" si="21"/>
        <v>25</v>
      </c>
      <c r="D330">
        <f t="shared" si="22"/>
        <v>2019</v>
      </c>
      <c r="E330" t="str">
        <f t="shared" si="23"/>
        <v>November</v>
      </c>
    </row>
    <row r="331" spans="1:5" x14ac:dyDescent="0.3">
      <c r="A331" s="5">
        <v>43795</v>
      </c>
      <c r="B331">
        <f t="shared" si="20"/>
        <v>11</v>
      </c>
      <c r="C331">
        <f t="shared" si="21"/>
        <v>26</v>
      </c>
      <c r="D331">
        <f t="shared" si="22"/>
        <v>2019</v>
      </c>
      <c r="E331" t="str">
        <f t="shared" si="23"/>
        <v>November</v>
      </c>
    </row>
    <row r="332" spans="1:5" x14ac:dyDescent="0.3">
      <c r="A332" s="5">
        <v>43796</v>
      </c>
      <c r="B332">
        <f t="shared" si="20"/>
        <v>11</v>
      </c>
      <c r="C332">
        <f t="shared" si="21"/>
        <v>27</v>
      </c>
      <c r="D332">
        <f t="shared" si="22"/>
        <v>2019</v>
      </c>
      <c r="E332" t="str">
        <f t="shared" si="23"/>
        <v>November</v>
      </c>
    </row>
    <row r="333" spans="1:5" x14ac:dyDescent="0.3">
      <c r="A333" s="5">
        <v>43797</v>
      </c>
      <c r="B333">
        <f t="shared" si="20"/>
        <v>11</v>
      </c>
      <c r="C333">
        <f t="shared" si="21"/>
        <v>28</v>
      </c>
      <c r="D333">
        <f t="shared" si="22"/>
        <v>2019</v>
      </c>
      <c r="E333" t="str">
        <f t="shared" si="23"/>
        <v>November</v>
      </c>
    </row>
    <row r="334" spans="1:5" x14ac:dyDescent="0.3">
      <c r="A334" s="5">
        <v>43798</v>
      </c>
      <c r="B334">
        <f t="shared" si="20"/>
        <v>11</v>
      </c>
      <c r="C334">
        <f t="shared" si="21"/>
        <v>29</v>
      </c>
      <c r="D334">
        <f t="shared" si="22"/>
        <v>2019</v>
      </c>
      <c r="E334" t="str">
        <f t="shared" si="23"/>
        <v>November</v>
      </c>
    </row>
    <row r="335" spans="1:5" x14ac:dyDescent="0.3">
      <c r="A335" s="5">
        <v>43799</v>
      </c>
      <c r="B335">
        <f t="shared" si="20"/>
        <v>11</v>
      </c>
      <c r="C335">
        <f t="shared" si="21"/>
        <v>30</v>
      </c>
      <c r="D335">
        <f t="shared" si="22"/>
        <v>2019</v>
      </c>
      <c r="E335" t="str">
        <f t="shared" si="23"/>
        <v>November</v>
      </c>
    </row>
    <row r="336" spans="1:5" x14ac:dyDescent="0.3">
      <c r="A336" s="5">
        <v>43800</v>
      </c>
      <c r="B336">
        <f t="shared" si="20"/>
        <v>12</v>
      </c>
      <c r="C336">
        <f t="shared" si="21"/>
        <v>1</v>
      </c>
      <c r="D336">
        <f t="shared" si="22"/>
        <v>2019</v>
      </c>
      <c r="E336" t="str">
        <f t="shared" si="23"/>
        <v>December</v>
      </c>
    </row>
    <row r="337" spans="1:5" x14ac:dyDescent="0.3">
      <c r="A337" s="5">
        <v>43801</v>
      </c>
      <c r="B337">
        <f t="shared" si="20"/>
        <v>12</v>
      </c>
      <c r="C337">
        <f t="shared" si="21"/>
        <v>2</v>
      </c>
      <c r="D337">
        <f t="shared" si="22"/>
        <v>2019</v>
      </c>
      <c r="E337" t="str">
        <f t="shared" si="23"/>
        <v>December</v>
      </c>
    </row>
    <row r="338" spans="1:5" x14ac:dyDescent="0.3">
      <c r="A338" s="5">
        <v>43802</v>
      </c>
      <c r="B338">
        <f t="shared" si="20"/>
        <v>12</v>
      </c>
      <c r="C338">
        <f t="shared" si="21"/>
        <v>3</v>
      </c>
      <c r="D338">
        <f t="shared" si="22"/>
        <v>2019</v>
      </c>
      <c r="E338" t="str">
        <f t="shared" si="23"/>
        <v>December</v>
      </c>
    </row>
    <row r="339" spans="1:5" x14ac:dyDescent="0.3">
      <c r="A339" s="5">
        <v>43803</v>
      </c>
      <c r="B339">
        <f t="shared" si="20"/>
        <v>12</v>
      </c>
      <c r="C339">
        <f t="shared" si="21"/>
        <v>4</v>
      </c>
      <c r="D339">
        <f t="shared" si="22"/>
        <v>2019</v>
      </c>
      <c r="E339" t="str">
        <f t="shared" si="23"/>
        <v>December</v>
      </c>
    </row>
    <row r="340" spans="1:5" x14ac:dyDescent="0.3">
      <c r="A340" s="5">
        <v>43804</v>
      </c>
      <c r="B340">
        <f t="shared" si="20"/>
        <v>12</v>
      </c>
      <c r="C340">
        <f t="shared" si="21"/>
        <v>5</v>
      </c>
      <c r="D340">
        <f t="shared" si="22"/>
        <v>2019</v>
      </c>
      <c r="E340" t="str">
        <f t="shared" si="23"/>
        <v>December</v>
      </c>
    </row>
    <row r="341" spans="1:5" x14ac:dyDescent="0.3">
      <c r="A341" s="5">
        <v>43805</v>
      </c>
      <c r="B341">
        <f t="shared" si="20"/>
        <v>12</v>
      </c>
      <c r="C341">
        <f t="shared" si="21"/>
        <v>6</v>
      </c>
      <c r="D341">
        <f t="shared" si="22"/>
        <v>2019</v>
      </c>
      <c r="E341" t="str">
        <f t="shared" si="23"/>
        <v>December</v>
      </c>
    </row>
    <row r="342" spans="1:5" x14ac:dyDescent="0.3">
      <c r="A342" s="5">
        <v>43806</v>
      </c>
      <c r="B342">
        <f t="shared" si="20"/>
        <v>12</v>
      </c>
      <c r="C342">
        <f t="shared" si="21"/>
        <v>7</v>
      </c>
      <c r="D342">
        <f t="shared" si="22"/>
        <v>2019</v>
      </c>
      <c r="E342" t="str">
        <f t="shared" si="23"/>
        <v>December</v>
      </c>
    </row>
    <row r="343" spans="1:5" x14ac:dyDescent="0.3">
      <c r="A343" s="5">
        <v>43807</v>
      </c>
      <c r="B343">
        <f t="shared" si="20"/>
        <v>12</v>
      </c>
      <c r="C343">
        <f t="shared" si="21"/>
        <v>8</v>
      </c>
      <c r="D343">
        <f t="shared" si="22"/>
        <v>2019</v>
      </c>
      <c r="E343" t="str">
        <f t="shared" si="23"/>
        <v>December</v>
      </c>
    </row>
    <row r="344" spans="1:5" x14ac:dyDescent="0.3">
      <c r="A344" s="5">
        <v>43808</v>
      </c>
      <c r="B344">
        <f t="shared" si="20"/>
        <v>12</v>
      </c>
      <c r="C344">
        <f t="shared" si="21"/>
        <v>9</v>
      </c>
      <c r="D344">
        <f t="shared" si="22"/>
        <v>2019</v>
      </c>
      <c r="E344" t="str">
        <f t="shared" si="23"/>
        <v>December</v>
      </c>
    </row>
    <row r="345" spans="1:5" x14ac:dyDescent="0.3">
      <c r="A345" s="5">
        <v>43809</v>
      </c>
      <c r="B345">
        <f t="shared" si="20"/>
        <v>12</v>
      </c>
      <c r="C345">
        <f t="shared" si="21"/>
        <v>10</v>
      </c>
      <c r="D345">
        <f t="shared" si="22"/>
        <v>2019</v>
      </c>
      <c r="E345" t="str">
        <f t="shared" si="23"/>
        <v>December</v>
      </c>
    </row>
    <row r="346" spans="1:5" x14ac:dyDescent="0.3">
      <c r="A346" s="5">
        <v>43810</v>
      </c>
      <c r="B346">
        <f t="shared" si="20"/>
        <v>12</v>
      </c>
      <c r="C346">
        <f t="shared" si="21"/>
        <v>11</v>
      </c>
      <c r="D346">
        <f t="shared" si="22"/>
        <v>2019</v>
      </c>
      <c r="E346" t="str">
        <f t="shared" si="23"/>
        <v>December</v>
      </c>
    </row>
    <row r="347" spans="1:5" x14ac:dyDescent="0.3">
      <c r="A347" s="5">
        <v>43811</v>
      </c>
      <c r="B347">
        <f t="shared" si="20"/>
        <v>12</v>
      </c>
      <c r="C347">
        <f t="shared" si="21"/>
        <v>12</v>
      </c>
      <c r="D347">
        <f t="shared" si="22"/>
        <v>2019</v>
      </c>
      <c r="E347" t="str">
        <f t="shared" si="23"/>
        <v>December</v>
      </c>
    </row>
    <row r="348" spans="1:5" x14ac:dyDescent="0.3">
      <c r="A348" s="5">
        <v>43812</v>
      </c>
      <c r="B348">
        <f t="shared" si="20"/>
        <v>12</v>
      </c>
      <c r="C348">
        <f t="shared" si="21"/>
        <v>13</v>
      </c>
      <c r="D348">
        <f t="shared" si="22"/>
        <v>2019</v>
      </c>
      <c r="E348" t="str">
        <f t="shared" si="23"/>
        <v>December</v>
      </c>
    </row>
    <row r="349" spans="1:5" x14ac:dyDescent="0.3">
      <c r="A349" s="5">
        <v>43813</v>
      </c>
      <c r="B349">
        <f t="shared" si="20"/>
        <v>12</v>
      </c>
      <c r="C349">
        <f t="shared" si="21"/>
        <v>14</v>
      </c>
      <c r="D349">
        <f t="shared" si="22"/>
        <v>2019</v>
      </c>
      <c r="E349" t="str">
        <f t="shared" si="23"/>
        <v>December</v>
      </c>
    </row>
    <row r="350" spans="1:5" x14ac:dyDescent="0.3">
      <c r="A350" s="5">
        <v>43814</v>
      </c>
      <c r="B350">
        <f t="shared" si="20"/>
        <v>12</v>
      </c>
      <c r="C350">
        <f t="shared" si="21"/>
        <v>15</v>
      </c>
      <c r="D350">
        <f t="shared" si="22"/>
        <v>2019</v>
      </c>
      <c r="E350" t="str">
        <f t="shared" si="23"/>
        <v>December</v>
      </c>
    </row>
    <row r="351" spans="1:5" x14ac:dyDescent="0.3">
      <c r="A351" s="5">
        <v>43815</v>
      </c>
      <c r="B351">
        <f t="shared" si="20"/>
        <v>12</v>
      </c>
      <c r="C351">
        <f t="shared" si="21"/>
        <v>16</v>
      </c>
      <c r="D351">
        <f t="shared" si="22"/>
        <v>2019</v>
      </c>
      <c r="E351" t="str">
        <f t="shared" si="23"/>
        <v>December</v>
      </c>
    </row>
    <row r="352" spans="1:5" x14ac:dyDescent="0.3">
      <c r="A352" s="5">
        <v>43816</v>
      </c>
      <c r="B352">
        <f t="shared" si="20"/>
        <v>12</v>
      </c>
      <c r="C352">
        <f t="shared" si="21"/>
        <v>17</v>
      </c>
      <c r="D352">
        <f t="shared" si="22"/>
        <v>2019</v>
      </c>
      <c r="E352" t="str">
        <f t="shared" si="23"/>
        <v>December</v>
      </c>
    </row>
    <row r="353" spans="1:5" x14ac:dyDescent="0.3">
      <c r="A353" s="5">
        <v>43817</v>
      </c>
      <c r="B353">
        <f t="shared" si="20"/>
        <v>12</v>
      </c>
      <c r="C353">
        <f t="shared" si="21"/>
        <v>18</v>
      </c>
      <c r="D353">
        <f t="shared" si="22"/>
        <v>2019</v>
      </c>
      <c r="E353" t="str">
        <f t="shared" si="23"/>
        <v>December</v>
      </c>
    </row>
    <row r="354" spans="1:5" x14ac:dyDescent="0.3">
      <c r="A354" s="5">
        <v>43818</v>
      </c>
      <c r="B354">
        <f t="shared" si="20"/>
        <v>12</v>
      </c>
      <c r="C354">
        <f t="shared" si="21"/>
        <v>19</v>
      </c>
      <c r="D354">
        <f t="shared" si="22"/>
        <v>2019</v>
      </c>
      <c r="E354" t="str">
        <f t="shared" si="23"/>
        <v>December</v>
      </c>
    </row>
    <row r="355" spans="1:5" x14ac:dyDescent="0.3">
      <c r="A355" s="5">
        <v>43819</v>
      </c>
      <c r="B355">
        <f t="shared" si="20"/>
        <v>12</v>
      </c>
      <c r="C355">
        <f t="shared" si="21"/>
        <v>20</v>
      </c>
      <c r="D355">
        <f t="shared" si="22"/>
        <v>2019</v>
      </c>
      <c r="E355" t="str">
        <f t="shared" si="23"/>
        <v>December</v>
      </c>
    </row>
    <row r="356" spans="1:5" x14ac:dyDescent="0.3">
      <c r="A356" s="5">
        <v>43820</v>
      </c>
      <c r="B356">
        <f t="shared" si="20"/>
        <v>12</v>
      </c>
      <c r="C356">
        <f t="shared" si="21"/>
        <v>21</v>
      </c>
      <c r="D356">
        <f t="shared" si="22"/>
        <v>2019</v>
      </c>
      <c r="E356" t="str">
        <f t="shared" si="23"/>
        <v>December</v>
      </c>
    </row>
    <row r="357" spans="1:5" x14ac:dyDescent="0.3">
      <c r="A357" s="5">
        <v>43821</v>
      </c>
      <c r="B357">
        <f t="shared" si="20"/>
        <v>12</v>
      </c>
      <c r="C357">
        <f t="shared" si="21"/>
        <v>22</v>
      </c>
      <c r="D357">
        <f t="shared" si="22"/>
        <v>2019</v>
      </c>
      <c r="E357" t="str">
        <f t="shared" si="23"/>
        <v>December</v>
      </c>
    </row>
    <row r="358" spans="1:5" x14ac:dyDescent="0.3">
      <c r="A358" s="5">
        <v>43822</v>
      </c>
      <c r="B358">
        <f t="shared" si="20"/>
        <v>12</v>
      </c>
      <c r="C358">
        <f t="shared" si="21"/>
        <v>23</v>
      </c>
      <c r="D358">
        <f t="shared" si="22"/>
        <v>2019</v>
      </c>
      <c r="E358" t="str">
        <f t="shared" si="23"/>
        <v>December</v>
      </c>
    </row>
    <row r="359" spans="1:5" x14ac:dyDescent="0.3">
      <c r="A359" s="5">
        <v>43823</v>
      </c>
      <c r="B359">
        <f t="shared" si="20"/>
        <v>12</v>
      </c>
      <c r="C359">
        <f t="shared" si="21"/>
        <v>24</v>
      </c>
      <c r="D359">
        <f t="shared" si="22"/>
        <v>2019</v>
      </c>
      <c r="E359" t="str">
        <f t="shared" si="23"/>
        <v>December</v>
      </c>
    </row>
    <row r="360" spans="1:5" x14ac:dyDescent="0.3">
      <c r="A360" s="5">
        <v>43824</v>
      </c>
      <c r="B360">
        <f t="shared" si="20"/>
        <v>12</v>
      </c>
      <c r="C360">
        <f t="shared" si="21"/>
        <v>25</v>
      </c>
      <c r="D360">
        <f t="shared" si="22"/>
        <v>2019</v>
      </c>
      <c r="E360" t="str">
        <f t="shared" si="23"/>
        <v>December</v>
      </c>
    </row>
    <row r="361" spans="1:5" x14ac:dyDescent="0.3">
      <c r="A361" s="5">
        <v>43825</v>
      </c>
      <c r="B361">
        <f t="shared" si="20"/>
        <v>12</v>
      </c>
      <c r="C361">
        <f t="shared" si="21"/>
        <v>26</v>
      </c>
      <c r="D361">
        <f t="shared" si="22"/>
        <v>2019</v>
      </c>
      <c r="E361" t="str">
        <f t="shared" si="23"/>
        <v>December</v>
      </c>
    </row>
    <row r="362" spans="1:5" x14ac:dyDescent="0.3">
      <c r="A362" s="5">
        <v>43826</v>
      </c>
      <c r="B362">
        <f t="shared" si="20"/>
        <v>12</v>
      </c>
      <c r="C362">
        <f t="shared" si="21"/>
        <v>27</v>
      </c>
      <c r="D362">
        <f t="shared" si="22"/>
        <v>2019</v>
      </c>
      <c r="E362" t="str">
        <f t="shared" si="23"/>
        <v>December</v>
      </c>
    </row>
    <row r="363" spans="1:5" x14ac:dyDescent="0.3">
      <c r="A363" s="5">
        <v>43827</v>
      </c>
      <c r="B363">
        <f t="shared" si="20"/>
        <v>12</v>
      </c>
      <c r="C363">
        <f t="shared" si="21"/>
        <v>28</v>
      </c>
      <c r="D363">
        <f t="shared" si="22"/>
        <v>2019</v>
      </c>
      <c r="E363" t="str">
        <f t="shared" si="23"/>
        <v>December</v>
      </c>
    </row>
    <row r="364" spans="1:5" x14ac:dyDescent="0.3">
      <c r="A364" s="5">
        <v>43828</v>
      </c>
      <c r="B364">
        <f t="shared" si="20"/>
        <v>12</v>
      </c>
      <c r="C364">
        <f t="shared" si="21"/>
        <v>29</v>
      </c>
      <c r="D364">
        <f t="shared" si="22"/>
        <v>2019</v>
      </c>
      <c r="E364" t="str">
        <f t="shared" si="23"/>
        <v>December</v>
      </c>
    </row>
    <row r="365" spans="1:5" x14ac:dyDescent="0.3">
      <c r="A365" s="5">
        <v>43829</v>
      </c>
      <c r="B365">
        <f t="shared" si="20"/>
        <v>12</v>
      </c>
      <c r="C365">
        <f t="shared" si="21"/>
        <v>30</v>
      </c>
      <c r="D365">
        <f t="shared" si="22"/>
        <v>2019</v>
      </c>
      <c r="E365" t="str">
        <f t="shared" si="23"/>
        <v>December</v>
      </c>
    </row>
    <row r="366" spans="1:5" x14ac:dyDescent="0.3">
      <c r="A366" s="5">
        <v>43830</v>
      </c>
      <c r="B366">
        <f>MONTH(A366)</f>
        <v>12</v>
      </c>
      <c r="C366">
        <f t="shared" si="21"/>
        <v>31</v>
      </c>
      <c r="D366">
        <f t="shared" si="22"/>
        <v>2019</v>
      </c>
      <c r="E366" t="str">
        <f t="shared" si="23"/>
        <v>December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07814-B9BD-49DB-8060-4FF1D36663C9}">
  <dimension ref="A1:B101"/>
  <sheetViews>
    <sheetView workbookViewId="0">
      <selection activeCell="C4" sqref="C4"/>
    </sheetView>
  </sheetViews>
  <sheetFormatPr defaultRowHeight="14.4" x14ac:dyDescent="0.3"/>
  <cols>
    <col min="2" max="2" width="10.5546875" bestFit="1" customWidth="1"/>
  </cols>
  <sheetData>
    <row r="1" spans="1:2" x14ac:dyDescent="0.3">
      <c r="A1" t="s">
        <v>171</v>
      </c>
      <c r="B1" t="s">
        <v>151</v>
      </c>
    </row>
    <row r="2" spans="1:2" x14ac:dyDescent="0.3">
      <c r="A2">
        <v>1</v>
      </c>
      <c r="B2" s="5">
        <v>43811</v>
      </c>
    </row>
    <row r="3" spans="1:2" x14ac:dyDescent="0.3">
      <c r="A3">
        <v>2</v>
      </c>
      <c r="B3" s="5">
        <v>43522</v>
      </c>
    </row>
    <row r="4" spans="1:2" x14ac:dyDescent="0.3">
      <c r="A4">
        <v>3</v>
      </c>
      <c r="B4" s="5">
        <v>43707</v>
      </c>
    </row>
    <row r="5" spans="1:2" x14ac:dyDescent="0.3">
      <c r="A5">
        <v>4</v>
      </c>
      <c r="B5" s="5">
        <v>43737</v>
      </c>
    </row>
    <row r="6" spans="1:2" x14ac:dyDescent="0.3">
      <c r="A6">
        <v>5</v>
      </c>
      <c r="B6" s="5">
        <v>43725</v>
      </c>
    </row>
    <row r="7" spans="1:2" x14ac:dyDescent="0.3">
      <c r="A7">
        <v>6</v>
      </c>
      <c r="B7" s="5">
        <v>43523</v>
      </c>
    </row>
    <row r="8" spans="1:2" x14ac:dyDescent="0.3">
      <c r="A8">
        <v>7</v>
      </c>
      <c r="B8" s="5">
        <v>43799</v>
      </c>
    </row>
    <row r="9" spans="1:2" x14ac:dyDescent="0.3">
      <c r="A9">
        <v>8</v>
      </c>
      <c r="B9" s="5">
        <v>43784</v>
      </c>
    </row>
    <row r="10" spans="1:2" x14ac:dyDescent="0.3">
      <c r="A10">
        <v>9</v>
      </c>
      <c r="B10" s="5">
        <v>43747</v>
      </c>
    </row>
    <row r="11" spans="1:2" x14ac:dyDescent="0.3">
      <c r="A11">
        <v>10</v>
      </c>
      <c r="B11" s="5">
        <v>43641</v>
      </c>
    </row>
    <row r="12" spans="1:2" x14ac:dyDescent="0.3">
      <c r="A12">
        <v>11</v>
      </c>
      <c r="B12" s="5">
        <v>43791</v>
      </c>
    </row>
    <row r="13" spans="1:2" x14ac:dyDescent="0.3">
      <c r="A13">
        <v>12</v>
      </c>
      <c r="B13" s="5">
        <v>43732</v>
      </c>
    </row>
    <row r="14" spans="1:2" x14ac:dyDescent="0.3">
      <c r="A14">
        <v>13</v>
      </c>
      <c r="B14" s="5">
        <v>43742</v>
      </c>
    </row>
    <row r="15" spans="1:2" x14ac:dyDescent="0.3">
      <c r="A15">
        <v>14</v>
      </c>
      <c r="B15" s="5">
        <v>43743</v>
      </c>
    </row>
    <row r="16" spans="1:2" x14ac:dyDescent="0.3">
      <c r="A16">
        <v>15</v>
      </c>
      <c r="B16" s="5">
        <v>43828</v>
      </c>
    </row>
    <row r="17" spans="1:2" x14ac:dyDescent="0.3">
      <c r="A17">
        <v>16</v>
      </c>
      <c r="B17" s="5">
        <v>43747</v>
      </c>
    </row>
    <row r="18" spans="1:2" x14ac:dyDescent="0.3">
      <c r="A18">
        <v>17</v>
      </c>
      <c r="B18" s="5">
        <v>43788</v>
      </c>
    </row>
    <row r="19" spans="1:2" x14ac:dyDescent="0.3">
      <c r="A19">
        <v>18</v>
      </c>
      <c r="B19" s="5">
        <v>43594</v>
      </c>
    </row>
    <row r="20" spans="1:2" x14ac:dyDescent="0.3">
      <c r="A20">
        <v>19</v>
      </c>
      <c r="B20" s="5">
        <v>43818</v>
      </c>
    </row>
    <row r="21" spans="1:2" x14ac:dyDescent="0.3">
      <c r="A21">
        <v>20</v>
      </c>
      <c r="B21" s="5">
        <v>43812</v>
      </c>
    </row>
    <row r="22" spans="1:2" x14ac:dyDescent="0.3">
      <c r="A22">
        <v>21</v>
      </c>
      <c r="B22" s="5">
        <v>43760</v>
      </c>
    </row>
    <row r="23" spans="1:2" x14ac:dyDescent="0.3">
      <c r="A23">
        <v>22</v>
      </c>
      <c r="B23" s="5">
        <v>43736</v>
      </c>
    </row>
    <row r="24" spans="1:2" x14ac:dyDescent="0.3">
      <c r="A24">
        <v>23</v>
      </c>
      <c r="B24" s="5">
        <v>43720</v>
      </c>
    </row>
    <row r="25" spans="1:2" x14ac:dyDescent="0.3">
      <c r="A25">
        <v>24</v>
      </c>
      <c r="B25" s="5">
        <v>43743</v>
      </c>
    </row>
    <row r="26" spans="1:2" x14ac:dyDescent="0.3">
      <c r="A26">
        <v>25</v>
      </c>
      <c r="B26" s="5">
        <v>43660</v>
      </c>
    </row>
    <row r="27" spans="1:2" x14ac:dyDescent="0.3">
      <c r="A27">
        <v>26</v>
      </c>
      <c r="B27" s="5">
        <v>43676</v>
      </c>
    </row>
    <row r="28" spans="1:2" x14ac:dyDescent="0.3">
      <c r="A28">
        <v>27</v>
      </c>
      <c r="B28" s="5">
        <v>43713</v>
      </c>
    </row>
    <row r="29" spans="1:2" x14ac:dyDescent="0.3">
      <c r="A29">
        <v>28</v>
      </c>
      <c r="B29" s="5">
        <v>43767</v>
      </c>
    </row>
    <row r="30" spans="1:2" x14ac:dyDescent="0.3">
      <c r="A30">
        <v>29</v>
      </c>
      <c r="B30" s="5">
        <v>43818</v>
      </c>
    </row>
    <row r="31" spans="1:2" x14ac:dyDescent="0.3">
      <c r="A31">
        <v>30</v>
      </c>
      <c r="B31" s="5">
        <v>43752</v>
      </c>
    </row>
    <row r="32" spans="1:2" x14ac:dyDescent="0.3">
      <c r="A32">
        <v>31</v>
      </c>
      <c r="B32" s="5">
        <v>43752</v>
      </c>
    </row>
    <row r="33" spans="1:2" x14ac:dyDescent="0.3">
      <c r="A33">
        <v>32</v>
      </c>
      <c r="B33" s="5">
        <v>43740</v>
      </c>
    </row>
    <row r="34" spans="1:2" x14ac:dyDescent="0.3">
      <c r="A34">
        <v>33</v>
      </c>
      <c r="B34" s="5">
        <v>43793</v>
      </c>
    </row>
    <row r="35" spans="1:2" x14ac:dyDescent="0.3">
      <c r="A35">
        <v>34</v>
      </c>
      <c r="B35" s="5">
        <v>43800</v>
      </c>
    </row>
    <row r="36" spans="1:2" x14ac:dyDescent="0.3">
      <c r="A36">
        <v>35</v>
      </c>
      <c r="B36" s="5">
        <v>43825</v>
      </c>
    </row>
    <row r="37" spans="1:2" x14ac:dyDescent="0.3">
      <c r="A37">
        <v>36</v>
      </c>
      <c r="B37" s="5">
        <v>43777</v>
      </c>
    </row>
    <row r="38" spans="1:2" x14ac:dyDescent="0.3">
      <c r="A38">
        <v>37</v>
      </c>
      <c r="B38" s="5">
        <v>43561</v>
      </c>
    </row>
    <row r="39" spans="1:2" x14ac:dyDescent="0.3">
      <c r="A39">
        <v>38</v>
      </c>
      <c r="B39" s="5">
        <v>43709</v>
      </c>
    </row>
    <row r="40" spans="1:2" x14ac:dyDescent="0.3">
      <c r="A40">
        <v>39</v>
      </c>
      <c r="B40" s="5">
        <v>43825</v>
      </c>
    </row>
    <row r="41" spans="1:2" x14ac:dyDescent="0.3">
      <c r="A41">
        <v>40</v>
      </c>
      <c r="B41" s="5">
        <v>43747</v>
      </c>
    </row>
    <row r="42" spans="1:2" x14ac:dyDescent="0.3">
      <c r="A42">
        <v>41</v>
      </c>
      <c r="B42" s="5">
        <v>43771</v>
      </c>
    </row>
    <row r="43" spans="1:2" x14ac:dyDescent="0.3">
      <c r="A43">
        <v>42</v>
      </c>
      <c r="B43" s="5">
        <v>43830</v>
      </c>
    </row>
    <row r="44" spans="1:2" x14ac:dyDescent="0.3">
      <c r="A44">
        <v>43</v>
      </c>
      <c r="B44" s="5">
        <v>43826</v>
      </c>
    </row>
    <row r="45" spans="1:2" x14ac:dyDescent="0.3">
      <c r="A45">
        <v>44</v>
      </c>
      <c r="B45" s="5">
        <v>43795</v>
      </c>
    </row>
    <row r="46" spans="1:2" x14ac:dyDescent="0.3">
      <c r="A46">
        <v>45</v>
      </c>
      <c r="B46" s="5">
        <v>43759</v>
      </c>
    </row>
    <row r="47" spans="1:2" x14ac:dyDescent="0.3">
      <c r="A47">
        <v>46</v>
      </c>
      <c r="B47" s="5">
        <v>43798</v>
      </c>
    </row>
    <row r="48" spans="1:2" x14ac:dyDescent="0.3">
      <c r="A48">
        <v>47</v>
      </c>
      <c r="B48" s="5">
        <v>43729</v>
      </c>
    </row>
    <row r="49" spans="1:2" x14ac:dyDescent="0.3">
      <c r="A49">
        <v>48</v>
      </c>
      <c r="B49" s="5">
        <v>43725</v>
      </c>
    </row>
    <row r="50" spans="1:2" x14ac:dyDescent="0.3">
      <c r="A50">
        <v>49</v>
      </c>
      <c r="B50" s="5">
        <v>43752</v>
      </c>
    </row>
    <row r="51" spans="1:2" x14ac:dyDescent="0.3">
      <c r="A51">
        <v>50</v>
      </c>
      <c r="B51" s="5">
        <v>43564</v>
      </c>
    </row>
    <row r="52" spans="1:2" x14ac:dyDescent="0.3">
      <c r="A52">
        <v>51</v>
      </c>
      <c r="B52" s="5">
        <v>43811</v>
      </c>
    </row>
    <row r="53" spans="1:2" x14ac:dyDescent="0.3">
      <c r="A53">
        <v>52</v>
      </c>
      <c r="B53" s="5">
        <v>43486</v>
      </c>
    </row>
    <row r="54" spans="1:2" x14ac:dyDescent="0.3">
      <c r="A54">
        <v>53</v>
      </c>
      <c r="B54" s="5">
        <v>43756</v>
      </c>
    </row>
    <row r="55" spans="1:2" x14ac:dyDescent="0.3">
      <c r="A55">
        <v>54</v>
      </c>
      <c r="B55" s="5">
        <v>43820</v>
      </c>
    </row>
    <row r="56" spans="1:2" x14ac:dyDescent="0.3">
      <c r="A56">
        <v>55</v>
      </c>
      <c r="B56" s="5">
        <v>43593</v>
      </c>
    </row>
    <row r="57" spans="1:2" x14ac:dyDescent="0.3">
      <c r="A57">
        <v>56</v>
      </c>
      <c r="B57" s="5">
        <v>43778</v>
      </c>
    </row>
    <row r="58" spans="1:2" x14ac:dyDescent="0.3">
      <c r="A58">
        <v>57</v>
      </c>
      <c r="B58" s="5">
        <v>43810</v>
      </c>
    </row>
    <row r="59" spans="1:2" x14ac:dyDescent="0.3">
      <c r="A59">
        <v>58</v>
      </c>
      <c r="B59" s="5">
        <v>43794</v>
      </c>
    </row>
    <row r="60" spans="1:2" x14ac:dyDescent="0.3">
      <c r="A60">
        <v>59</v>
      </c>
      <c r="B60" s="5">
        <v>43828</v>
      </c>
    </row>
    <row r="61" spans="1:2" x14ac:dyDescent="0.3">
      <c r="A61">
        <v>60</v>
      </c>
      <c r="B61" s="5">
        <v>43485</v>
      </c>
    </row>
    <row r="62" spans="1:2" x14ac:dyDescent="0.3">
      <c r="A62">
        <v>61</v>
      </c>
      <c r="B62" s="5">
        <v>43763</v>
      </c>
    </row>
    <row r="63" spans="1:2" x14ac:dyDescent="0.3">
      <c r="A63">
        <v>62</v>
      </c>
      <c r="B63" s="5">
        <v>43830</v>
      </c>
    </row>
    <row r="64" spans="1:2" x14ac:dyDescent="0.3">
      <c r="A64">
        <v>63</v>
      </c>
      <c r="B64" s="5">
        <v>43648</v>
      </c>
    </row>
    <row r="65" spans="1:2" x14ac:dyDescent="0.3">
      <c r="A65">
        <v>64</v>
      </c>
      <c r="B65" s="5">
        <v>43830</v>
      </c>
    </row>
    <row r="66" spans="1:2" x14ac:dyDescent="0.3">
      <c r="A66">
        <v>65</v>
      </c>
      <c r="B66" s="5">
        <v>43790</v>
      </c>
    </row>
    <row r="67" spans="1:2" x14ac:dyDescent="0.3">
      <c r="A67">
        <v>66</v>
      </c>
      <c r="B67" s="5">
        <v>43581</v>
      </c>
    </row>
    <row r="68" spans="1:2" x14ac:dyDescent="0.3">
      <c r="A68">
        <v>67</v>
      </c>
      <c r="B68" s="5">
        <v>43821</v>
      </c>
    </row>
    <row r="69" spans="1:2" x14ac:dyDescent="0.3">
      <c r="A69">
        <v>68</v>
      </c>
      <c r="B69" s="5">
        <v>43623</v>
      </c>
    </row>
    <row r="70" spans="1:2" x14ac:dyDescent="0.3">
      <c r="A70">
        <v>69</v>
      </c>
      <c r="B70" s="5">
        <v>43830</v>
      </c>
    </row>
    <row r="71" spans="1:2" x14ac:dyDescent="0.3">
      <c r="A71">
        <v>70</v>
      </c>
      <c r="B71" s="5">
        <v>43630</v>
      </c>
    </row>
    <row r="72" spans="1:2" x14ac:dyDescent="0.3">
      <c r="A72">
        <v>71</v>
      </c>
      <c r="B72" s="5">
        <v>43636</v>
      </c>
    </row>
    <row r="73" spans="1:2" x14ac:dyDescent="0.3">
      <c r="A73">
        <v>72</v>
      </c>
      <c r="B73" s="5">
        <v>43547</v>
      </c>
    </row>
    <row r="74" spans="1:2" x14ac:dyDescent="0.3">
      <c r="A74">
        <v>73</v>
      </c>
      <c r="B74" s="5">
        <v>43817</v>
      </c>
    </row>
    <row r="75" spans="1:2" x14ac:dyDescent="0.3">
      <c r="A75">
        <v>74</v>
      </c>
      <c r="B75" s="5">
        <v>43722</v>
      </c>
    </row>
    <row r="76" spans="1:2" x14ac:dyDescent="0.3">
      <c r="A76">
        <v>75</v>
      </c>
      <c r="B76" s="5">
        <v>43736</v>
      </c>
    </row>
    <row r="77" spans="1:2" x14ac:dyDescent="0.3">
      <c r="A77">
        <v>76</v>
      </c>
      <c r="B77" s="5">
        <v>43729</v>
      </c>
    </row>
    <row r="78" spans="1:2" x14ac:dyDescent="0.3">
      <c r="A78">
        <v>77</v>
      </c>
      <c r="B78" s="5">
        <v>43824</v>
      </c>
    </row>
    <row r="79" spans="1:2" x14ac:dyDescent="0.3">
      <c r="A79">
        <v>78</v>
      </c>
      <c r="B79" s="5">
        <v>43802</v>
      </c>
    </row>
    <row r="80" spans="1:2" x14ac:dyDescent="0.3">
      <c r="A80">
        <v>79</v>
      </c>
      <c r="B80" s="5">
        <v>43810</v>
      </c>
    </row>
    <row r="81" spans="1:2" x14ac:dyDescent="0.3">
      <c r="A81">
        <v>80</v>
      </c>
      <c r="B81" s="5">
        <v>43721</v>
      </c>
    </row>
    <row r="82" spans="1:2" x14ac:dyDescent="0.3">
      <c r="A82">
        <v>81</v>
      </c>
      <c r="B82" s="5">
        <v>43742</v>
      </c>
    </row>
    <row r="83" spans="1:2" x14ac:dyDescent="0.3">
      <c r="A83">
        <v>82</v>
      </c>
      <c r="B83" s="5">
        <v>43791</v>
      </c>
    </row>
    <row r="84" spans="1:2" x14ac:dyDescent="0.3">
      <c r="A84">
        <v>83</v>
      </c>
      <c r="B84" s="5">
        <v>43639</v>
      </c>
    </row>
    <row r="85" spans="1:2" x14ac:dyDescent="0.3">
      <c r="A85">
        <v>84</v>
      </c>
      <c r="B85" s="5">
        <v>43531</v>
      </c>
    </row>
    <row r="86" spans="1:2" x14ac:dyDescent="0.3">
      <c r="A86">
        <v>85</v>
      </c>
      <c r="B86" s="5">
        <v>43818</v>
      </c>
    </row>
    <row r="87" spans="1:2" x14ac:dyDescent="0.3">
      <c r="A87">
        <v>86</v>
      </c>
      <c r="B87" s="5">
        <v>43762</v>
      </c>
    </row>
    <row r="88" spans="1:2" x14ac:dyDescent="0.3">
      <c r="A88">
        <v>87</v>
      </c>
      <c r="B88" s="5">
        <v>43581</v>
      </c>
    </row>
    <row r="89" spans="1:2" x14ac:dyDescent="0.3">
      <c r="A89">
        <v>88</v>
      </c>
      <c r="B89" s="5">
        <v>43759</v>
      </c>
    </row>
    <row r="90" spans="1:2" x14ac:dyDescent="0.3">
      <c r="A90">
        <v>89</v>
      </c>
      <c r="B90" s="5">
        <v>43670</v>
      </c>
    </row>
    <row r="91" spans="1:2" x14ac:dyDescent="0.3">
      <c r="A91">
        <v>90</v>
      </c>
      <c r="B91" s="5">
        <v>43713</v>
      </c>
    </row>
    <row r="92" spans="1:2" x14ac:dyDescent="0.3">
      <c r="A92">
        <v>91</v>
      </c>
      <c r="B92" s="5">
        <v>43781</v>
      </c>
    </row>
    <row r="93" spans="1:2" x14ac:dyDescent="0.3">
      <c r="A93">
        <v>92</v>
      </c>
      <c r="B93" s="5">
        <v>43791</v>
      </c>
    </row>
    <row r="94" spans="1:2" x14ac:dyDescent="0.3">
      <c r="A94">
        <v>93</v>
      </c>
      <c r="B94" s="5">
        <v>43739</v>
      </c>
    </row>
    <row r="95" spans="1:2" x14ac:dyDescent="0.3">
      <c r="A95">
        <v>94</v>
      </c>
      <c r="B95" s="5">
        <v>43737</v>
      </c>
    </row>
    <row r="96" spans="1:2" x14ac:dyDescent="0.3">
      <c r="A96">
        <v>95</v>
      </c>
      <c r="B96" s="5">
        <v>43781</v>
      </c>
    </row>
    <row r="97" spans="1:2" x14ac:dyDescent="0.3">
      <c r="A97">
        <v>96</v>
      </c>
      <c r="B97" s="5">
        <v>43549</v>
      </c>
    </row>
    <row r="98" spans="1:2" x14ac:dyDescent="0.3">
      <c r="A98">
        <v>97</v>
      </c>
      <c r="B98" s="5">
        <v>43813</v>
      </c>
    </row>
    <row r="99" spans="1:2" x14ac:dyDescent="0.3">
      <c r="A99">
        <v>98</v>
      </c>
      <c r="B99" s="5">
        <v>43826</v>
      </c>
    </row>
    <row r="100" spans="1:2" x14ac:dyDescent="0.3">
      <c r="A100">
        <v>99</v>
      </c>
      <c r="B100" s="5">
        <v>43690</v>
      </c>
    </row>
    <row r="101" spans="1:2" x14ac:dyDescent="0.3">
      <c r="A101">
        <v>100</v>
      </c>
      <c r="B101" s="5">
        <v>43609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AD8E15-CE20-4E02-A661-236B3EEA75E8}">
  <dimension ref="A1:C16"/>
  <sheetViews>
    <sheetView workbookViewId="0">
      <selection activeCell="E14" sqref="E14"/>
    </sheetView>
  </sheetViews>
  <sheetFormatPr defaultRowHeight="14.4" x14ac:dyDescent="0.3"/>
  <cols>
    <col min="2" max="2" width="9.77734375" bestFit="1" customWidth="1"/>
    <col min="3" max="3" width="11" bestFit="1" customWidth="1"/>
  </cols>
  <sheetData>
    <row r="1" spans="1:3" x14ac:dyDescent="0.3">
      <c r="A1" t="s">
        <v>41</v>
      </c>
      <c r="B1" t="s">
        <v>29</v>
      </c>
      <c r="C1" t="s">
        <v>164</v>
      </c>
    </row>
    <row r="2" spans="1:3" x14ac:dyDescent="0.3">
      <c r="A2">
        <v>1</v>
      </c>
      <c r="B2" t="s">
        <v>42</v>
      </c>
      <c r="C2">
        <f ca="1">RANDBETWEEN(9089080988,9089089999)</f>
        <v>9089089982</v>
      </c>
    </row>
    <row r="3" spans="1:3" x14ac:dyDescent="0.3">
      <c r="A3">
        <v>2</v>
      </c>
      <c r="B3" t="s">
        <v>43</v>
      </c>
      <c r="C3">
        <f t="shared" ref="C3:C16" ca="1" si="0">RANDBETWEEN(9089080988,9089089999)</f>
        <v>9089089903</v>
      </c>
    </row>
    <row r="4" spans="1:3" x14ac:dyDescent="0.3">
      <c r="A4">
        <v>3</v>
      </c>
      <c r="B4" t="s">
        <v>44</v>
      </c>
      <c r="C4">
        <f t="shared" ca="1" si="0"/>
        <v>9089083765</v>
      </c>
    </row>
    <row r="5" spans="1:3" x14ac:dyDescent="0.3">
      <c r="A5">
        <v>4</v>
      </c>
      <c r="B5" t="s">
        <v>152</v>
      </c>
      <c r="C5">
        <f t="shared" ca="1" si="0"/>
        <v>9089083168</v>
      </c>
    </row>
    <row r="6" spans="1:3" x14ac:dyDescent="0.3">
      <c r="A6">
        <v>5</v>
      </c>
      <c r="B6" t="s">
        <v>153</v>
      </c>
      <c r="C6">
        <f t="shared" ca="1" si="0"/>
        <v>9089085783</v>
      </c>
    </row>
    <row r="7" spans="1:3" x14ac:dyDescent="0.3">
      <c r="A7">
        <v>6</v>
      </c>
      <c r="B7" t="s">
        <v>154</v>
      </c>
      <c r="C7">
        <f t="shared" ca="1" si="0"/>
        <v>9089085618</v>
      </c>
    </row>
    <row r="8" spans="1:3" x14ac:dyDescent="0.3">
      <c r="A8">
        <v>7</v>
      </c>
      <c r="B8" t="s">
        <v>155</v>
      </c>
      <c r="C8">
        <f t="shared" ca="1" si="0"/>
        <v>9089084749</v>
      </c>
    </row>
    <row r="9" spans="1:3" x14ac:dyDescent="0.3">
      <c r="A9">
        <v>8</v>
      </c>
      <c r="B9" t="s">
        <v>156</v>
      </c>
      <c r="C9">
        <f t="shared" ca="1" si="0"/>
        <v>9089089295</v>
      </c>
    </row>
    <row r="10" spans="1:3" x14ac:dyDescent="0.3">
      <c r="A10">
        <v>9</v>
      </c>
      <c r="B10" t="s">
        <v>157</v>
      </c>
      <c r="C10">
        <f t="shared" ca="1" si="0"/>
        <v>9089082295</v>
      </c>
    </row>
    <row r="11" spans="1:3" x14ac:dyDescent="0.3">
      <c r="A11">
        <v>10</v>
      </c>
      <c r="B11" t="s">
        <v>158</v>
      </c>
      <c r="C11">
        <f t="shared" ca="1" si="0"/>
        <v>9089082911</v>
      </c>
    </row>
    <row r="12" spans="1:3" x14ac:dyDescent="0.3">
      <c r="A12">
        <v>11</v>
      </c>
      <c r="B12" t="s">
        <v>159</v>
      </c>
      <c r="C12">
        <f t="shared" ca="1" si="0"/>
        <v>9089089630</v>
      </c>
    </row>
    <row r="13" spans="1:3" x14ac:dyDescent="0.3">
      <c r="A13">
        <v>12</v>
      </c>
      <c r="B13" t="s">
        <v>160</v>
      </c>
      <c r="C13">
        <f t="shared" ca="1" si="0"/>
        <v>9089088980</v>
      </c>
    </row>
    <row r="14" spans="1:3" x14ac:dyDescent="0.3">
      <c r="A14">
        <v>13</v>
      </c>
      <c r="B14" t="s">
        <v>161</v>
      </c>
      <c r="C14">
        <f t="shared" ca="1" si="0"/>
        <v>9089082926</v>
      </c>
    </row>
    <row r="15" spans="1:3" x14ac:dyDescent="0.3">
      <c r="A15">
        <v>14</v>
      </c>
      <c r="B15" t="s">
        <v>162</v>
      </c>
      <c r="C15">
        <f t="shared" ca="1" si="0"/>
        <v>9089084765</v>
      </c>
    </row>
    <row r="16" spans="1:3" x14ac:dyDescent="0.3">
      <c r="A16">
        <v>15</v>
      </c>
      <c r="B16" t="s">
        <v>163</v>
      </c>
      <c r="C16">
        <f t="shared" ca="1" si="0"/>
        <v>9089087810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E18D3-692A-43FF-ABCF-746661130665}">
  <dimension ref="A1:N101"/>
  <sheetViews>
    <sheetView topLeftCell="B1" workbookViewId="0">
      <selection activeCell="M2" sqref="M2"/>
    </sheetView>
  </sheetViews>
  <sheetFormatPr defaultRowHeight="14.4" x14ac:dyDescent="0.3"/>
  <cols>
    <col min="2" max="2" width="11.88671875" customWidth="1"/>
    <col min="4" max="4" width="9" customWidth="1"/>
    <col min="6" max="6" width="17" bestFit="1" customWidth="1"/>
    <col min="7" max="7" width="16.77734375" bestFit="1" customWidth="1"/>
    <col min="8" max="8" width="16.33203125" customWidth="1"/>
    <col min="9" max="9" width="13.77734375" bestFit="1" customWidth="1"/>
    <col min="10" max="10" width="10.77734375" bestFit="1" customWidth="1"/>
    <col min="11" max="11" width="11.77734375" bestFit="1" customWidth="1"/>
    <col min="12" max="12" width="19.21875" bestFit="1" customWidth="1"/>
    <col min="14" max="14" width="11.109375" bestFit="1" customWidth="1"/>
  </cols>
  <sheetData>
    <row r="1" spans="1:14" x14ac:dyDescent="0.3">
      <c r="A1" t="s">
        <v>46</v>
      </c>
      <c r="B1" t="s">
        <v>47</v>
      </c>
      <c r="C1" t="s">
        <v>148</v>
      </c>
      <c r="D1" t="s">
        <v>150</v>
      </c>
      <c r="E1" t="s">
        <v>149</v>
      </c>
      <c r="F1" t="s">
        <v>172</v>
      </c>
      <c r="G1" t="s">
        <v>173</v>
      </c>
      <c r="H1" t="s">
        <v>174</v>
      </c>
      <c r="I1" t="s">
        <v>175</v>
      </c>
      <c r="J1" t="s">
        <v>176</v>
      </c>
      <c r="K1" t="s">
        <v>177</v>
      </c>
      <c r="L1" t="s">
        <v>179</v>
      </c>
      <c r="M1" t="s">
        <v>180</v>
      </c>
      <c r="N1" t="s">
        <v>178</v>
      </c>
    </row>
    <row r="2" spans="1:14" x14ac:dyDescent="0.3">
      <c r="A2">
        <v>65</v>
      </c>
      <c r="B2" t="s">
        <v>112</v>
      </c>
      <c r="C2">
        <f t="shared" ref="C2:C33" ca="1" si="0">RANDBETWEEN(1,20)</f>
        <v>9</v>
      </c>
      <c r="D2">
        <f ca="1">IF(Table2[[#This Row],[Plan Finish]]="",0,1)</f>
        <v>1</v>
      </c>
      <c r="E2" t="str">
        <f t="shared" ref="E2:E33" ca="1" si="1">IF(I2=0,"Open","Closed")</f>
        <v>Closed</v>
      </c>
      <c r="F2" s="4">
        <v>43468</v>
      </c>
      <c r="G2" s="5">
        <f t="shared" ref="G2:G33" ca="1" si="2">RANDBETWEEN(F2,F2+30)</f>
        <v>43473</v>
      </c>
      <c r="H2" s="5">
        <f t="shared" ref="H2:I2" ca="1" si="3">RANDBETWEEN(F2,F2+7)</f>
        <v>43470</v>
      </c>
      <c r="I2" s="5">
        <f t="shared" ca="1" si="3"/>
        <v>43477</v>
      </c>
      <c r="J2">
        <f ca="1">Table2[[#This Row],[Actual Start]]-Table2[[#This Row],[Plan Start]]</f>
        <v>2</v>
      </c>
      <c r="K2">
        <f ca="1">Table2[[#This Row],[Actual Finish]]-Table2[[#This Row],[Plan Finish]]</f>
        <v>4</v>
      </c>
      <c r="L2" s="5">
        <f t="shared" ref="L2:L33" ca="1" si="4">TODAY()</f>
        <v>43489</v>
      </c>
      <c r="M2">
        <f ca="1">IF(H2=0," ",Table2[[#This Row],[hari ini]]-Table2[[#This Row],[Actual Start]])</f>
        <v>19</v>
      </c>
      <c r="N2" t="str">
        <f ca="1">IF(Table2[[#This Row],[Gap start]]&gt;0,"Telat Mulai",IF(Table2[[#This Row],[Gap start]]=0,"Tepat waktu","belum mulai"))</f>
        <v>Telat Mulai</v>
      </c>
    </row>
    <row r="3" spans="1:14" x14ac:dyDescent="0.3">
      <c r="A3">
        <v>44</v>
      </c>
      <c r="B3" t="s">
        <v>91</v>
      </c>
      <c r="C3">
        <f t="shared" ca="1" si="0"/>
        <v>3</v>
      </c>
      <c r="D3">
        <f ca="1">IF(Table2[[#This Row],[Plan Finish]]="",0,1)</f>
        <v>1</v>
      </c>
      <c r="E3" t="str">
        <f t="shared" ca="1" si="1"/>
        <v>Closed</v>
      </c>
      <c r="F3" s="4">
        <v>43474</v>
      </c>
      <c r="G3" s="5">
        <f t="shared" ca="1" si="2"/>
        <v>43491</v>
      </c>
      <c r="H3" s="5">
        <f t="shared" ref="H3:H9" ca="1" si="5">RANDBETWEEN(F3,F3+7)</f>
        <v>43475</v>
      </c>
      <c r="I3" s="5">
        <f t="shared" ref="I3:I8" ca="1" si="6">RANDBETWEEN(G3,G3+7)</f>
        <v>43496</v>
      </c>
      <c r="J3">
        <f ca="1">Table2[[#This Row],[Actual Start]]-Table2[[#This Row],[Plan Start]]</f>
        <v>1</v>
      </c>
      <c r="K3">
        <f ca="1">Table2[[#This Row],[Actual Finish]]-Table2[[#This Row],[Plan Finish]]</f>
        <v>5</v>
      </c>
      <c r="L3" s="5">
        <f t="shared" ca="1" si="4"/>
        <v>43489</v>
      </c>
      <c r="M3">
        <f ca="1">IF(H3=0," ",Table2[[#This Row],[hari ini]]-Table2[[#This Row],[Actual Start]])</f>
        <v>14</v>
      </c>
      <c r="N3" t="str">
        <f ca="1">IF(Table2[[#This Row],[Gap start]]&gt;0,"Telat Mulai",IF(Table2[[#This Row],[Gap start]]=0,"Tepat waktu","belum mulai"))</f>
        <v>Telat Mulai</v>
      </c>
    </row>
    <row r="4" spans="1:14" x14ac:dyDescent="0.3">
      <c r="A4">
        <v>12</v>
      </c>
      <c r="B4" t="s">
        <v>59</v>
      </c>
      <c r="C4">
        <f t="shared" ca="1" si="0"/>
        <v>8</v>
      </c>
      <c r="D4">
        <f ca="1">IF(Table2[[#This Row],[Plan Finish]]="",0,1)</f>
        <v>1</v>
      </c>
      <c r="E4" t="str">
        <f t="shared" ca="1" si="1"/>
        <v>Closed</v>
      </c>
      <c r="F4" s="4">
        <v>43475</v>
      </c>
      <c r="G4" s="5">
        <f t="shared" ca="1" si="2"/>
        <v>43500</v>
      </c>
      <c r="H4" s="5">
        <f t="shared" ca="1" si="5"/>
        <v>43479</v>
      </c>
      <c r="I4" s="5">
        <f t="shared" ca="1" si="6"/>
        <v>43506</v>
      </c>
      <c r="J4">
        <f ca="1">Table2[[#This Row],[Actual Start]]-Table2[[#This Row],[Plan Start]]</f>
        <v>4</v>
      </c>
      <c r="K4">
        <f ca="1">Table2[[#This Row],[Actual Finish]]-Table2[[#This Row],[Plan Finish]]</f>
        <v>6</v>
      </c>
      <c r="L4" s="5">
        <f t="shared" ca="1" si="4"/>
        <v>43489</v>
      </c>
      <c r="M4">
        <f ca="1">IF(H4=0," ",Table2[[#This Row],[hari ini]]-Table2[[#This Row],[Actual Start]])</f>
        <v>10</v>
      </c>
      <c r="N4" t="str">
        <f ca="1">IF(Table2[[#This Row],[Gap start]]&gt;0,"Telat Mulai",IF(Table2[[#This Row],[Gap start]]=0,"Tepat waktu","belum mulai"))</f>
        <v>Telat Mulai</v>
      </c>
    </row>
    <row r="5" spans="1:14" x14ac:dyDescent="0.3">
      <c r="A5">
        <v>73</v>
      </c>
      <c r="B5" t="s">
        <v>120</v>
      </c>
      <c r="C5">
        <f t="shared" ca="1" si="0"/>
        <v>5</v>
      </c>
      <c r="D5">
        <f ca="1">IF(Table2[[#This Row],[Plan Finish]]="",0,1)</f>
        <v>1</v>
      </c>
      <c r="E5" t="str">
        <f t="shared" ca="1" si="1"/>
        <v>Closed</v>
      </c>
      <c r="F5" s="4">
        <v>43475</v>
      </c>
      <c r="G5" s="5">
        <f t="shared" ca="1" si="2"/>
        <v>43481</v>
      </c>
      <c r="H5" s="5">
        <f t="shared" ca="1" si="5"/>
        <v>43480</v>
      </c>
      <c r="I5" s="5">
        <f t="shared" ca="1" si="6"/>
        <v>43485</v>
      </c>
      <c r="J5">
        <f ca="1">Table2[[#This Row],[Actual Start]]-Table2[[#This Row],[Plan Start]]</f>
        <v>5</v>
      </c>
      <c r="K5">
        <f ca="1">Table2[[#This Row],[Actual Finish]]-Table2[[#This Row],[Plan Finish]]</f>
        <v>4</v>
      </c>
      <c r="L5" s="5">
        <f t="shared" ca="1" si="4"/>
        <v>43489</v>
      </c>
      <c r="M5">
        <f ca="1">IF(H5=0," ",Table2[[#This Row],[hari ini]]-Table2[[#This Row],[Actual Start]])</f>
        <v>9</v>
      </c>
      <c r="N5" t="str">
        <f ca="1">IF(Table2[[#This Row],[Gap start]]&gt;0,"Telat Mulai",IF(Table2[[#This Row],[Gap start]]=0,"Tepat waktu","belum mulai"))</f>
        <v>Telat Mulai</v>
      </c>
    </row>
    <row r="6" spans="1:14" x14ac:dyDescent="0.3">
      <c r="A6">
        <v>80</v>
      </c>
      <c r="B6" t="s">
        <v>127</v>
      </c>
      <c r="C6">
        <f t="shared" ca="1" si="0"/>
        <v>1</v>
      </c>
      <c r="D6">
        <f ca="1">IF(Table2[[#This Row],[Plan Finish]]="",0,1)</f>
        <v>1</v>
      </c>
      <c r="E6" t="str">
        <f t="shared" ca="1" si="1"/>
        <v>Closed</v>
      </c>
      <c r="F6" s="4">
        <v>43476</v>
      </c>
      <c r="G6" s="5">
        <f t="shared" ca="1" si="2"/>
        <v>43492</v>
      </c>
      <c r="H6" s="5">
        <f t="shared" ca="1" si="5"/>
        <v>43483</v>
      </c>
      <c r="I6" s="5">
        <f t="shared" ca="1" si="6"/>
        <v>43497</v>
      </c>
      <c r="J6">
        <f ca="1">Table2[[#This Row],[Actual Start]]-Table2[[#This Row],[Plan Start]]</f>
        <v>7</v>
      </c>
      <c r="K6">
        <f ca="1">Table2[[#This Row],[Actual Finish]]-Table2[[#This Row],[Plan Finish]]</f>
        <v>5</v>
      </c>
      <c r="L6" s="5">
        <f t="shared" ca="1" si="4"/>
        <v>43489</v>
      </c>
      <c r="M6">
        <f ca="1">IF(H6=0," ",Table2[[#This Row],[hari ini]]-Table2[[#This Row],[Actual Start]])</f>
        <v>6</v>
      </c>
      <c r="N6" t="str">
        <f ca="1">IF(Table2[[#This Row],[Gap start]]&gt;0,"Telat Mulai",IF(Table2[[#This Row],[Gap start]]=0,"Tepat waktu","belum mulai"))</f>
        <v>Telat Mulai</v>
      </c>
    </row>
    <row r="7" spans="1:14" x14ac:dyDescent="0.3">
      <c r="A7">
        <v>52</v>
      </c>
      <c r="B7" t="s">
        <v>99</v>
      </c>
      <c r="C7">
        <f t="shared" ca="1" si="0"/>
        <v>8</v>
      </c>
      <c r="D7">
        <f ca="1">IF(Table2[[#This Row],[Plan Finish]]="",0,1)</f>
        <v>1</v>
      </c>
      <c r="E7" t="str">
        <f t="shared" ca="1" si="1"/>
        <v>Closed</v>
      </c>
      <c r="F7" s="4">
        <v>43478</v>
      </c>
      <c r="G7" s="5">
        <f t="shared" ca="1" si="2"/>
        <v>43499</v>
      </c>
      <c r="H7" s="5">
        <f t="shared" ca="1" si="5"/>
        <v>43485</v>
      </c>
      <c r="I7" s="5">
        <f t="shared" ca="1" si="6"/>
        <v>43506</v>
      </c>
      <c r="J7">
        <f ca="1">Table2[[#This Row],[Actual Start]]-Table2[[#This Row],[Plan Start]]</f>
        <v>7</v>
      </c>
      <c r="K7">
        <f ca="1">Table2[[#This Row],[Actual Finish]]-Table2[[#This Row],[Plan Finish]]</f>
        <v>7</v>
      </c>
      <c r="L7" s="5">
        <f t="shared" ca="1" si="4"/>
        <v>43489</v>
      </c>
      <c r="M7">
        <f ca="1">IF(H7=0," ",Table2[[#This Row],[hari ini]]-Table2[[#This Row],[Actual Start]])</f>
        <v>4</v>
      </c>
      <c r="N7" t="str">
        <f ca="1">IF(Table2[[#This Row],[Gap start]]&gt;0,"Telat Mulai",IF(Table2[[#This Row],[Gap start]]=0,"Tepat waktu","belum mulai"))</f>
        <v>Telat Mulai</v>
      </c>
    </row>
    <row r="8" spans="1:14" x14ac:dyDescent="0.3">
      <c r="A8">
        <v>60</v>
      </c>
      <c r="B8" t="s">
        <v>107</v>
      </c>
      <c r="C8">
        <f t="shared" ca="1" si="0"/>
        <v>5</v>
      </c>
      <c r="D8">
        <f ca="1">IF(Table2[[#This Row],[Plan Finish]]="",0,1)</f>
        <v>1</v>
      </c>
      <c r="E8" t="str">
        <f t="shared" ca="1" si="1"/>
        <v>Closed</v>
      </c>
      <c r="F8" s="4">
        <v>43485</v>
      </c>
      <c r="G8" s="5">
        <f t="shared" ca="1" si="2"/>
        <v>43501</v>
      </c>
      <c r="H8" s="5">
        <f t="shared" ca="1" si="5"/>
        <v>43489</v>
      </c>
      <c r="I8" s="5">
        <f t="shared" ca="1" si="6"/>
        <v>43503</v>
      </c>
      <c r="J8">
        <f ca="1">Table2[[#This Row],[Actual Start]]-Table2[[#This Row],[Plan Start]]</f>
        <v>4</v>
      </c>
      <c r="K8">
        <f ca="1">Table2[[#This Row],[Actual Finish]]-Table2[[#This Row],[Plan Finish]]</f>
        <v>2</v>
      </c>
      <c r="L8" s="5">
        <f t="shared" ca="1" si="4"/>
        <v>43489</v>
      </c>
      <c r="M8">
        <f ca="1">IF(H8=0," ",Table2[[#This Row],[hari ini]]-Table2[[#This Row],[Actual Start]])</f>
        <v>0</v>
      </c>
      <c r="N8" t="str">
        <f ca="1">IF(Table2[[#This Row],[Gap start]]&gt;0,"Telat Mulai",IF(Table2[[#This Row],[Gap start]]=0,"Tepat waktu","belum mulai"))</f>
        <v>Telat Mulai</v>
      </c>
    </row>
    <row r="9" spans="1:14" x14ac:dyDescent="0.3">
      <c r="A9">
        <v>2</v>
      </c>
      <c r="B9" t="s">
        <v>49</v>
      </c>
      <c r="C9">
        <f t="shared" ca="1" si="0"/>
        <v>13</v>
      </c>
      <c r="D9">
        <f ca="1">IF(Table2[[#This Row],[Plan Finish]]="",0,1)</f>
        <v>1</v>
      </c>
      <c r="E9" t="str">
        <f t="shared" si="1"/>
        <v>Open</v>
      </c>
      <c r="F9" s="4">
        <v>43486</v>
      </c>
      <c r="G9" s="5">
        <f t="shared" ca="1" si="2"/>
        <v>43505</v>
      </c>
      <c r="H9" s="5">
        <f t="shared" ca="1" si="5"/>
        <v>43487</v>
      </c>
      <c r="I9" s="5"/>
      <c r="J9">
        <f ca="1">Table2[[#This Row],[Actual Start]]-Table2[[#This Row],[Plan Start]]</f>
        <v>1</v>
      </c>
      <c r="L9" s="5">
        <f t="shared" ca="1" si="4"/>
        <v>43489</v>
      </c>
      <c r="M9">
        <f ca="1">IF(H9=0," ",Table2[[#This Row],[hari ini]]-Table2[[#This Row],[Actual Start]])</f>
        <v>2</v>
      </c>
      <c r="N9" t="str">
        <f ca="1">IF(Table2[[#This Row],[Gap start]]&gt;0,"Telat Mulai",IF(Table2[[#This Row],[Gap start]]=0,"Tepat waktu","belum mulai"))</f>
        <v>Telat Mulai</v>
      </c>
    </row>
    <row r="10" spans="1:14" x14ac:dyDescent="0.3">
      <c r="A10">
        <v>6</v>
      </c>
      <c r="B10" t="s">
        <v>53</v>
      </c>
      <c r="C10">
        <f t="shared" ca="1" si="0"/>
        <v>9</v>
      </c>
      <c r="D10">
        <f ca="1">IF(Table2[[#This Row],[Plan Finish]]="",0,1)</f>
        <v>1</v>
      </c>
      <c r="E10" t="str">
        <f t="shared" si="1"/>
        <v>Open</v>
      </c>
      <c r="F10" s="4">
        <v>43489</v>
      </c>
      <c r="G10" s="5">
        <f t="shared" ca="1" si="2"/>
        <v>43515</v>
      </c>
      <c r="H10" s="5"/>
      <c r="I10" s="5"/>
      <c r="L10" s="5">
        <f t="shared" ca="1" si="4"/>
        <v>43489</v>
      </c>
      <c r="M10" t="str">
        <f>IF(H10=0," ",Table2[[#This Row],[hari ini]]-Table2[[#This Row],[Actual Start]])</f>
        <v xml:space="preserve"> </v>
      </c>
      <c r="N10" t="str">
        <f>IF(Table2[[#This Row],[Gap start]]&gt;0,"Telat Mulai",IF(Table2[[#This Row],[Gap start]]=0,"Tepat waktu","belum mulai"))</f>
        <v>Tepat waktu</v>
      </c>
    </row>
    <row r="11" spans="1:14" x14ac:dyDescent="0.3">
      <c r="A11">
        <v>23</v>
      </c>
      <c r="B11" t="s">
        <v>70</v>
      </c>
      <c r="C11">
        <f t="shared" ca="1" si="0"/>
        <v>9</v>
      </c>
      <c r="D11">
        <f ca="1">IF(Table2[[#This Row],[Plan Finish]]="",0,1)</f>
        <v>1</v>
      </c>
      <c r="E11" t="str">
        <f t="shared" si="1"/>
        <v>Open</v>
      </c>
      <c r="F11" s="4">
        <v>43490</v>
      </c>
      <c r="G11" s="5">
        <f t="shared" ca="1" si="2"/>
        <v>43512</v>
      </c>
      <c r="H11" s="5"/>
      <c r="I11" s="5"/>
      <c r="L11" s="5">
        <f t="shared" ca="1" si="4"/>
        <v>43489</v>
      </c>
      <c r="M11" t="str">
        <f>IF(H11=0," ",Table2[[#This Row],[hari ini]]-Table2[[#This Row],[Actual Start]])</f>
        <v xml:space="preserve"> </v>
      </c>
      <c r="N11" t="str">
        <f>IF(Table2[[#This Row],[Gap start]]&gt;0,"Telat Mulai",IF(Table2[[#This Row],[Gap start]]=0,"Tepat waktu","belum mulai"))</f>
        <v>Tepat waktu</v>
      </c>
    </row>
    <row r="12" spans="1:14" x14ac:dyDescent="0.3">
      <c r="A12">
        <v>68</v>
      </c>
      <c r="B12" t="s">
        <v>115</v>
      </c>
      <c r="C12">
        <f t="shared" ca="1" si="0"/>
        <v>2</v>
      </c>
      <c r="D12">
        <f ca="1">IF(Table2[[#This Row],[Plan Finish]]="",0,1)</f>
        <v>1</v>
      </c>
      <c r="E12" t="str">
        <f t="shared" si="1"/>
        <v>Open</v>
      </c>
      <c r="F12" s="4">
        <v>43491</v>
      </c>
      <c r="G12" s="5">
        <f t="shared" ca="1" si="2"/>
        <v>43499</v>
      </c>
      <c r="H12" s="5"/>
      <c r="I12" s="5"/>
      <c r="L12" s="5">
        <f t="shared" ca="1" si="4"/>
        <v>43489</v>
      </c>
      <c r="M12" t="str">
        <f>IF(H12=0," ",Table2[[#This Row],[hari ini]]-Table2[[#This Row],[Actual Start]])</f>
        <v xml:space="preserve"> </v>
      </c>
      <c r="N12" t="str">
        <f>IF(Table2[[#This Row],[Gap start]]&gt;0,"Telat Mulai",IF(Table2[[#This Row],[Gap start]]=0,"Tepat waktu","belum mulai"))</f>
        <v>Tepat waktu</v>
      </c>
    </row>
    <row r="13" spans="1:14" x14ac:dyDescent="0.3">
      <c r="A13">
        <v>94</v>
      </c>
      <c r="B13" t="s">
        <v>141</v>
      </c>
      <c r="C13">
        <f t="shared" ca="1" si="0"/>
        <v>8</v>
      </c>
      <c r="D13">
        <f ca="1">IF(Table2[[#This Row],[Plan Finish]]="",0,1)</f>
        <v>1</v>
      </c>
      <c r="E13" t="str">
        <f t="shared" si="1"/>
        <v>Open</v>
      </c>
      <c r="F13" s="4">
        <v>43494</v>
      </c>
      <c r="G13" s="5">
        <f t="shared" ca="1" si="2"/>
        <v>43499</v>
      </c>
      <c r="H13" s="5"/>
      <c r="I13" s="5"/>
      <c r="L13" s="5">
        <f t="shared" ca="1" si="4"/>
        <v>43489</v>
      </c>
      <c r="M13" t="str">
        <f>IF(H13=0," ",Table2[[#This Row],[hari ini]]-Table2[[#This Row],[Actual Start]])</f>
        <v xml:space="preserve"> </v>
      </c>
      <c r="N13" t="str">
        <f>IF(Table2[[#This Row],[Gap start]]&gt;0,"Telat Mulai",IF(Table2[[#This Row],[Gap start]]=0,"Tepat waktu","belum mulai"))</f>
        <v>Tepat waktu</v>
      </c>
    </row>
    <row r="14" spans="1:14" x14ac:dyDescent="0.3">
      <c r="A14">
        <v>41</v>
      </c>
      <c r="B14" t="s">
        <v>88</v>
      </c>
      <c r="C14">
        <f t="shared" ca="1" si="0"/>
        <v>9</v>
      </c>
      <c r="D14">
        <f ca="1">IF(Table2[[#This Row],[Plan Finish]]="",0,1)</f>
        <v>1</v>
      </c>
      <c r="E14" t="str">
        <f t="shared" si="1"/>
        <v>Open</v>
      </c>
      <c r="F14" s="4">
        <v>43496</v>
      </c>
      <c r="G14" s="5">
        <f t="shared" ca="1" si="2"/>
        <v>43500</v>
      </c>
      <c r="H14" s="5"/>
      <c r="L14" s="5">
        <f t="shared" ca="1" si="4"/>
        <v>43489</v>
      </c>
      <c r="M14" t="str">
        <f>IF(H14=0," ",Table2[[#This Row],[hari ini]]-Table2[[#This Row],[Actual Start]])</f>
        <v xml:space="preserve"> </v>
      </c>
      <c r="N14" t="str">
        <f>IF(Table2[[#This Row],[Gap start]]&gt;0,"Telat Mulai",IF(Table2[[#This Row],[Gap start]]=0,"Tepat waktu","belum mulai"))</f>
        <v>Tepat waktu</v>
      </c>
    </row>
    <row r="15" spans="1:14" x14ac:dyDescent="0.3">
      <c r="A15">
        <v>81</v>
      </c>
      <c r="B15" t="s">
        <v>128</v>
      </c>
      <c r="C15">
        <f t="shared" ca="1" si="0"/>
        <v>7</v>
      </c>
      <c r="D15">
        <f ca="1">IF(Table2[[#This Row],[Plan Finish]]="",0,1)</f>
        <v>1</v>
      </c>
      <c r="E15" t="str">
        <f t="shared" si="1"/>
        <v>Open</v>
      </c>
      <c r="F15" s="4">
        <v>43500</v>
      </c>
      <c r="G15" s="5">
        <f t="shared" ca="1" si="2"/>
        <v>43526</v>
      </c>
      <c r="H15" s="5"/>
      <c r="L15" s="5">
        <f t="shared" ca="1" si="4"/>
        <v>43489</v>
      </c>
      <c r="M15" t="str">
        <f>IF(H15=0," ",Table2[[#This Row],[hari ini]]-Table2[[#This Row],[Actual Start]])</f>
        <v xml:space="preserve"> </v>
      </c>
      <c r="N15" t="str">
        <f>IF(Table2[[#This Row],[Gap start]]&gt;0,"Telat Mulai",IF(Table2[[#This Row],[Gap start]]=0,"Tepat waktu","belum mulai"))</f>
        <v>Tepat waktu</v>
      </c>
    </row>
    <row r="16" spans="1:14" x14ac:dyDescent="0.3">
      <c r="A16">
        <v>84</v>
      </c>
      <c r="B16" t="s">
        <v>131</v>
      </c>
      <c r="C16">
        <f t="shared" ca="1" si="0"/>
        <v>7</v>
      </c>
      <c r="D16">
        <f ca="1">IF(Table2[[#This Row],[Plan Finish]]="",0,1)</f>
        <v>1</v>
      </c>
      <c r="E16" t="str">
        <f t="shared" si="1"/>
        <v>Open</v>
      </c>
      <c r="F16" s="4">
        <v>43502</v>
      </c>
      <c r="G16" s="5">
        <f t="shared" ca="1" si="2"/>
        <v>43505</v>
      </c>
      <c r="H16" s="5"/>
      <c r="L16" s="5">
        <f t="shared" ca="1" si="4"/>
        <v>43489</v>
      </c>
      <c r="M16" t="str">
        <f>IF(H16=0," ",Table2[[#This Row],[hari ini]]-Table2[[#This Row],[Actual Start]])</f>
        <v xml:space="preserve"> </v>
      </c>
      <c r="N16" t="str">
        <f>IF(Table2[[#This Row],[Gap start]]&gt;0,"Telat Mulai",IF(Table2[[#This Row],[Gap start]]=0,"Tepat waktu","belum mulai"))</f>
        <v>Tepat waktu</v>
      </c>
    </row>
    <row r="17" spans="1:14" x14ac:dyDescent="0.3">
      <c r="A17">
        <v>4</v>
      </c>
      <c r="B17" t="s">
        <v>51</v>
      </c>
      <c r="C17">
        <f t="shared" ca="1" si="0"/>
        <v>8</v>
      </c>
      <c r="D17">
        <f ca="1">IF(Table2[[#This Row],[Plan Finish]]="",0,1)</f>
        <v>1</v>
      </c>
      <c r="E17" t="str">
        <f t="shared" si="1"/>
        <v>Open</v>
      </c>
      <c r="F17" s="4">
        <v>43504</v>
      </c>
      <c r="G17" s="5">
        <f t="shared" ca="1" si="2"/>
        <v>43519</v>
      </c>
      <c r="H17" s="5"/>
      <c r="L17" s="5">
        <f t="shared" ca="1" si="4"/>
        <v>43489</v>
      </c>
      <c r="M17" t="str">
        <f>IF(H17=0," ",Table2[[#This Row],[hari ini]]-Table2[[#This Row],[Actual Start]])</f>
        <v xml:space="preserve"> </v>
      </c>
      <c r="N17" t="str">
        <f>IF(Table2[[#This Row],[Gap start]]&gt;0,"Telat Mulai",IF(Table2[[#This Row],[Gap start]]=0,"Tepat waktu","belum mulai"))</f>
        <v>Tepat waktu</v>
      </c>
    </row>
    <row r="18" spans="1:14" x14ac:dyDescent="0.3">
      <c r="A18">
        <v>13</v>
      </c>
      <c r="B18" t="s">
        <v>60</v>
      </c>
      <c r="C18">
        <f t="shared" ca="1" si="0"/>
        <v>15</v>
      </c>
      <c r="D18">
        <f ca="1">IF(Table2[[#This Row],[Plan Finish]]="",0,1)</f>
        <v>1</v>
      </c>
      <c r="E18" t="str">
        <f t="shared" si="1"/>
        <v>Open</v>
      </c>
      <c r="F18" s="4">
        <v>43506</v>
      </c>
      <c r="G18" s="5">
        <f t="shared" ca="1" si="2"/>
        <v>43530</v>
      </c>
      <c r="H18" s="5"/>
      <c r="L18" s="5">
        <f t="shared" ca="1" si="4"/>
        <v>43489</v>
      </c>
      <c r="M18" t="str">
        <f>IF(H18=0," ",Table2[[#This Row],[hari ini]]-Table2[[#This Row],[Actual Start]])</f>
        <v xml:space="preserve"> </v>
      </c>
      <c r="N18" t="str">
        <f>IF(Table2[[#This Row],[Gap start]]&gt;0,"Telat Mulai",IF(Table2[[#This Row],[Gap start]]=0,"Tepat waktu","belum mulai"))</f>
        <v>Tepat waktu</v>
      </c>
    </row>
    <row r="19" spans="1:14" x14ac:dyDescent="0.3">
      <c r="A19">
        <v>70</v>
      </c>
      <c r="B19" t="s">
        <v>117</v>
      </c>
      <c r="C19">
        <f t="shared" ca="1" si="0"/>
        <v>5</v>
      </c>
      <c r="D19">
        <f ca="1">IF(Table2[[#This Row],[Plan Finish]]="",0,1)</f>
        <v>1</v>
      </c>
      <c r="E19" t="str">
        <f t="shared" si="1"/>
        <v>Open</v>
      </c>
      <c r="F19" s="4">
        <v>43507</v>
      </c>
      <c r="G19" s="5">
        <f t="shared" ca="1" si="2"/>
        <v>43507</v>
      </c>
      <c r="H19" s="5"/>
      <c r="L19" s="5">
        <f t="shared" ca="1" si="4"/>
        <v>43489</v>
      </c>
      <c r="M19" t="str">
        <f>IF(H19=0," ",Table2[[#This Row],[hari ini]]-Table2[[#This Row],[Actual Start]])</f>
        <v xml:space="preserve"> </v>
      </c>
      <c r="N19" t="str">
        <f>IF(Table2[[#This Row],[Gap start]]&gt;0,"Telat Mulai",IF(Table2[[#This Row],[Gap start]]=0,"Tepat waktu","belum mulai"))</f>
        <v>Tepat waktu</v>
      </c>
    </row>
    <row r="20" spans="1:14" x14ac:dyDescent="0.3">
      <c r="A20">
        <v>87</v>
      </c>
      <c r="B20" t="s">
        <v>134</v>
      </c>
      <c r="C20">
        <f t="shared" ca="1" si="0"/>
        <v>9</v>
      </c>
      <c r="D20">
        <f ca="1">IF(Table2[[#This Row],[Plan Finish]]="",0,1)</f>
        <v>1</v>
      </c>
      <c r="E20" t="str">
        <f t="shared" si="1"/>
        <v>Open</v>
      </c>
      <c r="F20" s="4">
        <v>43507</v>
      </c>
      <c r="G20" s="5">
        <f t="shared" ca="1" si="2"/>
        <v>43516</v>
      </c>
      <c r="H20" s="5"/>
      <c r="L20" s="5">
        <f t="shared" ca="1" si="4"/>
        <v>43489</v>
      </c>
      <c r="M20" t="str">
        <f>IF(H20=0," ",Table2[[#This Row],[hari ini]]-Table2[[#This Row],[Actual Start]])</f>
        <v xml:space="preserve"> </v>
      </c>
      <c r="N20" t="str">
        <f>IF(Table2[[#This Row],[Gap start]]&gt;0,"Telat Mulai",IF(Table2[[#This Row],[Gap start]]=0,"Tepat waktu","belum mulai"))</f>
        <v>Tepat waktu</v>
      </c>
    </row>
    <row r="21" spans="1:14" x14ac:dyDescent="0.3">
      <c r="A21">
        <v>98</v>
      </c>
      <c r="B21" t="s">
        <v>145</v>
      </c>
      <c r="C21">
        <f t="shared" ca="1" si="0"/>
        <v>14</v>
      </c>
      <c r="D21">
        <f ca="1">IF(Table2[[#This Row],[Plan Finish]]="",0,1)</f>
        <v>1</v>
      </c>
      <c r="E21" t="str">
        <f t="shared" si="1"/>
        <v>Open</v>
      </c>
      <c r="F21" s="4">
        <v>43510</v>
      </c>
      <c r="G21" s="5">
        <f t="shared" ca="1" si="2"/>
        <v>43523</v>
      </c>
      <c r="H21" s="5"/>
      <c r="L21" s="5">
        <f t="shared" ca="1" si="4"/>
        <v>43489</v>
      </c>
      <c r="M21" t="str">
        <f>IF(H21=0," ",Table2[[#This Row],[hari ini]]-Table2[[#This Row],[Actual Start]])</f>
        <v xml:space="preserve"> </v>
      </c>
      <c r="N21" t="str">
        <f>IF(Table2[[#This Row],[Gap start]]&gt;0,"Telat Mulai",IF(Table2[[#This Row],[Gap start]]=0,"Tepat waktu","belum mulai"))</f>
        <v>Tepat waktu</v>
      </c>
    </row>
    <row r="22" spans="1:14" x14ac:dyDescent="0.3">
      <c r="A22">
        <v>18</v>
      </c>
      <c r="B22" t="s">
        <v>65</v>
      </c>
      <c r="C22">
        <f t="shared" ca="1" si="0"/>
        <v>3</v>
      </c>
      <c r="D22">
        <f ca="1">IF(Table2[[#This Row],[Plan Finish]]="",0,1)</f>
        <v>1</v>
      </c>
      <c r="E22" t="str">
        <f t="shared" si="1"/>
        <v>Open</v>
      </c>
      <c r="F22" s="4">
        <v>43511</v>
      </c>
      <c r="G22" s="5">
        <f t="shared" ca="1" si="2"/>
        <v>43536</v>
      </c>
      <c r="H22" s="5"/>
      <c r="L22" s="5">
        <f t="shared" ca="1" si="4"/>
        <v>43489</v>
      </c>
      <c r="M22" t="str">
        <f>IF(H22=0," ",Table2[[#This Row],[hari ini]]-Table2[[#This Row],[Actual Start]])</f>
        <v xml:space="preserve"> </v>
      </c>
      <c r="N22" t="str">
        <f>IF(Table2[[#This Row],[Gap start]]&gt;0,"Telat Mulai",IF(Table2[[#This Row],[Gap start]]=0,"Tepat waktu","belum mulai"))</f>
        <v>Tepat waktu</v>
      </c>
    </row>
    <row r="23" spans="1:14" x14ac:dyDescent="0.3">
      <c r="A23">
        <v>26</v>
      </c>
      <c r="B23" t="s">
        <v>73</v>
      </c>
      <c r="C23">
        <f t="shared" ca="1" si="0"/>
        <v>9</v>
      </c>
      <c r="D23">
        <f ca="1">IF(Table2[[#This Row],[Plan Finish]]="",0,1)</f>
        <v>1</v>
      </c>
      <c r="E23" t="str">
        <f t="shared" si="1"/>
        <v>Open</v>
      </c>
      <c r="F23" s="4">
        <v>43518</v>
      </c>
      <c r="G23" s="5">
        <f t="shared" ca="1" si="2"/>
        <v>43539</v>
      </c>
      <c r="H23" s="5"/>
      <c r="L23" s="5">
        <f t="shared" ca="1" si="4"/>
        <v>43489</v>
      </c>
      <c r="M23" t="str">
        <f>IF(H23=0," ",Table2[[#This Row],[hari ini]]-Table2[[#This Row],[Actual Start]])</f>
        <v xml:space="preserve"> </v>
      </c>
      <c r="N23" t="str">
        <f>IF(Table2[[#This Row],[Gap start]]&gt;0,"Telat Mulai",IF(Table2[[#This Row],[Gap start]]=0,"Tepat waktu","belum mulai"))</f>
        <v>Tepat waktu</v>
      </c>
    </row>
    <row r="24" spans="1:14" x14ac:dyDescent="0.3">
      <c r="A24">
        <v>38</v>
      </c>
      <c r="B24" t="s">
        <v>85</v>
      </c>
      <c r="C24">
        <f t="shared" ca="1" si="0"/>
        <v>18</v>
      </c>
      <c r="D24">
        <f ca="1">IF(Table2[[#This Row],[Plan Finish]]="",0,1)</f>
        <v>1</v>
      </c>
      <c r="E24" t="str">
        <f t="shared" si="1"/>
        <v>Open</v>
      </c>
      <c r="F24" s="4">
        <v>43518</v>
      </c>
      <c r="G24" s="5">
        <f t="shared" ca="1" si="2"/>
        <v>43523</v>
      </c>
      <c r="H24" s="5"/>
      <c r="L24" s="5">
        <f t="shared" ca="1" si="4"/>
        <v>43489</v>
      </c>
      <c r="M24" t="str">
        <f>IF(H24=0," ",Table2[[#This Row],[hari ini]]-Table2[[#This Row],[Actual Start]])</f>
        <v xml:space="preserve"> </v>
      </c>
      <c r="N24" t="str">
        <f>IF(Table2[[#This Row],[Gap start]]&gt;0,"Telat Mulai",IF(Table2[[#This Row],[Gap start]]=0,"Tepat waktu","belum mulai"))</f>
        <v>Tepat waktu</v>
      </c>
    </row>
    <row r="25" spans="1:14" x14ac:dyDescent="0.3">
      <c r="A25">
        <v>55</v>
      </c>
      <c r="B25" t="s">
        <v>102</v>
      </c>
      <c r="C25">
        <f t="shared" ca="1" si="0"/>
        <v>14</v>
      </c>
      <c r="D25">
        <f ca="1">IF(Table2[[#This Row],[Plan Finish]]="",0,1)</f>
        <v>1</v>
      </c>
      <c r="E25" t="str">
        <f t="shared" si="1"/>
        <v>Open</v>
      </c>
      <c r="F25" s="4">
        <v>43522</v>
      </c>
      <c r="G25" s="5">
        <f t="shared" ca="1" si="2"/>
        <v>43532</v>
      </c>
      <c r="H25" s="5"/>
      <c r="L25" s="5">
        <f t="shared" ca="1" si="4"/>
        <v>43489</v>
      </c>
      <c r="M25" t="str">
        <f>IF(H25=0," ",Table2[[#This Row],[hari ini]]-Table2[[#This Row],[Actual Start]])</f>
        <v xml:space="preserve"> </v>
      </c>
      <c r="N25" t="str">
        <f>IF(Table2[[#This Row],[Gap start]]&gt;0,"Telat Mulai",IF(Table2[[#This Row],[Gap start]]=0,"Tepat waktu","belum mulai"))</f>
        <v>Tepat waktu</v>
      </c>
    </row>
    <row r="26" spans="1:14" x14ac:dyDescent="0.3">
      <c r="A26">
        <v>72</v>
      </c>
      <c r="B26" t="s">
        <v>119</v>
      </c>
      <c r="C26">
        <f t="shared" ca="1" si="0"/>
        <v>14</v>
      </c>
      <c r="D26">
        <f ca="1">IF(Table2[[#This Row],[Plan Finish]]="",0,1)</f>
        <v>1</v>
      </c>
      <c r="E26" t="str">
        <f t="shared" si="1"/>
        <v>Open</v>
      </c>
      <c r="F26" s="4">
        <v>43530</v>
      </c>
      <c r="G26" s="5">
        <f t="shared" ca="1" si="2"/>
        <v>43544</v>
      </c>
      <c r="H26" s="5"/>
      <c r="L26" s="5">
        <f t="shared" ca="1" si="4"/>
        <v>43489</v>
      </c>
      <c r="M26" t="str">
        <f>IF(H26=0," ",Table2[[#This Row],[hari ini]]-Table2[[#This Row],[Actual Start]])</f>
        <v xml:space="preserve"> </v>
      </c>
      <c r="N26" t="str">
        <f>IF(Table2[[#This Row],[Gap start]]&gt;0,"Telat Mulai",IF(Table2[[#This Row],[Gap start]]=0,"Tepat waktu","belum mulai"))</f>
        <v>Tepat waktu</v>
      </c>
    </row>
    <row r="27" spans="1:14" x14ac:dyDescent="0.3">
      <c r="A27">
        <v>82</v>
      </c>
      <c r="B27" t="s">
        <v>129</v>
      </c>
      <c r="C27">
        <f t="shared" ca="1" si="0"/>
        <v>13</v>
      </c>
      <c r="D27">
        <f ca="1">IF(Table2[[#This Row],[Plan Finish]]="",0,1)</f>
        <v>1</v>
      </c>
      <c r="E27" t="str">
        <f t="shared" si="1"/>
        <v>Open</v>
      </c>
      <c r="F27" s="4">
        <v>43530</v>
      </c>
      <c r="G27" s="5">
        <f t="shared" ca="1" si="2"/>
        <v>43556</v>
      </c>
      <c r="H27" s="5"/>
      <c r="L27" s="5">
        <f t="shared" ca="1" si="4"/>
        <v>43489</v>
      </c>
      <c r="M27" t="str">
        <f>IF(H27=0," ",Table2[[#This Row],[hari ini]]-Table2[[#This Row],[Actual Start]])</f>
        <v xml:space="preserve"> </v>
      </c>
      <c r="N27" t="str">
        <f>IF(Table2[[#This Row],[Gap start]]&gt;0,"Telat Mulai",IF(Table2[[#This Row],[Gap start]]=0,"Tepat waktu","belum mulai"))</f>
        <v>Tepat waktu</v>
      </c>
    </row>
    <row r="28" spans="1:14" x14ac:dyDescent="0.3">
      <c r="A28">
        <v>36</v>
      </c>
      <c r="B28" t="s">
        <v>83</v>
      </c>
      <c r="C28">
        <f t="shared" ca="1" si="0"/>
        <v>20</v>
      </c>
      <c r="D28">
        <f ca="1">IF(Table2[[#This Row],[Plan Finish]]="",0,1)</f>
        <v>1</v>
      </c>
      <c r="E28" t="str">
        <f t="shared" si="1"/>
        <v>Open</v>
      </c>
      <c r="F28" s="4">
        <v>43538</v>
      </c>
      <c r="G28" s="5">
        <f t="shared" ca="1" si="2"/>
        <v>43543</v>
      </c>
      <c r="H28" s="5"/>
      <c r="L28" s="5">
        <f t="shared" ca="1" si="4"/>
        <v>43489</v>
      </c>
      <c r="M28" t="str">
        <f>IF(H28=0," ",Table2[[#This Row],[hari ini]]-Table2[[#This Row],[Actual Start]])</f>
        <v xml:space="preserve"> </v>
      </c>
      <c r="N28" t="str">
        <f>IF(Table2[[#This Row],[Gap start]]&gt;0,"Telat Mulai",IF(Table2[[#This Row],[Gap start]]=0,"Tepat waktu","belum mulai"))</f>
        <v>Tepat waktu</v>
      </c>
    </row>
    <row r="29" spans="1:14" x14ac:dyDescent="0.3">
      <c r="A29">
        <v>53</v>
      </c>
      <c r="B29" t="s">
        <v>100</v>
      </c>
      <c r="C29">
        <f t="shared" ca="1" si="0"/>
        <v>2</v>
      </c>
      <c r="D29">
        <f ca="1">IF(Table2[[#This Row],[Plan Finish]]="",0,1)</f>
        <v>1</v>
      </c>
      <c r="E29" t="str">
        <f t="shared" si="1"/>
        <v>Open</v>
      </c>
      <c r="F29" s="4">
        <v>43538</v>
      </c>
      <c r="G29" s="5">
        <f t="shared" ca="1" si="2"/>
        <v>43566</v>
      </c>
      <c r="H29" s="5"/>
      <c r="L29" s="5">
        <f t="shared" ca="1" si="4"/>
        <v>43489</v>
      </c>
      <c r="M29" t="str">
        <f>IF(H29=0," ",Table2[[#This Row],[hari ini]]-Table2[[#This Row],[Actual Start]])</f>
        <v xml:space="preserve"> </v>
      </c>
      <c r="N29" t="str">
        <f>IF(Table2[[#This Row],[Gap start]]&gt;0,"Telat Mulai",IF(Table2[[#This Row],[Gap start]]=0,"Tepat waktu","belum mulai"))</f>
        <v>Tepat waktu</v>
      </c>
    </row>
    <row r="30" spans="1:14" x14ac:dyDescent="0.3">
      <c r="A30">
        <v>90</v>
      </c>
      <c r="B30" t="s">
        <v>137</v>
      </c>
      <c r="C30">
        <f t="shared" ca="1" si="0"/>
        <v>15</v>
      </c>
      <c r="D30">
        <f ca="1">IF(Table2[[#This Row],[Plan Finish]]="",0,1)</f>
        <v>1</v>
      </c>
      <c r="E30" t="str">
        <f t="shared" si="1"/>
        <v>Open</v>
      </c>
      <c r="F30" s="4">
        <v>43538</v>
      </c>
      <c r="G30" s="5">
        <f t="shared" ca="1" si="2"/>
        <v>43551</v>
      </c>
      <c r="H30" s="5"/>
      <c r="L30" s="5">
        <f t="shared" ca="1" si="4"/>
        <v>43489</v>
      </c>
      <c r="M30" t="str">
        <f>IF(H30=0," ",Table2[[#This Row],[hari ini]]-Table2[[#This Row],[Actual Start]])</f>
        <v xml:space="preserve"> </v>
      </c>
      <c r="N30" t="str">
        <f>IF(Table2[[#This Row],[Gap start]]&gt;0,"Telat Mulai",IF(Table2[[#This Row],[Gap start]]=0,"Tepat waktu","belum mulai"))</f>
        <v>Tepat waktu</v>
      </c>
    </row>
    <row r="31" spans="1:14" x14ac:dyDescent="0.3">
      <c r="A31">
        <v>27</v>
      </c>
      <c r="B31" t="s">
        <v>74</v>
      </c>
      <c r="C31">
        <f t="shared" ca="1" si="0"/>
        <v>12</v>
      </c>
      <c r="D31">
        <f ca="1">IF(Table2[[#This Row],[Plan Finish]]="",0,1)</f>
        <v>1</v>
      </c>
      <c r="E31" t="str">
        <f t="shared" si="1"/>
        <v>Open</v>
      </c>
      <c r="F31" s="4">
        <v>43540</v>
      </c>
      <c r="G31" s="5">
        <f t="shared" ca="1" si="2"/>
        <v>43562</v>
      </c>
      <c r="H31" s="5"/>
      <c r="L31" s="5">
        <f t="shared" ca="1" si="4"/>
        <v>43489</v>
      </c>
      <c r="M31" t="str">
        <f>IF(H31=0," ",Table2[[#This Row],[hari ini]]-Table2[[#This Row],[Actual Start]])</f>
        <v xml:space="preserve"> </v>
      </c>
      <c r="N31" t="str">
        <f>IF(Table2[[#This Row],[Gap start]]&gt;0,"Telat Mulai",IF(Table2[[#This Row],[Gap start]]=0,"Tepat waktu","belum mulai"))</f>
        <v>Tepat waktu</v>
      </c>
    </row>
    <row r="32" spans="1:14" x14ac:dyDescent="0.3">
      <c r="A32">
        <v>86</v>
      </c>
      <c r="B32" t="s">
        <v>133</v>
      </c>
      <c r="C32">
        <f t="shared" ca="1" si="0"/>
        <v>1</v>
      </c>
      <c r="D32">
        <f ca="1">IF(Table2[[#This Row],[Plan Finish]]="",0,1)</f>
        <v>1</v>
      </c>
      <c r="E32" t="str">
        <f t="shared" si="1"/>
        <v>Open</v>
      </c>
      <c r="F32" s="4">
        <v>43546</v>
      </c>
      <c r="G32" s="5">
        <f t="shared" ca="1" si="2"/>
        <v>43560</v>
      </c>
      <c r="H32" s="5"/>
      <c r="L32" s="5">
        <f t="shared" ca="1" si="4"/>
        <v>43489</v>
      </c>
      <c r="M32" t="str">
        <f>IF(H32=0," ",Table2[[#This Row],[hari ini]]-Table2[[#This Row],[Actual Start]])</f>
        <v xml:space="preserve"> </v>
      </c>
      <c r="N32" t="str">
        <f>IF(Table2[[#This Row],[Gap start]]&gt;0,"Telat Mulai",IF(Table2[[#This Row],[Gap start]]=0,"Tepat waktu","belum mulai"))</f>
        <v>Tepat waktu</v>
      </c>
    </row>
    <row r="33" spans="1:14" x14ac:dyDescent="0.3">
      <c r="A33">
        <v>37</v>
      </c>
      <c r="B33" t="s">
        <v>84</v>
      </c>
      <c r="C33">
        <f t="shared" ca="1" si="0"/>
        <v>13</v>
      </c>
      <c r="D33">
        <f ca="1">IF(Table2[[#This Row],[Plan Finish]]="",0,1)</f>
        <v>1</v>
      </c>
      <c r="E33" t="str">
        <f t="shared" si="1"/>
        <v>Open</v>
      </c>
      <c r="F33" s="4">
        <v>43548</v>
      </c>
      <c r="G33" s="5">
        <f t="shared" ca="1" si="2"/>
        <v>43571</v>
      </c>
      <c r="H33" s="5"/>
      <c r="L33" s="5">
        <f t="shared" ca="1" si="4"/>
        <v>43489</v>
      </c>
      <c r="M33" t="str">
        <f>IF(H33=0," ",Table2[[#This Row],[hari ini]]-Table2[[#This Row],[Actual Start]])</f>
        <v xml:space="preserve"> </v>
      </c>
      <c r="N33" t="str">
        <f>IF(Table2[[#This Row],[Gap start]]&gt;0,"Telat Mulai",IF(Table2[[#This Row],[Gap start]]=0,"Tepat waktu","belum mulai"))</f>
        <v>Tepat waktu</v>
      </c>
    </row>
    <row r="34" spans="1:14" x14ac:dyDescent="0.3">
      <c r="A34">
        <v>96</v>
      </c>
      <c r="B34" t="s">
        <v>143</v>
      </c>
      <c r="C34">
        <f t="shared" ref="C34:C65" ca="1" si="7">RANDBETWEEN(1,20)</f>
        <v>7</v>
      </c>
      <c r="D34">
        <f ca="1">IF(Table2[[#This Row],[Plan Finish]]="",0,1)</f>
        <v>1</v>
      </c>
      <c r="E34" t="str">
        <f t="shared" ref="E34:E65" si="8">IF(I34=0,"Open","Closed")</f>
        <v>Open</v>
      </c>
      <c r="F34" s="4">
        <v>43548</v>
      </c>
      <c r="G34" s="5">
        <f t="shared" ref="G34:G65" ca="1" si="9">RANDBETWEEN(F34,F34+30)</f>
        <v>43566</v>
      </c>
      <c r="H34" s="5"/>
      <c r="L34" s="5">
        <f t="shared" ref="L34:L65" ca="1" si="10">TODAY()</f>
        <v>43489</v>
      </c>
      <c r="M34" t="str">
        <f>IF(H34=0," ",Table2[[#This Row],[hari ini]]-Table2[[#This Row],[Actual Start]])</f>
        <v xml:space="preserve"> </v>
      </c>
      <c r="N34" t="str">
        <f>IF(Table2[[#This Row],[Gap start]]&gt;0,"Telat Mulai",IF(Table2[[#This Row],[Gap start]]=0,"Tepat waktu","belum mulai"))</f>
        <v>Tepat waktu</v>
      </c>
    </row>
    <row r="35" spans="1:14" x14ac:dyDescent="0.3">
      <c r="A35">
        <v>50</v>
      </c>
      <c r="B35" t="s">
        <v>97</v>
      </c>
      <c r="C35">
        <f t="shared" ca="1" si="7"/>
        <v>10</v>
      </c>
      <c r="D35">
        <f ca="1">IF(Table2[[#This Row],[Plan Finish]]="",0,1)</f>
        <v>1</v>
      </c>
      <c r="E35" t="str">
        <f t="shared" si="8"/>
        <v>Open</v>
      </c>
      <c r="F35" s="4">
        <v>43549</v>
      </c>
      <c r="G35" s="5">
        <f t="shared" ca="1" si="9"/>
        <v>43558</v>
      </c>
      <c r="H35" s="5"/>
      <c r="L35" s="5">
        <f t="shared" ca="1" si="10"/>
        <v>43489</v>
      </c>
      <c r="M35" t="str">
        <f>IF(H35=0," ",Table2[[#This Row],[hari ini]]-Table2[[#This Row],[Actual Start]])</f>
        <v xml:space="preserve"> </v>
      </c>
      <c r="N35" t="str">
        <f>IF(Table2[[#This Row],[Gap start]]&gt;0,"Telat Mulai",IF(Table2[[#This Row],[Gap start]]=0,"Tepat waktu","belum mulai"))</f>
        <v>Tepat waktu</v>
      </c>
    </row>
    <row r="36" spans="1:14" x14ac:dyDescent="0.3">
      <c r="A36">
        <v>100</v>
      </c>
      <c r="B36" t="s">
        <v>147</v>
      </c>
      <c r="C36">
        <f t="shared" ca="1" si="7"/>
        <v>5</v>
      </c>
      <c r="D36">
        <f ca="1">IF(Table2[[#This Row],[Plan Finish]]="",0,1)</f>
        <v>1</v>
      </c>
      <c r="E36" t="str">
        <f t="shared" si="8"/>
        <v>Open</v>
      </c>
      <c r="F36" s="4">
        <v>43551</v>
      </c>
      <c r="G36" s="5">
        <f t="shared" ca="1" si="9"/>
        <v>43551</v>
      </c>
      <c r="H36" s="5"/>
      <c r="L36" s="5">
        <f t="shared" ca="1" si="10"/>
        <v>43489</v>
      </c>
      <c r="M36" t="str">
        <f>IF(H36=0," ",Table2[[#This Row],[hari ini]]-Table2[[#This Row],[Actual Start]])</f>
        <v xml:space="preserve"> </v>
      </c>
      <c r="N36" t="str">
        <f>IF(Table2[[#This Row],[Gap start]]&gt;0,"Telat Mulai",IF(Table2[[#This Row],[Gap start]]=0,"Tepat waktu","belum mulai"))</f>
        <v>Tepat waktu</v>
      </c>
    </row>
    <row r="37" spans="1:14" x14ac:dyDescent="0.3">
      <c r="A37">
        <v>67</v>
      </c>
      <c r="B37" t="s">
        <v>114</v>
      </c>
      <c r="C37">
        <f t="shared" ca="1" si="7"/>
        <v>6</v>
      </c>
      <c r="D37">
        <f ca="1">IF(Table2[[#This Row],[Plan Finish]]="",0,1)</f>
        <v>1</v>
      </c>
      <c r="E37" t="str">
        <f t="shared" si="8"/>
        <v>Open</v>
      </c>
      <c r="F37" s="4">
        <v>43564</v>
      </c>
      <c r="G37" s="5">
        <f t="shared" ca="1" si="9"/>
        <v>43578</v>
      </c>
      <c r="H37" s="5"/>
      <c r="L37" s="5">
        <f t="shared" ca="1" si="10"/>
        <v>43489</v>
      </c>
      <c r="M37" t="str">
        <f>IF(H37=0," ",Table2[[#This Row],[hari ini]]-Table2[[#This Row],[Actual Start]])</f>
        <v xml:space="preserve"> </v>
      </c>
      <c r="N37" t="str">
        <f>IF(Table2[[#This Row],[Gap start]]&gt;0,"Telat Mulai",IF(Table2[[#This Row],[Gap start]]=0,"Tepat waktu","belum mulai"))</f>
        <v>Tepat waktu</v>
      </c>
    </row>
    <row r="38" spans="1:14" x14ac:dyDescent="0.3">
      <c r="A38">
        <v>66</v>
      </c>
      <c r="B38" t="s">
        <v>113</v>
      </c>
      <c r="C38">
        <f t="shared" ca="1" si="7"/>
        <v>8</v>
      </c>
      <c r="D38">
        <f ca="1">IF(Table2[[#This Row],[Plan Finish]]="",0,1)</f>
        <v>1</v>
      </c>
      <c r="E38" t="str">
        <f t="shared" si="8"/>
        <v>Open</v>
      </c>
      <c r="F38" s="4">
        <v>43570</v>
      </c>
      <c r="G38" s="5">
        <f t="shared" ca="1" si="9"/>
        <v>43593</v>
      </c>
      <c r="H38" s="5"/>
      <c r="L38" s="5">
        <f t="shared" ca="1" si="10"/>
        <v>43489</v>
      </c>
      <c r="M38" t="str">
        <f>IF(H38=0," ",Table2[[#This Row],[hari ini]]-Table2[[#This Row],[Actual Start]])</f>
        <v xml:space="preserve"> </v>
      </c>
      <c r="N38" t="str">
        <f>IF(Table2[[#This Row],[Gap start]]&gt;0,"Telat Mulai",IF(Table2[[#This Row],[Gap start]]=0,"Tepat waktu","belum mulai"))</f>
        <v>Tepat waktu</v>
      </c>
    </row>
    <row r="39" spans="1:14" x14ac:dyDescent="0.3">
      <c r="A39">
        <v>48</v>
      </c>
      <c r="B39" t="s">
        <v>95</v>
      </c>
      <c r="C39">
        <f t="shared" ca="1" si="7"/>
        <v>2</v>
      </c>
      <c r="D39">
        <f ca="1">IF(Table2[[#This Row],[Plan Finish]]="",0,1)</f>
        <v>1</v>
      </c>
      <c r="E39" t="str">
        <f t="shared" si="8"/>
        <v>Open</v>
      </c>
      <c r="F39" s="4">
        <v>43571</v>
      </c>
      <c r="G39" s="5">
        <f t="shared" ca="1" si="9"/>
        <v>43597</v>
      </c>
      <c r="H39" s="5"/>
      <c r="L39" s="5">
        <f t="shared" ca="1" si="10"/>
        <v>43489</v>
      </c>
      <c r="M39" t="str">
        <f>IF(H39=0," ",Table2[[#This Row],[hari ini]]-Table2[[#This Row],[Actual Start]])</f>
        <v xml:space="preserve"> </v>
      </c>
      <c r="N39" t="str">
        <f>IF(Table2[[#This Row],[Gap start]]&gt;0,"Telat Mulai",IF(Table2[[#This Row],[Gap start]]=0,"Tepat waktu","belum mulai"))</f>
        <v>Tepat waktu</v>
      </c>
    </row>
    <row r="40" spans="1:14" x14ac:dyDescent="0.3">
      <c r="A40">
        <v>47</v>
      </c>
      <c r="B40" t="s">
        <v>94</v>
      </c>
      <c r="C40">
        <f t="shared" ca="1" si="7"/>
        <v>16</v>
      </c>
      <c r="D40">
        <f ca="1">IF(Table2[[#This Row],[Plan Finish]]="",0,1)</f>
        <v>1</v>
      </c>
      <c r="E40" t="str">
        <f t="shared" si="8"/>
        <v>Open</v>
      </c>
      <c r="F40" s="4">
        <v>43582</v>
      </c>
      <c r="G40" s="5">
        <f t="shared" ca="1" si="9"/>
        <v>43603</v>
      </c>
      <c r="H40" s="5"/>
      <c r="L40" s="5">
        <f t="shared" ca="1" si="10"/>
        <v>43489</v>
      </c>
      <c r="M40" t="str">
        <f>IF(H40=0," ",Table2[[#This Row],[hari ini]]-Table2[[#This Row],[Actual Start]])</f>
        <v xml:space="preserve"> </v>
      </c>
      <c r="N40" t="str">
        <f>IF(Table2[[#This Row],[Gap start]]&gt;0,"Telat Mulai",IF(Table2[[#This Row],[Gap start]]=0,"Tepat waktu","belum mulai"))</f>
        <v>Tepat waktu</v>
      </c>
    </row>
    <row r="41" spans="1:14" x14ac:dyDescent="0.3">
      <c r="A41">
        <v>89</v>
      </c>
      <c r="B41" t="s">
        <v>136</v>
      </c>
      <c r="C41">
        <f t="shared" ca="1" si="7"/>
        <v>20</v>
      </c>
      <c r="D41">
        <f ca="1">IF(Table2[[#This Row],[Plan Finish]]="",0,1)</f>
        <v>1</v>
      </c>
      <c r="E41" t="str">
        <f t="shared" si="8"/>
        <v>Open</v>
      </c>
      <c r="F41" s="4">
        <v>43584</v>
      </c>
      <c r="G41" s="5">
        <f t="shared" ca="1" si="9"/>
        <v>43592</v>
      </c>
      <c r="H41" s="5"/>
      <c r="L41" s="5">
        <f t="shared" ca="1" si="10"/>
        <v>43489</v>
      </c>
      <c r="M41" t="str">
        <f>IF(H41=0," ",Table2[[#This Row],[hari ini]]-Table2[[#This Row],[Actual Start]])</f>
        <v xml:space="preserve"> </v>
      </c>
      <c r="N41" t="str">
        <f>IF(Table2[[#This Row],[Gap start]]&gt;0,"Telat Mulai",IF(Table2[[#This Row],[Gap start]]=0,"Tepat waktu","belum mulai"))</f>
        <v>Tepat waktu</v>
      </c>
    </row>
    <row r="42" spans="1:14" x14ac:dyDescent="0.3">
      <c r="A42">
        <v>25</v>
      </c>
      <c r="B42" t="s">
        <v>72</v>
      </c>
      <c r="C42">
        <f t="shared" ca="1" si="7"/>
        <v>20</v>
      </c>
      <c r="D42">
        <f ca="1">IF(Table2[[#This Row],[Plan Finish]]="",0,1)</f>
        <v>1</v>
      </c>
      <c r="E42" t="str">
        <f t="shared" si="8"/>
        <v>Open</v>
      </c>
      <c r="F42" s="4">
        <v>43589</v>
      </c>
      <c r="G42" s="5">
        <f t="shared" ca="1" si="9"/>
        <v>43607</v>
      </c>
      <c r="H42" s="5"/>
      <c r="L42" s="5">
        <f t="shared" ca="1" si="10"/>
        <v>43489</v>
      </c>
      <c r="M42" t="str">
        <f>IF(H42=0," ",Table2[[#This Row],[hari ini]]-Table2[[#This Row],[Actual Start]])</f>
        <v xml:space="preserve"> </v>
      </c>
      <c r="N42" t="str">
        <f>IF(Table2[[#This Row],[Gap start]]&gt;0,"Telat Mulai",IF(Table2[[#This Row],[Gap start]]=0,"Tepat waktu","belum mulai"))</f>
        <v>Tepat waktu</v>
      </c>
    </row>
    <row r="43" spans="1:14" x14ac:dyDescent="0.3">
      <c r="A43">
        <v>83</v>
      </c>
      <c r="B43" t="s">
        <v>130</v>
      </c>
      <c r="C43">
        <f t="shared" ca="1" si="7"/>
        <v>17</v>
      </c>
      <c r="D43">
        <f ca="1">IF(Table2[[#This Row],[Plan Finish]]="",0,1)</f>
        <v>1</v>
      </c>
      <c r="E43" t="str">
        <f t="shared" si="8"/>
        <v>Open</v>
      </c>
      <c r="F43" s="4">
        <v>43591</v>
      </c>
      <c r="G43" s="5">
        <f t="shared" ca="1" si="9"/>
        <v>43618</v>
      </c>
      <c r="H43" s="5"/>
      <c r="L43" s="5">
        <f t="shared" ca="1" si="10"/>
        <v>43489</v>
      </c>
      <c r="M43" t="str">
        <f>IF(H43=0," ",Table2[[#This Row],[hari ini]]-Table2[[#This Row],[Actual Start]])</f>
        <v xml:space="preserve"> </v>
      </c>
      <c r="N43" t="str">
        <f>IF(Table2[[#This Row],[Gap start]]&gt;0,"Telat Mulai",IF(Table2[[#This Row],[Gap start]]=0,"Tepat waktu","belum mulai"))</f>
        <v>Tepat waktu</v>
      </c>
    </row>
    <row r="44" spans="1:14" x14ac:dyDescent="0.3">
      <c r="A44">
        <v>88</v>
      </c>
      <c r="B44" t="s">
        <v>135</v>
      </c>
      <c r="C44">
        <f t="shared" ca="1" si="7"/>
        <v>20</v>
      </c>
      <c r="D44">
        <f ca="1">IF(Table2[[#This Row],[Plan Finish]]="",0,1)</f>
        <v>1</v>
      </c>
      <c r="E44" t="str">
        <f t="shared" si="8"/>
        <v>Open</v>
      </c>
      <c r="F44" s="4">
        <v>43600</v>
      </c>
      <c r="G44" s="5">
        <f t="shared" ca="1" si="9"/>
        <v>43616</v>
      </c>
      <c r="H44" s="5"/>
      <c r="L44" s="5">
        <f t="shared" ca="1" si="10"/>
        <v>43489</v>
      </c>
      <c r="M44" t="str">
        <f>IF(H44=0," ",Table2[[#This Row],[hari ini]]-Table2[[#This Row],[Actual Start]])</f>
        <v xml:space="preserve"> </v>
      </c>
      <c r="N44" t="str">
        <f>IF(Table2[[#This Row],[Gap start]]&gt;0,"Telat Mulai",IF(Table2[[#This Row],[Gap start]]=0,"Tepat waktu","belum mulai"))</f>
        <v>Tepat waktu</v>
      </c>
    </row>
    <row r="45" spans="1:14" x14ac:dyDescent="0.3">
      <c r="A45">
        <v>79</v>
      </c>
      <c r="B45" t="s">
        <v>126</v>
      </c>
      <c r="C45">
        <f t="shared" ca="1" si="7"/>
        <v>5</v>
      </c>
      <c r="D45">
        <f ca="1">IF(Table2[[#This Row],[Plan Finish]]="",0,1)</f>
        <v>1</v>
      </c>
      <c r="E45" t="str">
        <f t="shared" si="8"/>
        <v>Open</v>
      </c>
      <c r="F45" s="4">
        <v>43601</v>
      </c>
      <c r="G45" s="5">
        <f t="shared" ca="1" si="9"/>
        <v>43603</v>
      </c>
      <c r="H45" s="5"/>
      <c r="L45" s="5">
        <f t="shared" ca="1" si="10"/>
        <v>43489</v>
      </c>
      <c r="M45" t="str">
        <f>IF(H45=0," ",Table2[[#This Row],[hari ini]]-Table2[[#This Row],[Actual Start]])</f>
        <v xml:space="preserve"> </v>
      </c>
      <c r="N45" t="str">
        <f>IF(Table2[[#This Row],[Gap start]]&gt;0,"Telat Mulai",IF(Table2[[#This Row],[Gap start]]=0,"Tepat waktu","belum mulai"))</f>
        <v>Tepat waktu</v>
      </c>
    </row>
    <row r="46" spans="1:14" x14ac:dyDescent="0.3">
      <c r="A46">
        <v>58</v>
      </c>
      <c r="B46" t="s">
        <v>105</v>
      </c>
      <c r="C46">
        <f t="shared" ca="1" si="7"/>
        <v>16</v>
      </c>
      <c r="D46">
        <f ca="1">IF(Table2[[#This Row],[Plan Finish]]="",0,1)</f>
        <v>1</v>
      </c>
      <c r="E46" t="str">
        <f t="shared" si="8"/>
        <v>Open</v>
      </c>
      <c r="F46" s="4">
        <v>43613</v>
      </c>
      <c r="G46" s="5">
        <f t="shared" ca="1" si="9"/>
        <v>43628</v>
      </c>
      <c r="H46" s="5"/>
      <c r="L46" s="5">
        <f t="shared" ca="1" si="10"/>
        <v>43489</v>
      </c>
      <c r="M46" t="str">
        <f>IF(H46=0," ",Table2[[#This Row],[hari ini]]-Table2[[#This Row],[Actual Start]])</f>
        <v xml:space="preserve"> </v>
      </c>
      <c r="N46" t="str">
        <f>IF(Table2[[#This Row],[Gap start]]&gt;0,"Telat Mulai",IF(Table2[[#This Row],[Gap start]]=0,"Tepat waktu","belum mulai"))</f>
        <v>Tepat waktu</v>
      </c>
    </row>
    <row r="47" spans="1:14" x14ac:dyDescent="0.3">
      <c r="A47">
        <v>10</v>
      </c>
      <c r="B47" t="s">
        <v>57</v>
      </c>
      <c r="C47">
        <f t="shared" ca="1" si="7"/>
        <v>1</v>
      </c>
      <c r="D47">
        <f ca="1">IF(Table2[[#This Row],[Plan Finish]]="",0,1)</f>
        <v>1</v>
      </c>
      <c r="E47" t="str">
        <f t="shared" si="8"/>
        <v>Open</v>
      </c>
      <c r="F47" s="4">
        <v>43624</v>
      </c>
      <c r="G47" s="5">
        <f t="shared" ca="1" si="9"/>
        <v>43650</v>
      </c>
      <c r="H47" s="5"/>
      <c r="L47" s="5">
        <f t="shared" ca="1" si="10"/>
        <v>43489</v>
      </c>
      <c r="M47" t="str">
        <f>IF(H47=0," ",Table2[[#This Row],[hari ini]]-Table2[[#This Row],[Actual Start]])</f>
        <v xml:space="preserve"> </v>
      </c>
      <c r="N47" t="str">
        <f>IF(Table2[[#This Row],[Gap start]]&gt;0,"Telat Mulai",IF(Table2[[#This Row],[Gap start]]=0,"Tepat waktu","belum mulai"))</f>
        <v>Tepat waktu</v>
      </c>
    </row>
    <row r="48" spans="1:14" x14ac:dyDescent="0.3">
      <c r="A48">
        <v>63</v>
      </c>
      <c r="B48" t="s">
        <v>110</v>
      </c>
      <c r="C48">
        <f t="shared" ca="1" si="7"/>
        <v>5</v>
      </c>
      <c r="D48">
        <f ca="1">IF(Table2[[#This Row],[Plan Finish]]="",0,1)</f>
        <v>1</v>
      </c>
      <c r="E48" t="str">
        <f t="shared" si="8"/>
        <v>Open</v>
      </c>
      <c r="F48" s="4">
        <v>43626</v>
      </c>
      <c r="G48" s="5">
        <f t="shared" ca="1" si="9"/>
        <v>43644</v>
      </c>
      <c r="H48" s="5"/>
      <c r="L48" s="5">
        <f t="shared" ca="1" si="10"/>
        <v>43489</v>
      </c>
      <c r="M48" t="str">
        <f>IF(H48=0," ",Table2[[#This Row],[hari ini]]-Table2[[#This Row],[Actual Start]])</f>
        <v xml:space="preserve"> </v>
      </c>
      <c r="N48" t="str">
        <f>IF(Table2[[#This Row],[Gap start]]&gt;0,"Telat Mulai",IF(Table2[[#This Row],[Gap start]]=0,"Tepat waktu","belum mulai"))</f>
        <v>Tepat waktu</v>
      </c>
    </row>
    <row r="49" spans="1:14" x14ac:dyDescent="0.3">
      <c r="A49">
        <v>93</v>
      </c>
      <c r="B49" t="s">
        <v>140</v>
      </c>
      <c r="C49">
        <f t="shared" ca="1" si="7"/>
        <v>10</v>
      </c>
      <c r="D49">
        <f ca="1">IF(Table2[[#This Row],[Plan Finish]]="",0,1)</f>
        <v>1</v>
      </c>
      <c r="E49" t="str">
        <f t="shared" si="8"/>
        <v>Open</v>
      </c>
      <c r="F49" s="4">
        <v>43626</v>
      </c>
      <c r="G49" s="5">
        <f t="shared" ca="1" si="9"/>
        <v>43649</v>
      </c>
      <c r="H49" s="5"/>
      <c r="L49" s="5">
        <f t="shared" ca="1" si="10"/>
        <v>43489</v>
      </c>
      <c r="M49" t="str">
        <f>IF(H49=0," ",Table2[[#This Row],[hari ini]]-Table2[[#This Row],[Actual Start]])</f>
        <v xml:space="preserve"> </v>
      </c>
      <c r="N49" t="str">
        <f>IF(Table2[[#This Row],[Gap start]]&gt;0,"Telat Mulai",IF(Table2[[#This Row],[Gap start]]=0,"Tepat waktu","belum mulai"))</f>
        <v>Tepat waktu</v>
      </c>
    </row>
    <row r="50" spans="1:14" x14ac:dyDescent="0.3">
      <c r="A50">
        <v>71</v>
      </c>
      <c r="B50" t="s">
        <v>118</v>
      </c>
      <c r="C50">
        <f t="shared" ca="1" si="7"/>
        <v>1</v>
      </c>
      <c r="D50">
        <f ca="1">IF(Table2[[#This Row],[Plan Finish]]="",0,1)</f>
        <v>1</v>
      </c>
      <c r="E50" t="str">
        <f t="shared" si="8"/>
        <v>Open</v>
      </c>
      <c r="F50" s="4">
        <v>43633</v>
      </c>
      <c r="G50" s="5">
        <f t="shared" ca="1" si="9"/>
        <v>43662</v>
      </c>
      <c r="H50" s="5"/>
      <c r="L50" s="5">
        <f t="shared" ca="1" si="10"/>
        <v>43489</v>
      </c>
      <c r="M50" t="str">
        <f>IF(H50=0," ",Table2[[#This Row],[hari ini]]-Table2[[#This Row],[Actual Start]])</f>
        <v xml:space="preserve"> </v>
      </c>
      <c r="N50" t="str">
        <f>IF(Table2[[#This Row],[Gap start]]&gt;0,"Telat Mulai",IF(Table2[[#This Row],[Gap start]]=0,"Tepat waktu","belum mulai"))</f>
        <v>Tepat waktu</v>
      </c>
    </row>
    <row r="51" spans="1:14" x14ac:dyDescent="0.3">
      <c r="A51">
        <v>32</v>
      </c>
      <c r="B51" t="s">
        <v>79</v>
      </c>
      <c r="C51">
        <f t="shared" ca="1" si="7"/>
        <v>16</v>
      </c>
      <c r="D51">
        <f ca="1">IF(Table2[[#This Row],[Plan Finish]]="",0,1)</f>
        <v>1</v>
      </c>
      <c r="E51" t="str">
        <f t="shared" si="8"/>
        <v>Open</v>
      </c>
      <c r="F51" s="4">
        <v>43644</v>
      </c>
      <c r="G51" s="5">
        <f t="shared" ca="1" si="9"/>
        <v>43659</v>
      </c>
      <c r="H51" s="5"/>
      <c r="L51" s="5">
        <f t="shared" ca="1" si="10"/>
        <v>43489</v>
      </c>
      <c r="M51" t="str">
        <f>IF(H51=0," ",Table2[[#This Row],[hari ini]]-Table2[[#This Row],[Actual Start]])</f>
        <v xml:space="preserve"> </v>
      </c>
      <c r="N51" t="str">
        <f>IF(Table2[[#This Row],[Gap start]]&gt;0,"Telat Mulai",IF(Table2[[#This Row],[Gap start]]=0,"Tepat waktu","belum mulai"))</f>
        <v>Tepat waktu</v>
      </c>
    </row>
    <row r="52" spans="1:14" x14ac:dyDescent="0.3">
      <c r="A52">
        <v>16</v>
      </c>
      <c r="B52" t="s">
        <v>63</v>
      </c>
      <c r="C52">
        <f t="shared" ca="1" si="7"/>
        <v>20</v>
      </c>
      <c r="D52">
        <f ca="1">IF(Table2[[#This Row],[Plan Finish]]="",0,1)</f>
        <v>1</v>
      </c>
      <c r="E52" t="str">
        <f t="shared" si="8"/>
        <v>Open</v>
      </c>
      <c r="F52" s="4">
        <v>43645</v>
      </c>
      <c r="G52" s="5">
        <f t="shared" ca="1" si="9"/>
        <v>43664</v>
      </c>
      <c r="H52" s="5"/>
      <c r="L52" s="5">
        <f t="shared" ca="1" si="10"/>
        <v>43489</v>
      </c>
      <c r="M52" t="str">
        <f>IF(H52=0," ",Table2[[#This Row],[hari ini]]-Table2[[#This Row],[Actual Start]])</f>
        <v xml:space="preserve"> </v>
      </c>
      <c r="N52" t="str">
        <f>IF(Table2[[#This Row],[Gap start]]&gt;0,"Telat Mulai",IF(Table2[[#This Row],[Gap start]]=0,"Tepat waktu","belum mulai"))</f>
        <v>Tepat waktu</v>
      </c>
    </row>
    <row r="53" spans="1:14" x14ac:dyDescent="0.3">
      <c r="A53">
        <v>14</v>
      </c>
      <c r="B53" t="s">
        <v>61</v>
      </c>
      <c r="C53">
        <f t="shared" ca="1" si="7"/>
        <v>10</v>
      </c>
      <c r="D53">
        <f ca="1">IF(Table2[[#This Row],[Plan Finish]]="",0,1)</f>
        <v>1</v>
      </c>
      <c r="E53" t="str">
        <f t="shared" si="8"/>
        <v>Open</v>
      </c>
      <c r="F53" s="4">
        <v>43655</v>
      </c>
      <c r="G53" s="5">
        <f t="shared" ca="1" si="9"/>
        <v>43664</v>
      </c>
      <c r="H53" s="5"/>
      <c r="L53" s="5">
        <f t="shared" ca="1" si="10"/>
        <v>43489</v>
      </c>
      <c r="M53" t="str">
        <f>IF(H53=0," ",Table2[[#This Row],[hari ini]]-Table2[[#This Row],[Actual Start]])</f>
        <v xml:space="preserve"> </v>
      </c>
      <c r="N53" t="str">
        <f>IF(Table2[[#This Row],[Gap start]]&gt;0,"Telat Mulai",IF(Table2[[#This Row],[Gap start]]=0,"Tepat waktu","belum mulai"))</f>
        <v>Tepat waktu</v>
      </c>
    </row>
    <row r="54" spans="1:14" x14ac:dyDescent="0.3">
      <c r="A54">
        <v>99</v>
      </c>
      <c r="B54" t="s">
        <v>146</v>
      </c>
      <c r="C54">
        <f t="shared" ca="1" si="7"/>
        <v>18</v>
      </c>
      <c r="D54">
        <f ca="1">IF(Table2[[#This Row],[Plan Finish]]="",0,1)</f>
        <v>1</v>
      </c>
      <c r="E54" t="str">
        <f t="shared" si="8"/>
        <v>Open</v>
      </c>
      <c r="F54" s="4">
        <v>43659</v>
      </c>
      <c r="G54" s="5">
        <f t="shared" ca="1" si="9"/>
        <v>43674</v>
      </c>
      <c r="H54" s="5"/>
      <c r="L54" s="5">
        <f t="shared" ca="1" si="10"/>
        <v>43489</v>
      </c>
      <c r="M54" t="str">
        <f>IF(H54=0," ",Table2[[#This Row],[hari ini]]-Table2[[#This Row],[Actual Start]])</f>
        <v xml:space="preserve"> </v>
      </c>
      <c r="N54" t="str">
        <f>IF(Table2[[#This Row],[Gap start]]&gt;0,"Telat Mulai",IF(Table2[[#This Row],[Gap start]]=0,"Tepat waktu","belum mulai"))</f>
        <v>Tepat waktu</v>
      </c>
    </row>
    <row r="55" spans="1:14" x14ac:dyDescent="0.3">
      <c r="A55">
        <v>11</v>
      </c>
      <c r="B55" t="s">
        <v>58</v>
      </c>
      <c r="C55">
        <f t="shared" ca="1" si="7"/>
        <v>7</v>
      </c>
      <c r="D55">
        <f ca="1">IF(Table2[[#This Row],[Plan Finish]]="",0,1)</f>
        <v>1</v>
      </c>
      <c r="E55" t="str">
        <f t="shared" si="8"/>
        <v>Open</v>
      </c>
      <c r="F55" s="4">
        <v>43663</v>
      </c>
      <c r="G55" s="5">
        <f t="shared" ca="1" si="9"/>
        <v>43681</v>
      </c>
      <c r="H55" s="5"/>
      <c r="L55" s="5">
        <f t="shared" ca="1" si="10"/>
        <v>43489</v>
      </c>
      <c r="M55" t="str">
        <f>IF(H55=0," ",Table2[[#This Row],[hari ini]]-Table2[[#This Row],[Actual Start]])</f>
        <v xml:space="preserve"> </v>
      </c>
      <c r="N55" t="str">
        <f>IF(Table2[[#This Row],[Gap start]]&gt;0,"Telat Mulai",IF(Table2[[#This Row],[Gap start]]=0,"Tepat waktu","belum mulai"))</f>
        <v>Tepat waktu</v>
      </c>
    </row>
    <row r="56" spans="1:14" x14ac:dyDescent="0.3">
      <c r="A56">
        <v>3</v>
      </c>
      <c r="B56" t="s">
        <v>50</v>
      </c>
      <c r="C56">
        <f t="shared" ca="1" si="7"/>
        <v>12</v>
      </c>
      <c r="D56">
        <f ca="1">IF(Table2[[#This Row],[Plan Finish]]="",0,1)</f>
        <v>1</v>
      </c>
      <c r="E56" t="str">
        <f t="shared" si="8"/>
        <v>Open</v>
      </c>
      <c r="F56" s="4">
        <v>43678</v>
      </c>
      <c r="G56" s="5">
        <f t="shared" ca="1" si="9"/>
        <v>43688</v>
      </c>
      <c r="H56" s="5"/>
      <c r="L56" s="5">
        <f t="shared" ca="1" si="10"/>
        <v>43489</v>
      </c>
      <c r="M56" t="str">
        <f>IF(H56=0," ",Table2[[#This Row],[hari ini]]-Table2[[#This Row],[Actual Start]])</f>
        <v xml:space="preserve"> </v>
      </c>
      <c r="N56" t="str">
        <f>IF(Table2[[#This Row],[Gap start]]&gt;0,"Telat Mulai",IF(Table2[[#This Row],[Gap start]]=0,"Tepat waktu","belum mulai"))</f>
        <v>Tepat waktu</v>
      </c>
    </row>
    <row r="57" spans="1:14" x14ac:dyDescent="0.3">
      <c r="A57">
        <v>28</v>
      </c>
      <c r="B57" t="s">
        <v>75</v>
      </c>
      <c r="C57">
        <f t="shared" ca="1" si="7"/>
        <v>14</v>
      </c>
      <c r="D57">
        <f ca="1">IF(Table2[[#This Row],[Plan Finish]]="",0,1)</f>
        <v>1</v>
      </c>
      <c r="E57" t="str">
        <f t="shared" si="8"/>
        <v>Open</v>
      </c>
      <c r="F57" s="4">
        <v>43681</v>
      </c>
      <c r="G57" s="5">
        <f t="shared" ca="1" si="9"/>
        <v>43689</v>
      </c>
      <c r="H57" s="5"/>
      <c r="L57" s="5">
        <f t="shared" ca="1" si="10"/>
        <v>43489</v>
      </c>
      <c r="M57" t="str">
        <f>IF(H57=0," ",Table2[[#This Row],[hari ini]]-Table2[[#This Row],[Actual Start]])</f>
        <v xml:space="preserve"> </v>
      </c>
      <c r="N57" t="str">
        <f>IF(Table2[[#This Row],[Gap start]]&gt;0,"Telat Mulai",IF(Table2[[#This Row],[Gap start]]=0,"Tepat waktu","belum mulai"))</f>
        <v>Tepat waktu</v>
      </c>
    </row>
    <row r="58" spans="1:14" x14ac:dyDescent="0.3">
      <c r="A58">
        <v>40</v>
      </c>
      <c r="B58" t="s">
        <v>87</v>
      </c>
      <c r="C58">
        <f t="shared" ca="1" si="7"/>
        <v>1</v>
      </c>
      <c r="D58">
        <f ca="1">IF(Table2[[#This Row],[Plan Finish]]="",0,1)</f>
        <v>1</v>
      </c>
      <c r="E58" t="str">
        <f t="shared" si="8"/>
        <v>Open</v>
      </c>
      <c r="F58" s="4">
        <v>43681</v>
      </c>
      <c r="G58" s="5">
        <f t="shared" ca="1" si="9"/>
        <v>43700</v>
      </c>
      <c r="H58" s="5"/>
      <c r="L58" s="5">
        <f t="shared" ca="1" si="10"/>
        <v>43489</v>
      </c>
      <c r="M58" t="str">
        <f>IF(H58=0," ",Table2[[#This Row],[hari ini]]-Table2[[#This Row],[Actual Start]])</f>
        <v xml:space="preserve"> </v>
      </c>
      <c r="N58" t="str">
        <f>IF(Table2[[#This Row],[Gap start]]&gt;0,"Telat Mulai",IF(Table2[[#This Row],[Gap start]]=0,"Tepat waktu","belum mulai"))</f>
        <v>Tepat waktu</v>
      </c>
    </row>
    <row r="59" spans="1:14" x14ac:dyDescent="0.3">
      <c r="A59">
        <v>49</v>
      </c>
      <c r="B59" t="s">
        <v>96</v>
      </c>
      <c r="C59">
        <f t="shared" ca="1" si="7"/>
        <v>12</v>
      </c>
      <c r="D59">
        <f ca="1">IF(Table2[[#This Row],[Plan Finish]]="",0,1)</f>
        <v>1</v>
      </c>
      <c r="E59" t="str">
        <f t="shared" si="8"/>
        <v>Open</v>
      </c>
      <c r="F59" s="4">
        <v>43682</v>
      </c>
      <c r="G59" s="5">
        <f t="shared" ca="1" si="9"/>
        <v>43686</v>
      </c>
      <c r="H59" s="5"/>
      <c r="L59" s="5">
        <f t="shared" ca="1" si="10"/>
        <v>43489</v>
      </c>
      <c r="M59" t="str">
        <f>IF(H59=0," ",Table2[[#This Row],[hari ini]]-Table2[[#This Row],[Actual Start]])</f>
        <v xml:space="preserve"> </v>
      </c>
      <c r="N59" t="str">
        <f>IF(Table2[[#This Row],[Gap start]]&gt;0,"Telat Mulai",IF(Table2[[#This Row],[Gap start]]=0,"Tepat waktu","belum mulai"))</f>
        <v>Tepat waktu</v>
      </c>
    </row>
    <row r="60" spans="1:14" x14ac:dyDescent="0.3">
      <c r="A60">
        <v>46</v>
      </c>
      <c r="B60" t="s">
        <v>93</v>
      </c>
      <c r="C60">
        <f t="shared" ca="1" si="7"/>
        <v>14</v>
      </c>
      <c r="D60">
        <f ca="1">IF(Table2[[#This Row],[Plan Finish]]="",0,1)</f>
        <v>1</v>
      </c>
      <c r="E60" t="str">
        <f t="shared" si="8"/>
        <v>Open</v>
      </c>
      <c r="F60" s="4">
        <v>43684</v>
      </c>
      <c r="G60" s="5">
        <f t="shared" ca="1" si="9"/>
        <v>43712</v>
      </c>
      <c r="H60" s="5"/>
      <c r="L60" s="5">
        <f t="shared" ca="1" si="10"/>
        <v>43489</v>
      </c>
      <c r="M60" t="str">
        <f>IF(H60=0," ",Table2[[#This Row],[hari ini]]-Table2[[#This Row],[Actual Start]])</f>
        <v xml:space="preserve"> </v>
      </c>
      <c r="N60" t="str">
        <f>IF(Table2[[#This Row],[Gap start]]&gt;0,"Telat Mulai",IF(Table2[[#This Row],[Gap start]]=0,"Tepat waktu","belum mulai"))</f>
        <v>Tepat waktu</v>
      </c>
    </row>
    <row r="61" spans="1:14" x14ac:dyDescent="0.3">
      <c r="A61">
        <v>5</v>
      </c>
      <c r="B61" t="s">
        <v>52</v>
      </c>
      <c r="C61">
        <f t="shared" ca="1" si="7"/>
        <v>4</v>
      </c>
      <c r="D61">
        <f ca="1">IF(Table2[[#This Row],[Plan Finish]]="",0,1)</f>
        <v>1</v>
      </c>
      <c r="E61" t="str">
        <f t="shared" si="8"/>
        <v>Open</v>
      </c>
      <c r="F61" s="4">
        <v>43696</v>
      </c>
      <c r="G61" s="5">
        <f t="shared" ca="1" si="9"/>
        <v>43697</v>
      </c>
      <c r="H61" s="5"/>
      <c r="L61" s="5">
        <f t="shared" ca="1" si="10"/>
        <v>43489</v>
      </c>
      <c r="M61" t="str">
        <f>IF(H61=0," ",Table2[[#This Row],[hari ini]]-Table2[[#This Row],[Actual Start]])</f>
        <v xml:space="preserve"> </v>
      </c>
      <c r="N61" t="str">
        <f>IF(Table2[[#This Row],[Gap start]]&gt;0,"Telat Mulai",IF(Table2[[#This Row],[Gap start]]=0,"Tepat waktu","belum mulai"))</f>
        <v>Tepat waktu</v>
      </c>
    </row>
    <row r="62" spans="1:14" x14ac:dyDescent="0.3">
      <c r="A62">
        <v>30</v>
      </c>
      <c r="B62" t="s">
        <v>77</v>
      </c>
      <c r="C62">
        <f t="shared" ca="1" si="7"/>
        <v>7</v>
      </c>
      <c r="D62">
        <f ca="1">IF(Table2[[#This Row],[Plan Finish]]="",0,1)</f>
        <v>1</v>
      </c>
      <c r="E62" t="str">
        <f t="shared" si="8"/>
        <v>Open</v>
      </c>
      <c r="F62" s="4">
        <v>43703</v>
      </c>
      <c r="G62" s="5">
        <f t="shared" ca="1" si="9"/>
        <v>43724</v>
      </c>
      <c r="H62" s="5"/>
      <c r="L62" s="5">
        <f t="shared" ca="1" si="10"/>
        <v>43489</v>
      </c>
      <c r="M62" t="str">
        <f>IF(H62=0," ",Table2[[#This Row],[hari ini]]-Table2[[#This Row],[Actual Start]])</f>
        <v xml:space="preserve"> </v>
      </c>
      <c r="N62" t="str">
        <f>IF(Table2[[#This Row],[Gap start]]&gt;0,"Telat Mulai",IF(Table2[[#This Row],[Gap start]]=0,"Tepat waktu","belum mulai"))</f>
        <v>Tepat waktu</v>
      </c>
    </row>
    <row r="63" spans="1:14" x14ac:dyDescent="0.3">
      <c r="A63">
        <v>74</v>
      </c>
      <c r="B63" t="s">
        <v>121</v>
      </c>
      <c r="C63">
        <f t="shared" ca="1" si="7"/>
        <v>13</v>
      </c>
      <c r="D63">
        <f ca="1">IF(Table2[[#This Row],[Plan Finish]]="",0,1)</f>
        <v>1</v>
      </c>
      <c r="E63" t="str">
        <f t="shared" si="8"/>
        <v>Open</v>
      </c>
      <c r="F63" s="4">
        <v>43703</v>
      </c>
      <c r="G63" s="5">
        <f t="shared" ca="1" si="9"/>
        <v>43719</v>
      </c>
      <c r="H63" s="5"/>
      <c r="L63" s="5">
        <f t="shared" ca="1" si="10"/>
        <v>43489</v>
      </c>
      <c r="M63" t="str">
        <f>IF(H63=0," ",Table2[[#This Row],[hari ini]]-Table2[[#This Row],[Actual Start]])</f>
        <v xml:space="preserve"> </v>
      </c>
      <c r="N63" t="str">
        <f>IF(Table2[[#This Row],[Gap start]]&gt;0,"Telat Mulai",IF(Table2[[#This Row],[Gap start]]=0,"Tepat waktu","belum mulai"))</f>
        <v>Tepat waktu</v>
      </c>
    </row>
    <row r="64" spans="1:14" x14ac:dyDescent="0.3">
      <c r="A64">
        <v>76</v>
      </c>
      <c r="B64" t="s">
        <v>123</v>
      </c>
      <c r="C64">
        <f t="shared" ca="1" si="7"/>
        <v>19</v>
      </c>
      <c r="D64">
        <f ca="1">IF(Table2[[#This Row],[Plan Finish]]="",0,1)</f>
        <v>1</v>
      </c>
      <c r="E64" t="str">
        <f t="shared" si="8"/>
        <v>Open</v>
      </c>
      <c r="F64" s="4">
        <v>43715</v>
      </c>
      <c r="G64" s="5">
        <f t="shared" ca="1" si="9"/>
        <v>43724</v>
      </c>
      <c r="H64" s="5"/>
      <c r="L64" s="5">
        <f t="shared" ca="1" si="10"/>
        <v>43489</v>
      </c>
      <c r="M64" t="str">
        <f>IF(H64=0," ",Table2[[#This Row],[hari ini]]-Table2[[#This Row],[Actual Start]])</f>
        <v xml:space="preserve"> </v>
      </c>
      <c r="N64" t="str">
        <f>IF(Table2[[#This Row],[Gap start]]&gt;0,"Telat Mulai",IF(Table2[[#This Row],[Gap start]]=0,"Tepat waktu","belum mulai"))</f>
        <v>Tepat waktu</v>
      </c>
    </row>
    <row r="65" spans="1:14" x14ac:dyDescent="0.3">
      <c r="A65">
        <v>75</v>
      </c>
      <c r="B65" t="s">
        <v>122</v>
      </c>
      <c r="C65">
        <f t="shared" ca="1" si="7"/>
        <v>8</v>
      </c>
      <c r="D65">
        <f ca="1">IF(Table2[[#This Row],[Plan Finish]]="",0,1)</f>
        <v>1</v>
      </c>
      <c r="E65" t="str">
        <f t="shared" si="8"/>
        <v>Open</v>
      </c>
      <c r="F65" s="4">
        <v>43724</v>
      </c>
      <c r="G65" s="5">
        <f t="shared" ca="1" si="9"/>
        <v>43748</v>
      </c>
      <c r="H65" s="5"/>
      <c r="L65" s="5">
        <f t="shared" ca="1" si="10"/>
        <v>43489</v>
      </c>
      <c r="M65" t="str">
        <f>IF(H65=0," ",Table2[[#This Row],[hari ini]]-Table2[[#This Row],[Actual Start]])</f>
        <v xml:space="preserve"> </v>
      </c>
      <c r="N65" t="str">
        <f>IF(Table2[[#This Row],[Gap start]]&gt;0,"Telat Mulai",IF(Table2[[#This Row],[Gap start]]=0,"Tepat waktu","belum mulai"))</f>
        <v>Tepat waktu</v>
      </c>
    </row>
    <row r="66" spans="1:14" x14ac:dyDescent="0.3">
      <c r="A66">
        <v>85</v>
      </c>
      <c r="B66" t="s">
        <v>132</v>
      </c>
      <c r="C66">
        <f t="shared" ref="C66:C101" ca="1" si="11">RANDBETWEEN(1,20)</f>
        <v>15</v>
      </c>
      <c r="D66">
        <f ca="1">IF(Table2[[#This Row],[Plan Finish]]="",0,1)</f>
        <v>1</v>
      </c>
      <c r="E66" t="str">
        <f t="shared" ref="E66:E101" si="12">IF(I66=0,"Open","Closed")</f>
        <v>Open</v>
      </c>
      <c r="F66" s="4">
        <v>43728</v>
      </c>
      <c r="G66" s="5">
        <f t="shared" ref="G66:G97" ca="1" si="13">RANDBETWEEN(F66,F66+30)</f>
        <v>43740</v>
      </c>
      <c r="H66" s="5"/>
      <c r="L66" s="5">
        <f t="shared" ref="L66:L101" ca="1" si="14">TODAY()</f>
        <v>43489</v>
      </c>
      <c r="M66" t="str">
        <f>IF(H66=0," ",Table2[[#This Row],[hari ini]]-Table2[[#This Row],[Actual Start]])</f>
        <v xml:space="preserve"> </v>
      </c>
      <c r="N66" t="str">
        <f>IF(Table2[[#This Row],[Gap start]]&gt;0,"Telat Mulai",IF(Table2[[#This Row],[Gap start]]=0,"Tepat waktu","belum mulai"))</f>
        <v>Tepat waktu</v>
      </c>
    </row>
    <row r="67" spans="1:14" x14ac:dyDescent="0.3">
      <c r="A67">
        <v>22</v>
      </c>
      <c r="B67" t="s">
        <v>69</v>
      </c>
      <c r="C67">
        <f t="shared" ca="1" si="11"/>
        <v>11</v>
      </c>
      <c r="D67">
        <f ca="1">IF(Table2[[#This Row],[Plan Finish]]="",0,1)</f>
        <v>1</v>
      </c>
      <c r="E67" t="str">
        <f t="shared" si="12"/>
        <v>Open</v>
      </c>
      <c r="F67" s="4">
        <v>43731</v>
      </c>
      <c r="G67" s="5">
        <f t="shared" ca="1" si="13"/>
        <v>43739</v>
      </c>
      <c r="H67" s="5"/>
      <c r="L67" s="5">
        <f t="shared" ca="1" si="14"/>
        <v>43489</v>
      </c>
      <c r="M67" t="str">
        <f>IF(H67=0," ",Table2[[#This Row],[hari ini]]-Table2[[#This Row],[Actual Start]])</f>
        <v xml:space="preserve"> </v>
      </c>
      <c r="N67" t="str">
        <f>IF(Table2[[#This Row],[Gap start]]&gt;0,"Telat Mulai",IF(Table2[[#This Row],[Gap start]]=0,"Tepat waktu","belum mulai"))</f>
        <v>Tepat waktu</v>
      </c>
    </row>
    <row r="68" spans="1:14" x14ac:dyDescent="0.3">
      <c r="A68">
        <v>77</v>
      </c>
      <c r="B68" t="s">
        <v>124</v>
      </c>
      <c r="C68">
        <f t="shared" ca="1" si="11"/>
        <v>3</v>
      </c>
      <c r="D68">
        <f ca="1">IF(Table2[[#This Row],[Plan Finish]]="",0,1)</f>
        <v>1</v>
      </c>
      <c r="E68" t="str">
        <f t="shared" si="12"/>
        <v>Open</v>
      </c>
      <c r="F68" s="4">
        <v>43731</v>
      </c>
      <c r="G68" s="5">
        <f t="shared" ca="1" si="13"/>
        <v>43758</v>
      </c>
      <c r="H68" s="5"/>
      <c r="L68" s="5">
        <f t="shared" ca="1" si="14"/>
        <v>43489</v>
      </c>
      <c r="M68" t="str">
        <f>IF(H68=0," ",Table2[[#This Row],[hari ini]]-Table2[[#This Row],[Actual Start]])</f>
        <v xml:space="preserve"> </v>
      </c>
      <c r="N68" t="str">
        <f>IF(Table2[[#This Row],[Gap start]]&gt;0,"Telat Mulai",IF(Table2[[#This Row],[Gap start]]=0,"Tepat waktu","belum mulai"))</f>
        <v>Tepat waktu</v>
      </c>
    </row>
    <row r="69" spans="1:14" x14ac:dyDescent="0.3">
      <c r="A69">
        <v>51</v>
      </c>
      <c r="B69" t="s">
        <v>98</v>
      </c>
      <c r="C69">
        <f t="shared" ca="1" si="11"/>
        <v>14</v>
      </c>
      <c r="D69">
        <f ca="1">IF(Table2[[#This Row],[Plan Finish]]="",0,1)</f>
        <v>1</v>
      </c>
      <c r="E69" t="str">
        <f t="shared" si="12"/>
        <v>Open</v>
      </c>
      <c r="F69" s="4">
        <v>43734</v>
      </c>
      <c r="G69" s="5">
        <f t="shared" ca="1" si="13"/>
        <v>43745</v>
      </c>
      <c r="H69" s="5"/>
      <c r="L69" s="5">
        <f t="shared" ca="1" si="14"/>
        <v>43489</v>
      </c>
      <c r="M69" t="str">
        <f>IF(H69=0," ",Table2[[#This Row],[hari ini]]-Table2[[#This Row],[Actual Start]])</f>
        <v xml:space="preserve"> </v>
      </c>
      <c r="N69" t="str">
        <f>IF(Table2[[#This Row],[Gap start]]&gt;0,"Telat Mulai",IF(Table2[[#This Row],[Gap start]]=0,"Tepat waktu","belum mulai"))</f>
        <v>Tepat waktu</v>
      </c>
    </row>
    <row r="70" spans="1:14" x14ac:dyDescent="0.3">
      <c r="A70">
        <v>24</v>
      </c>
      <c r="B70" t="s">
        <v>71</v>
      </c>
      <c r="C70">
        <f t="shared" ca="1" si="11"/>
        <v>9</v>
      </c>
      <c r="D70">
        <f ca="1">IF(Table2[[#This Row],[Plan Finish]]="",0,1)</f>
        <v>1</v>
      </c>
      <c r="E70" t="str">
        <f t="shared" si="12"/>
        <v>Open</v>
      </c>
      <c r="F70" s="4">
        <v>43735</v>
      </c>
      <c r="G70" s="5">
        <f t="shared" ca="1" si="13"/>
        <v>43763</v>
      </c>
      <c r="H70" s="5"/>
      <c r="L70" s="5">
        <f t="shared" ca="1" si="14"/>
        <v>43489</v>
      </c>
      <c r="M70" t="str">
        <f>IF(H70=0," ",Table2[[#This Row],[hari ini]]-Table2[[#This Row],[Actual Start]])</f>
        <v xml:space="preserve"> </v>
      </c>
      <c r="N70" t="str">
        <f>IF(Table2[[#This Row],[Gap start]]&gt;0,"Telat Mulai",IF(Table2[[#This Row],[Gap start]]=0,"Tepat waktu","belum mulai"))</f>
        <v>Tepat waktu</v>
      </c>
    </row>
    <row r="71" spans="1:14" x14ac:dyDescent="0.3">
      <c r="A71">
        <v>95</v>
      </c>
      <c r="B71" t="s">
        <v>142</v>
      </c>
      <c r="C71">
        <f t="shared" ca="1" si="11"/>
        <v>16</v>
      </c>
      <c r="D71">
        <f ca="1">IF(Table2[[#This Row],[Plan Finish]]="",0,1)</f>
        <v>1</v>
      </c>
      <c r="E71" t="str">
        <f t="shared" si="12"/>
        <v>Open</v>
      </c>
      <c r="F71" s="4">
        <v>43736</v>
      </c>
      <c r="G71" s="5">
        <f t="shared" ca="1" si="13"/>
        <v>43746</v>
      </c>
      <c r="H71" s="5"/>
      <c r="L71" s="5">
        <f t="shared" ca="1" si="14"/>
        <v>43489</v>
      </c>
      <c r="M71" t="str">
        <f>IF(H71=0," ",Table2[[#This Row],[hari ini]]-Table2[[#This Row],[Actual Start]])</f>
        <v xml:space="preserve"> </v>
      </c>
      <c r="N71" t="str">
        <f>IF(Table2[[#This Row],[Gap start]]&gt;0,"Telat Mulai",IF(Table2[[#This Row],[Gap start]]=0,"Tepat waktu","belum mulai"))</f>
        <v>Tepat waktu</v>
      </c>
    </row>
    <row r="72" spans="1:14" x14ac:dyDescent="0.3">
      <c r="A72">
        <v>61</v>
      </c>
      <c r="B72" t="s">
        <v>108</v>
      </c>
      <c r="C72">
        <f t="shared" ca="1" si="11"/>
        <v>8</v>
      </c>
      <c r="D72">
        <f ca="1">IF(Table2[[#This Row],[Plan Finish]]="",0,1)</f>
        <v>1</v>
      </c>
      <c r="E72" t="str">
        <f t="shared" si="12"/>
        <v>Open</v>
      </c>
      <c r="F72" s="4">
        <v>43737</v>
      </c>
      <c r="G72" s="5">
        <f t="shared" ca="1" si="13"/>
        <v>43753</v>
      </c>
      <c r="H72" s="5"/>
      <c r="L72" s="5">
        <f t="shared" ca="1" si="14"/>
        <v>43489</v>
      </c>
      <c r="M72" t="str">
        <f>IF(H72=0," ",Table2[[#This Row],[hari ini]]-Table2[[#This Row],[Actual Start]])</f>
        <v xml:space="preserve"> </v>
      </c>
      <c r="N72" t="str">
        <f>IF(Table2[[#This Row],[Gap start]]&gt;0,"Telat Mulai",IF(Table2[[#This Row],[Gap start]]=0,"Tepat waktu","belum mulai"))</f>
        <v>Tepat waktu</v>
      </c>
    </row>
    <row r="73" spans="1:14" x14ac:dyDescent="0.3">
      <c r="A73">
        <v>31</v>
      </c>
      <c r="B73" t="s">
        <v>78</v>
      </c>
      <c r="C73">
        <f t="shared" ca="1" si="11"/>
        <v>5</v>
      </c>
      <c r="D73">
        <f ca="1">IF(Table2[[#This Row],[Plan Finish]]="",0,1)</f>
        <v>1</v>
      </c>
      <c r="E73" t="str">
        <f t="shared" si="12"/>
        <v>Open</v>
      </c>
      <c r="F73" s="4">
        <v>43738</v>
      </c>
      <c r="G73" s="5">
        <f t="shared" ca="1" si="13"/>
        <v>43751</v>
      </c>
      <c r="H73" s="5"/>
      <c r="L73" s="5">
        <f t="shared" ca="1" si="14"/>
        <v>43489</v>
      </c>
      <c r="M73" t="str">
        <f>IF(H73=0," ",Table2[[#This Row],[hari ini]]-Table2[[#This Row],[Actual Start]])</f>
        <v xml:space="preserve"> </v>
      </c>
      <c r="N73" t="str">
        <f>IF(Table2[[#This Row],[Gap start]]&gt;0,"Telat Mulai",IF(Table2[[#This Row],[Gap start]]=0,"Tepat waktu","belum mulai"))</f>
        <v>Tepat waktu</v>
      </c>
    </row>
    <row r="74" spans="1:14" x14ac:dyDescent="0.3">
      <c r="A74">
        <v>45</v>
      </c>
      <c r="B74" t="s">
        <v>92</v>
      </c>
      <c r="C74">
        <f t="shared" ca="1" si="11"/>
        <v>8</v>
      </c>
      <c r="D74">
        <f ca="1">IF(Table2[[#This Row],[Plan Finish]]="",0,1)</f>
        <v>1</v>
      </c>
      <c r="E74" t="str">
        <f t="shared" si="12"/>
        <v>Open</v>
      </c>
      <c r="F74" s="4">
        <v>43738</v>
      </c>
      <c r="G74" s="5">
        <f t="shared" ca="1" si="13"/>
        <v>43766</v>
      </c>
      <c r="H74" s="5"/>
      <c r="L74" s="5">
        <f t="shared" ca="1" si="14"/>
        <v>43489</v>
      </c>
      <c r="M74" t="str">
        <f>IF(H74=0," ",Table2[[#This Row],[hari ini]]-Table2[[#This Row],[Actual Start]])</f>
        <v xml:space="preserve"> </v>
      </c>
      <c r="N74" t="str">
        <f>IF(Table2[[#This Row],[Gap start]]&gt;0,"Telat Mulai",IF(Table2[[#This Row],[Gap start]]=0,"Tepat waktu","belum mulai"))</f>
        <v>Tepat waktu</v>
      </c>
    </row>
    <row r="75" spans="1:14" x14ac:dyDescent="0.3">
      <c r="A75">
        <v>92</v>
      </c>
      <c r="B75" t="s">
        <v>139</v>
      </c>
      <c r="C75">
        <f t="shared" ca="1" si="11"/>
        <v>8</v>
      </c>
      <c r="D75">
        <f ca="1">IF(Table2[[#This Row],[Plan Finish]]="",0,1)</f>
        <v>1</v>
      </c>
      <c r="E75" t="str">
        <f t="shared" si="12"/>
        <v>Open</v>
      </c>
      <c r="F75" s="4">
        <v>43740</v>
      </c>
      <c r="G75" s="5">
        <f t="shared" ca="1" si="13"/>
        <v>43759</v>
      </c>
      <c r="H75" s="5"/>
      <c r="L75" s="5">
        <f t="shared" ca="1" si="14"/>
        <v>43489</v>
      </c>
      <c r="M75" t="str">
        <f>IF(H75=0," ",Table2[[#This Row],[hari ini]]-Table2[[#This Row],[Actual Start]])</f>
        <v xml:space="preserve"> </v>
      </c>
      <c r="N75" t="str">
        <f>IF(Table2[[#This Row],[Gap start]]&gt;0,"Telat Mulai",IF(Table2[[#This Row],[Gap start]]=0,"Tepat waktu","belum mulai"))</f>
        <v>Tepat waktu</v>
      </c>
    </row>
    <row r="76" spans="1:14" x14ac:dyDescent="0.3">
      <c r="A76">
        <v>9</v>
      </c>
      <c r="B76" t="s">
        <v>56</v>
      </c>
      <c r="C76">
        <f t="shared" ca="1" si="11"/>
        <v>11</v>
      </c>
      <c r="D76">
        <f ca="1">IF(Table2[[#This Row],[Plan Finish]]="",0,1)</f>
        <v>1</v>
      </c>
      <c r="E76" t="str">
        <f t="shared" si="12"/>
        <v>Open</v>
      </c>
      <c r="F76" s="4">
        <v>43743</v>
      </c>
      <c r="G76" s="5">
        <f t="shared" ca="1" si="13"/>
        <v>43747</v>
      </c>
      <c r="H76" s="5"/>
      <c r="L76" s="5">
        <f t="shared" ca="1" si="14"/>
        <v>43489</v>
      </c>
      <c r="M76" t="str">
        <f>IF(H76=0," ",Table2[[#This Row],[hari ini]]-Table2[[#This Row],[Actual Start]])</f>
        <v xml:space="preserve"> </v>
      </c>
      <c r="N76" t="str">
        <f>IF(Table2[[#This Row],[Gap start]]&gt;0,"Telat Mulai",IF(Table2[[#This Row],[Gap start]]=0,"Tepat waktu","belum mulai"))</f>
        <v>Tepat waktu</v>
      </c>
    </row>
    <row r="77" spans="1:14" x14ac:dyDescent="0.3">
      <c r="A77">
        <v>21</v>
      </c>
      <c r="B77" t="s">
        <v>68</v>
      </c>
      <c r="C77">
        <f t="shared" ca="1" si="11"/>
        <v>6</v>
      </c>
      <c r="D77">
        <f ca="1">IF(Table2[[#This Row],[Plan Finish]]="",0,1)</f>
        <v>1</v>
      </c>
      <c r="E77" t="str">
        <f t="shared" si="12"/>
        <v>Open</v>
      </c>
      <c r="F77" s="4">
        <v>43744</v>
      </c>
      <c r="G77" s="5">
        <f t="shared" ca="1" si="13"/>
        <v>43773</v>
      </c>
      <c r="H77" s="5"/>
      <c r="L77" s="5">
        <f t="shared" ca="1" si="14"/>
        <v>43489</v>
      </c>
      <c r="M77" t="str">
        <f>IF(H77=0," ",Table2[[#This Row],[hari ini]]-Table2[[#This Row],[Actual Start]])</f>
        <v xml:space="preserve"> </v>
      </c>
      <c r="N77" t="str">
        <f>IF(Table2[[#This Row],[Gap start]]&gt;0,"Telat Mulai",IF(Table2[[#This Row],[Gap start]]=0,"Tepat waktu","belum mulai"))</f>
        <v>Tepat waktu</v>
      </c>
    </row>
    <row r="78" spans="1:14" x14ac:dyDescent="0.3">
      <c r="A78">
        <v>91</v>
      </c>
      <c r="B78" t="s">
        <v>138</v>
      </c>
      <c r="C78">
        <f t="shared" ca="1" si="11"/>
        <v>18</v>
      </c>
      <c r="D78">
        <f ca="1">IF(Table2[[#This Row],[Plan Finish]]="",0,1)</f>
        <v>1</v>
      </c>
      <c r="E78" t="str">
        <f t="shared" si="12"/>
        <v>Open</v>
      </c>
      <c r="F78" s="4">
        <v>43744</v>
      </c>
      <c r="G78" s="5">
        <f t="shared" ca="1" si="13"/>
        <v>43750</v>
      </c>
      <c r="H78" s="5"/>
      <c r="L78" s="5">
        <f t="shared" ca="1" si="14"/>
        <v>43489</v>
      </c>
      <c r="M78" t="str">
        <f>IF(H78=0," ",Table2[[#This Row],[hari ini]]-Table2[[#This Row],[Actual Start]])</f>
        <v xml:space="preserve"> </v>
      </c>
      <c r="N78" t="str">
        <f>IF(Table2[[#This Row],[Gap start]]&gt;0,"Telat Mulai",IF(Table2[[#This Row],[Gap start]]=0,"Tepat waktu","belum mulai"))</f>
        <v>Tepat waktu</v>
      </c>
    </row>
    <row r="79" spans="1:14" x14ac:dyDescent="0.3">
      <c r="A79">
        <v>97</v>
      </c>
      <c r="B79" t="s">
        <v>144</v>
      </c>
      <c r="C79">
        <f t="shared" ca="1" si="11"/>
        <v>9</v>
      </c>
      <c r="D79">
        <f ca="1">IF(Table2[[#This Row],[Plan Finish]]="",0,1)</f>
        <v>1</v>
      </c>
      <c r="E79" t="str">
        <f t="shared" si="12"/>
        <v>Open</v>
      </c>
      <c r="F79" s="4">
        <v>43752</v>
      </c>
      <c r="G79" s="5">
        <f t="shared" ca="1" si="13"/>
        <v>43782</v>
      </c>
      <c r="H79" s="5"/>
      <c r="L79" s="5">
        <f t="shared" ca="1" si="14"/>
        <v>43489</v>
      </c>
      <c r="M79" t="str">
        <f>IF(H79=0," ",Table2[[#This Row],[hari ini]]-Table2[[#This Row],[Actual Start]])</f>
        <v xml:space="preserve"> </v>
      </c>
      <c r="N79" t="str">
        <f>IF(Table2[[#This Row],[Gap start]]&gt;0,"Telat Mulai",IF(Table2[[#This Row],[Gap start]]=0,"Tepat waktu","belum mulai"))</f>
        <v>Tepat waktu</v>
      </c>
    </row>
    <row r="80" spans="1:14" x14ac:dyDescent="0.3">
      <c r="A80">
        <v>1</v>
      </c>
      <c r="B80" t="s">
        <v>48</v>
      </c>
      <c r="C80">
        <f t="shared" ca="1" si="11"/>
        <v>8</v>
      </c>
      <c r="D80">
        <f ca="1">IF(Table2[[#This Row],[Plan Finish]]="",0,1)</f>
        <v>1</v>
      </c>
      <c r="E80" t="str">
        <f t="shared" si="12"/>
        <v>Open</v>
      </c>
      <c r="F80" s="4">
        <v>43759</v>
      </c>
      <c r="G80" s="5">
        <f t="shared" ca="1" si="13"/>
        <v>43778</v>
      </c>
      <c r="H80" s="5"/>
      <c r="L80" s="5">
        <f t="shared" ca="1" si="14"/>
        <v>43489</v>
      </c>
      <c r="M80" t="str">
        <f>IF(H80=0," ",Table2[[#This Row],[hari ini]]-Table2[[#This Row],[Actual Start]])</f>
        <v xml:space="preserve"> </v>
      </c>
      <c r="N80" t="str">
        <f>IF(Table2[[#This Row],[Gap start]]&gt;0,"Telat Mulai",IF(Table2[[#This Row],[Gap start]]=0,"Tepat waktu","belum mulai"))</f>
        <v>Tepat waktu</v>
      </c>
    </row>
    <row r="81" spans="1:14" x14ac:dyDescent="0.3">
      <c r="A81">
        <v>17</v>
      </c>
      <c r="B81" t="s">
        <v>64</v>
      </c>
      <c r="C81">
        <f t="shared" ca="1" si="11"/>
        <v>15</v>
      </c>
      <c r="D81">
        <f ca="1">IF(Table2[[#This Row],[Plan Finish]]="",0,1)</f>
        <v>1</v>
      </c>
      <c r="E81" t="str">
        <f t="shared" si="12"/>
        <v>Open</v>
      </c>
      <c r="F81" s="4">
        <v>43764</v>
      </c>
      <c r="G81" s="5">
        <f t="shared" ca="1" si="13"/>
        <v>43767</v>
      </c>
      <c r="H81" s="5"/>
      <c r="L81" s="5">
        <f t="shared" ca="1" si="14"/>
        <v>43489</v>
      </c>
      <c r="M81" t="str">
        <f>IF(H81=0," ",Table2[[#This Row],[hari ini]]-Table2[[#This Row],[Actual Start]])</f>
        <v xml:space="preserve"> </v>
      </c>
      <c r="N81" t="str">
        <f>IF(Table2[[#This Row],[Gap start]]&gt;0,"Telat Mulai",IF(Table2[[#This Row],[Gap start]]=0,"Tepat waktu","belum mulai"))</f>
        <v>Tepat waktu</v>
      </c>
    </row>
    <row r="82" spans="1:14" x14ac:dyDescent="0.3">
      <c r="A82">
        <v>54</v>
      </c>
      <c r="B82" t="s">
        <v>101</v>
      </c>
      <c r="C82">
        <f t="shared" ca="1" si="11"/>
        <v>15</v>
      </c>
      <c r="D82">
        <f ca="1">IF(Table2[[#This Row],[Plan Finish]]="",0,1)</f>
        <v>1</v>
      </c>
      <c r="E82" t="str">
        <f t="shared" si="12"/>
        <v>Open</v>
      </c>
      <c r="F82" s="4">
        <v>43768</v>
      </c>
      <c r="G82" s="5">
        <f t="shared" ca="1" si="13"/>
        <v>43795</v>
      </c>
      <c r="H82" s="5"/>
      <c r="L82" s="5">
        <f t="shared" ca="1" si="14"/>
        <v>43489</v>
      </c>
      <c r="M82" t="str">
        <f>IF(H82=0," ",Table2[[#This Row],[hari ini]]-Table2[[#This Row],[Actual Start]])</f>
        <v xml:space="preserve"> </v>
      </c>
      <c r="N82" t="str">
        <f>IF(Table2[[#This Row],[Gap start]]&gt;0,"Telat Mulai",IF(Table2[[#This Row],[Gap start]]=0,"Tepat waktu","belum mulai"))</f>
        <v>Tepat waktu</v>
      </c>
    </row>
    <row r="83" spans="1:14" x14ac:dyDescent="0.3">
      <c r="A83">
        <v>29</v>
      </c>
      <c r="B83" t="s">
        <v>76</v>
      </c>
      <c r="C83">
        <f t="shared" ca="1" si="11"/>
        <v>20</v>
      </c>
      <c r="D83">
        <f ca="1">IF(Table2[[#This Row],[Plan Finish]]="",0,1)</f>
        <v>1</v>
      </c>
      <c r="E83" t="str">
        <f t="shared" si="12"/>
        <v>Open</v>
      </c>
      <c r="F83" s="4">
        <v>43772</v>
      </c>
      <c r="G83" s="5">
        <f t="shared" ca="1" si="13"/>
        <v>43774</v>
      </c>
      <c r="H83" s="5"/>
      <c r="L83" s="5">
        <f t="shared" ca="1" si="14"/>
        <v>43489</v>
      </c>
      <c r="M83" t="str">
        <f>IF(H83=0," ",Table2[[#This Row],[hari ini]]-Table2[[#This Row],[Actual Start]])</f>
        <v xml:space="preserve"> </v>
      </c>
      <c r="N83" t="str">
        <f>IF(Table2[[#This Row],[Gap start]]&gt;0,"Telat Mulai",IF(Table2[[#This Row],[Gap start]]=0,"Tepat waktu","belum mulai"))</f>
        <v>Tepat waktu</v>
      </c>
    </row>
    <row r="84" spans="1:14" x14ac:dyDescent="0.3">
      <c r="A84">
        <v>56</v>
      </c>
      <c r="B84" t="s">
        <v>103</v>
      </c>
      <c r="C84">
        <f t="shared" ca="1" si="11"/>
        <v>20</v>
      </c>
      <c r="D84">
        <f ca="1">IF(Table2[[#This Row],[Plan Finish]]="",0,1)</f>
        <v>1</v>
      </c>
      <c r="E84" t="str">
        <f t="shared" si="12"/>
        <v>Open</v>
      </c>
      <c r="F84" s="4">
        <v>43772</v>
      </c>
      <c r="G84" s="5">
        <f t="shared" ca="1" si="13"/>
        <v>43784</v>
      </c>
      <c r="H84" s="5"/>
      <c r="L84" s="5">
        <f t="shared" ca="1" si="14"/>
        <v>43489</v>
      </c>
      <c r="M84" t="str">
        <f>IF(H84=0," ",Table2[[#This Row],[hari ini]]-Table2[[#This Row],[Actual Start]])</f>
        <v xml:space="preserve"> </v>
      </c>
      <c r="N84" t="str">
        <f>IF(Table2[[#This Row],[Gap start]]&gt;0,"Telat Mulai",IF(Table2[[#This Row],[Gap start]]=0,"Tepat waktu","belum mulai"))</f>
        <v>Tepat waktu</v>
      </c>
    </row>
    <row r="85" spans="1:14" x14ac:dyDescent="0.3">
      <c r="A85">
        <v>35</v>
      </c>
      <c r="B85" t="s">
        <v>82</v>
      </c>
      <c r="C85">
        <f t="shared" ca="1" si="11"/>
        <v>15</v>
      </c>
      <c r="D85">
        <f ca="1">IF(Table2[[#This Row],[Plan Finish]]="",0,1)</f>
        <v>1</v>
      </c>
      <c r="E85" t="str">
        <f t="shared" si="12"/>
        <v>Open</v>
      </c>
      <c r="F85" s="4">
        <v>43773</v>
      </c>
      <c r="G85" s="5">
        <f t="shared" ca="1" si="13"/>
        <v>43774</v>
      </c>
      <c r="H85" s="5"/>
      <c r="L85" s="5">
        <f t="shared" ca="1" si="14"/>
        <v>43489</v>
      </c>
      <c r="M85" t="str">
        <f>IF(H85=0," ",Table2[[#This Row],[hari ini]]-Table2[[#This Row],[Actual Start]])</f>
        <v xml:space="preserve"> </v>
      </c>
      <c r="N85" t="str">
        <f>IF(Table2[[#This Row],[Gap start]]&gt;0,"Telat Mulai",IF(Table2[[#This Row],[Gap start]]=0,"Tepat waktu","belum mulai"))</f>
        <v>Tepat waktu</v>
      </c>
    </row>
    <row r="86" spans="1:14" x14ac:dyDescent="0.3">
      <c r="A86">
        <v>15</v>
      </c>
      <c r="B86" t="s">
        <v>62</v>
      </c>
      <c r="C86">
        <f t="shared" ca="1" si="11"/>
        <v>20</v>
      </c>
      <c r="D86">
        <f ca="1">IF(Table2[[#This Row],[Plan Finish]]="",0,1)</f>
        <v>1</v>
      </c>
      <c r="E86" t="str">
        <f t="shared" si="12"/>
        <v>Open</v>
      </c>
      <c r="F86" s="4">
        <v>43779</v>
      </c>
      <c r="G86" s="5">
        <f t="shared" ca="1" si="13"/>
        <v>43804</v>
      </c>
      <c r="H86" s="5"/>
      <c r="L86" s="5">
        <f t="shared" ca="1" si="14"/>
        <v>43489</v>
      </c>
      <c r="M86" t="str">
        <f>IF(H86=0," ",Table2[[#This Row],[hari ini]]-Table2[[#This Row],[Actual Start]])</f>
        <v xml:space="preserve"> </v>
      </c>
      <c r="N86" t="str">
        <f>IF(Table2[[#This Row],[Gap start]]&gt;0,"Telat Mulai",IF(Table2[[#This Row],[Gap start]]=0,"Tepat waktu","belum mulai"))</f>
        <v>Tepat waktu</v>
      </c>
    </row>
    <row r="87" spans="1:14" x14ac:dyDescent="0.3">
      <c r="A87">
        <v>8</v>
      </c>
      <c r="B87" t="s">
        <v>55</v>
      </c>
      <c r="C87">
        <f t="shared" ca="1" si="11"/>
        <v>3</v>
      </c>
      <c r="D87">
        <f ca="1">IF(Table2[[#This Row],[Plan Finish]]="",0,1)</f>
        <v>1</v>
      </c>
      <c r="E87" t="str">
        <f t="shared" si="12"/>
        <v>Open</v>
      </c>
      <c r="F87" s="4">
        <v>43782</v>
      </c>
      <c r="G87" s="5">
        <f t="shared" ca="1" si="13"/>
        <v>43789</v>
      </c>
      <c r="H87" s="5"/>
      <c r="L87" s="5">
        <f t="shared" ca="1" si="14"/>
        <v>43489</v>
      </c>
      <c r="M87" t="str">
        <f>IF(H87=0," ",Table2[[#This Row],[hari ini]]-Table2[[#This Row],[Actual Start]])</f>
        <v xml:space="preserve"> </v>
      </c>
      <c r="N87" t="str">
        <f>IF(Table2[[#This Row],[Gap start]]&gt;0,"Telat Mulai",IF(Table2[[#This Row],[Gap start]]=0,"Tepat waktu","belum mulai"))</f>
        <v>Tepat waktu</v>
      </c>
    </row>
    <row r="88" spans="1:14" x14ac:dyDescent="0.3">
      <c r="A88">
        <v>33</v>
      </c>
      <c r="B88" t="s">
        <v>80</v>
      </c>
      <c r="C88">
        <f t="shared" ca="1" si="11"/>
        <v>19</v>
      </c>
      <c r="D88">
        <f ca="1">IF(Table2[[#This Row],[Plan Finish]]="",0,1)</f>
        <v>1</v>
      </c>
      <c r="E88" t="str">
        <f t="shared" si="12"/>
        <v>Open</v>
      </c>
      <c r="F88" s="4">
        <v>43783</v>
      </c>
      <c r="G88" s="5">
        <f t="shared" ca="1" si="13"/>
        <v>43805</v>
      </c>
      <c r="H88" s="5"/>
      <c r="L88" s="5">
        <f t="shared" ca="1" si="14"/>
        <v>43489</v>
      </c>
      <c r="M88" t="str">
        <f>IF(H88=0," ",Table2[[#This Row],[hari ini]]-Table2[[#This Row],[Actual Start]])</f>
        <v xml:space="preserve"> </v>
      </c>
      <c r="N88" t="str">
        <f>IF(Table2[[#This Row],[Gap start]]&gt;0,"Telat Mulai",IF(Table2[[#This Row],[Gap start]]=0,"Tepat waktu","belum mulai"))</f>
        <v>Tepat waktu</v>
      </c>
    </row>
    <row r="89" spans="1:14" x14ac:dyDescent="0.3">
      <c r="A89">
        <v>34</v>
      </c>
      <c r="B89" t="s">
        <v>81</v>
      </c>
      <c r="C89">
        <f t="shared" ca="1" si="11"/>
        <v>13</v>
      </c>
      <c r="D89">
        <f ca="1">IF(Table2[[#This Row],[Plan Finish]]="",0,1)</f>
        <v>1</v>
      </c>
      <c r="E89" t="str">
        <f t="shared" si="12"/>
        <v>Open</v>
      </c>
      <c r="F89" s="4">
        <v>43786</v>
      </c>
      <c r="G89" s="5">
        <f t="shared" ca="1" si="13"/>
        <v>43786</v>
      </c>
      <c r="H89" s="5"/>
      <c r="L89" s="5">
        <f t="shared" ca="1" si="14"/>
        <v>43489</v>
      </c>
      <c r="M89" t="str">
        <f>IF(H89=0," ",Table2[[#This Row],[hari ini]]-Table2[[#This Row],[Actual Start]])</f>
        <v xml:space="preserve"> </v>
      </c>
      <c r="N89" t="str">
        <f>IF(Table2[[#This Row],[Gap start]]&gt;0,"Telat Mulai",IF(Table2[[#This Row],[Gap start]]=0,"Tepat waktu","belum mulai"))</f>
        <v>Tepat waktu</v>
      </c>
    </row>
    <row r="90" spans="1:14" x14ac:dyDescent="0.3">
      <c r="A90">
        <v>78</v>
      </c>
      <c r="B90" t="s">
        <v>125</v>
      </c>
      <c r="C90">
        <f t="shared" ca="1" si="11"/>
        <v>2</v>
      </c>
      <c r="D90">
        <f ca="1">IF(Table2[[#This Row],[Plan Finish]]="",0,1)</f>
        <v>1</v>
      </c>
      <c r="E90" t="str">
        <f t="shared" si="12"/>
        <v>Open</v>
      </c>
      <c r="F90" s="4">
        <v>43792</v>
      </c>
      <c r="G90" s="5">
        <f t="shared" ca="1" si="13"/>
        <v>43811</v>
      </c>
      <c r="H90" s="5"/>
      <c r="L90" s="5">
        <f t="shared" ca="1" si="14"/>
        <v>43489</v>
      </c>
      <c r="M90" t="str">
        <f>IF(H90=0," ",Table2[[#This Row],[hari ini]]-Table2[[#This Row],[Actual Start]])</f>
        <v xml:space="preserve"> </v>
      </c>
      <c r="N90" t="str">
        <f>IF(Table2[[#This Row],[Gap start]]&gt;0,"Telat Mulai",IF(Table2[[#This Row],[Gap start]]=0,"Tepat waktu","belum mulai"))</f>
        <v>Tepat waktu</v>
      </c>
    </row>
    <row r="91" spans="1:14" x14ac:dyDescent="0.3">
      <c r="A91">
        <v>39</v>
      </c>
      <c r="B91" t="s">
        <v>86</v>
      </c>
      <c r="C91">
        <f t="shared" ca="1" si="11"/>
        <v>12</v>
      </c>
      <c r="D91">
        <f ca="1">IF(Table2[[#This Row],[Plan Finish]]="",0,1)</f>
        <v>1</v>
      </c>
      <c r="E91" t="str">
        <f t="shared" si="12"/>
        <v>Open</v>
      </c>
      <c r="F91" s="4">
        <v>43793</v>
      </c>
      <c r="G91" s="5">
        <f t="shared" ca="1" si="13"/>
        <v>43814</v>
      </c>
      <c r="H91" s="5"/>
      <c r="L91" s="5">
        <f t="shared" ca="1" si="14"/>
        <v>43489</v>
      </c>
      <c r="M91" t="str">
        <f>IF(H91=0," ",Table2[[#This Row],[hari ini]]-Table2[[#This Row],[Actual Start]])</f>
        <v xml:space="preserve"> </v>
      </c>
      <c r="N91" t="str">
        <f>IF(Table2[[#This Row],[Gap start]]&gt;0,"Telat Mulai",IF(Table2[[#This Row],[Gap start]]=0,"Tepat waktu","belum mulai"))</f>
        <v>Tepat waktu</v>
      </c>
    </row>
    <row r="92" spans="1:14" x14ac:dyDescent="0.3">
      <c r="A92">
        <v>7</v>
      </c>
      <c r="B92" t="s">
        <v>54</v>
      </c>
      <c r="C92">
        <f t="shared" ca="1" si="11"/>
        <v>8</v>
      </c>
      <c r="D92">
        <f ca="1">IF(Table2[[#This Row],[Plan Finish]]="",0,1)</f>
        <v>1</v>
      </c>
      <c r="E92" t="str">
        <f t="shared" si="12"/>
        <v>Open</v>
      </c>
      <c r="F92" s="4">
        <v>43798</v>
      </c>
      <c r="G92" s="5">
        <f t="shared" ca="1" si="13"/>
        <v>43822</v>
      </c>
      <c r="H92" s="5"/>
      <c r="L92" s="5">
        <f t="shared" ca="1" si="14"/>
        <v>43489</v>
      </c>
      <c r="M92" t="str">
        <f>IF(H92=0," ",Table2[[#This Row],[hari ini]]-Table2[[#This Row],[Actual Start]])</f>
        <v xml:space="preserve"> </v>
      </c>
      <c r="N92" t="str">
        <f>IF(Table2[[#This Row],[Gap start]]&gt;0,"Telat Mulai",IF(Table2[[#This Row],[Gap start]]=0,"Tepat waktu","belum mulai"))</f>
        <v>Tepat waktu</v>
      </c>
    </row>
    <row r="93" spans="1:14" x14ac:dyDescent="0.3">
      <c r="A93">
        <v>57</v>
      </c>
      <c r="B93" t="s">
        <v>104</v>
      </c>
      <c r="C93">
        <f t="shared" ca="1" si="11"/>
        <v>16</v>
      </c>
      <c r="D93">
        <f ca="1">IF(Table2[[#This Row],[Plan Finish]]="",0,1)</f>
        <v>1</v>
      </c>
      <c r="E93" t="str">
        <f t="shared" si="12"/>
        <v>Open</v>
      </c>
      <c r="F93" s="4">
        <v>43800</v>
      </c>
      <c r="G93" s="5">
        <f t="shared" ca="1" si="13"/>
        <v>43822</v>
      </c>
      <c r="H93" s="5"/>
      <c r="L93" s="5">
        <f t="shared" ca="1" si="14"/>
        <v>43489</v>
      </c>
      <c r="M93" t="str">
        <f>IF(H93=0," ",Table2[[#This Row],[hari ini]]-Table2[[#This Row],[Actual Start]])</f>
        <v xml:space="preserve"> </v>
      </c>
      <c r="N93" t="str">
        <f>IF(Table2[[#This Row],[Gap start]]&gt;0,"Telat Mulai",IF(Table2[[#This Row],[Gap start]]=0,"Tepat waktu","belum mulai"))</f>
        <v>Tepat waktu</v>
      </c>
    </row>
    <row r="94" spans="1:14" x14ac:dyDescent="0.3">
      <c r="A94">
        <v>19</v>
      </c>
      <c r="B94" t="s">
        <v>66</v>
      </c>
      <c r="C94">
        <f t="shared" ca="1" si="11"/>
        <v>5</v>
      </c>
      <c r="D94">
        <f ca="1">IF(Table2[[#This Row],[Plan Finish]]="",0,1)</f>
        <v>1</v>
      </c>
      <c r="E94" t="str">
        <f t="shared" si="12"/>
        <v>Open</v>
      </c>
      <c r="F94" s="4">
        <v>43801</v>
      </c>
      <c r="G94" s="5">
        <f t="shared" ca="1" si="13"/>
        <v>43824</v>
      </c>
      <c r="H94" s="5"/>
      <c r="L94" s="5">
        <f t="shared" ca="1" si="14"/>
        <v>43489</v>
      </c>
      <c r="M94" t="str">
        <f>IF(H94=0," ",Table2[[#This Row],[hari ini]]-Table2[[#This Row],[Actual Start]])</f>
        <v xml:space="preserve"> </v>
      </c>
      <c r="N94" t="str">
        <f>IF(Table2[[#This Row],[Gap start]]&gt;0,"Telat Mulai",IF(Table2[[#This Row],[Gap start]]=0,"Tepat waktu","belum mulai"))</f>
        <v>Tepat waktu</v>
      </c>
    </row>
    <row r="95" spans="1:14" x14ac:dyDescent="0.3">
      <c r="A95">
        <v>20</v>
      </c>
      <c r="B95" t="s">
        <v>67</v>
      </c>
      <c r="C95">
        <f t="shared" ca="1" si="11"/>
        <v>5</v>
      </c>
      <c r="D95">
        <f ca="1">IF(Table2[[#This Row],[Plan Finish]]="",0,1)</f>
        <v>1</v>
      </c>
      <c r="E95" t="str">
        <f t="shared" si="12"/>
        <v>Open</v>
      </c>
      <c r="F95" s="4">
        <v>43802</v>
      </c>
      <c r="G95" s="5">
        <f t="shared" ca="1" si="13"/>
        <v>43824</v>
      </c>
      <c r="H95" s="5"/>
      <c r="L95" s="5">
        <f t="shared" ca="1" si="14"/>
        <v>43489</v>
      </c>
      <c r="M95" t="str">
        <f>IF(H95=0," ",Table2[[#This Row],[hari ini]]-Table2[[#This Row],[Actual Start]])</f>
        <v xml:space="preserve"> </v>
      </c>
      <c r="N95" t="str">
        <f>IF(Table2[[#This Row],[Gap start]]&gt;0,"Telat Mulai",IF(Table2[[#This Row],[Gap start]]=0,"Tepat waktu","belum mulai"))</f>
        <v>Tepat waktu</v>
      </c>
    </row>
    <row r="96" spans="1:14" x14ac:dyDescent="0.3">
      <c r="A96">
        <v>62</v>
      </c>
      <c r="B96" t="s">
        <v>109</v>
      </c>
      <c r="C96">
        <f t="shared" ca="1" si="11"/>
        <v>19</v>
      </c>
      <c r="D96">
        <f ca="1">IF(Table2[[#This Row],[Plan Finish]]="",0,1)</f>
        <v>1</v>
      </c>
      <c r="E96" t="str">
        <f t="shared" si="12"/>
        <v>Open</v>
      </c>
      <c r="F96" s="4">
        <v>43803</v>
      </c>
      <c r="G96" s="5">
        <f t="shared" ca="1" si="13"/>
        <v>43831</v>
      </c>
      <c r="H96" s="5"/>
      <c r="L96" s="5">
        <f t="shared" ca="1" si="14"/>
        <v>43489</v>
      </c>
      <c r="M96" t="str">
        <f>IF(H96=0," ",Table2[[#This Row],[hari ini]]-Table2[[#This Row],[Actual Start]])</f>
        <v xml:space="preserve"> </v>
      </c>
      <c r="N96" t="str">
        <f>IF(Table2[[#This Row],[Gap start]]&gt;0,"Telat Mulai",IF(Table2[[#This Row],[Gap start]]=0,"Tepat waktu","belum mulai"))</f>
        <v>Tepat waktu</v>
      </c>
    </row>
    <row r="97" spans="1:14" x14ac:dyDescent="0.3">
      <c r="A97">
        <v>43</v>
      </c>
      <c r="B97" t="s">
        <v>90</v>
      </c>
      <c r="C97">
        <f t="shared" ca="1" si="11"/>
        <v>6</v>
      </c>
      <c r="D97">
        <f ca="1">IF(Table2[[#This Row],[Plan Finish]]="",0,1)</f>
        <v>1</v>
      </c>
      <c r="E97" t="str">
        <f t="shared" si="12"/>
        <v>Open</v>
      </c>
      <c r="F97" s="4">
        <v>43804</v>
      </c>
      <c r="G97" s="5">
        <f t="shared" ca="1" si="13"/>
        <v>43804</v>
      </c>
      <c r="H97" s="5"/>
      <c r="L97" s="5">
        <f t="shared" ca="1" si="14"/>
        <v>43489</v>
      </c>
      <c r="M97" t="str">
        <f>IF(H97=0," ",Table2[[#This Row],[hari ini]]-Table2[[#This Row],[Actual Start]])</f>
        <v xml:space="preserve"> </v>
      </c>
      <c r="N97" t="str">
        <f>IF(Table2[[#This Row],[Gap start]]&gt;0,"Telat Mulai",IF(Table2[[#This Row],[Gap start]]=0,"Tepat waktu","belum mulai"))</f>
        <v>Tepat waktu</v>
      </c>
    </row>
    <row r="98" spans="1:14" x14ac:dyDescent="0.3">
      <c r="A98">
        <v>69</v>
      </c>
      <c r="B98" t="s">
        <v>116</v>
      </c>
      <c r="C98">
        <f t="shared" ca="1" si="11"/>
        <v>12</v>
      </c>
      <c r="D98">
        <f ca="1">IF(Table2[[#This Row],[Plan Finish]]="",0,1)</f>
        <v>1</v>
      </c>
      <c r="E98" t="str">
        <f t="shared" si="12"/>
        <v>Open</v>
      </c>
      <c r="F98" s="4">
        <v>43805</v>
      </c>
      <c r="G98" s="5">
        <f t="shared" ref="G98:G101" ca="1" si="15">RANDBETWEEN(F98,F98+30)</f>
        <v>43833</v>
      </c>
      <c r="H98" s="5"/>
      <c r="L98" s="5">
        <f t="shared" ca="1" si="14"/>
        <v>43489</v>
      </c>
      <c r="M98" t="str">
        <f>IF(H98=0," ",Table2[[#This Row],[hari ini]]-Table2[[#This Row],[Actual Start]])</f>
        <v xml:space="preserve"> </v>
      </c>
      <c r="N98" t="str">
        <f>IF(Table2[[#This Row],[Gap start]]&gt;0,"Telat Mulai",IF(Table2[[#This Row],[Gap start]]=0,"Tepat waktu","belum mulai"))</f>
        <v>Tepat waktu</v>
      </c>
    </row>
    <row r="99" spans="1:14" x14ac:dyDescent="0.3">
      <c r="A99">
        <v>59</v>
      </c>
      <c r="B99" t="s">
        <v>106</v>
      </c>
      <c r="C99">
        <f t="shared" ca="1" si="11"/>
        <v>5</v>
      </c>
      <c r="D99">
        <f ca="1">IF(Table2[[#This Row],[Plan Finish]]="",0,1)</f>
        <v>1</v>
      </c>
      <c r="E99" t="str">
        <f t="shared" si="12"/>
        <v>Open</v>
      </c>
      <c r="F99" s="4">
        <v>43806</v>
      </c>
      <c r="G99" s="5">
        <f t="shared" ca="1" si="15"/>
        <v>43816</v>
      </c>
      <c r="H99" s="5"/>
      <c r="L99" s="5">
        <f t="shared" ca="1" si="14"/>
        <v>43489</v>
      </c>
      <c r="M99" t="str">
        <f>IF(H99=0," ",Table2[[#This Row],[hari ini]]-Table2[[#This Row],[Actual Start]])</f>
        <v xml:space="preserve"> </v>
      </c>
      <c r="N99" t="str">
        <f>IF(Table2[[#This Row],[Gap start]]&gt;0,"Telat Mulai",IF(Table2[[#This Row],[Gap start]]=0,"Tepat waktu","belum mulai"))</f>
        <v>Tepat waktu</v>
      </c>
    </row>
    <row r="100" spans="1:14" x14ac:dyDescent="0.3">
      <c r="A100">
        <v>64</v>
      </c>
      <c r="B100" t="s">
        <v>111</v>
      </c>
      <c r="C100">
        <f t="shared" ca="1" si="11"/>
        <v>18</v>
      </c>
      <c r="D100">
        <f ca="1">IF(Table2[[#This Row],[Plan Finish]]="",0,1)</f>
        <v>1</v>
      </c>
      <c r="E100" t="str">
        <f t="shared" si="12"/>
        <v>Open</v>
      </c>
      <c r="F100" s="4">
        <v>43807</v>
      </c>
      <c r="G100" s="5">
        <f t="shared" ca="1" si="15"/>
        <v>43835</v>
      </c>
      <c r="H100" s="5"/>
      <c r="L100" s="5">
        <f t="shared" ca="1" si="14"/>
        <v>43489</v>
      </c>
      <c r="M100" t="str">
        <f>IF(H100=0," ",Table2[[#This Row],[hari ini]]-Table2[[#This Row],[Actual Start]])</f>
        <v xml:space="preserve"> </v>
      </c>
      <c r="N100" t="str">
        <f>IF(Table2[[#This Row],[Gap start]]&gt;0,"Telat Mulai",IF(Table2[[#This Row],[Gap start]]=0,"Tepat waktu","belum mulai"))</f>
        <v>Tepat waktu</v>
      </c>
    </row>
    <row r="101" spans="1:14" x14ac:dyDescent="0.3">
      <c r="A101">
        <v>42</v>
      </c>
      <c r="B101" t="s">
        <v>89</v>
      </c>
      <c r="C101">
        <f t="shared" ca="1" si="11"/>
        <v>6</v>
      </c>
      <c r="D101">
        <f ca="1">IF(Table2[[#This Row],[Plan Finish]]="",0,1)</f>
        <v>1</v>
      </c>
      <c r="E101" t="str">
        <f t="shared" si="12"/>
        <v>Open</v>
      </c>
      <c r="F101" s="4">
        <v>43808</v>
      </c>
      <c r="G101" s="5">
        <f t="shared" ca="1" si="15"/>
        <v>43809</v>
      </c>
      <c r="H101" s="5"/>
      <c r="L101" s="5">
        <f t="shared" ca="1" si="14"/>
        <v>43489</v>
      </c>
      <c r="M101" t="str">
        <f>IF(H101=0," ",Table2[[#This Row],[hari ini]]-Table2[[#This Row],[Actual Start]])</f>
        <v xml:space="preserve"> </v>
      </c>
      <c r="N101" t="str">
        <f>IF(Table2[[#This Row],[Gap start]]&gt;0,"Telat Mulai",IF(Table2[[#This Row],[Gap start]]=0,"Tepat waktu","belum mulai"))</f>
        <v>Tepat waktu</v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Proker</vt:lpstr>
      <vt:lpstr>Staff</vt:lpstr>
      <vt:lpstr>Bulan</vt:lpstr>
      <vt:lpstr>realisasi</vt:lpstr>
      <vt:lpstr>Eksternal</vt:lpstr>
      <vt:lpstr>Task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BSMKM</dc:creator>
  <cp:lastModifiedBy>BSMKM</cp:lastModifiedBy>
  <dcterms:created xsi:type="dcterms:W3CDTF">2019-01-14T03:38:33Z</dcterms:created>
  <dcterms:modified xsi:type="dcterms:W3CDTF">2019-01-24T09:59:13Z</dcterms:modified>
</cp:coreProperties>
</file>