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30A7C89-5310-48EE-BD2F-8DEF94A5778C}" xr6:coauthVersionLast="47" xr6:coauthVersionMax="47" xr10:uidLastSave="{00000000-0000-0000-0000-000000000000}"/>
  <bookViews>
    <workbookView xWindow="-108" yWindow="-108" windowWidth="23256" windowHeight="12576" activeTab="2" xr2:uid="{A0670333-B625-48F1-978A-87186F2064F9}"/>
  </bookViews>
  <sheets>
    <sheet name="Transactions" sheetId="1" r:id="rId1"/>
    <sheet name="Profti and Loss" sheetId="2" r:id="rId2"/>
    <sheet name="Bal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3" l="1"/>
  <c r="D59" i="3"/>
  <c r="D46" i="3"/>
  <c r="D49" i="3" s="1"/>
  <c r="D39" i="3"/>
  <c r="D24" i="3"/>
  <c r="D15" i="3"/>
  <c r="D8" i="3"/>
  <c r="E14" i="2"/>
  <c r="E28" i="2" s="1"/>
  <c r="F14" i="2"/>
  <c r="F28" i="2" s="1"/>
  <c r="G14" i="2"/>
  <c r="H14" i="2"/>
  <c r="I14" i="2"/>
  <c r="I28" i="2" s="1"/>
  <c r="J14" i="2"/>
  <c r="K14" i="2"/>
  <c r="L14" i="2"/>
  <c r="L28" i="2" s="1"/>
  <c r="M14" i="2"/>
  <c r="M28" i="2" s="1"/>
  <c r="N14" i="2"/>
  <c r="N28" i="2" s="1"/>
  <c r="O14" i="2"/>
  <c r="G28" i="2"/>
  <c r="H28" i="2"/>
  <c r="J28" i="2"/>
  <c r="K28" i="2"/>
  <c r="O28" i="2"/>
  <c r="D28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M12" i="2" s="1"/>
  <c r="L10" i="2"/>
  <c r="K10" i="2"/>
  <c r="K12" i="2" s="1"/>
  <c r="J10" i="2"/>
  <c r="J12" i="2" s="1"/>
  <c r="I10" i="2"/>
  <c r="H10" i="2"/>
  <c r="G10" i="2"/>
  <c r="F10" i="2"/>
  <c r="E10" i="2"/>
  <c r="E12" i="2" s="1"/>
  <c r="N12" i="2"/>
  <c r="D10" i="2"/>
  <c r="D12" i="2" s="1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O26" i="2" s="1"/>
  <c r="N18" i="2"/>
  <c r="M18" i="2"/>
  <c r="L18" i="2"/>
  <c r="K18" i="2"/>
  <c r="J18" i="2"/>
  <c r="I18" i="2"/>
  <c r="H18" i="2"/>
  <c r="G18" i="2"/>
  <c r="G26" i="2" s="1"/>
  <c r="F18" i="2"/>
  <c r="E18" i="2"/>
  <c r="D18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D27" i="3" l="1"/>
  <c r="I6" i="2"/>
  <c r="E26" i="2"/>
  <c r="M26" i="2"/>
  <c r="H26" i="2"/>
  <c r="L6" i="2"/>
  <c r="D6" i="2"/>
  <c r="D14" i="2" s="1"/>
  <c r="O12" i="2"/>
  <c r="F6" i="2"/>
  <c r="N6" i="2"/>
  <c r="J26" i="2"/>
  <c r="D26" i="2"/>
  <c r="L26" i="2"/>
  <c r="M6" i="2"/>
  <c r="I26" i="2"/>
  <c r="E6" i="2"/>
  <c r="K6" i="2"/>
  <c r="G6" i="2"/>
  <c r="K26" i="2"/>
  <c r="O6" i="2"/>
  <c r="J6" i="2"/>
  <c r="F26" i="2"/>
  <c r="N26" i="2"/>
  <c r="L12" i="2"/>
  <c r="H6" i="2"/>
  <c r="F12" i="2"/>
  <c r="G12" i="2"/>
  <c r="H12" i="2"/>
  <c r="I12" i="2"/>
</calcChain>
</file>

<file path=xl/sharedStrings.xml><?xml version="1.0" encoding="utf-8"?>
<sst xmlns="http://schemas.openxmlformats.org/spreadsheetml/2006/main" count="106" uniqueCount="89">
  <si>
    <t>Transactions</t>
  </si>
  <si>
    <t>Category</t>
  </si>
  <si>
    <t>Date</t>
  </si>
  <si>
    <t>Month</t>
  </si>
  <si>
    <t>Amount</t>
  </si>
  <si>
    <t>Description</t>
  </si>
  <si>
    <t>Purchase equipment</t>
  </si>
  <si>
    <t>Jan</t>
  </si>
  <si>
    <t>Purchase of one lawnmower</t>
  </si>
  <si>
    <t>Vehicle</t>
  </si>
  <si>
    <t>Purchase of a company van with a loan</t>
  </si>
  <si>
    <t>Services</t>
  </si>
  <si>
    <t>Income from gardering services</t>
  </si>
  <si>
    <t>Salaries</t>
  </si>
  <si>
    <t>Feb</t>
  </si>
  <si>
    <t>Employee salaries(Jan)</t>
  </si>
  <si>
    <t>Purchase of additional lawnmowers</t>
  </si>
  <si>
    <t>Income from gardering services(Feb)</t>
  </si>
  <si>
    <t>Mar</t>
  </si>
  <si>
    <t>Employee salaries(Feb)</t>
  </si>
  <si>
    <t>Income from gardering services(Jan)</t>
  </si>
  <si>
    <t>Employee salaries(Mar)</t>
  </si>
  <si>
    <t>Profit and Loss</t>
  </si>
  <si>
    <t>Income</t>
  </si>
  <si>
    <t>Revenue</t>
  </si>
  <si>
    <t>Custome Sales 1</t>
  </si>
  <si>
    <t>Custome Sales 2</t>
  </si>
  <si>
    <t>Total Sales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</si>
  <si>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</si>
  <si>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</si>
  <si>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</si>
  <si>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</si>
  <si>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</si>
  <si>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</si>
  <si>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</si>
  <si>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</si>
  <si>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</si>
  <si>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of Sales</t>
  </si>
  <si>
    <t>Cost of Goods Sold 1</t>
  </si>
  <si>
    <t>Cost of Goods Sold 2</t>
  </si>
  <si>
    <t>Total Cost of Sales</t>
  </si>
  <si>
    <t>Net Income</t>
  </si>
  <si>
    <t>Expenses</t>
  </si>
  <si>
    <t>Purchase Equipment</t>
  </si>
  <si>
    <t>Advertising</t>
  </si>
  <si>
    <t>Office Supplies</t>
  </si>
  <si>
    <t>Repairs</t>
  </si>
  <si>
    <t>Utilities</t>
  </si>
  <si>
    <t>Rent</t>
  </si>
  <si>
    <t>Total Expenses</t>
  </si>
  <si>
    <t>Total Profit(Loss)</t>
  </si>
  <si>
    <t>Sütun14</t>
  </si>
  <si>
    <t>Balance Sheet</t>
  </si>
  <si>
    <t>Assets</t>
  </si>
  <si>
    <t>Cash and Cash equivalents</t>
  </si>
  <si>
    <t>Checking Accounts</t>
  </si>
  <si>
    <t>Saving Accounts</t>
  </si>
  <si>
    <t>Total Cash</t>
  </si>
  <si>
    <t>Current Assets</t>
  </si>
  <si>
    <t>Accounts Receivable</t>
  </si>
  <si>
    <t>Inventory</t>
  </si>
  <si>
    <t>Prepayments</t>
  </si>
  <si>
    <t>Total Current Assets</t>
  </si>
  <si>
    <t>Property,Pland and Equipment</t>
  </si>
  <si>
    <t>Total Property,Pland and Equipment</t>
  </si>
  <si>
    <t>Vehicles</t>
  </si>
  <si>
    <t>Furniture &amp; Fixtures</t>
  </si>
  <si>
    <t>Equipment</t>
  </si>
  <si>
    <t>Buildings</t>
  </si>
  <si>
    <t>Land</t>
  </si>
  <si>
    <t>Total Assets</t>
  </si>
  <si>
    <t>Liabilities and Owner`s Equity</t>
  </si>
  <si>
    <t>Current Liabilities</t>
  </si>
  <si>
    <t>Accounts Payable</t>
  </si>
  <si>
    <t>Notes Payable</t>
  </si>
  <si>
    <t>Other Current Liabilities</t>
  </si>
  <si>
    <t>Total  Current Liabilities</t>
  </si>
  <si>
    <t>Non-Current Liabilities</t>
  </si>
  <si>
    <t>Long-term Notes Payable</t>
  </si>
  <si>
    <t>Loans</t>
  </si>
  <si>
    <t>Other Non-Current Liabilities</t>
  </si>
  <si>
    <t>Total  Non-Current Liabilities</t>
  </si>
  <si>
    <t>Total Liabilities</t>
  </si>
  <si>
    <t>Owner`s equity</t>
  </si>
  <si>
    <t>Capital Stock</t>
  </si>
  <si>
    <t>Retained Earnings</t>
  </si>
  <si>
    <t xml:space="preserve">Other </t>
  </si>
  <si>
    <t>Total owner`s equity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</si>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</sst>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&quot;₺&quot;#,##0.00"/>
    <numFmt numFmtId="175" formatCode="_-[$€-2]\ * #,##0_-;\-[$€-2]\ * #,##0_-;_-[$€-2]\ * &quot;-&quot;??_-;_-@_-"/>
  </numFmts>
  <fonts count="20" x14ac:knownFonts="1">
    <font>
      <sz val="11"/>
      <color theme="1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b/>
      <sz val="24"/>
      <color rgb="FF145F82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8"/>
      <name val="Aptos Narrow"/>
      <family val="2"/>
      <charset val="16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3F3F3F"/>
      <name val="Aptos Narrow"/>
      <family val="2"/>
      <scheme val="minor"/>
    </font>
    <font>
      <b/>
      <sz val="14"/>
      <color theme="1"/>
      <name val="Aptos Narrow"/>
      <family val="2"/>
      <charset val="162"/>
      <scheme val="minor"/>
    </font>
    <font>
      <b/>
      <sz val="2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Aptos Narrow"/>
      <family val="2"/>
      <charset val="162"/>
      <scheme val="minor"/>
    </font>
    <font>
      <b/>
      <sz val="16"/>
      <name val="Aptos Narrow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0" fontId="5" fillId="5" borderId="0" xfId="0" applyFont="1" applyFill="1"/>
    <xf numFmtId="14" fontId="5" fillId="5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2" fillId="6" borderId="2" xfId="2" applyFill="1"/>
    <xf numFmtId="0" fontId="10" fillId="7" borderId="4" xfId="0" applyFont="1" applyFill="1" applyBorder="1"/>
    <xf numFmtId="0" fontId="10" fillId="7" borderId="5" xfId="0" applyFont="1" applyFill="1" applyBorder="1"/>
    <xf numFmtId="0" fontId="3" fillId="6" borderId="3" xfId="3" applyFill="1"/>
    <xf numFmtId="0" fontId="11" fillId="6" borderId="2" xfId="2" applyFont="1" applyFill="1"/>
    <xf numFmtId="0" fontId="11" fillId="8" borderId="2" xfId="2" applyFont="1" applyFill="1"/>
    <xf numFmtId="0" fontId="2" fillId="8" borderId="2" xfId="2" applyFill="1"/>
    <xf numFmtId="0" fontId="3" fillId="8" borderId="3" xfId="3" applyFill="1"/>
    <xf numFmtId="0" fontId="12" fillId="6" borderId="3" xfId="3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6" borderId="1" xfId="1" applyFont="1" applyFill="1"/>
    <xf numFmtId="0" fontId="19" fillId="9" borderId="3" xfId="3" applyFont="1" applyFill="1"/>
    <xf numFmtId="0" fontId="3" fillId="10" borderId="3" xfId="3" applyFill="1"/>
    <xf numFmtId="0" fontId="12" fillId="10" borderId="3" xfId="3" applyFont="1" applyFill="1"/>
    <xf numFmtId="0" fontId="18" fillId="11" borderId="1" xfId="1" applyFont="1" applyFill="1"/>
    <xf numFmtId="0" fontId="19" fillId="11" borderId="3" xfId="3" applyFont="1" applyFill="1"/>
    <xf numFmtId="170" fontId="0" fillId="0" borderId="0" xfId="0" applyNumberFormat="1"/>
    <xf numFmtId="175" fontId="5" fillId="0" borderId="0" xfId="0" applyNumberFormat="1" applyFont="1"/>
    <xf numFmtId="175" fontId="6" fillId="4" borderId="0" xfId="0" applyNumberFormat="1" applyFont="1" applyFill="1" applyAlignment="1">
      <alignment horizontal="center" vertical="center"/>
    </xf>
    <xf numFmtId="175" fontId="5" fillId="5" borderId="0" xfId="0" applyNumberFormat="1" applyFont="1" applyFill="1"/>
    <xf numFmtId="175" fontId="0" fillId="0" borderId="0" xfId="0" applyNumberFormat="1"/>
    <xf numFmtId="170" fontId="1" fillId="6" borderId="1" xfId="1" applyNumberFormat="1" applyFill="1"/>
    <xf numFmtId="170" fontId="12" fillId="9" borderId="3" xfId="3" applyNumberFormat="1" applyFont="1" applyFill="1"/>
    <xf numFmtId="170" fontId="3" fillId="10" borderId="3" xfId="3" applyNumberFormat="1" applyFill="1"/>
    <xf numFmtId="170" fontId="1" fillId="11" borderId="1" xfId="1" applyNumberFormat="1" applyFill="1"/>
    <xf numFmtId="170" fontId="12" fillId="11" borderId="3" xfId="3" applyNumberFormat="1" applyFont="1" applyFill="1"/>
    <xf numFmtId="170" fontId="0" fillId="10" borderId="3" xfId="3" applyNumberFormat="1" applyFont="1" applyFill="1"/>
    <xf numFmtId="0" fontId="13" fillId="12" borderId="0" xfId="0" applyFont="1" applyFill="1" applyAlignment="1">
      <alignment horizontal="left"/>
    </xf>
    <xf numFmtId="170" fontId="13" fillId="12" borderId="0" xfId="0" applyNumberFormat="1" applyFont="1" applyFill="1" applyAlignment="1"/>
  </cellXfs>
  <cellStyles count="4">
    <cellStyle name="Çıkış" xfId="2" builtinId="21"/>
    <cellStyle name="Giriş" xfId="1" builtinId="20"/>
    <cellStyle name="Normal" xfId="0" builtinId="0"/>
    <cellStyle name="Toplam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AAA7-F77A-460F-AD5C-8BA726A0EC32}">
  <dimension ref="A1:E18"/>
  <sheetViews>
    <sheetView workbookViewId="0">
      <selection activeCell="C27" sqref="C27"/>
    </sheetView>
  </sheetViews>
  <sheetFormatPr defaultRowHeight="14.4" x14ac:dyDescent="0.3"/>
  <cols>
    <col min="1" max="1" width="25.44140625" bestFit="1" customWidth="1"/>
    <col min="2" max="2" width="10.33203125" customWidth="1"/>
    <col min="4" max="4" width="11.77734375" style="32" bestFit="1" customWidth="1"/>
    <col min="5" max="5" width="32" bestFit="1" customWidth="1"/>
  </cols>
  <sheetData>
    <row r="1" spans="1:5" ht="31.2" x14ac:dyDescent="0.6">
      <c r="A1" s="1" t="s">
        <v>0</v>
      </c>
      <c r="B1" s="2"/>
      <c r="C1" s="2"/>
      <c r="D1" s="29"/>
      <c r="E1" s="2"/>
    </row>
    <row r="2" spans="1:5" x14ac:dyDescent="0.3">
      <c r="A2" s="3" t="s">
        <v>1</v>
      </c>
      <c r="B2" s="3" t="s">
        <v>2</v>
      </c>
      <c r="C2" s="3" t="s">
        <v>3</v>
      </c>
      <c r="D2" s="30" t="s">
        <v>4</v>
      </c>
      <c r="E2" s="3" t="s">
        <v>5</v>
      </c>
    </row>
    <row r="3" spans="1:5" x14ac:dyDescent="0.3">
      <c r="A3" s="4" t="s">
        <v>6</v>
      </c>
      <c r="B3" s="5">
        <v>44197</v>
      </c>
      <c r="C3" s="4" t="s">
        <v>7</v>
      </c>
      <c r="D3" s="31">
        <v>-500</v>
      </c>
      <c r="E3" s="4" t="s">
        <v>8</v>
      </c>
    </row>
    <row r="4" spans="1:5" x14ac:dyDescent="0.3">
      <c r="A4" s="2" t="s">
        <v>9</v>
      </c>
      <c r="B4" s="6">
        <v>44211</v>
      </c>
      <c r="C4" s="2" t="s">
        <v>7</v>
      </c>
      <c r="D4" s="29">
        <v>-15000</v>
      </c>
      <c r="E4" s="2" t="s">
        <v>10</v>
      </c>
    </row>
    <row r="5" spans="1:5" x14ac:dyDescent="0.3">
      <c r="A5" s="4" t="s">
        <v>11</v>
      </c>
      <c r="B5" s="5">
        <v>44227</v>
      </c>
      <c r="C5" s="4" t="s">
        <v>7</v>
      </c>
      <c r="D5" s="31">
        <v>1500</v>
      </c>
      <c r="E5" s="4" t="s">
        <v>12</v>
      </c>
    </row>
    <row r="6" spans="1:5" x14ac:dyDescent="0.3">
      <c r="A6" s="2" t="s">
        <v>13</v>
      </c>
      <c r="B6" s="6">
        <v>44227</v>
      </c>
      <c r="C6" s="2" t="s">
        <v>7</v>
      </c>
      <c r="D6" s="29">
        <v>-2000</v>
      </c>
      <c r="E6" s="2" t="s">
        <v>15</v>
      </c>
    </row>
    <row r="7" spans="1:5" x14ac:dyDescent="0.3">
      <c r="A7" s="4" t="s">
        <v>6</v>
      </c>
      <c r="B7" s="5">
        <v>44237</v>
      </c>
      <c r="C7" s="4" t="s">
        <v>14</v>
      </c>
      <c r="D7" s="31">
        <v>-2000</v>
      </c>
      <c r="E7" s="4" t="s">
        <v>16</v>
      </c>
    </row>
    <row r="8" spans="1:5" x14ac:dyDescent="0.3">
      <c r="A8" s="2" t="s">
        <v>11</v>
      </c>
      <c r="B8" s="6">
        <v>44255</v>
      </c>
      <c r="C8" s="2" t="s">
        <v>14</v>
      </c>
      <c r="D8" s="29">
        <v>2000</v>
      </c>
      <c r="E8" s="2" t="s">
        <v>17</v>
      </c>
    </row>
    <row r="9" spans="1:5" x14ac:dyDescent="0.3">
      <c r="A9" s="4" t="s">
        <v>13</v>
      </c>
      <c r="B9" s="5">
        <v>44255</v>
      </c>
      <c r="C9" s="4" t="s">
        <v>14</v>
      </c>
      <c r="D9" s="31">
        <v>-1500</v>
      </c>
      <c r="E9" s="4" t="s">
        <v>19</v>
      </c>
    </row>
    <row r="10" spans="1:5" x14ac:dyDescent="0.3">
      <c r="A10" s="2" t="s">
        <v>11</v>
      </c>
      <c r="B10" s="6">
        <v>44286</v>
      </c>
      <c r="C10" s="2" t="s">
        <v>18</v>
      </c>
      <c r="D10" s="29">
        <v>4000</v>
      </c>
      <c r="E10" s="2" t="s">
        <v>20</v>
      </c>
    </row>
    <row r="11" spans="1:5" x14ac:dyDescent="0.3">
      <c r="A11" s="4" t="s">
        <v>13</v>
      </c>
      <c r="B11" s="5">
        <v>44286</v>
      </c>
      <c r="C11" s="4" t="s">
        <v>18</v>
      </c>
      <c r="D11" s="31">
        <v>-3500</v>
      </c>
      <c r="E11" s="4" t="s">
        <v>21</v>
      </c>
    </row>
    <row r="12" spans="1:5" x14ac:dyDescent="0.3">
      <c r="A12" s="2"/>
      <c r="B12" s="2"/>
      <c r="C12" s="2"/>
      <c r="D12" s="29"/>
      <c r="E12" s="2"/>
    </row>
    <row r="13" spans="1:5" x14ac:dyDescent="0.3">
      <c r="A13" s="4"/>
      <c r="B13" s="4"/>
      <c r="C13" s="4"/>
      <c r="D13" s="31"/>
      <c r="E13" s="4"/>
    </row>
    <row r="14" spans="1:5" x14ac:dyDescent="0.3">
      <c r="A14" s="2"/>
      <c r="B14" s="2"/>
      <c r="C14" s="2"/>
      <c r="D14" s="29"/>
      <c r="E14" s="2"/>
    </row>
    <row r="15" spans="1:5" x14ac:dyDescent="0.3">
      <c r="A15" s="4"/>
      <c r="B15" s="4"/>
      <c r="C15" s="4"/>
      <c r="D15" s="31"/>
      <c r="E15" s="4"/>
    </row>
    <row r="16" spans="1:5" x14ac:dyDescent="0.3">
      <c r="A16" s="2"/>
      <c r="B16" s="2"/>
      <c r="C16" s="2"/>
      <c r="D16" s="29"/>
      <c r="E16" s="2"/>
    </row>
    <row r="17" spans="1:5" x14ac:dyDescent="0.3">
      <c r="A17" s="4"/>
      <c r="B17" s="4"/>
      <c r="C17" s="4"/>
      <c r="D17" s="31"/>
      <c r="E17" s="4"/>
    </row>
    <row r="18" spans="1:5" x14ac:dyDescent="0.3">
      <c r="A18" s="2"/>
      <c r="B18" s="2"/>
      <c r="C18" s="2"/>
      <c r="D18" s="29"/>
      <c r="E18" s="2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08F7-86CC-49C4-834A-3485181D42A7}">
  <dimension ref="A1:O29"/>
  <sheetViews>
    <sheetView topLeftCell="A2" workbookViewId="0">
      <selection activeCell="F17" sqref="F17"/>
    </sheetView>
  </sheetViews>
  <sheetFormatPr defaultRowHeight="14.4" x14ac:dyDescent="0.3"/>
  <cols>
    <col min="1" max="1" width="28.109375" customWidth="1"/>
    <col min="2" max="2" width="16" customWidth="1"/>
    <col min="3" max="3" width="20.5546875" customWidth="1"/>
  </cols>
  <sheetData>
    <row r="1" spans="1:15" ht="31.2" x14ac:dyDescent="0.6">
      <c r="A1" s="1" t="s">
        <v>22</v>
      </c>
    </row>
    <row r="2" spans="1:15" ht="21" x14ac:dyDescent="0.4">
      <c r="A2" s="8" t="s">
        <v>23</v>
      </c>
      <c r="D2" s="10" t="s">
        <v>7</v>
      </c>
      <c r="E2" s="10" t="s">
        <v>14</v>
      </c>
      <c r="F2" s="10" t="s">
        <v>18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1" t="s">
        <v>36</v>
      </c>
    </row>
    <row r="3" spans="1:15" ht="18" x14ac:dyDescent="0.35">
      <c r="B3" s="7" t="s">
        <v>24</v>
      </c>
      <c r="C3" s="13" t="s">
        <v>11</v>
      </c>
      <c r="D3" s="9">
        <f>SUMIFS(Transactions!$D:$D,Transactions!$A:$A,'Profti and Loss'!$C3,Transactions!$C:$C,'Profti and Loss'!D$2)</f>
        <v>1500</v>
      </c>
      <c r="E3" s="9">
        <f>SUMIFS(Transactions!$D:$D,Transactions!$A:$A,'Profti and Loss'!$C3,Transactions!$C:$C,'Profti and Loss'!E$2)</f>
        <v>2000</v>
      </c>
      <c r="F3" s="9">
        <f>SUMIFS(Transactions!$D:$D,Transactions!$A:$A,'Profti and Loss'!$C3,Transactions!$C:$C,'Profti and Loss'!F$2)</f>
        <v>4000</v>
      </c>
      <c r="G3" s="9">
        <f>SUMIFS(Transactions!$D:$D,Transactions!$A:$A,'Profti and Loss'!$C3,Transactions!$C:$C,'Profti and Loss'!G$2)</f>
        <v>0</v>
      </c>
      <c r="H3" s="9">
        <f>SUMIFS(Transactions!$D:$D,Transactions!$A:$A,'Profti and Loss'!$C3,Transactions!$C:$C,'Profti and Loss'!H$2)</f>
        <v>0</v>
      </c>
      <c r="I3" s="9">
        <f>SUMIFS(Transactions!$D:$D,Transactions!$A:$A,'Profti and Loss'!$C3,Transactions!$C:$C,'Profti and Loss'!I$2)</f>
        <v>0</v>
      </c>
      <c r="J3" s="9">
        <f>SUMIFS(Transactions!$D:$D,Transactions!$A:$A,'Profti and Loss'!$C3,Transactions!$C:$C,'Profti and Loss'!J$2)</f>
        <v>0</v>
      </c>
      <c r="K3" s="9">
        <f>SUMIFS(Transactions!$D:$D,Transactions!$A:$A,'Profti and Loss'!$C3,Transactions!$C:$C,'Profti and Loss'!K$2)</f>
        <v>0</v>
      </c>
      <c r="L3" s="9">
        <f>SUMIFS(Transactions!$D:$D,Transactions!$A:$A,'Profti and Loss'!$C3,Transactions!$C:$C,'Profti and Loss'!L$2)</f>
        <v>0</v>
      </c>
      <c r="M3" s="9">
        <f>SUMIFS(Transactions!$D:$D,Transactions!$A:$A,'Profti and Loss'!$C3,Transactions!$C:$C,'Profti and Loss'!M$2)</f>
        <v>0</v>
      </c>
      <c r="N3" s="9">
        <f>SUMIFS(Transactions!$D:$D,Transactions!$A:$A,'Profti and Loss'!$C3,Transactions!$C:$C,'Profti and Loss'!N$2)</f>
        <v>0</v>
      </c>
      <c r="O3" s="9">
        <f>SUMIFS(Transactions!$D:$D,Transactions!$A:$A,'Profti and Loss'!$C3,Transactions!$C:$C,'Profti and Loss'!O$2)</f>
        <v>0</v>
      </c>
    </row>
    <row r="4" spans="1:15" x14ac:dyDescent="0.3">
      <c r="C4" s="13" t="s">
        <v>25</v>
      </c>
      <c r="D4" s="9">
        <f>SUMIFS(Transactions!$D:$D,Transactions!$A:$A,'Profti and Loss'!$C4,Transactions!$C:$C,'Profti and Loss'!D$2)</f>
        <v>0</v>
      </c>
      <c r="E4" s="9">
        <f>SUMIFS(Transactions!$D:$D,Transactions!$A:$A,'Profti and Loss'!$C4,Transactions!$C:$C,'Profti and Loss'!E$2)</f>
        <v>0</v>
      </c>
      <c r="F4" s="9">
        <f>SUMIFS(Transactions!$D:$D,Transactions!$A:$A,'Profti and Loss'!$C4,Transactions!$C:$C,'Profti and Loss'!F$2)</f>
        <v>0</v>
      </c>
      <c r="G4" s="9">
        <f>SUMIFS(Transactions!$D:$D,Transactions!$A:$A,'Profti and Loss'!$C4,Transactions!$C:$C,'Profti and Loss'!G$2)</f>
        <v>0</v>
      </c>
      <c r="H4" s="9">
        <f>SUMIFS(Transactions!$D:$D,Transactions!$A:$A,'Profti and Loss'!$C4,Transactions!$C:$C,'Profti and Loss'!H$2)</f>
        <v>0</v>
      </c>
      <c r="I4" s="9">
        <f>SUMIFS(Transactions!$D:$D,Transactions!$A:$A,'Profti and Loss'!$C4,Transactions!$C:$C,'Profti and Loss'!I$2)</f>
        <v>0</v>
      </c>
      <c r="J4" s="9">
        <f>SUMIFS(Transactions!$D:$D,Transactions!$A:$A,'Profti and Loss'!$C4,Transactions!$C:$C,'Profti and Loss'!J$2)</f>
        <v>0</v>
      </c>
      <c r="K4" s="9">
        <f>SUMIFS(Transactions!$D:$D,Transactions!$A:$A,'Profti and Loss'!$C4,Transactions!$C:$C,'Profti and Loss'!K$2)</f>
        <v>0</v>
      </c>
      <c r="L4" s="9">
        <f>SUMIFS(Transactions!$D:$D,Transactions!$A:$A,'Profti and Loss'!$C4,Transactions!$C:$C,'Profti and Loss'!L$2)</f>
        <v>0</v>
      </c>
      <c r="M4" s="9">
        <f>SUMIFS(Transactions!$D:$D,Transactions!$A:$A,'Profti and Loss'!$C4,Transactions!$C:$C,'Profti and Loss'!M$2)</f>
        <v>0</v>
      </c>
      <c r="N4" s="9">
        <f>SUMIFS(Transactions!$D:$D,Transactions!$A:$A,'Profti and Loss'!$C4,Transactions!$C:$C,'Profti and Loss'!N$2)</f>
        <v>0</v>
      </c>
      <c r="O4" s="9">
        <f>SUMIFS(Transactions!$D:$D,Transactions!$A:$A,'Profti and Loss'!$C4,Transactions!$C:$C,'Profti and Loss'!O$2)</f>
        <v>0</v>
      </c>
    </row>
    <row r="5" spans="1:15" x14ac:dyDescent="0.3">
      <c r="C5" s="13" t="s">
        <v>26</v>
      </c>
      <c r="D5" s="9">
        <f>SUMIFS(Transactions!$D:$D,Transactions!$A:$A,'Profti and Loss'!$C5,Transactions!$C:$C,'Profti and Loss'!D$2)</f>
        <v>0</v>
      </c>
      <c r="E5" s="9">
        <f>SUMIFS(Transactions!$D:$D,Transactions!$A:$A,'Profti and Loss'!$C5,Transactions!$C:$C,'Profti and Loss'!E$2)</f>
        <v>0</v>
      </c>
      <c r="F5" s="9">
        <f>SUMIFS(Transactions!$D:$D,Transactions!$A:$A,'Profti and Loss'!$C5,Transactions!$C:$C,'Profti and Loss'!F$2)</f>
        <v>0</v>
      </c>
      <c r="G5" s="9">
        <f>SUMIFS(Transactions!$D:$D,Transactions!$A:$A,'Profti and Loss'!$C5,Transactions!$C:$C,'Profti and Loss'!G$2)</f>
        <v>0</v>
      </c>
      <c r="H5" s="9">
        <f>SUMIFS(Transactions!$D:$D,Transactions!$A:$A,'Profti and Loss'!$C5,Transactions!$C:$C,'Profti and Loss'!H$2)</f>
        <v>0</v>
      </c>
      <c r="I5" s="9">
        <f>SUMIFS(Transactions!$D:$D,Transactions!$A:$A,'Profti and Loss'!$C5,Transactions!$C:$C,'Profti and Loss'!I$2)</f>
        <v>0</v>
      </c>
      <c r="J5" s="9">
        <f>SUMIFS(Transactions!$D:$D,Transactions!$A:$A,'Profti and Loss'!$C5,Transactions!$C:$C,'Profti and Loss'!J$2)</f>
        <v>0</v>
      </c>
      <c r="K5" s="9">
        <f>SUMIFS(Transactions!$D:$D,Transactions!$A:$A,'Profti and Loss'!$C5,Transactions!$C:$C,'Profti and Loss'!K$2)</f>
        <v>0</v>
      </c>
      <c r="L5" s="9">
        <f>SUMIFS(Transactions!$D:$D,Transactions!$A:$A,'Profti and Loss'!$C5,Transactions!$C:$C,'Profti and Loss'!L$2)</f>
        <v>0</v>
      </c>
      <c r="M5" s="9">
        <f>SUMIFS(Transactions!$D:$D,Transactions!$A:$A,'Profti and Loss'!$C5,Transactions!$C:$C,'Profti and Loss'!M$2)</f>
        <v>0</v>
      </c>
      <c r="N5" s="9">
        <f>SUMIFS(Transactions!$D:$D,Transactions!$A:$A,'Profti and Loss'!$C5,Transactions!$C:$C,'Profti and Loss'!N$2)</f>
        <v>0</v>
      </c>
      <c r="O5" s="9">
        <f>SUMIFS(Transactions!$D:$D,Transactions!$A:$A,'Profti and Loss'!$C5,Transactions!$C:$C,'Profti and Loss'!O$2)</f>
        <v>0</v>
      </c>
    </row>
    <row r="6" spans="1:15" ht="15" thickBot="1" x14ac:dyDescent="0.35">
      <c r="C6" s="12" t="s">
        <v>27</v>
      </c>
      <c r="D6" s="12">
        <f>SUM(D3:D5)</f>
        <v>1500</v>
      </c>
      <c r="E6" s="12">
        <f t="shared" ref="E6:O6" si="0">SUM(E3:E5)</f>
        <v>2000</v>
      </c>
      <c r="F6" s="12">
        <f t="shared" si="0"/>
        <v>4000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</row>
    <row r="7" spans="1:15" ht="15" thickTop="1" x14ac:dyDescent="0.3"/>
    <row r="10" spans="1:15" ht="18" x14ac:dyDescent="0.35">
      <c r="B10" s="7" t="s">
        <v>37</v>
      </c>
      <c r="C10" s="13" t="s">
        <v>38</v>
      </c>
      <c r="D10" s="9">
        <f>SUMIFS(Transactions!$D:$D,Transactions!$A:$A,'Profti and Loss'!$C10,Transactions!$C:$C,'Profti and Loss'!D$2)</f>
        <v>0</v>
      </c>
      <c r="E10" s="9">
        <f>SUMIFS(Transactions!$D:$D,Transactions!$A:$A,'Profti and Loss'!$C10,Transactions!$C:$C,'Profti and Loss'!E$2)</f>
        <v>0</v>
      </c>
      <c r="F10" s="9">
        <f>SUMIFS(Transactions!$D:$D,Transactions!$A:$A,'Profti and Loss'!$C10,Transactions!$C:$C,'Profti and Loss'!F$2)</f>
        <v>0</v>
      </c>
      <c r="G10" s="9">
        <f>SUMIFS(Transactions!$D:$D,Transactions!$A:$A,'Profti and Loss'!$C10,Transactions!$C:$C,'Profti and Loss'!G$2)</f>
        <v>0</v>
      </c>
      <c r="H10" s="9">
        <f>SUMIFS(Transactions!$D:$D,Transactions!$A:$A,'Profti and Loss'!$C10,Transactions!$C:$C,'Profti and Loss'!H$2)</f>
        <v>0</v>
      </c>
      <c r="I10" s="9">
        <f>SUMIFS(Transactions!$D:$D,Transactions!$A:$A,'Profti and Loss'!$C10,Transactions!$C:$C,'Profti and Loss'!I$2)</f>
        <v>0</v>
      </c>
      <c r="J10" s="9">
        <f>SUMIFS(Transactions!$D:$D,Transactions!$A:$A,'Profti and Loss'!$C10,Transactions!$C:$C,'Profti and Loss'!J$2)</f>
        <v>0</v>
      </c>
      <c r="K10" s="9">
        <f>SUMIFS(Transactions!$D:$D,Transactions!$A:$A,'Profti and Loss'!$C10,Transactions!$C:$C,'Profti and Loss'!K$2)</f>
        <v>0</v>
      </c>
      <c r="L10" s="9">
        <f>SUMIFS(Transactions!$D:$D,Transactions!$A:$A,'Profti and Loss'!$C10,Transactions!$C:$C,'Profti and Loss'!L$2)</f>
        <v>0</v>
      </c>
      <c r="M10" s="9">
        <f>SUMIFS(Transactions!$D:$D,Transactions!$A:$A,'Profti and Loss'!$C10,Transactions!$C:$C,'Profti and Loss'!M$2)</f>
        <v>0</v>
      </c>
      <c r="N10" s="9">
        <f>SUMIFS(Transactions!$D:$D,Transactions!$A:$A,'Profti and Loss'!$C10,Transactions!$C:$C,'Profti and Loss'!N$2)</f>
        <v>0</v>
      </c>
      <c r="O10" s="9">
        <f>SUMIFS(Transactions!$D:$D,Transactions!$A:$A,'Profti and Loss'!$C10,Transactions!$C:$C,'Profti and Loss'!O$2)</f>
        <v>0</v>
      </c>
    </row>
    <row r="11" spans="1:15" x14ac:dyDescent="0.3">
      <c r="C11" s="13" t="s">
        <v>39</v>
      </c>
      <c r="D11" s="9">
        <f>SUMIFS(Transactions!$D:$D,Transactions!$A:$A,'Profti and Loss'!$C11,Transactions!$C:$C,'Profti and Loss'!D$2)</f>
        <v>0</v>
      </c>
      <c r="E11" s="9">
        <f>SUMIFS(Transactions!$D:$D,Transactions!$A:$A,'Profti and Loss'!$C11,Transactions!$C:$C,'Profti and Loss'!E$2)</f>
        <v>0</v>
      </c>
      <c r="F11" s="9">
        <f>SUMIFS(Transactions!$D:$D,Transactions!$A:$A,'Profti and Loss'!$C11,Transactions!$C:$C,'Profti and Loss'!F$2)</f>
        <v>0</v>
      </c>
      <c r="G11" s="9">
        <f>SUMIFS(Transactions!$D:$D,Transactions!$A:$A,'Profti and Loss'!$C11,Transactions!$C:$C,'Profti and Loss'!G$2)</f>
        <v>0</v>
      </c>
      <c r="H11" s="9">
        <f>SUMIFS(Transactions!$D:$D,Transactions!$A:$A,'Profti and Loss'!$C11,Transactions!$C:$C,'Profti and Loss'!H$2)</f>
        <v>0</v>
      </c>
      <c r="I11" s="9">
        <f>SUMIFS(Transactions!$D:$D,Transactions!$A:$A,'Profti and Loss'!$C11,Transactions!$C:$C,'Profti and Loss'!I$2)</f>
        <v>0</v>
      </c>
      <c r="J11" s="9">
        <f>SUMIFS(Transactions!$D:$D,Transactions!$A:$A,'Profti and Loss'!$C11,Transactions!$C:$C,'Profti and Loss'!J$2)</f>
        <v>0</v>
      </c>
      <c r="K11" s="9">
        <f>SUMIFS(Transactions!$D:$D,Transactions!$A:$A,'Profti and Loss'!$C11,Transactions!$C:$C,'Profti and Loss'!K$2)</f>
        <v>0</v>
      </c>
      <c r="L11" s="9">
        <f>SUMIFS(Transactions!$D:$D,Transactions!$A:$A,'Profti and Loss'!$C11,Transactions!$C:$C,'Profti and Loss'!L$2)</f>
        <v>0</v>
      </c>
      <c r="M11" s="9">
        <f>SUMIFS(Transactions!$D:$D,Transactions!$A:$A,'Profti and Loss'!$C11,Transactions!$C:$C,'Profti and Loss'!M$2)</f>
        <v>0</v>
      </c>
      <c r="N11" s="9">
        <f>SUMIFS(Transactions!$D:$D,Transactions!$A:$A,'Profti and Loss'!$C11,Transactions!$C:$C,'Profti and Loss'!N$2)</f>
        <v>0</v>
      </c>
      <c r="O11" s="9">
        <f>SUMIFS(Transactions!$D:$D,Transactions!$A:$A,'Profti and Loss'!$C11,Transactions!$C:$C,'Profti and Loss'!O$2)</f>
        <v>0</v>
      </c>
    </row>
    <row r="12" spans="1:15" ht="15" thickBot="1" x14ac:dyDescent="0.35">
      <c r="C12" s="12" t="s">
        <v>40</v>
      </c>
      <c r="D12" s="12">
        <f>SUM(D10:D11)</f>
        <v>0</v>
      </c>
      <c r="E12" s="12">
        <f t="shared" ref="E12:O12" si="1">SUM(E10:E11)</f>
        <v>0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</row>
    <row r="13" spans="1:15" ht="15" thickTop="1" x14ac:dyDescent="0.3"/>
    <row r="14" spans="1:15" ht="15" thickBot="1" x14ac:dyDescent="0.35">
      <c r="C14" s="12" t="s">
        <v>41</v>
      </c>
      <c r="D14" s="12">
        <f>D6-D12</f>
        <v>1500</v>
      </c>
      <c r="E14" s="12">
        <f t="shared" ref="E14:O14" si="2">E6-E12</f>
        <v>2000</v>
      </c>
      <c r="F14" s="12">
        <f t="shared" si="2"/>
        <v>4000</v>
      </c>
      <c r="G14" s="12">
        <f t="shared" si="2"/>
        <v>0</v>
      </c>
      <c r="H14" s="12">
        <f t="shared" si="2"/>
        <v>0</v>
      </c>
      <c r="I14" s="12">
        <f t="shared" si="2"/>
        <v>0</v>
      </c>
      <c r="J14" s="12">
        <f t="shared" si="2"/>
        <v>0</v>
      </c>
      <c r="K14" s="12">
        <f t="shared" si="2"/>
        <v>0</v>
      </c>
      <c r="L14" s="12">
        <f t="shared" si="2"/>
        <v>0</v>
      </c>
      <c r="M14" s="12">
        <f t="shared" si="2"/>
        <v>0</v>
      </c>
      <c r="N14" s="12">
        <f t="shared" si="2"/>
        <v>0</v>
      </c>
      <c r="O14" s="12">
        <f t="shared" si="2"/>
        <v>0</v>
      </c>
    </row>
    <row r="15" spans="1:15" ht="15" thickTop="1" x14ac:dyDescent="0.3"/>
    <row r="17" spans="1:15" ht="21" x14ac:dyDescent="0.4">
      <c r="A17" s="8" t="s">
        <v>42</v>
      </c>
    </row>
    <row r="18" spans="1:15" x14ac:dyDescent="0.3">
      <c r="C18" s="14" t="s">
        <v>43</v>
      </c>
      <c r="D18" s="15">
        <f>SUMIFS(Transactions!$D:$D,Transactions!$A:$A,'Profti and Loss'!$C18,Transactions!$C:$C,'Profti and Loss'!D$2)</f>
        <v>-500</v>
      </c>
      <c r="E18" s="15">
        <f>SUMIFS(Transactions!$D:$D,Transactions!$A:$A,'Profti and Loss'!$C18,Transactions!$C:$C,'Profti and Loss'!E$2)</f>
        <v>-2000</v>
      </c>
      <c r="F18" s="15">
        <f>SUMIFS(Transactions!$D:$D,Transactions!$A:$A,'Profti and Loss'!$C18,Transactions!$C:$C,'Profti and Loss'!F$2)</f>
        <v>0</v>
      </c>
      <c r="G18" s="15">
        <f>SUMIFS(Transactions!$D:$D,Transactions!$A:$A,'Profti and Loss'!$C18,Transactions!$C:$C,'Profti and Loss'!G$2)</f>
        <v>0</v>
      </c>
      <c r="H18" s="15">
        <f>SUMIFS(Transactions!$D:$D,Transactions!$A:$A,'Profti and Loss'!$C18,Transactions!$C:$C,'Profti and Loss'!H$2)</f>
        <v>0</v>
      </c>
      <c r="I18" s="15">
        <f>SUMIFS(Transactions!$D:$D,Transactions!$A:$A,'Profti and Loss'!$C18,Transactions!$C:$C,'Profti and Loss'!I$2)</f>
        <v>0</v>
      </c>
      <c r="J18" s="15">
        <f>SUMIFS(Transactions!$D:$D,Transactions!$A:$A,'Profti and Loss'!$C18,Transactions!$C:$C,'Profti and Loss'!J$2)</f>
        <v>0</v>
      </c>
      <c r="K18" s="15">
        <f>SUMIFS(Transactions!$D:$D,Transactions!$A:$A,'Profti and Loss'!$C18,Transactions!$C:$C,'Profti and Loss'!K$2)</f>
        <v>0</v>
      </c>
      <c r="L18" s="15">
        <f>SUMIFS(Transactions!$D:$D,Transactions!$A:$A,'Profti and Loss'!$C18,Transactions!$C:$C,'Profti and Loss'!L$2)</f>
        <v>0</v>
      </c>
      <c r="M18" s="15">
        <f>SUMIFS(Transactions!$D:$D,Transactions!$A:$A,'Profti and Loss'!$C18,Transactions!$C:$C,'Profti and Loss'!M$2)</f>
        <v>0</v>
      </c>
      <c r="N18" s="15">
        <f>SUMIFS(Transactions!$D:$D,Transactions!$A:$A,'Profti and Loss'!$C18,Transactions!$C:$C,'Profti and Loss'!N$2)</f>
        <v>0</v>
      </c>
      <c r="O18" s="15">
        <f>SUMIFS(Transactions!$D:$D,Transactions!$A:$A,'Profti and Loss'!$C18,Transactions!$C:$C,'Profti and Loss'!O$2)</f>
        <v>0</v>
      </c>
    </row>
    <row r="19" spans="1:15" x14ac:dyDescent="0.3">
      <c r="C19" s="14" t="s">
        <v>9</v>
      </c>
      <c r="D19" s="15">
        <f>SUMIFS(Transactions!$D:$D,Transactions!$A:$A,'Profti and Loss'!$C19,Transactions!$C:$C,'Profti and Loss'!D$2)</f>
        <v>-15000</v>
      </c>
      <c r="E19" s="15">
        <f>SUMIFS(Transactions!$D:$D,Transactions!$A:$A,'Profti and Loss'!$C19,Transactions!$C:$C,'Profti and Loss'!E$2)</f>
        <v>0</v>
      </c>
      <c r="F19" s="15">
        <f>SUMIFS(Transactions!$D:$D,Transactions!$A:$A,'Profti and Loss'!$C19,Transactions!$C:$C,'Profti and Loss'!F$2)</f>
        <v>0</v>
      </c>
      <c r="G19" s="15">
        <f>SUMIFS(Transactions!$D:$D,Transactions!$A:$A,'Profti and Loss'!$C19,Transactions!$C:$C,'Profti and Loss'!G$2)</f>
        <v>0</v>
      </c>
      <c r="H19" s="15">
        <f>SUMIFS(Transactions!$D:$D,Transactions!$A:$A,'Profti and Loss'!$C19,Transactions!$C:$C,'Profti and Loss'!H$2)</f>
        <v>0</v>
      </c>
      <c r="I19" s="15">
        <f>SUMIFS(Transactions!$D:$D,Transactions!$A:$A,'Profti and Loss'!$C19,Transactions!$C:$C,'Profti and Loss'!I$2)</f>
        <v>0</v>
      </c>
      <c r="J19" s="15">
        <f>SUMIFS(Transactions!$D:$D,Transactions!$A:$A,'Profti and Loss'!$C19,Transactions!$C:$C,'Profti and Loss'!J$2)</f>
        <v>0</v>
      </c>
      <c r="K19" s="15">
        <f>SUMIFS(Transactions!$D:$D,Transactions!$A:$A,'Profti and Loss'!$C19,Transactions!$C:$C,'Profti and Loss'!K$2)</f>
        <v>0</v>
      </c>
      <c r="L19" s="15">
        <f>SUMIFS(Transactions!$D:$D,Transactions!$A:$A,'Profti and Loss'!$C19,Transactions!$C:$C,'Profti and Loss'!L$2)</f>
        <v>0</v>
      </c>
      <c r="M19" s="15">
        <f>SUMIFS(Transactions!$D:$D,Transactions!$A:$A,'Profti and Loss'!$C19,Transactions!$C:$C,'Profti and Loss'!M$2)</f>
        <v>0</v>
      </c>
      <c r="N19" s="15">
        <f>SUMIFS(Transactions!$D:$D,Transactions!$A:$A,'Profti and Loss'!$C19,Transactions!$C:$C,'Profti and Loss'!N$2)</f>
        <v>0</v>
      </c>
      <c r="O19" s="15">
        <f>SUMIFS(Transactions!$D:$D,Transactions!$A:$A,'Profti and Loss'!$C19,Transactions!$C:$C,'Profti and Loss'!O$2)</f>
        <v>0</v>
      </c>
    </row>
    <row r="20" spans="1:15" x14ac:dyDescent="0.3">
      <c r="C20" s="14" t="s">
        <v>13</v>
      </c>
      <c r="D20" s="15">
        <f>SUMIFS(Transactions!$D:$D,Transactions!$A:$A,'Profti and Loss'!$C20,Transactions!$C:$C,'Profti and Loss'!D$2)</f>
        <v>-2000</v>
      </c>
      <c r="E20" s="15">
        <f>SUMIFS(Transactions!$D:$D,Transactions!$A:$A,'Profti and Loss'!$C20,Transactions!$C:$C,'Profti and Loss'!E$2)</f>
        <v>-1500</v>
      </c>
      <c r="F20" s="15">
        <f>SUMIFS(Transactions!$D:$D,Transactions!$A:$A,'Profti and Loss'!$C20,Transactions!$C:$C,'Profti and Loss'!F$2)</f>
        <v>-3500</v>
      </c>
      <c r="G20" s="15">
        <f>SUMIFS(Transactions!$D:$D,Transactions!$A:$A,'Profti and Loss'!$C20,Transactions!$C:$C,'Profti and Loss'!G$2)</f>
        <v>0</v>
      </c>
      <c r="H20" s="15">
        <f>SUMIFS(Transactions!$D:$D,Transactions!$A:$A,'Profti and Loss'!$C20,Transactions!$C:$C,'Profti and Loss'!H$2)</f>
        <v>0</v>
      </c>
      <c r="I20" s="15">
        <f>SUMIFS(Transactions!$D:$D,Transactions!$A:$A,'Profti and Loss'!$C20,Transactions!$C:$C,'Profti and Loss'!I$2)</f>
        <v>0</v>
      </c>
      <c r="J20" s="15">
        <f>SUMIFS(Transactions!$D:$D,Transactions!$A:$A,'Profti and Loss'!$C20,Transactions!$C:$C,'Profti and Loss'!J$2)</f>
        <v>0</v>
      </c>
      <c r="K20" s="15">
        <f>SUMIFS(Transactions!$D:$D,Transactions!$A:$A,'Profti and Loss'!$C20,Transactions!$C:$C,'Profti and Loss'!K$2)</f>
        <v>0</v>
      </c>
      <c r="L20" s="15">
        <f>SUMIFS(Transactions!$D:$D,Transactions!$A:$A,'Profti and Loss'!$C20,Transactions!$C:$C,'Profti and Loss'!L$2)</f>
        <v>0</v>
      </c>
      <c r="M20" s="15">
        <f>SUMIFS(Transactions!$D:$D,Transactions!$A:$A,'Profti and Loss'!$C20,Transactions!$C:$C,'Profti and Loss'!M$2)</f>
        <v>0</v>
      </c>
      <c r="N20" s="15">
        <f>SUMIFS(Transactions!$D:$D,Transactions!$A:$A,'Profti and Loss'!$C20,Transactions!$C:$C,'Profti and Loss'!N$2)</f>
        <v>0</v>
      </c>
      <c r="O20" s="15">
        <f>SUMIFS(Transactions!$D:$D,Transactions!$A:$A,'Profti and Loss'!$C20,Transactions!$C:$C,'Profti and Loss'!O$2)</f>
        <v>0</v>
      </c>
    </row>
    <row r="21" spans="1:15" x14ac:dyDescent="0.3">
      <c r="C21" s="14" t="s">
        <v>44</v>
      </c>
      <c r="D21" s="15">
        <f>SUMIFS(Transactions!$D:$D,Transactions!$A:$A,'Profti and Loss'!$C21,Transactions!$C:$C,'Profti and Loss'!D$2)</f>
        <v>0</v>
      </c>
      <c r="E21" s="15">
        <f>SUMIFS(Transactions!$D:$D,Transactions!$A:$A,'Profti and Loss'!$C21,Transactions!$C:$C,'Profti and Loss'!E$2)</f>
        <v>0</v>
      </c>
      <c r="F21" s="15">
        <f>SUMIFS(Transactions!$D:$D,Transactions!$A:$A,'Profti and Loss'!$C21,Transactions!$C:$C,'Profti and Loss'!F$2)</f>
        <v>0</v>
      </c>
      <c r="G21" s="15">
        <f>SUMIFS(Transactions!$D:$D,Transactions!$A:$A,'Profti and Loss'!$C21,Transactions!$C:$C,'Profti and Loss'!G$2)</f>
        <v>0</v>
      </c>
      <c r="H21" s="15">
        <f>SUMIFS(Transactions!$D:$D,Transactions!$A:$A,'Profti and Loss'!$C21,Transactions!$C:$C,'Profti and Loss'!H$2)</f>
        <v>0</v>
      </c>
      <c r="I21" s="15">
        <f>SUMIFS(Transactions!$D:$D,Transactions!$A:$A,'Profti and Loss'!$C21,Transactions!$C:$C,'Profti and Loss'!I$2)</f>
        <v>0</v>
      </c>
      <c r="J21" s="15">
        <f>SUMIFS(Transactions!$D:$D,Transactions!$A:$A,'Profti and Loss'!$C21,Transactions!$C:$C,'Profti and Loss'!J$2)</f>
        <v>0</v>
      </c>
      <c r="K21" s="15">
        <f>SUMIFS(Transactions!$D:$D,Transactions!$A:$A,'Profti and Loss'!$C21,Transactions!$C:$C,'Profti and Loss'!K$2)</f>
        <v>0</v>
      </c>
      <c r="L21" s="15">
        <f>SUMIFS(Transactions!$D:$D,Transactions!$A:$A,'Profti and Loss'!$C21,Transactions!$C:$C,'Profti and Loss'!L$2)</f>
        <v>0</v>
      </c>
      <c r="M21" s="15">
        <f>SUMIFS(Transactions!$D:$D,Transactions!$A:$A,'Profti and Loss'!$C21,Transactions!$C:$C,'Profti and Loss'!M$2)</f>
        <v>0</v>
      </c>
      <c r="N21" s="15">
        <f>SUMIFS(Transactions!$D:$D,Transactions!$A:$A,'Profti and Loss'!$C21,Transactions!$C:$C,'Profti and Loss'!N$2)</f>
        <v>0</v>
      </c>
      <c r="O21" s="15">
        <f>SUMIFS(Transactions!$D:$D,Transactions!$A:$A,'Profti and Loss'!$C21,Transactions!$C:$C,'Profti and Loss'!O$2)</f>
        <v>0</v>
      </c>
    </row>
    <row r="22" spans="1:15" x14ac:dyDescent="0.3">
      <c r="C22" s="14" t="s">
        <v>45</v>
      </c>
      <c r="D22" s="15">
        <f>SUMIFS(Transactions!$D:$D,Transactions!$A:$A,'Profti and Loss'!$C22,Transactions!$C:$C,'Profti and Loss'!D$2)</f>
        <v>0</v>
      </c>
      <c r="E22" s="15">
        <f>SUMIFS(Transactions!$D:$D,Transactions!$A:$A,'Profti and Loss'!$C22,Transactions!$C:$C,'Profti and Loss'!E$2)</f>
        <v>0</v>
      </c>
      <c r="F22" s="15">
        <f>SUMIFS(Transactions!$D:$D,Transactions!$A:$A,'Profti and Loss'!$C22,Transactions!$C:$C,'Profti and Loss'!F$2)</f>
        <v>0</v>
      </c>
      <c r="G22" s="15">
        <f>SUMIFS(Transactions!$D:$D,Transactions!$A:$A,'Profti and Loss'!$C22,Transactions!$C:$C,'Profti and Loss'!G$2)</f>
        <v>0</v>
      </c>
      <c r="H22" s="15">
        <f>SUMIFS(Transactions!$D:$D,Transactions!$A:$A,'Profti and Loss'!$C22,Transactions!$C:$C,'Profti and Loss'!H$2)</f>
        <v>0</v>
      </c>
      <c r="I22" s="15">
        <f>SUMIFS(Transactions!$D:$D,Transactions!$A:$A,'Profti and Loss'!$C22,Transactions!$C:$C,'Profti and Loss'!I$2)</f>
        <v>0</v>
      </c>
      <c r="J22" s="15">
        <f>SUMIFS(Transactions!$D:$D,Transactions!$A:$A,'Profti and Loss'!$C22,Transactions!$C:$C,'Profti and Loss'!J$2)</f>
        <v>0</v>
      </c>
      <c r="K22" s="15">
        <f>SUMIFS(Transactions!$D:$D,Transactions!$A:$A,'Profti and Loss'!$C22,Transactions!$C:$C,'Profti and Loss'!K$2)</f>
        <v>0</v>
      </c>
      <c r="L22" s="15">
        <f>SUMIFS(Transactions!$D:$D,Transactions!$A:$A,'Profti and Loss'!$C22,Transactions!$C:$C,'Profti and Loss'!L$2)</f>
        <v>0</v>
      </c>
      <c r="M22" s="15">
        <f>SUMIFS(Transactions!$D:$D,Transactions!$A:$A,'Profti and Loss'!$C22,Transactions!$C:$C,'Profti and Loss'!M$2)</f>
        <v>0</v>
      </c>
      <c r="N22" s="15">
        <f>SUMIFS(Transactions!$D:$D,Transactions!$A:$A,'Profti and Loss'!$C22,Transactions!$C:$C,'Profti and Loss'!N$2)</f>
        <v>0</v>
      </c>
      <c r="O22" s="15">
        <f>SUMIFS(Transactions!$D:$D,Transactions!$A:$A,'Profti and Loss'!$C22,Transactions!$C:$C,'Profti and Loss'!O$2)</f>
        <v>0</v>
      </c>
    </row>
    <row r="23" spans="1:15" x14ac:dyDescent="0.3">
      <c r="C23" s="14" t="s">
        <v>46</v>
      </c>
      <c r="D23" s="15">
        <f>SUMIFS(Transactions!$D:$D,Transactions!$A:$A,'Profti and Loss'!$C23,Transactions!$C:$C,'Profti and Loss'!D$2)</f>
        <v>0</v>
      </c>
      <c r="E23" s="15">
        <f>SUMIFS(Transactions!$D:$D,Transactions!$A:$A,'Profti and Loss'!$C23,Transactions!$C:$C,'Profti and Loss'!E$2)</f>
        <v>0</v>
      </c>
      <c r="F23" s="15">
        <f>SUMIFS(Transactions!$D:$D,Transactions!$A:$A,'Profti and Loss'!$C23,Transactions!$C:$C,'Profti and Loss'!F$2)</f>
        <v>0</v>
      </c>
      <c r="G23" s="15">
        <f>SUMIFS(Transactions!$D:$D,Transactions!$A:$A,'Profti and Loss'!$C23,Transactions!$C:$C,'Profti and Loss'!G$2)</f>
        <v>0</v>
      </c>
      <c r="H23" s="15">
        <f>SUMIFS(Transactions!$D:$D,Transactions!$A:$A,'Profti and Loss'!$C23,Transactions!$C:$C,'Profti and Loss'!H$2)</f>
        <v>0</v>
      </c>
      <c r="I23" s="15">
        <f>SUMIFS(Transactions!$D:$D,Transactions!$A:$A,'Profti and Loss'!$C23,Transactions!$C:$C,'Profti and Loss'!I$2)</f>
        <v>0</v>
      </c>
      <c r="J23" s="15">
        <f>SUMIFS(Transactions!$D:$D,Transactions!$A:$A,'Profti and Loss'!$C23,Transactions!$C:$C,'Profti and Loss'!J$2)</f>
        <v>0</v>
      </c>
      <c r="K23" s="15">
        <f>SUMIFS(Transactions!$D:$D,Transactions!$A:$A,'Profti and Loss'!$C23,Transactions!$C:$C,'Profti and Loss'!K$2)</f>
        <v>0</v>
      </c>
      <c r="L23" s="15">
        <f>SUMIFS(Transactions!$D:$D,Transactions!$A:$A,'Profti and Loss'!$C23,Transactions!$C:$C,'Profti and Loss'!L$2)</f>
        <v>0</v>
      </c>
      <c r="M23" s="15">
        <f>SUMIFS(Transactions!$D:$D,Transactions!$A:$A,'Profti and Loss'!$C23,Transactions!$C:$C,'Profti and Loss'!M$2)</f>
        <v>0</v>
      </c>
      <c r="N23" s="15">
        <f>SUMIFS(Transactions!$D:$D,Transactions!$A:$A,'Profti and Loss'!$C23,Transactions!$C:$C,'Profti and Loss'!N$2)</f>
        <v>0</v>
      </c>
      <c r="O23" s="15">
        <f>SUMIFS(Transactions!$D:$D,Transactions!$A:$A,'Profti and Loss'!$C23,Transactions!$C:$C,'Profti and Loss'!O$2)</f>
        <v>0</v>
      </c>
    </row>
    <row r="24" spans="1:15" x14ac:dyDescent="0.3">
      <c r="C24" s="14" t="s">
        <v>47</v>
      </c>
      <c r="D24" s="15">
        <f>SUMIFS(Transactions!$D:$D,Transactions!$A:$A,'Profti and Loss'!$C24,Transactions!$C:$C,'Profti and Loss'!D$2)</f>
        <v>0</v>
      </c>
      <c r="E24" s="15">
        <f>SUMIFS(Transactions!$D:$D,Transactions!$A:$A,'Profti and Loss'!$C24,Transactions!$C:$C,'Profti and Loss'!E$2)</f>
        <v>0</v>
      </c>
      <c r="F24" s="15">
        <f>SUMIFS(Transactions!$D:$D,Transactions!$A:$A,'Profti and Loss'!$C24,Transactions!$C:$C,'Profti and Loss'!F$2)</f>
        <v>0</v>
      </c>
      <c r="G24" s="15">
        <f>SUMIFS(Transactions!$D:$D,Transactions!$A:$A,'Profti and Loss'!$C24,Transactions!$C:$C,'Profti and Loss'!G$2)</f>
        <v>0</v>
      </c>
      <c r="H24" s="15">
        <f>SUMIFS(Transactions!$D:$D,Transactions!$A:$A,'Profti and Loss'!$C24,Transactions!$C:$C,'Profti and Loss'!H$2)</f>
        <v>0</v>
      </c>
      <c r="I24" s="15">
        <f>SUMIFS(Transactions!$D:$D,Transactions!$A:$A,'Profti and Loss'!$C24,Transactions!$C:$C,'Profti and Loss'!I$2)</f>
        <v>0</v>
      </c>
      <c r="J24" s="15">
        <f>SUMIFS(Transactions!$D:$D,Transactions!$A:$A,'Profti and Loss'!$C24,Transactions!$C:$C,'Profti and Loss'!J$2)</f>
        <v>0</v>
      </c>
      <c r="K24" s="15">
        <f>SUMIFS(Transactions!$D:$D,Transactions!$A:$A,'Profti and Loss'!$C24,Transactions!$C:$C,'Profti and Loss'!K$2)</f>
        <v>0</v>
      </c>
      <c r="L24" s="15">
        <f>SUMIFS(Transactions!$D:$D,Transactions!$A:$A,'Profti and Loss'!$C24,Transactions!$C:$C,'Profti and Loss'!L$2)</f>
        <v>0</v>
      </c>
      <c r="M24" s="15">
        <f>SUMIFS(Transactions!$D:$D,Transactions!$A:$A,'Profti and Loss'!$C24,Transactions!$C:$C,'Profti and Loss'!M$2)</f>
        <v>0</v>
      </c>
      <c r="N24" s="15">
        <f>SUMIFS(Transactions!$D:$D,Transactions!$A:$A,'Profti and Loss'!$C24,Transactions!$C:$C,'Profti and Loss'!N$2)</f>
        <v>0</v>
      </c>
      <c r="O24" s="15">
        <f>SUMIFS(Transactions!$D:$D,Transactions!$A:$A,'Profti and Loss'!$C24,Transactions!$C:$C,'Profti and Loss'!O$2)</f>
        <v>0</v>
      </c>
    </row>
    <row r="25" spans="1:15" x14ac:dyDescent="0.3">
      <c r="C25" s="14" t="s">
        <v>48</v>
      </c>
      <c r="D25" s="15">
        <f>SUMIFS(Transactions!$D:$D,Transactions!$A:$A,'Profti and Loss'!$C25,Transactions!$C:$C,'Profti and Loss'!D$2)</f>
        <v>0</v>
      </c>
      <c r="E25" s="15">
        <f>SUMIFS(Transactions!$D:$D,Transactions!$A:$A,'Profti and Loss'!$C25,Transactions!$C:$C,'Profti and Loss'!E$2)</f>
        <v>0</v>
      </c>
      <c r="F25" s="15">
        <f>SUMIFS(Transactions!$D:$D,Transactions!$A:$A,'Profti and Loss'!$C25,Transactions!$C:$C,'Profti and Loss'!F$2)</f>
        <v>0</v>
      </c>
      <c r="G25" s="15">
        <f>SUMIFS(Transactions!$D:$D,Transactions!$A:$A,'Profti and Loss'!$C25,Transactions!$C:$C,'Profti and Loss'!G$2)</f>
        <v>0</v>
      </c>
      <c r="H25" s="15">
        <f>SUMIFS(Transactions!$D:$D,Transactions!$A:$A,'Profti and Loss'!$C25,Transactions!$C:$C,'Profti and Loss'!H$2)</f>
        <v>0</v>
      </c>
      <c r="I25" s="15">
        <f>SUMIFS(Transactions!$D:$D,Transactions!$A:$A,'Profti and Loss'!$C25,Transactions!$C:$C,'Profti and Loss'!I$2)</f>
        <v>0</v>
      </c>
      <c r="J25" s="15">
        <f>SUMIFS(Transactions!$D:$D,Transactions!$A:$A,'Profti and Loss'!$C25,Transactions!$C:$C,'Profti and Loss'!J$2)</f>
        <v>0</v>
      </c>
      <c r="K25" s="15">
        <f>SUMIFS(Transactions!$D:$D,Transactions!$A:$A,'Profti and Loss'!$C25,Transactions!$C:$C,'Profti and Loss'!K$2)</f>
        <v>0</v>
      </c>
      <c r="L25" s="15">
        <f>SUMIFS(Transactions!$D:$D,Transactions!$A:$A,'Profti and Loss'!$C25,Transactions!$C:$C,'Profti and Loss'!L$2)</f>
        <v>0</v>
      </c>
      <c r="M25" s="15">
        <f>SUMIFS(Transactions!$D:$D,Transactions!$A:$A,'Profti and Loss'!$C25,Transactions!$C:$C,'Profti and Loss'!M$2)</f>
        <v>0</v>
      </c>
      <c r="N25" s="15">
        <f>SUMIFS(Transactions!$D:$D,Transactions!$A:$A,'Profti and Loss'!$C25,Transactions!$C:$C,'Profti and Loss'!N$2)</f>
        <v>0</v>
      </c>
      <c r="O25" s="15">
        <f>SUMIFS(Transactions!$D:$D,Transactions!$A:$A,'Profti and Loss'!$C25,Transactions!$C:$C,'Profti and Loss'!O$2)</f>
        <v>0</v>
      </c>
    </row>
    <row r="26" spans="1:15" ht="15" thickBot="1" x14ac:dyDescent="0.35">
      <c r="C26" s="16" t="s">
        <v>49</v>
      </c>
      <c r="D26" s="16">
        <f>SUM(D18:D25)</f>
        <v>-17500</v>
      </c>
      <c r="E26" s="16">
        <f t="shared" ref="E26:O26" si="3">SUM(E18:E25)</f>
        <v>-3500</v>
      </c>
      <c r="F26" s="16">
        <f t="shared" si="3"/>
        <v>-3500</v>
      </c>
      <c r="G26" s="16">
        <f t="shared" si="3"/>
        <v>0</v>
      </c>
      <c r="H26" s="16">
        <f t="shared" si="3"/>
        <v>0</v>
      </c>
      <c r="I26" s="16">
        <f t="shared" si="3"/>
        <v>0</v>
      </c>
      <c r="J26" s="16">
        <f t="shared" si="3"/>
        <v>0</v>
      </c>
      <c r="K26" s="16">
        <f t="shared" si="3"/>
        <v>0</v>
      </c>
      <c r="L26" s="16">
        <f t="shared" si="3"/>
        <v>0</v>
      </c>
      <c r="M26" s="16">
        <f t="shared" si="3"/>
        <v>0</v>
      </c>
      <c r="N26" s="16">
        <f t="shared" si="3"/>
        <v>0</v>
      </c>
      <c r="O26" s="16">
        <f t="shared" si="3"/>
        <v>0</v>
      </c>
    </row>
    <row r="27" spans="1:15" ht="15" thickTop="1" x14ac:dyDescent="0.3"/>
    <row r="28" spans="1:15" ht="18.600000000000001" thickBot="1" x14ac:dyDescent="0.4">
      <c r="C28" s="17" t="s">
        <v>50</v>
      </c>
      <c r="D28" s="12">
        <f>D14+D26</f>
        <v>-16000</v>
      </c>
      <c r="E28" s="12">
        <f t="shared" ref="E28:O28" si="4">E14+E26</f>
        <v>-1500</v>
      </c>
      <c r="F28" s="12">
        <f t="shared" si="4"/>
        <v>500</v>
      </c>
      <c r="G28" s="12">
        <f t="shared" si="4"/>
        <v>0</v>
      </c>
      <c r="H28" s="12">
        <f t="shared" si="4"/>
        <v>0</v>
      </c>
      <c r="I28" s="12">
        <f t="shared" si="4"/>
        <v>0</v>
      </c>
      <c r="J28" s="12">
        <f t="shared" si="4"/>
        <v>0</v>
      </c>
      <c r="K28" s="12">
        <f t="shared" si="4"/>
        <v>0</v>
      </c>
      <c r="L28" s="12">
        <f t="shared" si="4"/>
        <v>0</v>
      </c>
      <c r="M28" s="12">
        <f t="shared" si="4"/>
        <v>0</v>
      </c>
      <c r="N28" s="12">
        <f t="shared" si="4"/>
        <v>0</v>
      </c>
      <c r="O28" s="12">
        <f t="shared" si="4"/>
        <v>0</v>
      </c>
    </row>
    <row r="29" spans="1:15" ht="15" thickTop="1" x14ac:dyDescent="0.3"/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B5F0-62E8-498B-BE6F-908D66811050}">
  <dimension ref="A1:D63"/>
  <sheetViews>
    <sheetView tabSelected="1" topLeftCell="A45" workbookViewId="0">
      <selection activeCell="D64" sqref="D64"/>
    </sheetView>
  </sheetViews>
  <sheetFormatPr defaultRowHeight="14.4" x14ac:dyDescent="0.3"/>
  <cols>
    <col min="1" max="1" width="51.44140625" customWidth="1"/>
    <col min="2" max="2" width="32.21875" customWidth="1"/>
    <col min="3" max="3" width="46.21875" customWidth="1"/>
    <col min="4" max="4" width="14.109375" style="28" customWidth="1"/>
  </cols>
  <sheetData>
    <row r="1" spans="1:4" ht="33.6" x14ac:dyDescent="0.65">
      <c r="A1" s="19" t="s">
        <v>52</v>
      </c>
      <c r="B1" s="20"/>
    </row>
    <row r="2" spans="1:4" ht="33.6" x14ac:dyDescent="0.65">
      <c r="A2" s="20"/>
      <c r="B2" s="20"/>
    </row>
    <row r="3" spans="1:4" ht="33.6" x14ac:dyDescent="0.65">
      <c r="A3" s="20"/>
      <c r="B3" s="20"/>
    </row>
    <row r="4" spans="1:4" ht="33.6" x14ac:dyDescent="0.65">
      <c r="A4" s="18" t="s">
        <v>53</v>
      </c>
      <c r="B4" s="20"/>
    </row>
    <row r="5" spans="1:4" ht="27.6" customHeight="1" x14ac:dyDescent="0.65">
      <c r="A5" s="20"/>
      <c r="B5" s="21" t="s">
        <v>54</v>
      </c>
    </row>
    <row r="6" spans="1:4" ht="15.6" x14ac:dyDescent="0.3">
      <c r="C6" s="22" t="s">
        <v>55</v>
      </c>
      <c r="D6" s="33">
        <v>2000</v>
      </c>
    </row>
    <row r="7" spans="1:4" ht="15.6" x14ac:dyDescent="0.3">
      <c r="C7" s="22" t="s">
        <v>56</v>
      </c>
      <c r="D7" s="33"/>
    </row>
    <row r="8" spans="1:4" ht="21.6" thickBot="1" x14ac:dyDescent="0.45">
      <c r="C8" s="23" t="s">
        <v>57</v>
      </c>
      <c r="D8" s="34">
        <f>SUM(D6:D7)</f>
        <v>2000</v>
      </c>
    </row>
    <row r="9" spans="1:4" ht="15" thickTop="1" x14ac:dyDescent="0.3"/>
    <row r="11" spans="1:4" ht="18" x14ac:dyDescent="0.35">
      <c r="B11" s="21" t="s">
        <v>58</v>
      </c>
    </row>
    <row r="12" spans="1:4" ht="15.6" x14ac:dyDescent="0.3">
      <c r="C12" s="22" t="s">
        <v>59</v>
      </c>
      <c r="D12" s="33">
        <v>0</v>
      </c>
    </row>
    <row r="13" spans="1:4" ht="15.6" x14ac:dyDescent="0.3">
      <c r="C13" s="22" t="s">
        <v>60</v>
      </c>
      <c r="D13" s="33">
        <v>0</v>
      </c>
    </row>
    <row r="14" spans="1:4" ht="15.6" x14ac:dyDescent="0.3">
      <c r="C14" s="22" t="s">
        <v>61</v>
      </c>
      <c r="D14" s="33">
        <v>0</v>
      </c>
    </row>
    <row r="15" spans="1:4" ht="21.6" thickBot="1" x14ac:dyDescent="0.45">
      <c r="C15" s="23" t="s">
        <v>62</v>
      </c>
      <c r="D15" s="34">
        <f>SUM(D12:D14)</f>
        <v>0</v>
      </c>
    </row>
    <row r="16" spans="1:4" ht="15" thickTop="1" x14ac:dyDescent="0.3"/>
    <row r="18" spans="1:4" ht="18" x14ac:dyDescent="0.35">
      <c r="B18" s="21" t="s">
        <v>63</v>
      </c>
    </row>
    <row r="19" spans="1:4" ht="15.6" x14ac:dyDescent="0.3">
      <c r="C19" s="22" t="s">
        <v>65</v>
      </c>
      <c r="D19" s="33">
        <v>15000</v>
      </c>
    </row>
    <row r="20" spans="1:4" ht="15.6" x14ac:dyDescent="0.3">
      <c r="C20" s="22" t="s">
        <v>66</v>
      </c>
      <c r="D20" s="33">
        <v>0</v>
      </c>
    </row>
    <row r="21" spans="1:4" ht="15.6" x14ac:dyDescent="0.3">
      <c r="C21" s="22" t="s">
        <v>67</v>
      </c>
      <c r="D21" s="33">
        <v>2500</v>
      </c>
    </row>
    <row r="22" spans="1:4" ht="15.6" x14ac:dyDescent="0.3">
      <c r="C22" s="22" t="s">
        <v>68</v>
      </c>
      <c r="D22" s="33">
        <v>0</v>
      </c>
    </row>
    <row r="23" spans="1:4" ht="15.6" x14ac:dyDescent="0.3">
      <c r="C23" s="22" t="s">
        <v>69</v>
      </c>
      <c r="D23" s="33">
        <v>0</v>
      </c>
    </row>
    <row r="24" spans="1:4" ht="21.6" thickBot="1" x14ac:dyDescent="0.45">
      <c r="C24" s="23" t="s">
        <v>64</v>
      </c>
      <c r="D24" s="34">
        <f>SUM(D19:D23)</f>
        <v>17500</v>
      </c>
    </row>
    <row r="25" spans="1:4" ht="15" thickTop="1" x14ac:dyDescent="0.3"/>
    <row r="27" spans="1:4" ht="18.600000000000001" thickBot="1" x14ac:dyDescent="0.4">
      <c r="B27" s="25" t="s">
        <v>70</v>
      </c>
      <c r="C27" s="24"/>
      <c r="D27" s="35">
        <f>D8+D15+D24</f>
        <v>19500</v>
      </c>
    </row>
    <row r="28" spans="1:4" ht="15" thickTop="1" x14ac:dyDescent="0.3"/>
    <row r="32" spans="1:4" ht="28.8" x14ac:dyDescent="0.55000000000000004">
      <c r="A32" s="18" t="s">
        <v>71</v>
      </c>
    </row>
    <row r="35" spans="2:4" ht="18" x14ac:dyDescent="0.35">
      <c r="B35" s="21" t="s">
        <v>72</v>
      </c>
    </row>
    <row r="36" spans="2:4" ht="15.6" x14ac:dyDescent="0.3">
      <c r="C36" s="26" t="s">
        <v>74</v>
      </c>
      <c r="D36" s="36"/>
    </row>
    <row r="37" spans="2:4" ht="15.6" x14ac:dyDescent="0.3">
      <c r="C37" s="26" t="s">
        <v>73</v>
      </c>
      <c r="D37" s="36"/>
    </row>
    <row r="38" spans="2:4" ht="15.6" x14ac:dyDescent="0.3">
      <c r="C38" s="26" t="s">
        <v>75</v>
      </c>
      <c r="D38" s="36"/>
    </row>
    <row r="39" spans="2:4" ht="21.6" thickBot="1" x14ac:dyDescent="0.45">
      <c r="C39" s="27" t="s">
        <v>76</v>
      </c>
      <c r="D39" s="37">
        <f>SUM(D36:D38)</f>
        <v>0</v>
      </c>
    </row>
    <row r="40" spans="2:4" ht="15" thickTop="1" x14ac:dyDescent="0.3"/>
    <row r="42" spans="2:4" ht="18" x14ac:dyDescent="0.35">
      <c r="B42" s="21" t="s">
        <v>77</v>
      </c>
    </row>
    <row r="43" spans="2:4" ht="15.6" x14ac:dyDescent="0.3">
      <c r="C43" s="26" t="s">
        <v>78</v>
      </c>
      <c r="D43" s="36"/>
    </row>
    <row r="44" spans="2:4" ht="15.6" x14ac:dyDescent="0.3">
      <c r="C44" s="26" t="s">
        <v>79</v>
      </c>
      <c r="D44" s="36">
        <v>15000</v>
      </c>
    </row>
    <row r="45" spans="2:4" ht="15.6" x14ac:dyDescent="0.3">
      <c r="C45" s="26" t="s">
        <v>80</v>
      </c>
      <c r="D45" s="36"/>
    </row>
    <row r="46" spans="2:4" ht="21.6" thickBot="1" x14ac:dyDescent="0.45">
      <c r="C46" s="27" t="s">
        <v>81</v>
      </c>
      <c r="D46" s="37">
        <f>SUM(D43:D45)</f>
        <v>15000</v>
      </c>
    </row>
    <row r="47" spans="2:4" ht="15" thickTop="1" x14ac:dyDescent="0.3"/>
    <row r="49" spans="2:4" ht="18.600000000000001" thickBot="1" x14ac:dyDescent="0.4">
      <c r="B49" s="25" t="s">
        <v>82</v>
      </c>
      <c r="C49" s="24"/>
      <c r="D49" s="35">
        <f>D30+D37+D46</f>
        <v>15000</v>
      </c>
    </row>
    <row r="50" spans="2:4" ht="15" thickTop="1" x14ac:dyDescent="0.3"/>
    <row r="53" spans="2:4" ht="18" x14ac:dyDescent="0.35">
      <c r="B53" s="21" t="s">
        <v>83</v>
      </c>
    </row>
    <row r="54" spans="2:4" ht="15.6" x14ac:dyDescent="0.3">
      <c r="C54" s="26" t="s">
        <v>84</v>
      </c>
      <c r="D54" s="36"/>
    </row>
    <row r="55" spans="2:4" ht="15.6" x14ac:dyDescent="0.3">
      <c r="C55" s="26" t="s">
        <v>85</v>
      </c>
      <c r="D55" s="36">
        <v>4500</v>
      </c>
    </row>
    <row r="56" spans="2:4" ht="15.6" x14ac:dyDescent="0.3">
      <c r="C56" s="26" t="s">
        <v>86</v>
      </c>
      <c r="D56" s="36"/>
    </row>
    <row r="59" spans="2:4" ht="18.600000000000001" thickBot="1" x14ac:dyDescent="0.4">
      <c r="B59" s="25" t="s">
        <v>87</v>
      </c>
      <c r="C59" s="24"/>
      <c r="D59" s="38">
        <f>SUM(D54:D56)</f>
        <v>4500</v>
      </c>
    </row>
    <row r="60" spans="2:4" ht="15" thickTop="1" x14ac:dyDescent="0.3"/>
    <row r="63" spans="2:4" ht="25.8" x14ac:dyDescent="0.5">
      <c r="B63" s="39" t="s">
        <v>88</v>
      </c>
      <c r="C63" s="39"/>
      <c r="D63" s="40">
        <f>D27-(D49+D59)</f>
        <v>0</v>
      </c>
    </row>
  </sheetData>
  <mergeCells count="1">
    <mergeCell ref="B63:C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Transactions</vt:lpstr>
      <vt:lpstr>Profti and Loss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İbrahim Babayev</dc:creator>
  <cp:lastModifiedBy>İbrahim Babayev</cp:lastModifiedBy>
  <dcterms:created xsi:type="dcterms:W3CDTF">2024-07-09T07:28:39Z</dcterms:created>
  <dcterms:modified xsi:type="dcterms:W3CDTF">2024-07-09T09:06:01Z</dcterms:modified>
</cp:coreProperties>
</file>