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:\BusinessIntelligence\EserciziTesto\"/>
    </mc:Choice>
  </mc:AlternateContent>
  <bookViews>
    <workbookView xWindow="480" yWindow="45" windowWidth="22995" windowHeight="10035"/>
  </bookViews>
  <sheets>
    <sheet name="Gantt esempio" sheetId="1" r:id="rId1"/>
    <sheet name="Cronoprogramma Qualità" sheetId="23" r:id="rId2"/>
    <sheet name="Gantt Qualità" sheetId="16" r:id="rId3"/>
    <sheet name="Gantt Qualità (2)" sheetId="24" r:id="rId4"/>
  </sheets>
  <calcPr calcId="162913"/>
</workbook>
</file>

<file path=xl/calcChain.xml><?xml version="1.0" encoding="utf-8"?>
<calcChain xmlns="http://schemas.openxmlformats.org/spreadsheetml/2006/main">
  <c r="D9" i="24" l="1"/>
  <c r="D8" i="24"/>
  <c r="D7" i="24"/>
  <c r="D6" i="24"/>
  <c r="D5" i="24"/>
  <c r="D4" i="24"/>
  <c r="D3" i="24"/>
  <c r="D2" i="24"/>
  <c r="G1" i="24"/>
  <c r="H1" i="24" s="1"/>
  <c r="I1" i="24" s="1"/>
  <c r="J1" i="24" s="1"/>
  <c r="K1" i="24" s="1"/>
  <c r="L1" i="24" s="1"/>
  <c r="M1" i="24" s="1"/>
  <c r="N1" i="24" s="1"/>
  <c r="O1" i="24" s="1"/>
  <c r="P1" i="24" s="1"/>
  <c r="Q1" i="24" s="1"/>
  <c r="R1" i="24" s="1"/>
  <c r="S1" i="24" s="1"/>
  <c r="T1" i="24" s="1"/>
  <c r="U1" i="24" s="1"/>
  <c r="V1" i="24" s="1"/>
  <c r="W1" i="24" s="1"/>
  <c r="X1" i="24" s="1"/>
  <c r="Y1" i="24" s="1"/>
  <c r="Z1" i="24" s="1"/>
  <c r="AA1" i="24" s="1"/>
  <c r="AB1" i="24" s="1"/>
  <c r="AC1" i="24" s="1"/>
  <c r="AD1" i="24" s="1"/>
  <c r="AE1" i="24" s="1"/>
  <c r="AF1" i="24" s="1"/>
  <c r="AG1" i="24" s="1"/>
  <c r="AH1" i="24" s="1"/>
  <c r="AI1" i="24" s="1"/>
  <c r="AJ1" i="24" s="1"/>
  <c r="AK1" i="24" s="1"/>
  <c r="AL1" i="24" s="1"/>
  <c r="AM1" i="24" s="1"/>
  <c r="AN1" i="24" s="1"/>
  <c r="AO1" i="24" s="1"/>
  <c r="AP1" i="24" s="1"/>
  <c r="AQ1" i="24" s="1"/>
  <c r="AR1" i="24" s="1"/>
  <c r="AS1" i="24" s="1"/>
  <c r="AT1" i="24" s="1"/>
  <c r="AU1" i="24" s="1"/>
  <c r="AV1" i="24" s="1"/>
  <c r="AW1" i="24" s="1"/>
  <c r="AX1" i="24" s="1"/>
  <c r="AY1" i="24" s="1"/>
  <c r="AZ1" i="24" s="1"/>
  <c r="BA1" i="24" s="1"/>
  <c r="BB1" i="24" s="1"/>
  <c r="BC1" i="24" s="1"/>
  <c r="BD1" i="24" s="1"/>
  <c r="BE1" i="24" s="1"/>
  <c r="BF1" i="24" s="1"/>
  <c r="BG1" i="24" s="1"/>
  <c r="BH1" i="24" s="1"/>
  <c r="BI1" i="24" s="1"/>
  <c r="BJ1" i="24" s="1"/>
  <c r="BK1" i="24" s="1"/>
  <c r="BL1" i="24" s="1"/>
  <c r="BM1" i="24" s="1"/>
  <c r="BN1" i="24" s="1"/>
  <c r="BO1" i="24" s="1"/>
  <c r="BP1" i="24" s="1"/>
  <c r="BQ1" i="24" s="1"/>
  <c r="BR1" i="24" s="1"/>
  <c r="BS1" i="24" s="1"/>
  <c r="BT1" i="24" s="1"/>
  <c r="BU1" i="24" s="1"/>
  <c r="F1" i="24"/>
  <c r="E14" i="16"/>
  <c r="D3" i="1"/>
  <c r="D4" i="1"/>
  <c r="D5" i="1"/>
  <c r="D2" i="1"/>
  <c r="D9" i="16"/>
  <c r="D8" i="16"/>
  <c r="D7" i="16"/>
  <c r="D6" i="16"/>
  <c r="D5" i="16"/>
  <c r="D4" i="16"/>
  <c r="D3" i="16"/>
  <c r="D2" i="16"/>
  <c r="F1" i="16" l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F1" i="1" l="1"/>
  <c r="G1" i="1" l="1"/>
  <c r="H1" i="1" l="1"/>
  <c r="I1" i="1" l="1"/>
  <c r="J1" i="1" l="1"/>
  <c r="K1" i="1" l="1"/>
  <c r="L1" i="1" l="1"/>
  <c r="M1" i="1" l="1"/>
  <c r="N1" i="1" l="1"/>
  <c r="O1" i="1" l="1"/>
  <c r="P1" i="1" l="1"/>
  <c r="Q1" i="1" l="1"/>
  <c r="R1" i="1" l="1"/>
  <c r="S1" i="1" l="1"/>
  <c r="T1" i="1" l="1"/>
  <c r="U1" i="1" l="1"/>
  <c r="V1" i="1" l="1"/>
  <c r="W1" i="1" l="1"/>
  <c r="X1" i="1" l="1"/>
  <c r="Y1" i="1" l="1"/>
  <c r="Z1" i="1" l="1"/>
  <c r="AA1" i="1" l="1"/>
  <c r="AB1" i="1" l="1"/>
  <c r="AC1" i="1" l="1"/>
  <c r="AD1" i="1" l="1"/>
  <c r="AE1" i="1" l="1"/>
  <c r="AF1" i="1" l="1"/>
  <c r="AG1" i="1" l="1"/>
  <c r="AH1" i="1" l="1"/>
  <c r="AI1" i="1" l="1"/>
  <c r="AJ1" i="1" l="1"/>
  <c r="AK1" i="1" l="1"/>
  <c r="AL1" i="1" l="1"/>
  <c r="AM1" i="1" l="1"/>
  <c r="AN1" i="1" l="1"/>
  <c r="AO1" i="1" l="1"/>
  <c r="AP1" i="1" l="1"/>
  <c r="AQ1" i="1" l="1"/>
</calcChain>
</file>

<file path=xl/sharedStrings.xml><?xml version="1.0" encoding="utf-8"?>
<sst xmlns="http://schemas.openxmlformats.org/spreadsheetml/2006/main" count="110" uniqueCount="45">
  <si>
    <t>Attività</t>
  </si>
  <si>
    <t>Studio di fattibilità</t>
  </si>
  <si>
    <t>Progettazione di massima</t>
  </si>
  <si>
    <t>Progettazione esecutiva</t>
  </si>
  <si>
    <t>Verifiche finali</t>
  </si>
  <si>
    <t>festività</t>
  </si>
  <si>
    <t>Consuntivo giornate</t>
  </si>
  <si>
    <t>Inizio attività</t>
  </si>
  <si>
    <t>Fine 
attività</t>
  </si>
  <si>
    <t>=E($B2&gt;0; $C2&gt;0; F$1&gt;=$B2; F$1&lt;=$D2)</t>
  </si>
  <si>
    <t>=E($E2&gt;$C2; F$1&gt;=GIORNO.LAVORATIVO($D2;1); F$1&lt;=GIORNO.LAVORATIVO($D2; $E2-$C2))</t>
  </si>
  <si>
    <t>=E($E2&lt;$C2; F$1&gt;=$D2-$C2+$E2+1; F$1&lt;=$D2)</t>
  </si>
  <si>
    <t>Giorni di attività regolari</t>
  </si>
  <si>
    <t>Giorni eccedenti la previsione</t>
  </si>
  <si>
    <t>Giorni non utilizzati</t>
  </si>
  <si>
    <t>Condizione sulle festività</t>
  </si>
  <si>
    <t>Previsione giornate</t>
  </si>
  <si>
    <t>Regole impiegate nella formattazione</t>
  </si>
  <si>
    <t>Corso di approfondimento della norma di riferimento</t>
  </si>
  <si>
    <t>Stesura della struttura del sistema aziendale</t>
  </si>
  <si>
    <t>Stesura del manuale per la gestione della qualità</t>
  </si>
  <si>
    <t>Avvio del sistema ed applicazione del sistema</t>
  </si>
  <si>
    <t>Realizzazione degli audit interni</t>
  </si>
  <si>
    <t>Realizzazione azioni correttive evidenziate dagli audit</t>
  </si>
  <si>
    <t>Stesura procedure per gestione del sistema</t>
  </si>
  <si>
    <t>Impostazione documenti per raccolta la registrazione dati</t>
  </si>
  <si>
    <t>Festività 2017</t>
  </si>
  <si>
    <t xml:space="preserve">Capodanno </t>
  </si>
  <si>
    <t xml:space="preserve">Epifania </t>
  </si>
  <si>
    <t xml:space="preserve">Pasquetta </t>
  </si>
  <si>
    <t xml:space="preserve">Liberazione </t>
  </si>
  <si>
    <t xml:space="preserve">Primo maggio </t>
  </si>
  <si>
    <t xml:space="preserve">Repubblica </t>
  </si>
  <si>
    <t xml:space="preserve">Ferragosto </t>
  </si>
  <si>
    <t xml:space="preserve">Santi </t>
  </si>
  <si>
    <t xml:space="preserve">Immacolata </t>
  </si>
  <si>
    <t xml:space="preserve">Natale </t>
  </si>
  <si>
    <t xml:space="preserve">S. Stefano </t>
  </si>
  <si>
    <t>Inizio 
attività</t>
  </si>
  <si>
    <t xml:space="preserve">S Stefano </t>
  </si>
  <si>
    <t>=O(GIORNO.SETTIMANA(F$1;2)&gt;5; SE.ERRORE(CONFRONTA(F$1;$B$8:$B$18;0);0))</t>
  </si>
  <si>
    <t>=O(GIORNO.SETTIMANA(F$1; 2) &gt;5; SE.ERRORE(CONFRONTA(F$1; $B$12:$B$22; 0); 0))</t>
  </si>
  <si>
    <t xml:space="preserve">=E($B2&gt;0; $C2&gt;0; $E2&gt;$C2; F$1&gt;=GIORNO.LAVORATIVO($D2;1; $B$12:$B$22);
F$1&lt;=GIORNO.LAVORATIVO($D2; $E2-$C2; 1; $B$12:$B$22))
</t>
  </si>
  <si>
    <t>=E($B2&gt;0; $C2&gt;0; $E2&lt;$C2; F$1&gt;GIORNO.LAVORATIVO($B2;$E2-1;$B$12:$B$22); F$1&lt;=$D2)</t>
  </si>
  <si>
    <t>Data inizio 
attività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</si>
</sst>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\ mm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textRotation="90"/>
    </xf>
    <xf numFmtId="14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8" xfId="0" applyFont="1" applyBorder="1" applyAlignment="1">
      <alignment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/>
    <xf numFmtId="14" fontId="0" fillId="2" borderId="3" xfId="0" applyNumberFormat="1" applyFill="1" applyBorder="1" applyAlignment="1">
      <alignment horizontal="center"/>
    </xf>
    <xf numFmtId="0" fontId="0" fillId="0" borderId="5" xfId="0" applyBorder="1"/>
    <xf numFmtId="14" fontId="0" fillId="0" borderId="6" xfId="0" applyNumberFormat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0" borderId="11" xfId="0" applyBorder="1"/>
    <xf numFmtId="1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8" xfId="0" applyNumberFormat="1" applyBorder="1" applyAlignment="1">
      <alignment horizontal="center" textRotation="90"/>
    </xf>
    <xf numFmtId="164" fontId="0" fillId="0" borderId="9" xfId="0" applyNumberFormat="1" applyBorder="1" applyAlignment="1">
      <alignment horizontal="center" textRotation="9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10" xfId="0" applyNumberFormat="1" applyBorder="1" applyAlignment="1">
      <alignment horizontal="center" textRotation="90"/>
    </xf>
    <xf numFmtId="0" fontId="0" fillId="0" borderId="0" xfId="0" quotePrefix="1" applyAlignment="1">
      <alignment horizontal="left"/>
    </xf>
    <xf numFmtId="0" fontId="0" fillId="0" borderId="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quotePrefix="1"/>
    <xf numFmtId="0" fontId="2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/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centerContinuous"/>
    </xf>
    <xf numFmtId="0" fontId="0" fillId="0" borderId="0" xfId="0" applyAlignment="1">
      <alignment horizontal="centerContinuous"/>
    </xf>
    <xf numFmtId="164" fontId="0" fillId="0" borderId="1" xfId="0" applyNumberFormat="1" applyFill="1" applyBorder="1" applyAlignment="1">
      <alignment horizontal="center" textRotation="90"/>
    </xf>
    <xf numFmtId="164" fontId="0" fillId="0" borderId="24" xfId="0" applyNumberFormat="1" applyFill="1" applyBorder="1" applyAlignment="1">
      <alignment horizontal="center" textRotation="90"/>
    </xf>
    <xf numFmtId="164" fontId="0" fillId="0" borderId="23" xfId="0" applyNumberFormat="1" applyFill="1" applyBorder="1" applyAlignment="1">
      <alignment horizontal="center" textRotation="90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Continuous" vertical="center"/>
    </xf>
    <xf numFmtId="14" fontId="0" fillId="0" borderId="0" xfId="0" applyNumberFormat="1" applyAlignment="1">
      <alignment horizontal="centerContinuous"/>
    </xf>
    <xf numFmtId="0" fontId="2" fillId="0" borderId="25" xfId="0" applyFont="1" applyBorder="1" applyAlignment="1">
      <alignment horizontal="center" vertical="center" wrapText="1"/>
    </xf>
    <xf numFmtId="14" fontId="2" fillId="0" borderId="25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Continuous"/>
    </xf>
    <xf numFmtId="0" fontId="2" fillId="0" borderId="25" xfId="0" applyFont="1" applyBorder="1" applyAlignment="1">
      <alignment horizontal="centerContinuous"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14" fontId="0" fillId="2" borderId="24" xfId="0" applyNumberFormat="1" applyFill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0" xfId="0" applyNumberFormat="1" applyAlignment="1"/>
    <xf numFmtId="0" fontId="0" fillId="0" borderId="0" xfId="0" applyAlignment="1">
      <alignment horizontal="left"/>
    </xf>
  </cellXfs>
  <cellStyles count="1">
    <cellStyle name="Normale" xfId="0" builtinId="0"/>
  </cellStyles>
  <dxfs count="1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lightGrid">
          <bgColor rgb="FF00B050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lightGrid">
          <bgColor rgb="FF00B050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lightGrid">
          <bgColor rgb="FF00B050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lightGr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R24"/>
  <sheetViews>
    <sheetView tabSelected="1" workbookViewId="0"/>
  </sheetViews>
  <sheetFormatPr defaultRowHeight="15" x14ac:dyDescent="0.25"/>
  <cols>
    <col min="1" max="1" width="24.140625" bestFit="1" customWidth="1"/>
    <col min="2" max="2" width="13" style="6" customWidth="1"/>
    <col min="3" max="3" width="10.7109375" style="1" customWidth="1"/>
    <col min="4" max="4" width="22" style="1" customWidth="1"/>
    <col min="5" max="5" width="11.28515625" style="2" customWidth="1"/>
    <col min="6" max="43" width="2.7109375" style="1" customWidth="1"/>
    <col min="44" max="44" width="4.28515625" style="1" customWidth="1"/>
  </cols>
  <sheetData>
    <row r="1" spans="1:44" ht="67.5" customHeight="1" x14ac:dyDescent="0.25">
      <c r="A1" s="16" t="s">
        <v>0</v>
      </c>
      <c r="B1" s="17" t="s">
        <v>7</v>
      </c>
      <c r="C1" s="18" t="s">
        <v>16</v>
      </c>
      <c r="D1" s="18" t="s">
        <v>8</v>
      </c>
      <c r="E1" s="43" t="s">
        <v>6</v>
      </c>
      <c r="F1" s="29">
        <f>+B2</f>
        <v>42737</v>
      </c>
      <c r="G1" s="30">
        <f>+F1+1</f>
        <v>42738</v>
      </c>
      <c r="H1" s="30">
        <f t="shared" ref="H1:AQ1" si="0">+G1+1</f>
        <v>42739</v>
      </c>
      <c r="I1" s="30">
        <f t="shared" si="0"/>
        <v>42740</v>
      </c>
      <c r="J1" s="30">
        <f t="shared" si="0"/>
        <v>42741</v>
      </c>
      <c r="K1" s="30">
        <f t="shared" si="0"/>
        <v>42742</v>
      </c>
      <c r="L1" s="30">
        <f t="shared" si="0"/>
        <v>42743</v>
      </c>
      <c r="M1" s="30">
        <f t="shared" si="0"/>
        <v>42744</v>
      </c>
      <c r="N1" s="30">
        <f t="shared" si="0"/>
        <v>42745</v>
      </c>
      <c r="O1" s="30">
        <f t="shared" si="0"/>
        <v>42746</v>
      </c>
      <c r="P1" s="30">
        <f t="shared" si="0"/>
        <v>42747</v>
      </c>
      <c r="Q1" s="30">
        <f t="shared" si="0"/>
        <v>42748</v>
      </c>
      <c r="R1" s="30">
        <f t="shared" si="0"/>
        <v>42749</v>
      </c>
      <c r="S1" s="30">
        <f t="shared" si="0"/>
        <v>42750</v>
      </c>
      <c r="T1" s="30">
        <f t="shared" si="0"/>
        <v>42751</v>
      </c>
      <c r="U1" s="30">
        <f t="shared" si="0"/>
        <v>42752</v>
      </c>
      <c r="V1" s="30">
        <f t="shared" si="0"/>
        <v>42753</v>
      </c>
      <c r="W1" s="30">
        <f t="shared" si="0"/>
        <v>42754</v>
      </c>
      <c r="X1" s="30">
        <f t="shared" si="0"/>
        <v>42755</v>
      </c>
      <c r="Y1" s="30">
        <f t="shared" si="0"/>
        <v>42756</v>
      </c>
      <c r="Z1" s="30">
        <f t="shared" si="0"/>
        <v>42757</v>
      </c>
      <c r="AA1" s="30">
        <f t="shared" si="0"/>
        <v>42758</v>
      </c>
      <c r="AB1" s="30">
        <f t="shared" si="0"/>
        <v>42759</v>
      </c>
      <c r="AC1" s="30">
        <f t="shared" si="0"/>
        <v>42760</v>
      </c>
      <c r="AD1" s="30">
        <f t="shared" si="0"/>
        <v>42761</v>
      </c>
      <c r="AE1" s="30">
        <f t="shared" si="0"/>
        <v>42762</v>
      </c>
      <c r="AF1" s="30">
        <f t="shared" si="0"/>
        <v>42763</v>
      </c>
      <c r="AG1" s="30">
        <f t="shared" si="0"/>
        <v>42764</v>
      </c>
      <c r="AH1" s="30">
        <f t="shared" si="0"/>
        <v>42765</v>
      </c>
      <c r="AI1" s="30">
        <f t="shared" si="0"/>
        <v>42766</v>
      </c>
      <c r="AJ1" s="30">
        <f t="shared" si="0"/>
        <v>42767</v>
      </c>
      <c r="AK1" s="30">
        <f t="shared" si="0"/>
        <v>42768</v>
      </c>
      <c r="AL1" s="30">
        <f t="shared" si="0"/>
        <v>42769</v>
      </c>
      <c r="AM1" s="30">
        <f t="shared" si="0"/>
        <v>42770</v>
      </c>
      <c r="AN1" s="30">
        <f t="shared" si="0"/>
        <v>42771</v>
      </c>
      <c r="AO1" s="30">
        <f t="shared" si="0"/>
        <v>42772</v>
      </c>
      <c r="AP1" s="30">
        <f t="shared" si="0"/>
        <v>42773</v>
      </c>
      <c r="AQ1" s="40">
        <f t="shared" si="0"/>
        <v>42774</v>
      </c>
    </row>
    <row r="2" spans="1:44" x14ac:dyDescent="0.25">
      <c r="A2" s="19" t="s">
        <v>1</v>
      </c>
      <c r="B2" s="20">
        <v>42737</v>
      </c>
      <c r="C2" s="3">
        <v>5</v>
      </c>
      <c r="D2" s="20">
        <f>IF(AND(B2&gt;0, C2&gt;0), WORKDAY(B2,C2-1,$B$8:$B$16), "")</f>
        <v>42744</v>
      </c>
      <c r="E2" s="42">
        <v>4</v>
      </c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3"/>
    </row>
    <row r="3" spans="1:44" x14ac:dyDescent="0.25">
      <c r="A3" s="21" t="s">
        <v>2</v>
      </c>
      <c r="B3" s="22">
        <v>42745</v>
      </c>
      <c r="C3" s="4">
        <v>6</v>
      </c>
      <c r="D3" s="22">
        <f t="shared" ref="D3:D5" si="1">IF(AND(B3&gt;0, C3&gt;0), WORKDAY(B3,C3-1,$B$8:$B$16), "")</f>
        <v>42752</v>
      </c>
      <c r="E3" s="5">
        <v>6</v>
      </c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6"/>
    </row>
    <row r="4" spans="1:44" x14ac:dyDescent="0.25">
      <c r="A4" s="21" t="s">
        <v>3</v>
      </c>
      <c r="B4" s="22">
        <v>42750</v>
      </c>
      <c r="C4" s="4">
        <v>10</v>
      </c>
      <c r="D4" s="22">
        <f t="shared" si="1"/>
        <v>42761</v>
      </c>
      <c r="E4" s="5">
        <v>9</v>
      </c>
      <c r="F4" s="34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6"/>
    </row>
    <row r="5" spans="1:44" x14ac:dyDescent="0.25">
      <c r="A5" s="24" t="s">
        <v>4</v>
      </c>
      <c r="B5" s="25">
        <v>42762</v>
      </c>
      <c r="C5" s="26">
        <v>3</v>
      </c>
      <c r="D5" s="25">
        <f t="shared" si="1"/>
        <v>42766</v>
      </c>
      <c r="E5" s="28">
        <v>5</v>
      </c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9"/>
    </row>
    <row r="7" spans="1:44" ht="15" customHeight="1" x14ac:dyDescent="0.25">
      <c r="A7" s="63" t="s">
        <v>26</v>
      </c>
      <c r="B7" s="58"/>
    </row>
    <row r="8" spans="1:44" ht="17.25" customHeight="1" x14ac:dyDescent="0.25">
      <c r="A8" s="62" t="s">
        <v>27</v>
      </c>
      <c r="B8" s="6">
        <v>42736</v>
      </c>
      <c r="D8"/>
    </row>
    <row r="9" spans="1:44" ht="17.25" customHeight="1" x14ac:dyDescent="0.25">
      <c r="A9" s="62" t="s">
        <v>28</v>
      </c>
      <c r="B9" s="6">
        <v>42741</v>
      </c>
    </row>
    <row r="10" spans="1:44" s="7" customFormat="1" ht="17.25" customHeight="1" x14ac:dyDescent="0.25">
      <c r="A10" s="62" t="s">
        <v>29</v>
      </c>
      <c r="B10" s="6">
        <v>41746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 ht="17.25" customHeight="1" x14ac:dyDescent="0.25">
      <c r="A11" s="62" t="s">
        <v>30</v>
      </c>
      <c r="B11" s="6">
        <v>42850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4" ht="17.25" customHeight="1" x14ac:dyDescent="0.25">
      <c r="A12" s="62" t="s">
        <v>31</v>
      </c>
      <c r="B12" s="6">
        <v>42856</v>
      </c>
      <c r="F12"/>
      <c r="G12"/>
      <c r="H12"/>
      <c r="I12"/>
      <c r="J12"/>
    </row>
    <row r="13" spans="1:44" ht="17.25" customHeight="1" x14ac:dyDescent="0.25">
      <c r="A13" s="62" t="s">
        <v>32</v>
      </c>
      <c r="B13" s="6">
        <v>42888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44" ht="17.25" customHeight="1" x14ac:dyDescent="0.25">
      <c r="A14" s="62" t="s">
        <v>33</v>
      </c>
      <c r="B14" s="6">
        <v>42962</v>
      </c>
      <c r="K14" s="15"/>
      <c r="L14" s="15"/>
      <c r="M14" s="15"/>
      <c r="N14" s="15"/>
    </row>
    <row r="15" spans="1:44" ht="17.25" customHeight="1" x14ac:dyDescent="0.25">
      <c r="A15" s="62" t="s">
        <v>34</v>
      </c>
      <c r="B15" s="6">
        <v>43040</v>
      </c>
    </row>
    <row r="16" spans="1:44" ht="17.25" customHeight="1" x14ac:dyDescent="0.25">
      <c r="A16" s="62" t="s">
        <v>35</v>
      </c>
      <c r="B16" s="6">
        <v>43077</v>
      </c>
    </row>
    <row r="17" spans="1:10" ht="17.25" customHeight="1" x14ac:dyDescent="0.25">
      <c r="A17" s="62" t="s">
        <v>36</v>
      </c>
      <c r="B17" s="6">
        <v>43094</v>
      </c>
    </row>
    <row r="18" spans="1:10" ht="17.25" customHeight="1" x14ac:dyDescent="0.25">
      <c r="A18" s="62" t="s">
        <v>39</v>
      </c>
      <c r="B18" s="6">
        <v>43095</v>
      </c>
      <c r="F18"/>
      <c r="G18"/>
      <c r="H18"/>
      <c r="I18"/>
      <c r="J18"/>
    </row>
    <row r="19" spans="1:10" ht="17.25" customHeight="1" x14ac:dyDescent="0.25">
      <c r="C19" s="62"/>
      <c r="D19" s="6"/>
      <c r="F19"/>
      <c r="G19"/>
      <c r="H19"/>
      <c r="I19"/>
      <c r="J19"/>
    </row>
    <row r="20" spans="1:10" x14ac:dyDescent="0.25">
      <c r="A20" s="45" t="s">
        <v>17</v>
      </c>
      <c r="D20" s="6"/>
      <c r="F20"/>
      <c r="G20"/>
      <c r="H20"/>
      <c r="I20"/>
      <c r="J20"/>
    </row>
    <row r="21" spans="1:10" x14ac:dyDescent="0.25">
      <c r="A21" s="15" t="s">
        <v>15</v>
      </c>
      <c r="C21" s="41" t="s">
        <v>40</v>
      </c>
      <c r="D21" s="6"/>
      <c r="F21"/>
      <c r="G21"/>
      <c r="H21"/>
      <c r="I21"/>
      <c r="J21"/>
    </row>
    <row r="22" spans="1:10" x14ac:dyDescent="0.25">
      <c r="A22" t="s">
        <v>12</v>
      </c>
      <c r="C22" s="44" t="s">
        <v>9</v>
      </c>
      <c r="D22" s="6"/>
      <c r="F22"/>
      <c r="G22"/>
      <c r="H22"/>
      <c r="I22"/>
      <c r="J22"/>
    </row>
    <row r="23" spans="1:10" x14ac:dyDescent="0.25">
      <c r="A23" t="s">
        <v>13</v>
      </c>
      <c r="C23" s="44" t="s">
        <v>10</v>
      </c>
    </row>
    <row r="24" spans="1:10" x14ac:dyDescent="0.25">
      <c r="A24" t="s">
        <v>14</v>
      </c>
      <c r="C24" s="44" t="s">
        <v>11</v>
      </c>
    </row>
  </sheetData>
  <conditionalFormatting sqref="F2:AQ5">
    <cfRule type="expression" dxfId="15" priority="9">
      <formula>AND($B2&gt;0,$C2&gt;0,F$1&gt;=$B2,F$1&lt;=$D2)</formula>
    </cfRule>
    <cfRule type="expression" dxfId="14" priority="18">
      <formula>AND($E2&gt;$C2,F$1&gt;=WORKDAY($D2,1),F$1&lt;=WORKDAY($D2,$E2-$C2))</formula>
    </cfRule>
    <cfRule type="expression" dxfId="13" priority="63">
      <formula>AND($E2&lt;$C2,F$1&gt;=$D2-$C2+$E2+1,F$1&lt;=$D2)</formula>
    </cfRule>
  </conditionalFormatting>
  <conditionalFormatting sqref="F1:AQ5">
    <cfRule type="expression" dxfId="12" priority="8" stopIfTrue="1">
      <formula>OR(WEEKDAY(F$1,2)&gt;5,IFERROR(MATCH(F$1,$B$8:$B$16,0),0))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zoomScaleNormal="100" workbookViewId="0">
      <selection activeCell="B1" sqref="B1"/>
    </sheetView>
  </sheetViews>
  <sheetFormatPr defaultRowHeight="15" x14ac:dyDescent="0.25"/>
  <cols>
    <col min="1" max="1" width="2" customWidth="1"/>
    <col min="2" max="2" width="53.140625" customWidth="1"/>
    <col min="3" max="3" width="17.140625" style="1" customWidth="1"/>
    <col min="4" max="4" width="19.85546875" style="6" customWidth="1"/>
  </cols>
  <sheetData>
    <row r="1" spans="1:4" ht="39.75" customHeight="1" thickTop="1" x14ac:dyDescent="0.25">
      <c r="A1" s="67"/>
      <c r="B1" s="68" t="s">
        <v>0</v>
      </c>
      <c r="C1" s="65" t="s">
        <v>16</v>
      </c>
      <c r="D1" s="66" t="s">
        <v>44</v>
      </c>
    </row>
    <row r="2" spans="1:4" ht="17.25" customHeight="1" x14ac:dyDescent="0.25">
      <c r="A2" s="69"/>
      <c r="B2" s="70" t="s">
        <v>18</v>
      </c>
      <c r="C2" s="71">
        <v>5</v>
      </c>
      <c r="D2" s="72">
        <v>42835</v>
      </c>
    </row>
    <row r="3" spans="1:4" ht="17.25" customHeight="1" x14ac:dyDescent="0.25">
      <c r="A3" s="69"/>
      <c r="B3" s="70" t="s">
        <v>19</v>
      </c>
      <c r="C3" s="71">
        <v>8</v>
      </c>
      <c r="D3" s="73">
        <v>42843</v>
      </c>
    </row>
    <row r="4" spans="1:4" ht="17.25" customHeight="1" x14ac:dyDescent="0.25">
      <c r="A4" s="69"/>
      <c r="B4" s="70" t="s">
        <v>20</v>
      </c>
      <c r="C4" s="71">
        <v>8</v>
      </c>
      <c r="D4" s="73">
        <v>42843</v>
      </c>
    </row>
    <row r="5" spans="1:4" ht="17.25" customHeight="1" x14ac:dyDescent="0.25">
      <c r="A5" s="69"/>
      <c r="B5" s="70" t="s">
        <v>24</v>
      </c>
      <c r="C5" s="71">
        <v>10</v>
      </c>
      <c r="D5" s="73">
        <v>42845</v>
      </c>
    </row>
    <row r="6" spans="1:4" ht="17.25" customHeight="1" x14ac:dyDescent="0.25">
      <c r="A6" s="69"/>
      <c r="B6" s="70" t="s">
        <v>25</v>
      </c>
      <c r="C6" s="71">
        <v>7</v>
      </c>
      <c r="D6" s="73">
        <v>42851</v>
      </c>
    </row>
    <row r="7" spans="1:4" ht="17.25" customHeight="1" x14ac:dyDescent="0.25">
      <c r="A7" s="69"/>
      <c r="B7" s="70" t="s">
        <v>21</v>
      </c>
      <c r="C7" s="71">
        <v>10</v>
      </c>
      <c r="D7" s="73">
        <v>42863</v>
      </c>
    </row>
    <row r="8" spans="1:4" ht="17.25" customHeight="1" x14ac:dyDescent="0.25">
      <c r="A8" s="69"/>
      <c r="B8" s="70" t="s">
        <v>22</v>
      </c>
      <c r="C8" s="71">
        <v>5</v>
      </c>
      <c r="D8" s="73">
        <v>42877</v>
      </c>
    </row>
    <row r="9" spans="1:4" ht="17.25" customHeight="1" thickBot="1" x14ac:dyDescent="0.3">
      <c r="A9" s="74"/>
      <c r="B9" s="75" t="s">
        <v>23</v>
      </c>
      <c r="C9" s="76">
        <v>14</v>
      </c>
      <c r="D9" s="77">
        <v>42884</v>
      </c>
    </row>
    <row r="10" spans="1:4" s="7" customFormat="1" ht="15.75" thickTop="1" x14ac:dyDescent="0.25">
      <c r="C10" s="9"/>
      <c r="D10" s="8"/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28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27.85546875" customWidth="1"/>
    <col min="2" max="2" width="11.7109375" style="6" customWidth="1"/>
    <col min="3" max="3" width="10.7109375" style="1" customWidth="1"/>
    <col min="4" max="4" width="12" style="1" customWidth="1"/>
    <col min="5" max="5" width="12" style="2" customWidth="1"/>
    <col min="6" max="21" width="2.85546875" style="1" customWidth="1"/>
    <col min="22" max="22" width="3.85546875" style="1" customWidth="1"/>
    <col min="23" max="40" width="2.85546875" style="1" customWidth="1"/>
    <col min="41" max="66" width="2.85546875" customWidth="1"/>
    <col min="67" max="73" width="3" customWidth="1"/>
  </cols>
  <sheetData>
    <row r="1" spans="1:73" ht="72" customHeight="1" x14ac:dyDescent="0.25">
      <c r="A1" s="16" t="s">
        <v>0</v>
      </c>
      <c r="B1" s="17" t="s">
        <v>38</v>
      </c>
      <c r="C1" s="18" t="s">
        <v>16</v>
      </c>
      <c r="D1" s="18" t="s">
        <v>8</v>
      </c>
      <c r="E1" s="43" t="s">
        <v>6</v>
      </c>
      <c r="F1" s="59">
        <f>B2</f>
        <v>42835</v>
      </c>
      <c r="G1" s="60">
        <f>+F1+1</f>
        <v>42836</v>
      </c>
      <c r="H1" s="60">
        <f t="shared" ref="H1:BN1" si="0">+G1+1</f>
        <v>42837</v>
      </c>
      <c r="I1" s="60">
        <f t="shared" si="0"/>
        <v>42838</v>
      </c>
      <c r="J1" s="60">
        <f t="shared" si="0"/>
        <v>42839</v>
      </c>
      <c r="K1" s="60">
        <f t="shared" si="0"/>
        <v>42840</v>
      </c>
      <c r="L1" s="60">
        <f t="shared" si="0"/>
        <v>42841</v>
      </c>
      <c r="M1" s="60">
        <f t="shared" si="0"/>
        <v>42842</v>
      </c>
      <c r="N1" s="60">
        <f t="shared" si="0"/>
        <v>42843</v>
      </c>
      <c r="O1" s="60">
        <f t="shared" si="0"/>
        <v>42844</v>
      </c>
      <c r="P1" s="60">
        <f t="shared" si="0"/>
        <v>42845</v>
      </c>
      <c r="Q1" s="60">
        <f t="shared" si="0"/>
        <v>42846</v>
      </c>
      <c r="R1" s="60">
        <f t="shared" si="0"/>
        <v>42847</v>
      </c>
      <c r="S1" s="60">
        <f t="shared" si="0"/>
        <v>42848</v>
      </c>
      <c r="T1" s="60">
        <f t="shared" si="0"/>
        <v>42849</v>
      </c>
      <c r="U1" s="60">
        <f t="shared" si="0"/>
        <v>42850</v>
      </c>
      <c r="V1" s="60">
        <f t="shared" si="0"/>
        <v>42851</v>
      </c>
      <c r="W1" s="60">
        <f t="shared" si="0"/>
        <v>42852</v>
      </c>
      <c r="X1" s="60">
        <f t="shared" si="0"/>
        <v>42853</v>
      </c>
      <c r="Y1" s="60">
        <f t="shared" si="0"/>
        <v>42854</v>
      </c>
      <c r="Z1" s="60">
        <f t="shared" si="0"/>
        <v>42855</v>
      </c>
      <c r="AA1" s="60">
        <f t="shared" si="0"/>
        <v>42856</v>
      </c>
      <c r="AB1" s="60">
        <f t="shared" si="0"/>
        <v>42857</v>
      </c>
      <c r="AC1" s="60">
        <f t="shared" si="0"/>
        <v>42858</v>
      </c>
      <c r="AD1" s="60">
        <f t="shared" si="0"/>
        <v>42859</v>
      </c>
      <c r="AE1" s="60">
        <f t="shared" si="0"/>
        <v>42860</v>
      </c>
      <c r="AF1" s="60">
        <f t="shared" si="0"/>
        <v>42861</v>
      </c>
      <c r="AG1" s="60">
        <f t="shared" si="0"/>
        <v>42862</v>
      </c>
      <c r="AH1" s="60">
        <f t="shared" si="0"/>
        <v>42863</v>
      </c>
      <c r="AI1" s="60">
        <f t="shared" si="0"/>
        <v>42864</v>
      </c>
      <c r="AJ1" s="60">
        <f t="shared" si="0"/>
        <v>42865</v>
      </c>
      <c r="AK1" s="60">
        <f t="shared" si="0"/>
        <v>42866</v>
      </c>
      <c r="AL1" s="60">
        <f t="shared" si="0"/>
        <v>42867</v>
      </c>
      <c r="AM1" s="60">
        <f t="shared" si="0"/>
        <v>42868</v>
      </c>
      <c r="AN1" s="60">
        <f t="shared" si="0"/>
        <v>42869</v>
      </c>
      <c r="AO1" s="60">
        <f t="shared" si="0"/>
        <v>42870</v>
      </c>
      <c r="AP1" s="60">
        <f t="shared" si="0"/>
        <v>42871</v>
      </c>
      <c r="AQ1" s="60">
        <f t="shared" si="0"/>
        <v>42872</v>
      </c>
      <c r="AR1" s="60">
        <f t="shared" si="0"/>
        <v>42873</v>
      </c>
      <c r="AS1" s="60">
        <f t="shared" si="0"/>
        <v>42874</v>
      </c>
      <c r="AT1" s="60">
        <f t="shared" si="0"/>
        <v>42875</v>
      </c>
      <c r="AU1" s="60">
        <f t="shared" si="0"/>
        <v>42876</v>
      </c>
      <c r="AV1" s="60">
        <f t="shared" si="0"/>
        <v>42877</v>
      </c>
      <c r="AW1" s="60">
        <f t="shared" si="0"/>
        <v>42878</v>
      </c>
      <c r="AX1" s="60">
        <f t="shared" si="0"/>
        <v>42879</v>
      </c>
      <c r="AY1" s="60">
        <f t="shared" si="0"/>
        <v>42880</v>
      </c>
      <c r="AZ1" s="60">
        <f t="shared" si="0"/>
        <v>42881</v>
      </c>
      <c r="BA1" s="60">
        <f t="shared" si="0"/>
        <v>42882</v>
      </c>
      <c r="BB1" s="60">
        <f t="shared" si="0"/>
        <v>42883</v>
      </c>
      <c r="BC1" s="60">
        <f t="shared" si="0"/>
        <v>42884</v>
      </c>
      <c r="BD1" s="60">
        <f t="shared" si="0"/>
        <v>42885</v>
      </c>
      <c r="BE1" s="60">
        <f t="shared" si="0"/>
        <v>42886</v>
      </c>
      <c r="BF1" s="60">
        <f t="shared" si="0"/>
        <v>42887</v>
      </c>
      <c r="BG1" s="60">
        <f t="shared" si="0"/>
        <v>42888</v>
      </c>
      <c r="BH1" s="60">
        <f t="shared" si="0"/>
        <v>42889</v>
      </c>
      <c r="BI1" s="60">
        <f t="shared" si="0"/>
        <v>42890</v>
      </c>
      <c r="BJ1" s="60">
        <f t="shared" si="0"/>
        <v>42891</v>
      </c>
      <c r="BK1" s="60">
        <f t="shared" si="0"/>
        <v>42892</v>
      </c>
      <c r="BL1" s="60">
        <f t="shared" si="0"/>
        <v>42893</v>
      </c>
      <c r="BM1" s="60">
        <f t="shared" si="0"/>
        <v>42894</v>
      </c>
      <c r="BN1" s="60">
        <f t="shared" si="0"/>
        <v>42895</v>
      </c>
      <c r="BO1" s="60">
        <f t="shared" ref="BO1" si="1">+BN1+1</f>
        <v>42896</v>
      </c>
      <c r="BP1" s="60">
        <f t="shared" ref="BP1" si="2">+BO1+1</f>
        <v>42897</v>
      </c>
      <c r="BQ1" s="60">
        <f t="shared" ref="BQ1" si="3">+BP1+1</f>
        <v>42898</v>
      </c>
      <c r="BR1" s="60">
        <f t="shared" ref="BR1:BU1" si="4">+BQ1+1</f>
        <v>42899</v>
      </c>
      <c r="BS1" s="60">
        <f t="shared" si="4"/>
        <v>42900</v>
      </c>
      <c r="BT1" s="60">
        <f t="shared" si="4"/>
        <v>42901</v>
      </c>
      <c r="BU1" s="61">
        <f t="shared" si="4"/>
        <v>42902</v>
      </c>
    </row>
    <row r="2" spans="1:73" ht="30.75" customHeight="1" x14ac:dyDescent="0.25">
      <c r="A2" s="46" t="s">
        <v>18</v>
      </c>
      <c r="B2" s="20">
        <v>42835</v>
      </c>
      <c r="C2" s="3">
        <v>5</v>
      </c>
      <c r="D2" s="20">
        <f t="shared" ref="D2:D9" si="5">WORKDAY(B2,C2-1,$B$12:$B$22)</f>
        <v>42839</v>
      </c>
      <c r="E2" s="3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49"/>
    </row>
    <row r="3" spans="1:73" ht="30.75" customHeight="1" x14ac:dyDescent="0.25">
      <c r="A3" s="47" t="s">
        <v>19</v>
      </c>
      <c r="B3" s="22">
        <v>42843</v>
      </c>
      <c r="C3" s="4">
        <v>8</v>
      </c>
      <c r="D3" s="23">
        <f t="shared" si="5"/>
        <v>42853</v>
      </c>
      <c r="E3" s="4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50"/>
    </row>
    <row r="4" spans="1:73" ht="30.75" customHeight="1" x14ac:dyDescent="0.25">
      <c r="A4" s="47" t="s">
        <v>20</v>
      </c>
      <c r="B4" s="22">
        <v>42843</v>
      </c>
      <c r="C4" s="4">
        <v>8</v>
      </c>
      <c r="D4" s="23">
        <f t="shared" si="5"/>
        <v>42853</v>
      </c>
      <c r="E4" s="4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50"/>
    </row>
    <row r="5" spans="1:73" ht="30.75" customHeight="1" x14ac:dyDescent="0.25">
      <c r="A5" s="47" t="s">
        <v>24</v>
      </c>
      <c r="B5" s="22">
        <v>42845</v>
      </c>
      <c r="C5" s="4">
        <v>10</v>
      </c>
      <c r="D5" s="23">
        <f t="shared" si="5"/>
        <v>42860</v>
      </c>
      <c r="E5" s="4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50"/>
    </row>
    <row r="6" spans="1:73" ht="30.75" customHeight="1" x14ac:dyDescent="0.25">
      <c r="A6" s="47" t="s">
        <v>25</v>
      </c>
      <c r="B6" s="22">
        <v>42851</v>
      </c>
      <c r="C6" s="4">
        <v>7</v>
      </c>
      <c r="D6" s="23">
        <f t="shared" si="5"/>
        <v>42860</v>
      </c>
      <c r="E6" s="4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50"/>
    </row>
    <row r="7" spans="1:73" ht="30.75" customHeight="1" x14ac:dyDescent="0.25">
      <c r="A7" s="47" t="s">
        <v>21</v>
      </c>
      <c r="B7" s="22">
        <v>42863</v>
      </c>
      <c r="C7" s="4">
        <v>10</v>
      </c>
      <c r="D7" s="23">
        <f t="shared" si="5"/>
        <v>42874</v>
      </c>
      <c r="E7" s="4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50"/>
    </row>
    <row r="8" spans="1:73" ht="30.75" customHeight="1" x14ac:dyDescent="0.25">
      <c r="A8" s="47" t="s">
        <v>22</v>
      </c>
      <c r="B8" s="22">
        <v>42877</v>
      </c>
      <c r="C8" s="4">
        <v>5</v>
      </c>
      <c r="D8" s="23">
        <f t="shared" si="5"/>
        <v>42881</v>
      </c>
      <c r="E8" s="4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50"/>
    </row>
    <row r="9" spans="1:73" ht="30.75" customHeight="1" x14ac:dyDescent="0.25">
      <c r="A9" s="48" t="s">
        <v>23</v>
      </c>
      <c r="B9" s="25">
        <v>42884</v>
      </c>
      <c r="C9" s="26">
        <v>14</v>
      </c>
      <c r="D9" s="27">
        <f t="shared" si="5"/>
        <v>42902</v>
      </c>
      <c r="E9" s="26"/>
      <c r="F9" s="51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3"/>
    </row>
    <row r="10" spans="1:73" s="7" customFormat="1" x14ac:dyDescent="0.25">
      <c r="B10" s="8"/>
      <c r="C10" s="9"/>
      <c r="D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73" x14ac:dyDescent="0.25">
      <c r="A11" s="57" t="s">
        <v>26</v>
      </c>
      <c r="B11" s="64"/>
      <c r="C11" s="58"/>
      <c r="D11" s="14" t="s">
        <v>5</v>
      </c>
      <c r="F11" s="79"/>
      <c r="G11" s="79"/>
      <c r="H11" s="79"/>
      <c r="I11" s="79"/>
      <c r="J11" s="79"/>
    </row>
    <row r="12" spans="1:73" x14ac:dyDescent="0.25">
      <c r="A12" s="56" t="s">
        <v>27</v>
      </c>
      <c r="B12" s="54">
        <v>42736</v>
      </c>
      <c r="D12" s="3">
        <v>5</v>
      </c>
      <c r="E12" s="55"/>
      <c r="F12" s="79"/>
      <c r="G12" s="79"/>
      <c r="H12" s="79"/>
      <c r="I12" s="79"/>
      <c r="J12" s="79"/>
    </row>
    <row r="13" spans="1:73" x14ac:dyDescent="0.25">
      <c r="A13" s="56" t="s">
        <v>28</v>
      </c>
      <c r="B13" s="54">
        <v>42741</v>
      </c>
      <c r="D13" s="4">
        <v>10</v>
      </c>
      <c r="E13" s="55"/>
      <c r="F13" s="79"/>
      <c r="G13" s="79"/>
      <c r="H13" s="79"/>
      <c r="I13" s="79"/>
      <c r="J13" s="79"/>
    </row>
    <row r="14" spans="1:73" x14ac:dyDescent="0.25">
      <c r="A14" s="56" t="s">
        <v>29</v>
      </c>
      <c r="B14" s="6">
        <v>42842</v>
      </c>
      <c r="D14" s="4">
        <v>7</v>
      </c>
      <c r="E14" s="78">
        <f>D9-B2</f>
        <v>67</v>
      </c>
      <c r="F14" s="79"/>
      <c r="G14" s="79"/>
      <c r="H14" s="79"/>
      <c r="I14" s="79"/>
      <c r="J14" s="79"/>
    </row>
    <row r="15" spans="1:73" x14ac:dyDescent="0.25">
      <c r="A15" s="56" t="s">
        <v>30</v>
      </c>
      <c r="B15" s="54">
        <v>42850</v>
      </c>
      <c r="D15" s="4">
        <v>15</v>
      </c>
      <c r="E15" s="55"/>
      <c r="F15" s="79"/>
      <c r="G15" s="79"/>
      <c r="H15" s="79"/>
      <c r="I15" s="79"/>
      <c r="J15" s="79"/>
    </row>
    <row r="16" spans="1:73" x14ac:dyDescent="0.25">
      <c r="A16" s="56" t="s">
        <v>31</v>
      </c>
      <c r="B16" s="54">
        <v>42856</v>
      </c>
      <c r="D16" s="4">
        <v>5</v>
      </c>
      <c r="E16" s="55"/>
      <c r="F16" s="79"/>
      <c r="G16" s="79"/>
      <c r="H16" s="79"/>
      <c r="I16" s="79"/>
      <c r="J16" s="79"/>
    </row>
    <row r="17" spans="1:10" x14ac:dyDescent="0.25">
      <c r="A17" s="56" t="s">
        <v>32</v>
      </c>
      <c r="B17" s="54">
        <v>42888</v>
      </c>
      <c r="D17" s="4">
        <v>12</v>
      </c>
      <c r="E17" s="55"/>
      <c r="F17" s="79"/>
      <c r="G17" s="79"/>
      <c r="H17" s="79"/>
      <c r="I17" s="79"/>
      <c r="J17" s="79"/>
    </row>
    <row r="18" spans="1:10" x14ac:dyDescent="0.25">
      <c r="A18" s="56" t="s">
        <v>33</v>
      </c>
      <c r="B18" s="54">
        <v>42962</v>
      </c>
      <c r="D18" s="4">
        <v>5</v>
      </c>
      <c r="E18" s="55"/>
      <c r="F18" s="79"/>
      <c r="G18" s="79"/>
      <c r="H18" s="79"/>
      <c r="I18" s="79"/>
      <c r="J18" s="79"/>
    </row>
    <row r="19" spans="1:10" x14ac:dyDescent="0.25">
      <c r="A19" s="56" t="s">
        <v>34</v>
      </c>
      <c r="B19" s="54">
        <v>43040</v>
      </c>
      <c r="D19" s="26">
        <v>8</v>
      </c>
      <c r="E19" s="55"/>
      <c r="F19" s="79"/>
      <c r="G19" s="79"/>
      <c r="H19" s="79"/>
      <c r="I19" s="79"/>
      <c r="J19" s="79"/>
    </row>
    <row r="20" spans="1:10" x14ac:dyDescent="0.25">
      <c r="A20" s="56" t="s">
        <v>35</v>
      </c>
      <c r="B20" s="54">
        <v>43077</v>
      </c>
      <c r="E20" s="55"/>
      <c r="F20" s="79"/>
      <c r="G20" s="79"/>
      <c r="H20" s="79"/>
      <c r="I20" s="79"/>
      <c r="J20" s="79"/>
    </row>
    <row r="21" spans="1:10" x14ac:dyDescent="0.25">
      <c r="A21" s="56" t="s">
        <v>36</v>
      </c>
      <c r="B21" s="54">
        <v>43094</v>
      </c>
      <c r="E21" s="55"/>
      <c r="F21" s="79"/>
      <c r="G21" s="79"/>
      <c r="H21" s="79"/>
      <c r="I21" s="79"/>
      <c r="J21" s="79"/>
    </row>
    <row r="22" spans="1:10" x14ac:dyDescent="0.25">
      <c r="A22" s="56" t="s">
        <v>37</v>
      </c>
      <c r="B22" s="54">
        <v>43095</v>
      </c>
    </row>
    <row r="24" spans="1:10" x14ac:dyDescent="0.25">
      <c r="A24" s="45" t="s">
        <v>17</v>
      </c>
      <c r="D24" s="6"/>
    </row>
    <row r="25" spans="1:10" x14ac:dyDescent="0.25">
      <c r="A25" s="15" t="s">
        <v>15</v>
      </c>
      <c r="B25" s="41" t="s">
        <v>41</v>
      </c>
      <c r="D25" s="6"/>
    </row>
    <row r="26" spans="1:10" x14ac:dyDescent="0.25">
      <c r="A26" t="s">
        <v>12</v>
      </c>
      <c r="B26" s="44" t="s">
        <v>9</v>
      </c>
      <c r="D26" s="6"/>
    </row>
    <row r="27" spans="1:10" x14ac:dyDescent="0.25">
      <c r="A27" t="s">
        <v>13</v>
      </c>
      <c r="B27" s="41" t="s">
        <v>42</v>
      </c>
    </row>
    <row r="28" spans="1:10" x14ac:dyDescent="0.25">
      <c r="A28" t="s">
        <v>14</v>
      </c>
      <c r="B28" s="44" t="s">
        <v>43</v>
      </c>
    </row>
  </sheetData>
  <mergeCells count="11">
    <mergeCell ref="F17:J17"/>
    <mergeCell ref="F18:J18"/>
    <mergeCell ref="F19:J19"/>
    <mergeCell ref="F20:J20"/>
    <mergeCell ref="F21:J21"/>
    <mergeCell ref="F16:J16"/>
    <mergeCell ref="F11:J11"/>
    <mergeCell ref="F12:J12"/>
    <mergeCell ref="F13:J13"/>
    <mergeCell ref="F14:J14"/>
    <mergeCell ref="F15:J15"/>
  </mergeCells>
  <conditionalFormatting sqref="F2:BU9">
    <cfRule type="expression" dxfId="11" priority="64" stopIfTrue="1">
      <formula>OR(WEEKDAY(F$1,2)&gt;5, IFERROR(MATCH(F$1,$B$12:$B$22,0),0)&gt;0)</formula>
    </cfRule>
    <cfRule type="expression" dxfId="10" priority="65">
      <formula>AND($B2&gt;0,$C2&gt;0,$E2&gt;0,$E2&lt;$C2,F$1&gt;WORKDAY.INTL($B2,$E2-1,1,$B$12:$B$22),F$1&lt;=$D2)</formula>
    </cfRule>
    <cfRule type="expression" dxfId="9" priority="66">
      <formula>AND($B2&gt;0,$C2&gt;0,F$1&gt;=$B2,F$1&lt;=$D2)</formula>
    </cfRule>
    <cfRule type="expression" dxfId="8" priority="67">
      <formula>AND($B2&gt;0,$C2&gt;0,$E2&gt;$C2,F$1&gt;=WORKDAY.INTL($D2,1,1,$B$12:$B$22),F$1&lt;=WORKDAY.INTL($D2,$E2-$C2,1,$B$12:$B$22))</formula>
    </cfRule>
  </conditionalFormatting>
  <pageMargins left="0.7" right="0.7" top="0.75" bottom="0.75" header="0.3" footer="0.3"/>
  <pageSetup paperSize="8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28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27.85546875" customWidth="1"/>
    <col min="2" max="2" width="11.7109375" style="6" customWidth="1"/>
    <col min="3" max="3" width="10.7109375" style="1" customWidth="1"/>
    <col min="4" max="4" width="12" style="1" customWidth="1"/>
    <col min="5" max="5" width="12" style="2" customWidth="1"/>
    <col min="6" max="21" width="2.85546875" style="1" customWidth="1"/>
    <col min="22" max="22" width="3.85546875" style="1" customWidth="1"/>
    <col min="23" max="40" width="2.85546875" style="1" customWidth="1"/>
    <col min="41" max="66" width="2.85546875" customWidth="1"/>
    <col min="67" max="73" width="3" customWidth="1"/>
  </cols>
  <sheetData>
    <row r="1" spans="1:73" ht="72" customHeight="1" x14ac:dyDescent="0.25">
      <c r="A1" s="16" t="s">
        <v>0</v>
      </c>
      <c r="B1" s="17" t="s">
        <v>38</v>
      </c>
      <c r="C1" s="18" t="s">
        <v>16</v>
      </c>
      <c r="D1" s="18" t="s">
        <v>8</v>
      </c>
      <c r="E1" s="43" t="s">
        <v>6</v>
      </c>
      <c r="F1" s="59">
        <f>B2</f>
        <v>42835</v>
      </c>
      <c r="G1" s="60">
        <f>+F1+1</f>
        <v>42836</v>
      </c>
      <c r="H1" s="60">
        <f t="shared" ref="H1:BS1" si="0">+G1+1</f>
        <v>42837</v>
      </c>
      <c r="I1" s="60">
        <f t="shared" si="0"/>
        <v>42838</v>
      </c>
      <c r="J1" s="60">
        <f t="shared" si="0"/>
        <v>42839</v>
      </c>
      <c r="K1" s="60">
        <f t="shared" si="0"/>
        <v>42840</v>
      </c>
      <c r="L1" s="60">
        <f t="shared" si="0"/>
        <v>42841</v>
      </c>
      <c r="M1" s="60">
        <f t="shared" si="0"/>
        <v>42842</v>
      </c>
      <c r="N1" s="60">
        <f t="shared" si="0"/>
        <v>42843</v>
      </c>
      <c r="O1" s="60">
        <f t="shared" si="0"/>
        <v>42844</v>
      </c>
      <c r="P1" s="60">
        <f t="shared" si="0"/>
        <v>42845</v>
      </c>
      <c r="Q1" s="60">
        <f t="shared" si="0"/>
        <v>42846</v>
      </c>
      <c r="R1" s="60">
        <f t="shared" si="0"/>
        <v>42847</v>
      </c>
      <c r="S1" s="60">
        <f t="shared" si="0"/>
        <v>42848</v>
      </c>
      <c r="T1" s="60">
        <f t="shared" si="0"/>
        <v>42849</v>
      </c>
      <c r="U1" s="60">
        <f t="shared" si="0"/>
        <v>42850</v>
      </c>
      <c r="V1" s="60">
        <f t="shared" si="0"/>
        <v>42851</v>
      </c>
      <c r="W1" s="60">
        <f t="shared" si="0"/>
        <v>42852</v>
      </c>
      <c r="X1" s="60">
        <f t="shared" si="0"/>
        <v>42853</v>
      </c>
      <c r="Y1" s="60">
        <f t="shared" si="0"/>
        <v>42854</v>
      </c>
      <c r="Z1" s="60">
        <f t="shared" si="0"/>
        <v>42855</v>
      </c>
      <c r="AA1" s="60">
        <f t="shared" si="0"/>
        <v>42856</v>
      </c>
      <c r="AB1" s="60">
        <f t="shared" si="0"/>
        <v>42857</v>
      </c>
      <c r="AC1" s="60">
        <f t="shared" si="0"/>
        <v>42858</v>
      </c>
      <c r="AD1" s="60">
        <f t="shared" si="0"/>
        <v>42859</v>
      </c>
      <c r="AE1" s="60">
        <f t="shared" si="0"/>
        <v>42860</v>
      </c>
      <c r="AF1" s="60">
        <f t="shared" si="0"/>
        <v>42861</v>
      </c>
      <c r="AG1" s="60">
        <f t="shared" si="0"/>
        <v>42862</v>
      </c>
      <c r="AH1" s="60">
        <f t="shared" si="0"/>
        <v>42863</v>
      </c>
      <c r="AI1" s="60">
        <f t="shared" si="0"/>
        <v>42864</v>
      </c>
      <c r="AJ1" s="60">
        <f t="shared" si="0"/>
        <v>42865</v>
      </c>
      <c r="AK1" s="60">
        <f t="shared" si="0"/>
        <v>42866</v>
      </c>
      <c r="AL1" s="60">
        <f t="shared" si="0"/>
        <v>42867</v>
      </c>
      <c r="AM1" s="60">
        <f t="shared" si="0"/>
        <v>42868</v>
      </c>
      <c r="AN1" s="60">
        <f t="shared" si="0"/>
        <v>42869</v>
      </c>
      <c r="AO1" s="60">
        <f t="shared" si="0"/>
        <v>42870</v>
      </c>
      <c r="AP1" s="60">
        <f t="shared" si="0"/>
        <v>42871</v>
      </c>
      <c r="AQ1" s="60">
        <f t="shared" si="0"/>
        <v>42872</v>
      </c>
      <c r="AR1" s="60">
        <f t="shared" si="0"/>
        <v>42873</v>
      </c>
      <c r="AS1" s="60">
        <f t="shared" si="0"/>
        <v>42874</v>
      </c>
      <c r="AT1" s="60">
        <f t="shared" si="0"/>
        <v>42875</v>
      </c>
      <c r="AU1" s="60">
        <f t="shared" si="0"/>
        <v>42876</v>
      </c>
      <c r="AV1" s="60">
        <f t="shared" si="0"/>
        <v>42877</v>
      </c>
      <c r="AW1" s="60">
        <f t="shared" si="0"/>
        <v>42878</v>
      </c>
      <c r="AX1" s="60">
        <f t="shared" si="0"/>
        <v>42879</v>
      </c>
      <c r="AY1" s="60">
        <f t="shared" si="0"/>
        <v>42880</v>
      </c>
      <c r="AZ1" s="60">
        <f t="shared" si="0"/>
        <v>42881</v>
      </c>
      <c r="BA1" s="60">
        <f t="shared" si="0"/>
        <v>42882</v>
      </c>
      <c r="BB1" s="60">
        <f t="shared" si="0"/>
        <v>42883</v>
      </c>
      <c r="BC1" s="60">
        <f t="shared" si="0"/>
        <v>42884</v>
      </c>
      <c r="BD1" s="60">
        <f t="shared" si="0"/>
        <v>42885</v>
      </c>
      <c r="BE1" s="60">
        <f t="shared" si="0"/>
        <v>42886</v>
      </c>
      <c r="BF1" s="60">
        <f t="shared" si="0"/>
        <v>42887</v>
      </c>
      <c r="BG1" s="60">
        <f t="shared" si="0"/>
        <v>42888</v>
      </c>
      <c r="BH1" s="60">
        <f t="shared" si="0"/>
        <v>42889</v>
      </c>
      <c r="BI1" s="60">
        <f t="shared" si="0"/>
        <v>42890</v>
      </c>
      <c r="BJ1" s="60">
        <f t="shared" si="0"/>
        <v>42891</v>
      </c>
      <c r="BK1" s="60">
        <f t="shared" si="0"/>
        <v>42892</v>
      </c>
      <c r="BL1" s="60">
        <f t="shared" si="0"/>
        <v>42893</v>
      </c>
      <c r="BM1" s="60">
        <f t="shared" si="0"/>
        <v>42894</v>
      </c>
      <c r="BN1" s="60">
        <f t="shared" si="0"/>
        <v>42895</v>
      </c>
      <c r="BO1" s="60">
        <f t="shared" si="0"/>
        <v>42896</v>
      </c>
      <c r="BP1" s="60">
        <f t="shared" si="0"/>
        <v>42897</v>
      </c>
      <c r="BQ1" s="60">
        <f t="shared" si="0"/>
        <v>42898</v>
      </c>
      <c r="BR1" s="60">
        <f t="shared" si="0"/>
        <v>42899</v>
      </c>
      <c r="BS1" s="60">
        <f t="shared" si="0"/>
        <v>42900</v>
      </c>
      <c r="BT1" s="60">
        <f t="shared" ref="BT1:BU1" si="1">+BS1+1</f>
        <v>42901</v>
      </c>
      <c r="BU1" s="61">
        <f t="shared" si="1"/>
        <v>42902</v>
      </c>
    </row>
    <row r="2" spans="1:73" ht="30.75" customHeight="1" x14ac:dyDescent="0.25">
      <c r="A2" s="46" t="s">
        <v>18</v>
      </c>
      <c r="B2" s="20">
        <v>42835</v>
      </c>
      <c r="C2" s="3">
        <v>5</v>
      </c>
      <c r="D2" s="20">
        <f t="shared" ref="D2:D9" si="2">WORKDAY(B2,C2-1,$B$12:$B$22)</f>
        <v>42839</v>
      </c>
      <c r="E2" s="3">
        <v>5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49"/>
    </row>
    <row r="3" spans="1:73" ht="30.75" customHeight="1" x14ac:dyDescent="0.25">
      <c r="A3" s="47" t="s">
        <v>19</v>
      </c>
      <c r="B3" s="22">
        <v>42843</v>
      </c>
      <c r="C3" s="4">
        <v>8</v>
      </c>
      <c r="D3" s="23">
        <f t="shared" si="2"/>
        <v>42853</v>
      </c>
      <c r="E3" s="4">
        <v>10</v>
      </c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50"/>
    </row>
    <row r="4" spans="1:73" ht="30.75" customHeight="1" x14ac:dyDescent="0.25">
      <c r="A4" s="47" t="s">
        <v>20</v>
      </c>
      <c r="B4" s="22">
        <v>42843</v>
      </c>
      <c r="C4" s="4">
        <v>8</v>
      </c>
      <c r="D4" s="23">
        <f t="shared" si="2"/>
        <v>42853</v>
      </c>
      <c r="E4" s="4">
        <v>7</v>
      </c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50"/>
    </row>
    <row r="5" spans="1:73" ht="30.75" customHeight="1" x14ac:dyDescent="0.25">
      <c r="A5" s="47" t="s">
        <v>24</v>
      </c>
      <c r="B5" s="22">
        <v>42845</v>
      </c>
      <c r="C5" s="4">
        <v>10</v>
      </c>
      <c r="D5" s="23">
        <f t="shared" si="2"/>
        <v>42860</v>
      </c>
      <c r="E5" s="4">
        <v>15</v>
      </c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50"/>
    </row>
    <row r="6" spans="1:73" ht="30.75" customHeight="1" x14ac:dyDescent="0.25">
      <c r="A6" s="47" t="s">
        <v>25</v>
      </c>
      <c r="B6" s="22">
        <v>42851</v>
      </c>
      <c r="C6" s="4">
        <v>7</v>
      </c>
      <c r="D6" s="23">
        <f t="shared" si="2"/>
        <v>42860</v>
      </c>
      <c r="E6" s="4">
        <v>5</v>
      </c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50"/>
    </row>
    <row r="7" spans="1:73" ht="30.75" customHeight="1" x14ac:dyDescent="0.25">
      <c r="A7" s="47" t="s">
        <v>21</v>
      </c>
      <c r="B7" s="22">
        <v>42863</v>
      </c>
      <c r="C7" s="4">
        <v>10</v>
      </c>
      <c r="D7" s="23">
        <f t="shared" si="2"/>
        <v>42874</v>
      </c>
      <c r="E7" s="4">
        <v>12</v>
      </c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50"/>
    </row>
    <row r="8" spans="1:73" ht="30.75" customHeight="1" x14ac:dyDescent="0.25">
      <c r="A8" s="47" t="s">
        <v>22</v>
      </c>
      <c r="B8" s="22">
        <v>42877</v>
      </c>
      <c r="C8" s="4">
        <v>5</v>
      </c>
      <c r="D8" s="23">
        <f t="shared" si="2"/>
        <v>42881</v>
      </c>
      <c r="E8" s="4">
        <v>5</v>
      </c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50"/>
    </row>
    <row r="9" spans="1:73" ht="30.75" customHeight="1" x14ac:dyDescent="0.25">
      <c r="A9" s="48" t="s">
        <v>23</v>
      </c>
      <c r="B9" s="25">
        <v>42884</v>
      </c>
      <c r="C9" s="26">
        <v>14</v>
      </c>
      <c r="D9" s="27">
        <f t="shared" si="2"/>
        <v>42902</v>
      </c>
      <c r="E9" s="26">
        <v>8</v>
      </c>
      <c r="F9" s="51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3"/>
    </row>
    <row r="10" spans="1:73" s="7" customFormat="1" x14ac:dyDescent="0.25">
      <c r="B10" s="8"/>
      <c r="C10" s="9"/>
      <c r="D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73" x14ac:dyDescent="0.25">
      <c r="A11" s="57" t="s">
        <v>26</v>
      </c>
      <c r="B11" s="64"/>
      <c r="C11" s="58"/>
      <c r="D11"/>
      <c r="E11"/>
      <c r="F11"/>
      <c r="G11"/>
      <c r="H11"/>
      <c r="I11"/>
      <c r="J11"/>
    </row>
    <row r="12" spans="1:73" x14ac:dyDescent="0.25">
      <c r="A12" s="56" t="s">
        <v>27</v>
      </c>
      <c r="B12" s="54">
        <v>42736</v>
      </c>
      <c r="D12"/>
      <c r="E12"/>
      <c r="F12"/>
      <c r="G12"/>
      <c r="H12"/>
      <c r="I12"/>
      <c r="J12"/>
    </row>
    <row r="13" spans="1:73" x14ac:dyDescent="0.25">
      <c r="A13" s="56" t="s">
        <v>28</v>
      </c>
      <c r="B13" s="54">
        <v>42741</v>
      </c>
      <c r="D13"/>
      <c r="E13"/>
      <c r="F13"/>
      <c r="G13"/>
      <c r="H13"/>
      <c r="I13"/>
      <c r="J13"/>
    </row>
    <row r="14" spans="1:73" x14ac:dyDescent="0.25">
      <c r="A14" s="56" t="s">
        <v>29</v>
      </c>
      <c r="B14" s="6">
        <v>42842</v>
      </c>
      <c r="D14"/>
      <c r="E14"/>
      <c r="F14"/>
      <c r="G14"/>
      <c r="H14"/>
      <c r="I14"/>
      <c r="J14"/>
    </row>
    <row r="15" spans="1:73" x14ac:dyDescent="0.25">
      <c r="A15" s="56" t="s">
        <v>30</v>
      </c>
      <c r="B15" s="54">
        <v>42850</v>
      </c>
      <c r="D15"/>
      <c r="E15"/>
      <c r="F15"/>
      <c r="G15"/>
      <c r="H15"/>
      <c r="I15"/>
      <c r="J15"/>
    </row>
    <row r="16" spans="1:73" x14ac:dyDescent="0.25">
      <c r="A16" s="56" t="s">
        <v>31</v>
      </c>
      <c r="B16" s="54">
        <v>42856</v>
      </c>
      <c r="D16"/>
      <c r="E16"/>
      <c r="F16"/>
      <c r="G16"/>
      <c r="H16"/>
      <c r="I16"/>
      <c r="J16"/>
    </row>
    <row r="17" spans="1:10" x14ac:dyDescent="0.25">
      <c r="A17" s="56" t="s">
        <v>32</v>
      </c>
      <c r="B17" s="54">
        <v>42888</v>
      </c>
      <c r="D17"/>
      <c r="E17"/>
      <c r="F17"/>
      <c r="G17"/>
      <c r="H17"/>
      <c r="I17"/>
      <c r="J17"/>
    </row>
    <row r="18" spans="1:10" x14ac:dyDescent="0.25">
      <c r="A18" s="56" t="s">
        <v>33</v>
      </c>
      <c r="B18" s="54">
        <v>42962</v>
      </c>
      <c r="D18"/>
      <c r="E18"/>
      <c r="F18"/>
      <c r="G18"/>
      <c r="H18"/>
      <c r="I18"/>
      <c r="J18"/>
    </row>
    <row r="19" spans="1:10" x14ac:dyDescent="0.25">
      <c r="A19" s="56" t="s">
        <v>34</v>
      </c>
      <c r="B19" s="54">
        <v>43040</v>
      </c>
      <c r="D19"/>
      <c r="E19"/>
      <c r="F19"/>
      <c r="G19"/>
      <c r="H19"/>
      <c r="I19"/>
      <c r="J19"/>
    </row>
    <row r="20" spans="1:10" x14ac:dyDescent="0.25">
      <c r="A20" s="56" t="s">
        <v>35</v>
      </c>
      <c r="B20" s="54">
        <v>43077</v>
      </c>
      <c r="D20"/>
      <c r="E20"/>
      <c r="F20"/>
      <c r="G20"/>
      <c r="H20"/>
      <c r="I20"/>
      <c r="J20"/>
    </row>
    <row r="21" spans="1:10" x14ac:dyDescent="0.25">
      <c r="A21" s="56" t="s">
        <v>36</v>
      </c>
      <c r="B21" s="54">
        <v>43094</v>
      </c>
      <c r="D21"/>
      <c r="E21"/>
      <c r="F21"/>
      <c r="G21"/>
      <c r="H21"/>
      <c r="I21"/>
      <c r="J21"/>
    </row>
    <row r="22" spans="1:10" x14ac:dyDescent="0.25">
      <c r="A22" s="56" t="s">
        <v>37</v>
      </c>
      <c r="B22" s="54">
        <v>43095</v>
      </c>
    </row>
    <row r="24" spans="1:10" x14ac:dyDescent="0.25">
      <c r="A24" s="45" t="s">
        <v>17</v>
      </c>
      <c r="D24" s="6"/>
    </row>
    <row r="25" spans="1:10" x14ac:dyDescent="0.25">
      <c r="A25" s="15" t="s">
        <v>15</v>
      </c>
      <c r="B25" s="41" t="s">
        <v>41</v>
      </c>
      <c r="D25" s="6"/>
    </row>
    <row r="26" spans="1:10" x14ac:dyDescent="0.25">
      <c r="A26" t="s">
        <v>12</v>
      </c>
      <c r="B26" s="44" t="s">
        <v>9</v>
      </c>
      <c r="D26" s="6"/>
    </row>
    <row r="27" spans="1:10" x14ac:dyDescent="0.25">
      <c r="A27" t="s">
        <v>13</v>
      </c>
      <c r="B27" s="41" t="s">
        <v>42</v>
      </c>
    </row>
    <row r="28" spans="1:10" x14ac:dyDescent="0.25">
      <c r="A28" t="s">
        <v>14</v>
      </c>
      <c r="B28" s="44" t="s">
        <v>43</v>
      </c>
    </row>
  </sheetData>
  <conditionalFormatting sqref="F2:BU2">
    <cfRule type="expression" dxfId="7" priority="68" stopIfTrue="1">
      <formula>OR(WEEKDAY(F$1,2)&gt;5, IFERROR(MATCH(F$1,$B$12:$B$22,0),0)&gt;0)</formula>
    </cfRule>
    <cfRule type="expression" dxfId="6" priority="69">
      <formula>AND($B2&gt;0,$C2&gt;0,#REF!&gt;0,#REF!&lt;$C2,F$1&gt;WORKDAY.INTL($B2,#REF!-1,1,$B$12:$B$22),F$1&lt;=$D2)</formula>
    </cfRule>
    <cfRule type="expression" dxfId="5" priority="70">
      <formula>AND($B2&gt;0,$C2&gt;0,F$1&gt;=$B2,F$1&lt;=$D2)</formula>
    </cfRule>
    <cfRule type="expression" dxfId="4" priority="71">
      <formula>AND($B2&gt;0,$C2&gt;0,#REF!&gt;$C2,F$1&gt;=WORKDAY.INTL($D2,1,1,$B$12:$B$22),F$1&lt;=WORKDAY.INTL($D2,#REF!-$C2,1,$B$12:$B$22))</formula>
    </cfRule>
  </conditionalFormatting>
  <conditionalFormatting sqref="F3:BU9">
    <cfRule type="expression" dxfId="3" priority="72" stopIfTrue="1">
      <formula>OR(WEEKDAY(F$1,2)&gt;5, IFERROR(MATCH(F$1,$B$12:$B$22,0),0)&gt;0)</formula>
    </cfRule>
    <cfRule type="expression" dxfId="2" priority="73">
      <formula>AND($B3&gt;0,$C3&gt;0,$E2&gt;0,$E2&lt;$C3,F$1&gt;WORKDAY.INTL($B3,$E2-1,1,$B$12:$B$22),F$1&lt;=$D3)</formula>
    </cfRule>
    <cfRule type="expression" dxfId="1" priority="74">
      <formula>AND($B3&gt;0,$C3&gt;0,F$1&gt;=$B3,F$1&lt;=$D3)</formula>
    </cfRule>
    <cfRule type="expression" dxfId="0" priority="75">
      <formula>AND($B3&gt;0,$C3&gt;0,$E2&gt;$C3,F$1&gt;=WORKDAY.INTL($D3,1,1,$B$12:$B$22),F$1&lt;=WORKDAY.INTL($D3,$E2-$C3,1,$B$12:$B$22))</formula>
    </cfRule>
  </conditionalFormatting>
  <pageMargins left="0.7" right="0.7" top="0.75" bottom="0.75" header="0.3" footer="0.3"/>
  <pageSetup paperSize="8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Gantt esempio</vt:lpstr>
      <vt:lpstr>Cronoprogramma Qualità</vt:lpstr>
      <vt:lpstr>Gantt Qualità</vt:lpstr>
      <vt:lpstr>Gantt Qualità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Borazzo</dc:creator>
  <cp:lastModifiedBy>fpb</cp:lastModifiedBy>
  <cp:lastPrinted>2017-05-15T15:34:38Z</cp:lastPrinted>
  <dcterms:created xsi:type="dcterms:W3CDTF">2016-11-30T09:44:52Z</dcterms:created>
  <dcterms:modified xsi:type="dcterms:W3CDTF">2017-10-01T13:57:28Z</dcterms:modified>
</cp:coreProperties>
</file>