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Questa_cartella_di_lavoro" defaultThemeVersion="124226"/>
  <xr:revisionPtr revIDLastSave="0" documentId="13_ncr:1_{0B566FBB-720A-4F8A-81A6-F691DC954768}" xr6:coauthVersionLast="36" xr6:coauthVersionMax="36" xr10:uidLastSave="{00000000-0000-0000-0000-000000000000}"/>
  <bookViews>
    <workbookView xWindow="0" yWindow="0" windowWidth="19200" windowHeight="6930" activeTab="4" xr2:uid="{00000000-000D-0000-FFFF-FFFF00000000}"/>
  </bookViews>
  <sheets>
    <sheet name="Dati scaricati" sheetId="14" r:id="rId1"/>
    <sheet name="Nome" sheetId="13" r:id="rId2"/>
    <sheet name="Nome2" sheetId="12" r:id="rId3"/>
    <sheet name="Ristoranti" sheetId="18" r:id="rId4"/>
    <sheet name="Nomi" sheetId="19" r:id="rId5"/>
    <sheet name="Ristoranti2" sheetId="20" r:id="rId6"/>
  </sheets>
  <definedNames>
    <definedName name="_xlnm._FilterDatabase" localSheetId="3" hidden="1">Ristoranti!$A$1:$C$19</definedName>
    <definedName name="_xlnm._FilterDatabase" localSheetId="5" hidden="1">Ristoranti2!$A$1:$C$19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9" l="1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" i="19"/>
  <c r="F2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" i="19"/>
  <c r="D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" i="19"/>
  <c r="H1" i="19"/>
  <c r="H2" i="19"/>
  <c r="H10" i="19"/>
  <c r="H3" i="19"/>
  <c r="H4" i="19"/>
  <c r="H5" i="19"/>
  <c r="H6" i="19"/>
  <c r="H7" i="19"/>
  <c r="H8" i="19"/>
  <c r="H9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" i="19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" i="19"/>
  <c r="C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" i="19"/>
  <c r="B2" i="19" l="1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" i="19"/>
  <c r="E2" i="12" l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" i="12"/>
  <c r="B140" i="12"/>
  <c r="H140" i="12" s="1"/>
  <c r="C140" i="12"/>
  <c r="B152" i="12"/>
  <c r="H152" i="12" s="1"/>
  <c r="C152" i="12"/>
  <c r="B37" i="12"/>
  <c r="G37" i="12" s="1"/>
  <c r="C37" i="12"/>
  <c r="F37" i="12"/>
  <c r="G152" i="12" l="1"/>
  <c r="H37" i="12"/>
  <c r="E20" i="13" l="1"/>
  <c r="E28" i="13"/>
  <c r="E36" i="13"/>
  <c r="E44" i="13"/>
  <c r="E52" i="13"/>
  <c r="E60" i="13"/>
  <c r="E68" i="13"/>
  <c r="E76" i="13"/>
  <c r="E84" i="13"/>
  <c r="E92" i="13"/>
  <c r="E100" i="13"/>
  <c r="E108" i="13"/>
  <c r="E116" i="13"/>
  <c r="E124" i="13"/>
  <c r="E132" i="13"/>
  <c r="E140" i="13"/>
  <c r="E148" i="13"/>
  <c r="E156" i="13"/>
  <c r="C20" i="13"/>
  <c r="D20" i="13"/>
  <c r="C21" i="13"/>
  <c r="E21" i="13" s="1"/>
  <c r="D21" i="13"/>
  <c r="C22" i="13"/>
  <c r="E22" i="13" s="1"/>
  <c r="D22" i="13"/>
  <c r="C23" i="13"/>
  <c r="E23" i="13" s="1"/>
  <c r="D23" i="13"/>
  <c r="C24" i="13"/>
  <c r="E24" i="13" s="1"/>
  <c r="D24" i="13"/>
  <c r="C25" i="13"/>
  <c r="E25" i="13" s="1"/>
  <c r="D25" i="13"/>
  <c r="C26" i="13"/>
  <c r="E26" i="13" s="1"/>
  <c r="D26" i="13"/>
  <c r="C27" i="13"/>
  <c r="E27" i="13" s="1"/>
  <c r="D27" i="13"/>
  <c r="C28" i="13"/>
  <c r="D28" i="13"/>
  <c r="C29" i="13"/>
  <c r="E29" i="13" s="1"/>
  <c r="D29" i="13"/>
  <c r="C30" i="13"/>
  <c r="E30" i="13" s="1"/>
  <c r="D30" i="13"/>
  <c r="C31" i="13"/>
  <c r="E31" i="13" s="1"/>
  <c r="D31" i="13"/>
  <c r="C32" i="13"/>
  <c r="E32" i="13" s="1"/>
  <c r="D32" i="13"/>
  <c r="C33" i="13"/>
  <c r="E33" i="13" s="1"/>
  <c r="D33" i="13"/>
  <c r="C34" i="13"/>
  <c r="E34" i="13" s="1"/>
  <c r="D34" i="13"/>
  <c r="C35" i="13"/>
  <c r="E35" i="13" s="1"/>
  <c r="D35" i="13"/>
  <c r="C36" i="13"/>
  <c r="D36" i="13"/>
  <c r="C37" i="13"/>
  <c r="E37" i="13" s="1"/>
  <c r="D37" i="13"/>
  <c r="C38" i="13"/>
  <c r="E38" i="13" s="1"/>
  <c r="D38" i="13"/>
  <c r="C39" i="13"/>
  <c r="E39" i="13" s="1"/>
  <c r="D39" i="13"/>
  <c r="C40" i="13"/>
  <c r="E40" i="13" s="1"/>
  <c r="D40" i="13"/>
  <c r="C41" i="13"/>
  <c r="E41" i="13" s="1"/>
  <c r="D41" i="13"/>
  <c r="C42" i="13"/>
  <c r="E42" i="13" s="1"/>
  <c r="D42" i="13"/>
  <c r="C43" i="13"/>
  <c r="E43" i="13" s="1"/>
  <c r="D43" i="13"/>
  <c r="C44" i="13"/>
  <c r="D44" i="13"/>
  <c r="C45" i="13"/>
  <c r="E45" i="13" s="1"/>
  <c r="D45" i="13"/>
  <c r="C46" i="13"/>
  <c r="E46" i="13" s="1"/>
  <c r="D46" i="13"/>
  <c r="C47" i="13"/>
  <c r="E47" i="13" s="1"/>
  <c r="D47" i="13"/>
  <c r="C48" i="13"/>
  <c r="E48" i="13" s="1"/>
  <c r="D48" i="13"/>
  <c r="C49" i="13"/>
  <c r="E49" i="13" s="1"/>
  <c r="D49" i="13"/>
  <c r="C50" i="13"/>
  <c r="E50" i="13" s="1"/>
  <c r="D50" i="13"/>
  <c r="C51" i="13"/>
  <c r="E51" i="13" s="1"/>
  <c r="D51" i="13"/>
  <c r="C52" i="13"/>
  <c r="D52" i="13"/>
  <c r="C53" i="13"/>
  <c r="E53" i="13" s="1"/>
  <c r="D53" i="13"/>
  <c r="C54" i="13"/>
  <c r="E54" i="13" s="1"/>
  <c r="D54" i="13"/>
  <c r="C55" i="13"/>
  <c r="E55" i="13" s="1"/>
  <c r="D55" i="13"/>
  <c r="C56" i="13"/>
  <c r="E56" i="13" s="1"/>
  <c r="D56" i="13"/>
  <c r="C57" i="13"/>
  <c r="E57" i="13" s="1"/>
  <c r="D57" i="13"/>
  <c r="C58" i="13"/>
  <c r="E58" i="13" s="1"/>
  <c r="D58" i="13"/>
  <c r="C59" i="13"/>
  <c r="E59" i="13" s="1"/>
  <c r="D59" i="13"/>
  <c r="C60" i="13"/>
  <c r="D60" i="13"/>
  <c r="C61" i="13"/>
  <c r="E61" i="13" s="1"/>
  <c r="D61" i="13"/>
  <c r="C62" i="13"/>
  <c r="E62" i="13" s="1"/>
  <c r="D62" i="13"/>
  <c r="C63" i="13"/>
  <c r="E63" i="13" s="1"/>
  <c r="D63" i="13"/>
  <c r="C64" i="13"/>
  <c r="E64" i="13" s="1"/>
  <c r="D64" i="13"/>
  <c r="C65" i="13"/>
  <c r="E65" i="13" s="1"/>
  <c r="D65" i="13"/>
  <c r="C66" i="13"/>
  <c r="E66" i="13" s="1"/>
  <c r="D66" i="13"/>
  <c r="C67" i="13"/>
  <c r="E67" i="13" s="1"/>
  <c r="D67" i="13"/>
  <c r="C68" i="13"/>
  <c r="D68" i="13"/>
  <c r="C69" i="13"/>
  <c r="E69" i="13" s="1"/>
  <c r="D69" i="13"/>
  <c r="C70" i="13"/>
  <c r="E70" i="13" s="1"/>
  <c r="D70" i="13"/>
  <c r="C71" i="13"/>
  <c r="E71" i="13" s="1"/>
  <c r="D71" i="13"/>
  <c r="C72" i="13"/>
  <c r="E72" i="13" s="1"/>
  <c r="D72" i="13"/>
  <c r="C73" i="13"/>
  <c r="E73" i="13" s="1"/>
  <c r="D73" i="13"/>
  <c r="C74" i="13"/>
  <c r="E74" i="13" s="1"/>
  <c r="D74" i="13"/>
  <c r="C75" i="13"/>
  <c r="E75" i="13" s="1"/>
  <c r="D75" i="13"/>
  <c r="C76" i="13"/>
  <c r="D76" i="13"/>
  <c r="C77" i="13"/>
  <c r="E77" i="13" s="1"/>
  <c r="D77" i="13"/>
  <c r="C78" i="13"/>
  <c r="E78" i="13" s="1"/>
  <c r="D78" i="13"/>
  <c r="C79" i="13"/>
  <c r="E79" i="13" s="1"/>
  <c r="D79" i="13"/>
  <c r="C80" i="13"/>
  <c r="E80" i="13" s="1"/>
  <c r="D80" i="13"/>
  <c r="C81" i="13"/>
  <c r="E81" i="13" s="1"/>
  <c r="D81" i="13"/>
  <c r="C82" i="13"/>
  <c r="E82" i="13" s="1"/>
  <c r="D82" i="13"/>
  <c r="C83" i="13"/>
  <c r="E83" i="13" s="1"/>
  <c r="D83" i="13"/>
  <c r="C84" i="13"/>
  <c r="D84" i="13"/>
  <c r="C85" i="13"/>
  <c r="E85" i="13" s="1"/>
  <c r="D85" i="13"/>
  <c r="C86" i="13"/>
  <c r="E86" i="13" s="1"/>
  <c r="D86" i="13"/>
  <c r="C87" i="13"/>
  <c r="E87" i="13" s="1"/>
  <c r="D87" i="13"/>
  <c r="C88" i="13"/>
  <c r="E88" i="13" s="1"/>
  <c r="D88" i="13"/>
  <c r="C89" i="13"/>
  <c r="E89" i="13" s="1"/>
  <c r="D89" i="13"/>
  <c r="C90" i="13"/>
  <c r="E90" i="13" s="1"/>
  <c r="D90" i="13"/>
  <c r="C91" i="13"/>
  <c r="E91" i="13" s="1"/>
  <c r="D91" i="13"/>
  <c r="C92" i="13"/>
  <c r="D92" i="13"/>
  <c r="C93" i="13"/>
  <c r="E93" i="13" s="1"/>
  <c r="D93" i="13"/>
  <c r="C94" i="13"/>
  <c r="E94" i="13" s="1"/>
  <c r="D94" i="13"/>
  <c r="C95" i="13"/>
  <c r="E95" i="13" s="1"/>
  <c r="D95" i="13"/>
  <c r="C96" i="13"/>
  <c r="E96" i="13" s="1"/>
  <c r="D96" i="13"/>
  <c r="C97" i="13"/>
  <c r="E97" i="13" s="1"/>
  <c r="D97" i="13"/>
  <c r="C98" i="13"/>
  <c r="E98" i="13" s="1"/>
  <c r="D98" i="13"/>
  <c r="C99" i="13"/>
  <c r="E99" i="13" s="1"/>
  <c r="D99" i="13"/>
  <c r="C100" i="13"/>
  <c r="D100" i="13"/>
  <c r="C101" i="13"/>
  <c r="E101" i="13" s="1"/>
  <c r="D101" i="13"/>
  <c r="C102" i="13"/>
  <c r="E102" i="13" s="1"/>
  <c r="D102" i="13"/>
  <c r="C103" i="13"/>
  <c r="E103" i="13" s="1"/>
  <c r="D103" i="13"/>
  <c r="C104" i="13"/>
  <c r="E104" i="13" s="1"/>
  <c r="D104" i="13"/>
  <c r="C105" i="13"/>
  <c r="E105" i="13" s="1"/>
  <c r="D105" i="13"/>
  <c r="C106" i="13"/>
  <c r="E106" i="13" s="1"/>
  <c r="D106" i="13"/>
  <c r="C107" i="13"/>
  <c r="E107" i="13" s="1"/>
  <c r="D107" i="13"/>
  <c r="C108" i="13"/>
  <c r="D108" i="13"/>
  <c r="C109" i="13"/>
  <c r="E109" i="13" s="1"/>
  <c r="D109" i="13"/>
  <c r="C110" i="13"/>
  <c r="E110" i="13" s="1"/>
  <c r="D110" i="13"/>
  <c r="C111" i="13"/>
  <c r="E111" i="13" s="1"/>
  <c r="D111" i="13"/>
  <c r="C112" i="13"/>
  <c r="E112" i="13" s="1"/>
  <c r="D112" i="13"/>
  <c r="C113" i="13"/>
  <c r="E113" i="13" s="1"/>
  <c r="D113" i="13"/>
  <c r="C114" i="13"/>
  <c r="E114" i="13" s="1"/>
  <c r="D114" i="13"/>
  <c r="C115" i="13"/>
  <c r="E115" i="13" s="1"/>
  <c r="D115" i="13"/>
  <c r="C116" i="13"/>
  <c r="D116" i="13"/>
  <c r="C117" i="13"/>
  <c r="E117" i="13" s="1"/>
  <c r="D117" i="13"/>
  <c r="C118" i="13"/>
  <c r="E118" i="13" s="1"/>
  <c r="D118" i="13"/>
  <c r="C119" i="13"/>
  <c r="E119" i="13" s="1"/>
  <c r="D119" i="13"/>
  <c r="C120" i="13"/>
  <c r="E120" i="13" s="1"/>
  <c r="D120" i="13"/>
  <c r="C121" i="13"/>
  <c r="E121" i="13" s="1"/>
  <c r="D121" i="13"/>
  <c r="C122" i="13"/>
  <c r="E122" i="13" s="1"/>
  <c r="D122" i="13"/>
  <c r="C123" i="13"/>
  <c r="E123" i="13" s="1"/>
  <c r="D123" i="13"/>
  <c r="C124" i="13"/>
  <c r="D124" i="13"/>
  <c r="C125" i="13"/>
  <c r="E125" i="13" s="1"/>
  <c r="D125" i="13"/>
  <c r="C126" i="13"/>
  <c r="E126" i="13" s="1"/>
  <c r="D126" i="13"/>
  <c r="C127" i="13"/>
  <c r="E127" i="13" s="1"/>
  <c r="D127" i="13"/>
  <c r="C128" i="13"/>
  <c r="E128" i="13" s="1"/>
  <c r="D128" i="13"/>
  <c r="C129" i="13"/>
  <c r="E129" i="13" s="1"/>
  <c r="D129" i="13"/>
  <c r="C130" i="13"/>
  <c r="E130" i="13" s="1"/>
  <c r="D130" i="13"/>
  <c r="C131" i="13"/>
  <c r="E131" i="13" s="1"/>
  <c r="D131" i="13"/>
  <c r="C132" i="13"/>
  <c r="D132" i="13"/>
  <c r="C133" i="13"/>
  <c r="E133" i="13" s="1"/>
  <c r="D133" i="13"/>
  <c r="C134" i="13"/>
  <c r="E134" i="13" s="1"/>
  <c r="D134" i="13"/>
  <c r="C135" i="13"/>
  <c r="E135" i="13" s="1"/>
  <c r="D135" i="13"/>
  <c r="C136" i="13"/>
  <c r="E136" i="13" s="1"/>
  <c r="D136" i="13"/>
  <c r="C137" i="13"/>
  <c r="E137" i="13" s="1"/>
  <c r="D137" i="13"/>
  <c r="C138" i="13"/>
  <c r="E138" i="13" s="1"/>
  <c r="D138" i="13"/>
  <c r="C139" i="13"/>
  <c r="E139" i="13" s="1"/>
  <c r="D139" i="13"/>
  <c r="C140" i="13"/>
  <c r="D140" i="13"/>
  <c r="C141" i="13"/>
  <c r="E141" i="13" s="1"/>
  <c r="D141" i="13"/>
  <c r="C142" i="13"/>
  <c r="E142" i="13" s="1"/>
  <c r="D142" i="13"/>
  <c r="C143" i="13"/>
  <c r="E143" i="13" s="1"/>
  <c r="D143" i="13"/>
  <c r="C144" i="13"/>
  <c r="E144" i="13" s="1"/>
  <c r="D144" i="13"/>
  <c r="C145" i="13"/>
  <c r="E145" i="13" s="1"/>
  <c r="D145" i="13"/>
  <c r="C146" i="13"/>
  <c r="E146" i="13" s="1"/>
  <c r="D146" i="13"/>
  <c r="C147" i="13"/>
  <c r="E147" i="13" s="1"/>
  <c r="D147" i="13"/>
  <c r="C148" i="13"/>
  <c r="D148" i="13"/>
  <c r="C149" i="13"/>
  <c r="E149" i="13" s="1"/>
  <c r="D149" i="13"/>
  <c r="C150" i="13"/>
  <c r="E150" i="13" s="1"/>
  <c r="D150" i="13"/>
  <c r="C151" i="13"/>
  <c r="E151" i="13" s="1"/>
  <c r="D151" i="13"/>
  <c r="C152" i="13"/>
  <c r="E152" i="13" s="1"/>
  <c r="D152" i="13"/>
  <c r="C153" i="13"/>
  <c r="E153" i="13" s="1"/>
  <c r="D153" i="13"/>
  <c r="C154" i="13"/>
  <c r="E154" i="13" s="1"/>
  <c r="D154" i="13"/>
  <c r="C155" i="13"/>
  <c r="E155" i="13" s="1"/>
  <c r="D155" i="13"/>
  <c r="C156" i="13"/>
  <c r="D156" i="13"/>
  <c r="C157" i="13"/>
  <c r="E157" i="13" s="1"/>
  <c r="D157" i="13"/>
  <c r="C158" i="13"/>
  <c r="E158" i="13" s="1"/>
  <c r="D158" i="13"/>
  <c r="C2" i="13"/>
  <c r="E2" i="13" s="1"/>
  <c r="D2" i="13"/>
  <c r="C3" i="13"/>
  <c r="D3" i="13"/>
  <c r="C4" i="13"/>
  <c r="E4" i="13" s="1"/>
  <c r="D4" i="13"/>
  <c r="C5" i="13"/>
  <c r="D5" i="13"/>
  <c r="E5" i="13" s="1"/>
  <c r="C6" i="13"/>
  <c r="E6" i="13" s="1"/>
  <c r="D6" i="13"/>
  <c r="C7" i="13"/>
  <c r="D7" i="13"/>
  <c r="C8" i="13"/>
  <c r="E8" i="13" s="1"/>
  <c r="D8" i="13"/>
  <c r="C9" i="13"/>
  <c r="E9" i="13" s="1"/>
  <c r="D9" i="13"/>
  <c r="C10" i="13"/>
  <c r="E10" i="13" s="1"/>
  <c r="D10" i="13"/>
  <c r="C11" i="13"/>
  <c r="E11" i="13" s="1"/>
  <c r="D11" i="13"/>
  <c r="C12" i="13"/>
  <c r="E12" i="13" s="1"/>
  <c r="D12" i="13"/>
  <c r="C13" i="13"/>
  <c r="D13" i="13"/>
  <c r="C14" i="13"/>
  <c r="E14" i="13" s="1"/>
  <c r="D14" i="13"/>
  <c r="C15" i="13"/>
  <c r="E15" i="13" s="1"/>
  <c r="D15" i="13"/>
  <c r="C16" i="13"/>
  <c r="E16" i="13" s="1"/>
  <c r="D16" i="13"/>
  <c r="C17" i="13"/>
  <c r="E17" i="13" s="1"/>
  <c r="D17" i="13"/>
  <c r="C18" i="13"/>
  <c r="E18" i="13" s="1"/>
  <c r="D18" i="13"/>
  <c r="C19" i="13"/>
  <c r="E19" i="13" s="1"/>
  <c r="D19" i="13"/>
  <c r="D1" i="13"/>
  <c r="C1" i="13"/>
  <c r="E1" i="13" s="1"/>
  <c r="E13" i="13" l="1"/>
  <c r="E7" i="13"/>
  <c r="E3" i="13"/>
  <c r="B9" i="13"/>
  <c r="F9" i="13" s="1"/>
  <c r="G9" i="13" s="1"/>
  <c r="B10" i="13"/>
  <c r="F10" i="13" s="1"/>
  <c r="G10" i="13" s="1"/>
  <c r="B11" i="13"/>
  <c r="F11" i="13" s="1"/>
  <c r="G11" i="13" s="1"/>
  <c r="B12" i="13"/>
  <c r="F12" i="13" s="1"/>
  <c r="G12" i="13" s="1"/>
  <c r="B13" i="13"/>
  <c r="F13" i="13" s="1"/>
  <c r="G13" i="13" s="1"/>
  <c r="B14" i="13"/>
  <c r="F14" i="13" s="1"/>
  <c r="G14" i="13" s="1"/>
  <c r="B15" i="13"/>
  <c r="F15" i="13" s="1"/>
  <c r="G15" i="13" s="1"/>
  <c r="B16" i="13"/>
  <c r="F16" i="13" s="1"/>
  <c r="G16" i="13" s="1"/>
  <c r="B17" i="13"/>
  <c r="F17" i="13" s="1"/>
  <c r="G17" i="13" s="1"/>
  <c r="B18" i="13"/>
  <c r="F18" i="13" s="1"/>
  <c r="G18" i="13" s="1"/>
  <c r="B19" i="13"/>
  <c r="F19" i="13" s="1"/>
  <c r="G19" i="13" s="1"/>
  <c r="B20" i="13"/>
  <c r="F20" i="13" s="1"/>
  <c r="G20" i="13" s="1"/>
  <c r="B21" i="13"/>
  <c r="F21" i="13" s="1"/>
  <c r="G21" i="13" s="1"/>
  <c r="B22" i="13"/>
  <c r="F22" i="13" s="1"/>
  <c r="G22" i="13" s="1"/>
  <c r="B23" i="13"/>
  <c r="F23" i="13" s="1"/>
  <c r="G23" i="13" s="1"/>
  <c r="B24" i="13"/>
  <c r="F24" i="13" s="1"/>
  <c r="G24" i="13" s="1"/>
  <c r="B25" i="13"/>
  <c r="F25" i="13" s="1"/>
  <c r="G25" i="13" s="1"/>
  <c r="B26" i="13"/>
  <c r="F26" i="13" s="1"/>
  <c r="G26" i="13" s="1"/>
  <c r="B27" i="13"/>
  <c r="F27" i="13" s="1"/>
  <c r="G27" i="13" s="1"/>
  <c r="B28" i="13"/>
  <c r="F28" i="13" s="1"/>
  <c r="G28" i="13" s="1"/>
  <c r="B29" i="13"/>
  <c r="F29" i="13" s="1"/>
  <c r="B30" i="13"/>
  <c r="F30" i="13" s="1"/>
  <c r="B31" i="13"/>
  <c r="F31" i="13" s="1"/>
  <c r="B32" i="13"/>
  <c r="F32" i="13" s="1"/>
  <c r="B33" i="13"/>
  <c r="F33" i="13" s="1"/>
  <c r="B34" i="13"/>
  <c r="F34" i="13" s="1"/>
  <c r="B35" i="13"/>
  <c r="F35" i="13" s="1"/>
  <c r="B36" i="13"/>
  <c r="F36" i="13" s="1"/>
  <c r="B37" i="13"/>
  <c r="F37" i="13" s="1"/>
  <c r="B38" i="13"/>
  <c r="F38" i="13" s="1"/>
  <c r="B39" i="13"/>
  <c r="F39" i="13" s="1"/>
  <c r="B40" i="13"/>
  <c r="F40" i="13" s="1"/>
  <c r="B41" i="13"/>
  <c r="F41" i="13" s="1"/>
  <c r="B42" i="13"/>
  <c r="F42" i="13" s="1"/>
  <c r="B43" i="13"/>
  <c r="F43" i="13" s="1"/>
  <c r="B44" i="13"/>
  <c r="F44" i="13" s="1"/>
  <c r="B45" i="13"/>
  <c r="F45" i="13" s="1"/>
  <c r="B46" i="13"/>
  <c r="F46" i="13" s="1"/>
  <c r="B47" i="13"/>
  <c r="F47" i="13" s="1"/>
  <c r="B48" i="13"/>
  <c r="F48" i="13" s="1"/>
  <c r="B49" i="13"/>
  <c r="F49" i="13" s="1"/>
  <c r="B50" i="13"/>
  <c r="F50" i="13" s="1"/>
  <c r="B51" i="13"/>
  <c r="F51" i="13" s="1"/>
  <c r="B52" i="13"/>
  <c r="F52" i="13" s="1"/>
  <c r="B53" i="13"/>
  <c r="F53" i="13" s="1"/>
  <c r="B54" i="13"/>
  <c r="F54" i="13" s="1"/>
  <c r="B55" i="13"/>
  <c r="F55" i="13" s="1"/>
  <c r="B56" i="13"/>
  <c r="F56" i="13" s="1"/>
  <c r="B57" i="13"/>
  <c r="F57" i="13" s="1"/>
  <c r="B58" i="13"/>
  <c r="F58" i="13" s="1"/>
  <c r="B59" i="13"/>
  <c r="F59" i="13" s="1"/>
  <c r="B60" i="13"/>
  <c r="F60" i="13" s="1"/>
  <c r="B61" i="13"/>
  <c r="F61" i="13" s="1"/>
  <c r="B62" i="13"/>
  <c r="F62" i="13" s="1"/>
  <c r="B63" i="13"/>
  <c r="F63" i="13" s="1"/>
  <c r="B64" i="13"/>
  <c r="F64" i="13" s="1"/>
  <c r="B65" i="13"/>
  <c r="F65" i="13" s="1"/>
  <c r="B66" i="13"/>
  <c r="F66" i="13" s="1"/>
  <c r="B67" i="13"/>
  <c r="F67" i="13" s="1"/>
  <c r="B68" i="13"/>
  <c r="F68" i="13" s="1"/>
  <c r="B69" i="13"/>
  <c r="F69" i="13" s="1"/>
  <c r="B70" i="13"/>
  <c r="F70" i="13" s="1"/>
  <c r="B71" i="13"/>
  <c r="F71" i="13" s="1"/>
  <c r="B72" i="13"/>
  <c r="F72" i="13" s="1"/>
  <c r="B73" i="13"/>
  <c r="F73" i="13" s="1"/>
  <c r="B74" i="13"/>
  <c r="F74" i="13" s="1"/>
  <c r="B75" i="13"/>
  <c r="F75" i="13" s="1"/>
  <c r="B76" i="13"/>
  <c r="F76" i="13" s="1"/>
  <c r="B77" i="13"/>
  <c r="F77" i="13" s="1"/>
  <c r="B78" i="13"/>
  <c r="F78" i="13" s="1"/>
  <c r="B79" i="13"/>
  <c r="F79" i="13" s="1"/>
  <c r="B80" i="13"/>
  <c r="F80" i="13" s="1"/>
  <c r="B81" i="13"/>
  <c r="F81" i="13" s="1"/>
  <c r="B82" i="13"/>
  <c r="F82" i="13" s="1"/>
  <c r="B83" i="13"/>
  <c r="F83" i="13" s="1"/>
  <c r="B84" i="13"/>
  <c r="F84" i="13" s="1"/>
  <c r="B85" i="13"/>
  <c r="F85" i="13" s="1"/>
  <c r="B86" i="13"/>
  <c r="F86" i="13" s="1"/>
  <c r="B87" i="13"/>
  <c r="F87" i="13" s="1"/>
  <c r="B88" i="13"/>
  <c r="F88" i="13" s="1"/>
  <c r="B89" i="13"/>
  <c r="F89" i="13" s="1"/>
  <c r="B90" i="13"/>
  <c r="F90" i="13" s="1"/>
  <c r="B91" i="13"/>
  <c r="F91" i="13" s="1"/>
  <c r="B92" i="13"/>
  <c r="F92" i="13" s="1"/>
  <c r="B93" i="13"/>
  <c r="F93" i="13" s="1"/>
  <c r="B94" i="13"/>
  <c r="F94" i="13" s="1"/>
  <c r="B95" i="13"/>
  <c r="F95" i="13" s="1"/>
  <c r="B96" i="13"/>
  <c r="F96" i="13" s="1"/>
  <c r="B97" i="13"/>
  <c r="F97" i="13" s="1"/>
  <c r="B98" i="13"/>
  <c r="F98" i="13" s="1"/>
  <c r="B99" i="13"/>
  <c r="F99" i="13" s="1"/>
  <c r="B100" i="13"/>
  <c r="F100" i="13" s="1"/>
  <c r="B101" i="13"/>
  <c r="F101" i="13" s="1"/>
  <c r="B102" i="13"/>
  <c r="F102" i="13" s="1"/>
  <c r="B103" i="13"/>
  <c r="F103" i="13" s="1"/>
  <c r="B104" i="13"/>
  <c r="F104" i="13" s="1"/>
  <c r="B105" i="13"/>
  <c r="F105" i="13" s="1"/>
  <c r="B106" i="13"/>
  <c r="F106" i="13" s="1"/>
  <c r="B107" i="13"/>
  <c r="F107" i="13" s="1"/>
  <c r="B108" i="13"/>
  <c r="F108" i="13" s="1"/>
  <c r="B109" i="13"/>
  <c r="F109" i="13" s="1"/>
  <c r="B110" i="13"/>
  <c r="F110" i="13" s="1"/>
  <c r="B111" i="13"/>
  <c r="F111" i="13" s="1"/>
  <c r="B112" i="13"/>
  <c r="F112" i="13" s="1"/>
  <c r="B113" i="13"/>
  <c r="F113" i="13" s="1"/>
  <c r="B114" i="13"/>
  <c r="F114" i="13" s="1"/>
  <c r="B115" i="13"/>
  <c r="F115" i="13" s="1"/>
  <c r="B116" i="13"/>
  <c r="F116" i="13" s="1"/>
  <c r="B117" i="13"/>
  <c r="F117" i="13" s="1"/>
  <c r="B118" i="13"/>
  <c r="F118" i="13" s="1"/>
  <c r="B119" i="13"/>
  <c r="F119" i="13" s="1"/>
  <c r="B120" i="13"/>
  <c r="F120" i="13" s="1"/>
  <c r="B121" i="13"/>
  <c r="F121" i="13" s="1"/>
  <c r="B122" i="13"/>
  <c r="F122" i="13" s="1"/>
  <c r="B123" i="13"/>
  <c r="F123" i="13" s="1"/>
  <c r="B124" i="13"/>
  <c r="F124" i="13" s="1"/>
  <c r="B125" i="13"/>
  <c r="F125" i="13" s="1"/>
  <c r="B126" i="13"/>
  <c r="F126" i="13" s="1"/>
  <c r="B127" i="13"/>
  <c r="F127" i="13" s="1"/>
  <c r="B128" i="13"/>
  <c r="F128" i="13" s="1"/>
  <c r="B129" i="13"/>
  <c r="F129" i="13" s="1"/>
  <c r="B130" i="13"/>
  <c r="F130" i="13" s="1"/>
  <c r="B131" i="13"/>
  <c r="F131" i="13" s="1"/>
  <c r="B132" i="13"/>
  <c r="F132" i="13" s="1"/>
  <c r="B133" i="13"/>
  <c r="F133" i="13" s="1"/>
  <c r="B134" i="13"/>
  <c r="F134" i="13" s="1"/>
  <c r="B135" i="13"/>
  <c r="F135" i="13" s="1"/>
  <c r="B136" i="13"/>
  <c r="F136" i="13" s="1"/>
  <c r="B137" i="13"/>
  <c r="F137" i="13" s="1"/>
  <c r="B138" i="13"/>
  <c r="F138" i="13" s="1"/>
  <c r="B139" i="13"/>
  <c r="F139" i="13" s="1"/>
  <c r="B140" i="13"/>
  <c r="F140" i="13" s="1"/>
  <c r="B141" i="13"/>
  <c r="F141" i="13" s="1"/>
  <c r="B142" i="13"/>
  <c r="F142" i="13" s="1"/>
  <c r="B143" i="13"/>
  <c r="F143" i="13" s="1"/>
  <c r="B144" i="13"/>
  <c r="F144" i="13" s="1"/>
  <c r="B145" i="13"/>
  <c r="F145" i="13" s="1"/>
  <c r="B146" i="13"/>
  <c r="F146" i="13" s="1"/>
  <c r="B147" i="13"/>
  <c r="F147" i="13" s="1"/>
  <c r="B148" i="13"/>
  <c r="F148" i="13" s="1"/>
  <c r="B149" i="13"/>
  <c r="F149" i="13" s="1"/>
  <c r="B150" i="13"/>
  <c r="F150" i="13" s="1"/>
  <c r="B151" i="13"/>
  <c r="F151" i="13" s="1"/>
  <c r="B152" i="13"/>
  <c r="F152" i="13" s="1"/>
  <c r="B153" i="13"/>
  <c r="F153" i="13" s="1"/>
  <c r="B154" i="13"/>
  <c r="F154" i="13" s="1"/>
  <c r="B155" i="13"/>
  <c r="F155" i="13" s="1"/>
  <c r="B156" i="13"/>
  <c r="F156" i="13" s="1"/>
  <c r="B157" i="13"/>
  <c r="F157" i="13" s="1"/>
  <c r="B158" i="13"/>
  <c r="F158" i="13" s="1"/>
  <c r="B2" i="13"/>
  <c r="F2" i="13" s="1"/>
  <c r="G2" i="13" s="1"/>
  <c r="B3" i="13"/>
  <c r="F3" i="13" s="1"/>
  <c r="G3" i="13" s="1"/>
  <c r="B4" i="13"/>
  <c r="F4" i="13" s="1"/>
  <c r="G4" i="13" s="1"/>
  <c r="B5" i="13"/>
  <c r="F5" i="13" s="1"/>
  <c r="G5" i="13" s="1"/>
  <c r="B6" i="13"/>
  <c r="F6" i="13" s="1"/>
  <c r="G6" i="13" s="1"/>
  <c r="B7" i="13"/>
  <c r="F7" i="13" s="1"/>
  <c r="G7" i="13" s="1"/>
  <c r="B8" i="13"/>
  <c r="F8" i="13" s="1"/>
  <c r="G8" i="13" s="1"/>
  <c r="B144" i="12"/>
  <c r="H144" i="12" s="1"/>
  <c r="C144" i="12"/>
  <c r="B135" i="12"/>
  <c r="H135" i="12" s="1"/>
  <c r="C135" i="12"/>
  <c r="F135" i="12" l="1"/>
  <c r="G135" i="12"/>
  <c r="F144" i="12"/>
  <c r="G144" i="12"/>
  <c r="B1" i="13"/>
  <c r="F1" i="13" s="1"/>
  <c r="G1" i="13" s="1"/>
  <c r="C151" i="12"/>
  <c r="B151" i="12"/>
  <c r="H151" i="12" s="1"/>
  <c r="C150" i="12"/>
  <c r="B150" i="12"/>
  <c r="H150" i="12" s="1"/>
  <c r="C149" i="12"/>
  <c r="B149" i="12"/>
  <c r="H149" i="12" s="1"/>
  <c r="C148" i="12"/>
  <c r="B148" i="12"/>
  <c r="H148" i="12" s="1"/>
  <c r="C147" i="12"/>
  <c r="B147" i="12"/>
  <c r="H147" i="12" s="1"/>
  <c r="C146" i="12"/>
  <c r="B146" i="12"/>
  <c r="H146" i="12" s="1"/>
  <c r="C145" i="12"/>
  <c r="B145" i="12"/>
  <c r="H145" i="12" s="1"/>
  <c r="C143" i="12"/>
  <c r="B143" i="12"/>
  <c r="H143" i="12" s="1"/>
  <c r="C142" i="12"/>
  <c r="B142" i="12"/>
  <c r="H142" i="12" s="1"/>
  <c r="C141" i="12"/>
  <c r="B141" i="12"/>
  <c r="H141" i="12" s="1"/>
  <c r="C139" i="12"/>
  <c r="B139" i="12"/>
  <c r="H139" i="12" s="1"/>
  <c r="C138" i="12"/>
  <c r="B138" i="12"/>
  <c r="H138" i="12" s="1"/>
  <c r="C137" i="12"/>
  <c r="B137" i="12"/>
  <c r="H137" i="12" s="1"/>
  <c r="C136" i="12"/>
  <c r="B136" i="12"/>
  <c r="H136" i="12" s="1"/>
  <c r="C134" i="12"/>
  <c r="B134" i="12"/>
  <c r="H134" i="12" s="1"/>
  <c r="C133" i="12"/>
  <c r="B133" i="12"/>
  <c r="H133" i="12" s="1"/>
  <c r="C132" i="12"/>
  <c r="B132" i="12"/>
  <c r="H132" i="12" s="1"/>
  <c r="C131" i="12"/>
  <c r="B131" i="12"/>
  <c r="H131" i="12" s="1"/>
  <c r="C130" i="12"/>
  <c r="B130" i="12"/>
  <c r="H130" i="12" s="1"/>
  <c r="C129" i="12"/>
  <c r="B129" i="12"/>
  <c r="H129" i="12" s="1"/>
  <c r="C128" i="12"/>
  <c r="B128" i="12"/>
  <c r="H128" i="12" s="1"/>
  <c r="C127" i="12"/>
  <c r="B127" i="12"/>
  <c r="H127" i="12" s="1"/>
  <c r="C126" i="12"/>
  <c r="B126" i="12"/>
  <c r="H126" i="12" s="1"/>
  <c r="C125" i="12"/>
  <c r="B125" i="12"/>
  <c r="H125" i="12" s="1"/>
  <c r="C124" i="12"/>
  <c r="B124" i="12"/>
  <c r="H124" i="12" s="1"/>
  <c r="C123" i="12"/>
  <c r="B123" i="12"/>
  <c r="H123" i="12" s="1"/>
  <c r="C122" i="12"/>
  <c r="B122" i="12"/>
  <c r="H122" i="12" s="1"/>
  <c r="C121" i="12"/>
  <c r="B121" i="12"/>
  <c r="H121" i="12" s="1"/>
  <c r="C120" i="12"/>
  <c r="B120" i="12"/>
  <c r="H120" i="12" s="1"/>
  <c r="C119" i="12"/>
  <c r="B119" i="12"/>
  <c r="H119" i="12" s="1"/>
  <c r="C118" i="12"/>
  <c r="B118" i="12"/>
  <c r="H118" i="12" s="1"/>
  <c r="C117" i="12"/>
  <c r="B117" i="12"/>
  <c r="H117" i="12" s="1"/>
  <c r="C116" i="12"/>
  <c r="B116" i="12"/>
  <c r="H116" i="12" s="1"/>
  <c r="C115" i="12"/>
  <c r="B115" i="12"/>
  <c r="H115" i="12" s="1"/>
  <c r="C114" i="12"/>
  <c r="B114" i="12"/>
  <c r="H114" i="12" s="1"/>
  <c r="C113" i="12"/>
  <c r="B113" i="12"/>
  <c r="H113" i="12" s="1"/>
  <c r="C112" i="12"/>
  <c r="B112" i="12"/>
  <c r="H112" i="12" s="1"/>
  <c r="C111" i="12"/>
  <c r="B111" i="12"/>
  <c r="H111" i="12" s="1"/>
  <c r="C110" i="12"/>
  <c r="B110" i="12"/>
  <c r="H110" i="12" s="1"/>
  <c r="C109" i="12"/>
  <c r="B109" i="12"/>
  <c r="H109" i="12" s="1"/>
  <c r="C108" i="12"/>
  <c r="B108" i="12"/>
  <c r="H108" i="12" s="1"/>
  <c r="C107" i="12"/>
  <c r="B107" i="12"/>
  <c r="H107" i="12" s="1"/>
  <c r="C106" i="12"/>
  <c r="B106" i="12"/>
  <c r="H106" i="12" s="1"/>
  <c r="C105" i="12"/>
  <c r="B105" i="12"/>
  <c r="H105" i="12" s="1"/>
  <c r="C104" i="12"/>
  <c r="B104" i="12"/>
  <c r="H104" i="12" s="1"/>
  <c r="C103" i="12"/>
  <c r="B103" i="12"/>
  <c r="H103" i="12" s="1"/>
  <c r="C102" i="12"/>
  <c r="B102" i="12"/>
  <c r="H102" i="12" s="1"/>
  <c r="C101" i="12"/>
  <c r="B101" i="12"/>
  <c r="H101" i="12" s="1"/>
  <c r="C100" i="12"/>
  <c r="B100" i="12"/>
  <c r="H100" i="12" s="1"/>
  <c r="C99" i="12"/>
  <c r="B99" i="12"/>
  <c r="H99" i="12" s="1"/>
  <c r="C98" i="12"/>
  <c r="B98" i="12"/>
  <c r="H98" i="12" s="1"/>
  <c r="C97" i="12"/>
  <c r="B97" i="12"/>
  <c r="H97" i="12" s="1"/>
  <c r="C96" i="12"/>
  <c r="B96" i="12"/>
  <c r="H96" i="12" s="1"/>
  <c r="C95" i="12"/>
  <c r="B95" i="12"/>
  <c r="H95" i="12" s="1"/>
  <c r="C94" i="12"/>
  <c r="B94" i="12"/>
  <c r="H94" i="12" s="1"/>
  <c r="C93" i="12"/>
  <c r="B93" i="12"/>
  <c r="H93" i="12" s="1"/>
  <c r="C92" i="12"/>
  <c r="B92" i="12"/>
  <c r="H92" i="12" s="1"/>
  <c r="C91" i="12"/>
  <c r="B91" i="12"/>
  <c r="H91" i="12" s="1"/>
  <c r="C90" i="12"/>
  <c r="B90" i="12"/>
  <c r="H90" i="12" s="1"/>
  <c r="C89" i="12"/>
  <c r="B89" i="12"/>
  <c r="H89" i="12" s="1"/>
  <c r="C88" i="12"/>
  <c r="B88" i="12"/>
  <c r="H88" i="12" s="1"/>
  <c r="C87" i="12"/>
  <c r="B87" i="12"/>
  <c r="H87" i="12" s="1"/>
  <c r="C86" i="12"/>
  <c r="B86" i="12"/>
  <c r="H86" i="12" s="1"/>
  <c r="C85" i="12"/>
  <c r="B85" i="12"/>
  <c r="H85" i="12" s="1"/>
  <c r="C84" i="12"/>
  <c r="B84" i="12"/>
  <c r="H84" i="12" s="1"/>
  <c r="C83" i="12"/>
  <c r="B83" i="12"/>
  <c r="H83" i="12" s="1"/>
  <c r="C82" i="12"/>
  <c r="B82" i="12"/>
  <c r="H82" i="12" s="1"/>
  <c r="C81" i="12"/>
  <c r="B81" i="12"/>
  <c r="H81" i="12" s="1"/>
  <c r="C80" i="12"/>
  <c r="B80" i="12"/>
  <c r="H80" i="12" s="1"/>
  <c r="C79" i="12"/>
  <c r="B79" i="12"/>
  <c r="H79" i="12" s="1"/>
  <c r="C78" i="12"/>
  <c r="B78" i="12"/>
  <c r="H78" i="12" s="1"/>
  <c r="C77" i="12"/>
  <c r="B77" i="12"/>
  <c r="H77" i="12" s="1"/>
  <c r="C76" i="12"/>
  <c r="B76" i="12"/>
  <c r="H76" i="12" s="1"/>
  <c r="C75" i="12"/>
  <c r="B75" i="12"/>
  <c r="H75" i="12" s="1"/>
  <c r="C74" i="12"/>
  <c r="B74" i="12"/>
  <c r="H74" i="12" s="1"/>
  <c r="C73" i="12"/>
  <c r="B73" i="12"/>
  <c r="H73" i="12" s="1"/>
  <c r="C72" i="12"/>
  <c r="B72" i="12"/>
  <c r="H72" i="12" s="1"/>
  <c r="C71" i="12"/>
  <c r="B71" i="12"/>
  <c r="H71" i="12" s="1"/>
  <c r="C70" i="12"/>
  <c r="B70" i="12"/>
  <c r="H70" i="12" s="1"/>
  <c r="C69" i="12"/>
  <c r="B69" i="12"/>
  <c r="H69" i="12" s="1"/>
  <c r="C68" i="12"/>
  <c r="B68" i="12"/>
  <c r="H68" i="12" s="1"/>
  <c r="C67" i="12"/>
  <c r="B67" i="12"/>
  <c r="H67" i="12" s="1"/>
  <c r="C66" i="12"/>
  <c r="B66" i="12"/>
  <c r="H66" i="12" s="1"/>
  <c r="C65" i="12"/>
  <c r="B65" i="12"/>
  <c r="H65" i="12" s="1"/>
  <c r="C64" i="12"/>
  <c r="B64" i="12"/>
  <c r="H64" i="12" s="1"/>
  <c r="C63" i="12"/>
  <c r="B63" i="12"/>
  <c r="H63" i="12" s="1"/>
  <c r="C62" i="12"/>
  <c r="B62" i="12"/>
  <c r="H62" i="12" s="1"/>
  <c r="C61" i="12"/>
  <c r="B61" i="12"/>
  <c r="H61" i="12" s="1"/>
  <c r="C60" i="12"/>
  <c r="B60" i="12"/>
  <c r="H60" i="12" s="1"/>
  <c r="C59" i="12"/>
  <c r="B59" i="12"/>
  <c r="H59" i="12" s="1"/>
  <c r="C58" i="12"/>
  <c r="B58" i="12"/>
  <c r="H58" i="12" s="1"/>
  <c r="C57" i="12"/>
  <c r="B57" i="12"/>
  <c r="H57" i="12" s="1"/>
  <c r="C56" i="12"/>
  <c r="B56" i="12"/>
  <c r="H56" i="12" s="1"/>
  <c r="C55" i="12"/>
  <c r="B55" i="12"/>
  <c r="H55" i="12" s="1"/>
  <c r="C54" i="12"/>
  <c r="B54" i="12"/>
  <c r="H54" i="12" s="1"/>
  <c r="C53" i="12"/>
  <c r="B53" i="12"/>
  <c r="H53" i="12" s="1"/>
  <c r="C52" i="12"/>
  <c r="B52" i="12"/>
  <c r="H52" i="12" s="1"/>
  <c r="C51" i="12"/>
  <c r="B51" i="12"/>
  <c r="H51" i="12" s="1"/>
  <c r="C50" i="12"/>
  <c r="B50" i="12"/>
  <c r="H50" i="12" s="1"/>
  <c r="C49" i="12"/>
  <c r="B49" i="12"/>
  <c r="H49" i="12" s="1"/>
  <c r="C48" i="12"/>
  <c r="B48" i="12"/>
  <c r="H48" i="12" s="1"/>
  <c r="C47" i="12"/>
  <c r="B47" i="12"/>
  <c r="H47" i="12" s="1"/>
  <c r="C46" i="12"/>
  <c r="B46" i="12"/>
  <c r="H46" i="12" s="1"/>
  <c r="C45" i="12"/>
  <c r="B45" i="12"/>
  <c r="H45" i="12" s="1"/>
  <c r="C44" i="12"/>
  <c r="B44" i="12"/>
  <c r="H44" i="12" s="1"/>
  <c r="C43" i="12"/>
  <c r="B43" i="12"/>
  <c r="H43" i="12" s="1"/>
  <c r="C42" i="12"/>
  <c r="B42" i="12"/>
  <c r="H42" i="12" s="1"/>
  <c r="C41" i="12"/>
  <c r="B41" i="12"/>
  <c r="H41" i="12" s="1"/>
  <c r="C40" i="12"/>
  <c r="B40" i="12"/>
  <c r="H40" i="12" s="1"/>
  <c r="C39" i="12"/>
  <c r="B39" i="12"/>
  <c r="H39" i="12" s="1"/>
  <c r="C38" i="12"/>
  <c r="B38" i="12"/>
  <c r="H38" i="12" s="1"/>
  <c r="C36" i="12"/>
  <c r="B36" i="12"/>
  <c r="H36" i="12" s="1"/>
  <c r="C35" i="12"/>
  <c r="B35" i="12"/>
  <c r="H35" i="12" s="1"/>
  <c r="C34" i="12"/>
  <c r="B34" i="12"/>
  <c r="H34" i="12" s="1"/>
  <c r="C33" i="12"/>
  <c r="B33" i="12"/>
  <c r="H33" i="12" s="1"/>
  <c r="C32" i="12"/>
  <c r="B32" i="12"/>
  <c r="H32" i="12" s="1"/>
  <c r="C31" i="12"/>
  <c r="B31" i="12"/>
  <c r="H31" i="12" s="1"/>
  <c r="C30" i="12"/>
  <c r="B30" i="12"/>
  <c r="H30" i="12" s="1"/>
  <c r="C29" i="12"/>
  <c r="B29" i="12"/>
  <c r="H29" i="12" s="1"/>
  <c r="C28" i="12"/>
  <c r="B28" i="12"/>
  <c r="H28" i="12" s="1"/>
  <c r="C27" i="12"/>
  <c r="B27" i="12"/>
  <c r="H27" i="12" s="1"/>
  <c r="C26" i="12"/>
  <c r="B26" i="12"/>
  <c r="H26" i="12" s="1"/>
  <c r="C25" i="12"/>
  <c r="B25" i="12"/>
  <c r="H25" i="12" s="1"/>
  <c r="C24" i="12"/>
  <c r="B24" i="12"/>
  <c r="H24" i="12" s="1"/>
  <c r="C23" i="12"/>
  <c r="B23" i="12"/>
  <c r="C22" i="12"/>
  <c r="B22" i="12"/>
  <c r="C21" i="12"/>
  <c r="B21" i="12"/>
  <c r="C19" i="12"/>
  <c r="B19" i="12"/>
  <c r="C18" i="12"/>
  <c r="B18" i="12"/>
  <c r="H18" i="12" s="1"/>
  <c r="C17" i="12"/>
  <c r="B17" i="12"/>
  <c r="H17" i="12" s="1"/>
  <c r="C16" i="12"/>
  <c r="B16" i="12"/>
  <c r="H16" i="12" s="1"/>
  <c r="C15" i="12"/>
  <c r="B15" i="12"/>
  <c r="H15" i="12" s="1"/>
  <c r="C14" i="12"/>
  <c r="B14" i="12"/>
  <c r="H14" i="12" s="1"/>
  <c r="C13" i="12"/>
  <c r="B13" i="12"/>
  <c r="H13" i="12" s="1"/>
  <c r="C12" i="12"/>
  <c r="B12" i="12"/>
  <c r="H12" i="12" s="1"/>
  <c r="C11" i="12"/>
  <c r="B11" i="12"/>
  <c r="H11" i="12" s="1"/>
  <c r="C10" i="12"/>
  <c r="B10" i="12"/>
  <c r="C9" i="12"/>
  <c r="B9" i="12"/>
  <c r="C8" i="12"/>
  <c r="B8" i="12"/>
  <c r="C7" i="12"/>
  <c r="B7" i="12"/>
  <c r="C6" i="12"/>
  <c r="B6" i="12"/>
  <c r="C5" i="12"/>
  <c r="B5" i="12"/>
  <c r="C4" i="12"/>
  <c r="B4" i="12"/>
  <c r="C3" i="12"/>
  <c r="B3" i="12"/>
  <c r="C2" i="12"/>
  <c r="B2" i="12"/>
  <c r="C1" i="12"/>
  <c r="B1" i="12"/>
  <c r="G1" i="12" l="1"/>
  <c r="H1" i="12"/>
  <c r="G2" i="12"/>
  <c r="H2" i="12"/>
  <c r="G3" i="12"/>
  <c r="H3" i="12"/>
  <c r="G4" i="12"/>
  <c r="H4" i="12"/>
  <c r="G5" i="12"/>
  <c r="H5" i="12"/>
  <c r="G6" i="12"/>
  <c r="H6" i="12"/>
  <c r="G7" i="12"/>
  <c r="H7" i="12"/>
  <c r="G8" i="12"/>
  <c r="H8" i="12"/>
  <c r="G9" i="12"/>
  <c r="H9" i="12"/>
  <c r="G10" i="12"/>
  <c r="H10" i="12"/>
  <c r="G11" i="12"/>
  <c r="G12" i="12"/>
  <c r="G13" i="12"/>
  <c r="G14" i="12"/>
  <c r="G15" i="12"/>
  <c r="G16" i="12"/>
  <c r="G17" i="12"/>
  <c r="G18" i="12"/>
  <c r="G19" i="12"/>
  <c r="H19" i="12"/>
  <c r="G21" i="12"/>
  <c r="H21" i="12"/>
  <c r="G22" i="12"/>
  <c r="H22" i="12"/>
  <c r="G23" i="12"/>
  <c r="H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8" i="12"/>
  <c r="G38" i="12"/>
  <c r="F39" i="12"/>
  <c r="G39" i="12"/>
  <c r="F40" i="12"/>
  <c r="G40" i="12"/>
  <c r="F41" i="12"/>
  <c r="G41" i="12"/>
  <c r="F42" i="12"/>
  <c r="G42" i="12"/>
  <c r="F43" i="12"/>
  <c r="G43" i="12"/>
  <c r="F44" i="12"/>
  <c r="G44" i="12"/>
  <c r="F45" i="12"/>
  <c r="G45" i="12"/>
  <c r="F46" i="12"/>
  <c r="G46" i="12"/>
  <c r="F47" i="12"/>
  <c r="G47" i="12"/>
  <c r="F48" i="12"/>
  <c r="G48" i="12"/>
  <c r="F49" i="12"/>
  <c r="G49" i="12"/>
  <c r="F50" i="12"/>
  <c r="G50" i="12"/>
  <c r="F51" i="12"/>
  <c r="G51" i="12"/>
  <c r="F52" i="12"/>
  <c r="G52" i="12"/>
  <c r="F53" i="12"/>
  <c r="G53" i="12"/>
  <c r="F54" i="12"/>
  <c r="G54" i="12"/>
  <c r="F55" i="12"/>
  <c r="G55" i="12"/>
  <c r="F56" i="12"/>
  <c r="G56" i="12"/>
  <c r="F57" i="12"/>
  <c r="G57" i="12"/>
  <c r="F58" i="12"/>
  <c r="G58" i="12"/>
  <c r="F59" i="12"/>
  <c r="G59" i="12"/>
  <c r="F60" i="12"/>
  <c r="G60" i="12"/>
  <c r="F61" i="12"/>
  <c r="G61" i="12"/>
  <c r="F62" i="12"/>
  <c r="G62" i="12"/>
  <c r="F63" i="12"/>
  <c r="G63" i="12"/>
  <c r="F64" i="12"/>
  <c r="G64" i="12"/>
  <c r="F65" i="12"/>
  <c r="G65" i="12"/>
  <c r="F66" i="12"/>
  <c r="G66" i="12"/>
  <c r="F67" i="12"/>
  <c r="G67" i="12"/>
  <c r="F68" i="12"/>
  <c r="G68" i="12"/>
  <c r="F69" i="12"/>
  <c r="G69" i="12"/>
  <c r="F70" i="12"/>
  <c r="G70" i="12"/>
  <c r="F71" i="12"/>
  <c r="G71" i="12"/>
  <c r="F72" i="12"/>
  <c r="G72" i="12"/>
  <c r="F73" i="12"/>
  <c r="G73" i="12"/>
  <c r="F74" i="12"/>
  <c r="G74" i="12"/>
  <c r="F75" i="12"/>
  <c r="G75" i="12"/>
  <c r="F76" i="12"/>
  <c r="G76" i="12"/>
  <c r="F77" i="12"/>
  <c r="G77" i="12"/>
  <c r="F78" i="12"/>
  <c r="G78" i="12"/>
  <c r="F79" i="12"/>
  <c r="G79" i="12"/>
  <c r="F80" i="12"/>
  <c r="G80" i="12"/>
  <c r="F81" i="12"/>
  <c r="G81" i="12"/>
  <c r="F82" i="12"/>
  <c r="G82" i="12"/>
  <c r="F83" i="12"/>
  <c r="G83" i="12"/>
  <c r="F84" i="12"/>
  <c r="G84" i="12"/>
  <c r="F85" i="12"/>
  <c r="G85" i="12"/>
  <c r="F86" i="12"/>
  <c r="G86" i="12"/>
  <c r="F87" i="12"/>
  <c r="G87" i="12"/>
  <c r="F88" i="12"/>
  <c r="G88" i="12"/>
  <c r="F89" i="12"/>
  <c r="G89" i="12"/>
  <c r="F90" i="12"/>
  <c r="G90" i="12"/>
  <c r="F91" i="12"/>
  <c r="G91" i="12"/>
  <c r="F92" i="12"/>
  <c r="G92" i="12"/>
  <c r="F93" i="12"/>
  <c r="G93" i="12"/>
  <c r="F94" i="12"/>
  <c r="G94" i="12"/>
  <c r="F95" i="12"/>
  <c r="G95" i="12"/>
  <c r="F96" i="12"/>
  <c r="G96" i="12"/>
  <c r="F97" i="12"/>
  <c r="G97" i="12"/>
  <c r="F98" i="12"/>
  <c r="G98" i="12"/>
  <c r="F99" i="12"/>
  <c r="G99" i="12"/>
  <c r="F100" i="12"/>
  <c r="G100" i="12"/>
  <c r="F101" i="12"/>
  <c r="G101" i="12"/>
  <c r="F102" i="12"/>
  <c r="G102" i="12"/>
  <c r="F103" i="12"/>
  <c r="G103" i="12"/>
  <c r="F104" i="12"/>
  <c r="G104" i="12"/>
  <c r="F105" i="12"/>
  <c r="G105" i="12"/>
  <c r="F106" i="12"/>
  <c r="G106" i="12"/>
  <c r="F107" i="12"/>
  <c r="G107" i="12"/>
  <c r="F108" i="12"/>
  <c r="G108" i="12"/>
  <c r="F109" i="12"/>
  <c r="G109" i="12"/>
  <c r="F110" i="12"/>
  <c r="G110" i="12"/>
  <c r="F111" i="12"/>
  <c r="G111" i="12"/>
  <c r="F112" i="12"/>
  <c r="G112" i="12"/>
  <c r="F113" i="12"/>
  <c r="G113" i="12"/>
  <c r="F114" i="12"/>
  <c r="G114" i="12"/>
  <c r="F115" i="12"/>
  <c r="G115" i="12"/>
  <c r="F116" i="12"/>
  <c r="G116" i="12"/>
  <c r="F117" i="12"/>
  <c r="G117" i="12"/>
  <c r="F118" i="12"/>
  <c r="G118" i="12"/>
  <c r="F119" i="12"/>
  <c r="G119" i="12"/>
  <c r="F120" i="12"/>
  <c r="G120" i="12"/>
  <c r="F121" i="12"/>
  <c r="G121" i="12"/>
  <c r="F122" i="12"/>
  <c r="G122" i="12"/>
  <c r="F123" i="12"/>
  <c r="G123" i="12"/>
  <c r="F124" i="12"/>
  <c r="G124" i="12"/>
  <c r="F125" i="12"/>
  <c r="G125" i="12"/>
  <c r="F126" i="12"/>
  <c r="G126" i="12"/>
  <c r="F127" i="12"/>
  <c r="G127" i="12"/>
  <c r="F128" i="12"/>
  <c r="G128" i="12"/>
  <c r="F129" i="12"/>
  <c r="G129" i="12"/>
  <c r="F130" i="12"/>
  <c r="G130" i="12"/>
  <c r="F131" i="12"/>
  <c r="G131" i="12"/>
  <c r="F132" i="12"/>
  <c r="G132" i="12"/>
  <c r="F133" i="12"/>
  <c r="G133" i="12"/>
  <c r="F134" i="12"/>
  <c r="G134" i="12"/>
  <c r="F136" i="12"/>
  <c r="G136" i="12"/>
  <c r="F137" i="12"/>
  <c r="G137" i="12"/>
  <c r="F138" i="12"/>
  <c r="G138" i="12"/>
  <c r="F139" i="12"/>
  <c r="G139" i="12"/>
  <c r="F141" i="12"/>
  <c r="G141" i="12"/>
  <c r="F142" i="12"/>
  <c r="G142" i="12"/>
  <c r="F143" i="12"/>
  <c r="G143" i="12"/>
  <c r="F145" i="12"/>
  <c r="G145" i="12"/>
  <c r="F146" i="12"/>
  <c r="G146" i="12"/>
  <c r="F147" i="12"/>
  <c r="G147" i="12"/>
  <c r="F148" i="12"/>
  <c r="G148" i="12"/>
  <c r="F149" i="12"/>
  <c r="G149" i="12"/>
  <c r="F150" i="12"/>
  <c r="G150" i="12"/>
  <c r="F151" i="12"/>
  <c r="G151" i="12"/>
  <c r="F1" i="12"/>
  <c r="F2" i="12"/>
  <c r="F3" i="12"/>
  <c r="F4" i="12"/>
  <c r="F5" i="12"/>
  <c r="F6" i="12"/>
  <c r="F7" i="12"/>
  <c r="F8" i="12"/>
  <c r="F9" i="12"/>
  <c r="F11" i="12"/>
  <c r="F12" i="12"/>
  <c r="F13" i="12"/>
  <c r="F14" i="12"/>
  <c r="F15" i="12"/>
  <c r="F16" i="12"/>
  <c r="F17" i="12"/>
  <c r="F18" i="12"/>
  <c r="F19" i="12"/>
  <c r="F21" i="12"/>
  <c r="F22" i="12"/>
  <c r="F23" i="12"/>
  <c r="F10" i="12"/>
</calcChain>
</file>

<file path=xl/sharedStrings.xml><?xml version="1.0" encoding="utf-8"?>
<sst xmlns="http://schemas.openxmlformats.org/spreadsheetml/2006/main" count="674" uniqueCount="111">
  <si>
    <t>sito web | orari</t>
  </si>
  <si>
    <t>Pizzerie</t>
  </si>
  <si>
    <t>Il Ristorante Pizzeria Sorsi e Morsi propone piatti stagionali con particolare attenzione ai prodotti del territorio in vl. Stazione a Bardonecchia (TO).</t>
  </si>
  <si>
    <t>24, Via Medail - 10052 Bardonecchia (TO)</t>
  </si>
  <si>
    <t>0122 901296</t>
  </si>
  <si>
    <t>Ristoranti</t>
  </si>
  <si>
    <t>344 3851765</t>
  </si>
  <si>
    <t>28, Frazione Melezet - 10052 Melezet (TO)</t>
  </si>
  <si>
    <t>346 8302013</t>
  </si>
  <si>
    <t>Foto</t>
  </si>
  <si>
    <t>Logo</t>
  </si>
  <si>
    <t>Mappa</t>
  </si>
  <si>
    <t>Logo Foto Foto</t>
  </si>
  <si>
    <t>1. Trattoria dello Spirito Voto: 4.1 su [ 21 recensioni ]</t>
  </si>
  <si>
    <t xml:space="preserve"> </t>
  </si>
  <si>
    <t>011 45487478, 334 2355874</t>
  </si>
  <si>
    <t xml:space="preserve">sito web | orari | altri link  </t>
  </si>
  <si>
    <t>Nella Trattoria dello Spirito  potrete gustare specialità a base di pesce e carne, degustare ottimi vini in un ambiente accogliente e familiare a Torino.</t>
  </si>
  <si>
    <t>3. I Soliti Ignoti Scrivi una recensione</t>
  </si>
  <si>
    <t>Via Teodoro Peruzia, 11 - 10139 Torino (TO)</t>
  </si>
  <si>
    <t>011 4778547</t>
  </si>
  <si>
    <t>I Soliti Ignoti di Corso Vittorio Emanuele II, 181 a Torino è un ristorante che prepara piatti di carne e di pesce, ma anche pizza.</t>
  </si>
  <si>
    <t>4. Amici Miei Pizzeria Ristorante Voto: 4.2 su [ 109 recensioni ]</t>
  </si>
  <si>
    <t>Via Barrilis, 77 - 10121 Torino (TO)</t>
  </si>
  <si>
    <t>011 5023658</t>
  </si>
  <si>
    <t>Amici Miei, pizzeria ristorante di Torino, prepara irresistibili pizze, farinate e focacce, primi, piatti di carne, pesce, grigliate e fritture, dolci tipici.</t>
  </si>
  <si>
    <t>5. Opposto Ristorante Cocktail House Voto: 3.7 su [ 3 recensioni ]</t>
  </si>
  <si>
    <t>1, P.iazza Garibaldi - 10124 Torino (TO)</t>
  </si>
  <si>
    <t>011 8788797</t>
  </si>
  <si>
    <t>Opposto a Torino: ristorante e cocktail house in piazza Vittorio.</t>
  </si>
  <si>
    <t>6. Ristorante Marcello Voto: 4.0 su [ 2 recensioni ]</t>
  </si>
  <si>
    <t>011 5787911</t>
  </si>
  <si>
    <t>Il Ristorante Marcello è attivo, da oltre 40 anni, nella ristorazione, a Torino con svariate specialità tipiche locali tutte da provare.</t>
  </si>
  <si>
    <t>7. Sol Levante Fusion Japanese Restaurant Scrivi una recensione</t>
  </si>
  <si>
    <t>Via Giotto, 1 - 10125 Torino (TO)</t>
  </si>
  <si>
    <t>011 0035689</t>
  </si>
  <si>
    <t>Il sushi bar Sol Levante Fusion, a Torino, vi attende in un locale elegante e moderno per proporvi tante specialità della cucina orientale.</t>
  </si>
  <si>
    <t>8. Ristorante La Pagoda Ristorante Cinese - Cucina Giapponese e Sushi Di Hu Lia Meng Voto: 4.3 su [ 19 recensioni ]</t>
  </si>
  <si>
    <t>2, V. F. Bena - 10121 Torino (TO)</t>
  </si>
  <si>
    <t>011 1458876</t>
  </si>
  <si>
    <t>Elegante ristorante cinese, La Pagoda di v. Gioia a Torino vi offre la possibilità di gustare le specialità della cucina cinese e giapponese.</t>
  </si>
  <si>
    <t>9. Il Padellino Voto: 4.5 su [ 21 recensioni ]</t>
  </si>
  <si>
    <t>Corso Vinzaglio, 21 - 10121 Torino (TO)</t>
  </si>
  <si>
    <t>011 7878961</t>
  </si>
  <si>
    <t>Il Padellino, locale torinese, prepara prelibate pizze al padellino e farinate, gustosi piatti di cucina, primi, fritture di pesce, grigliate di carne e pesce.</t>
  </si>
  <si>
    <t>10. Sol Levante Japanese Restaurant Voto: 4.2 su [ 9 recensioni ]</t>
  </si>
  <si>
    <t>Piazza Tiziano, 59 - 10122 Torino (TO)</t>
  </si>
  <si>
    <t>011 5568974</t>
  </si>
  <si>
    <t xml:space="preserve">sito web | altri link  </t>
  </si>
  <si>
    <t>Sol Levante, il ristorante dove gustare le prelibatezze giapponesi vi aspetta a Torino in piazza XVIII Dicembre.</t>
  </si>
  <si>
    <t>11. La Moresca - Ristorante Pizzeria Scrivi una recensione</t>
  </si>
  <si>
    <t>Via Vische, 87 - 10139 Torino (TO)</t>
  </si>
  <si>
    <t>011 7764018</t>
  </si>
  <si>
    <t>La Moresca - Ristorante Pizzeria a Torino, esperta in pizze al padellino.</t>
  </si>
  <si>
    <t>12. Ristorante Pizzeria Zeta Voto: 4.2 su [ 4 recensioni ]</t>
  </si>
  <si>
    <t>Corso Serra 12 - 10155 Torino (TO)</t>
  </si>
  <si>
    <t>011 2502587</t>
  </si>
  <si>
    <t>Pizzeria ristorante a Torino, cordialità e simpatia per un pranzo d'affari o una cena romantica, a due passi dal centro.</t>
  </si>
  <si>
    <t>Via T. Dappiano, 16 - 10124 Torino (TO)</t>
  </si>
  <si>
    <t>011 8365897</t>
  </si>
  <si>
    <t>6, Vl. Biletta - 10131 Torino (TO)</t>
  </si>
  <si>
    <t>011 6640500</t>
  </si>
  <si>
    <t>sito web</t>
  </si>
  <si>
    <t>L'ampio menù del ristorante comprende piatti nipponici rivisitati, sushi creativo e varie ricette orientali.</t>
  </si>
  <si>
    <t>15. Ristorante Pizzeria Au Lapin Agile Voto: 4.7 su [ 26 recensioni ]</t>
  </si>
  <si>
    <t>Via Graziano, 16 - 10145 Torino (TO)</t>
  </si>
  <si>
    <t>335 7587878</t>
  </si>
  <si>
    <t>Ristorante con specialità marinare da accompagnare con degli ottimi vini a Torino, in v. Ghemme.</t>
  </si>
  <si>
    <t>Corso Cinico Angelini, 2 - 10129 Torino (TO)</t>
  </si>
  <si>
    <t>011 5878123</t>
  </si>
  <si>
    <t>17. Ristorante Ponte Barra Voto: 4.6 su [ 5 recensioni ]</t>
  </si>
  <si>
    <t>1, Viale Sangone - 10132 Torino (TO)</t>
  </si>
  <si>
    <t>011 8989787</t>
  </si>
  <si>
    <t>A Torino, presso il nostro ristorante troverete un ambiente accogliente e tutto il sapore della cucina tipica piemontese, rivisitata in chiave moderna.</t>
  </si>
  <si>
    <t>011 1895641</t>
  </si>
  <si>
    <t>Largo XXII Marzo 11 - 10103 Torino (TO)</t>
  </si>
  <si>
    <t>Via Roma, 14 - 10128 Torino (TO)</t>
  </si>
  <si>
    <t>13. Antica Cantina Da Pierin Voto: 4.5 su [ 19 recensioni ]</t>
  </si>
  <si>
    <t>Tuffatevi nella cucina mediterranea, quella vera, genuina e rispettosa dei sapori autentici, da Antica Cantina Da Pierin, a Torino in v. Matteo…</t>
  </si>
  <si>
    <t>14. Ristorante Shizen Japanese &amp; Oriental Cuisine Di Jin Li &amp; B. Srl Voto: 4.7 su [ 25 recensioni ]</t>
  </si>
  <si>
    <t xml:space="preserve">24. Pizzeria Kebap da Amad Scrivi una recensione </t>
  </si>
  <si>
    <t>5, Via Borgo Dora - 10121 Torino (TO)</t>
  </si>
  <si>
    <t>18. Ristorante Mexico Scrivi una recensione</t>
  </si>
  <si>
    <t>87, Corso Clerico - 10133 Torino (TO)</t>
  </si>
  <si>
    <t>Bistecche direttamente dalla pampa argentina</t>
  </si>
  <si>
    <t>Tacos, Nachos, Tortillas evvai con tutto il mexico che amate</t>
  </si>
  <si>
    <t xml:space="preserve">22. El Gaucho Voto: 5.0 su [ 1 recensione ] </t>
  </si>
  <si>
    <t>Trattoria dello Spirito</t>
  </si>
  <si>
    <t>I Soliti Ignoti</t>
  </si>
  <si>
    <t>Amici Miei Pizzeria Ristorante</t>
  </si>
  <si>
    <t>Ristorante Marcello</t>
  </si>
  <si>
    <t>Sol Levante Fusion Japanese Restaurant</t>
  </si>
  <si>
    <t>Il Padellino</t>
  </si>
  <si>
    <t>Sol Levante Japanese Restaurant</t>
  </si>
  <si>
    <t>La Moresca - Ristorante Pizzeria</t>
  </si>
  <si>
    <t>Ristorante Pizzeria Zeta</t>
  </si>
  <si>
    <t>Antica Cantina Da Pierin</t>
  </si>
  <si>
    <t>Ristorante Shizen Japanese &amp; Oriental Cuisine Di Jin Li &amp; B. Srl</t>
  </si>
  <si>
    <t>Ristorante Pizzeria Au Lapin Agile</t>
  </si>
  <si>
    <t>Ristorante Ponte Barra</t>
  </si>
  <si>
    <t>16. Ristorante Del Duca Voto: 4.2 su [ 15 recensioni ]</t>
  </si>
  <si>
    <t>Ristorante Del Duca svolge la propria attività a Torino.</t>
  </si>
  <si>
    <t>Ristorante Del Duca</t>
  </si>
  <si>
    <t>8. Ristorante La Pagoda Ristorante Cinese - Cucina Giapponese e Sushi Di Hu Li Meng Voto: 4.3 su [ 19 recensioni ]</t>
  </si>
  <si>
    <t>Foto Foto Logo</t>
  </si>
  <si>
    <t>Opposto Ristorante Cocktail House</t>
  </si>
  <si>
    <t>Ristorante La Pagoda Ristorante Cinese - Cucina Giapponese e Sushi Di Hu Lia Meng</t>
  </si>
  <si>
    <t>Ristorante Mexico</t>
  </si>
  <si>
    <t>El Gaucho</t>
  </si>
  <si>
    <t>Pizzeria Kebap da Amad</t>
  </si>
  <si>
    <t>Ristorante La Pagoda Ristorante Cinese - Cucina Giapponese e Sushi Di Hu Li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</si>
</sst>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workbookViewId="0"/>
  </sheetViews>
  <sheetFormatPr defaultRowHeight="14.5" x14ac:dyDescent="0.35"/>
  <cols>
    <col min="1" max="5" width="9" customWidth="1"/>
  </cols>
  <sheetData>
    <row r="1" spans="1:1" x14ac:dyDescent="0.35">
      <c r="A1" t="s">
        <v>13</v>
      </c>
    </row>
    <row r="2" spans="1:1" x14ac:dyDescent="0.35">
      <c r="A2" t="s">
        <v>12</v>
      </c>
    </row>
    <row r="3" spans="1:1" x14ac:dyDescent="0.35">
      <c r="A3" t="s">
        <v>75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5</v>
      </c>
    </row>
    <row r="8" spans="1:1" x14ac:dyDescent="0.35">
      <c r="A8" t="s">
        <v>17</v>
      </c>
    </row>
    <row r="10" spans="1:1" x14ac:dyDescent="0.35">
      <c r="A10" t="s">
        <v>18</v>
      </c>
    </row>
    <row r="11" spans="1:1" x14ac:dyDescent="0.35">
      <c r="A11" t="s">
        <v>9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16</v>
      </c>
    </row>
    <row r="16" spans="1:1" x14ac:dyDescent="0.35">
      <c r="A16" t="s">
        <v>5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9</v>
      </c>
    </row>
    <row r="20" spans="1:1" x14ac:dyDescent="0.35">
      <c r="A20" t="s">
        <v>23</v>
      </c>
    </row>
    <row r="21" spans="1:1" x14ac:dyDescent="0.35">
      <c r="A21" t="s">
        <v>24</v>
      </c>
    </row>
    <row r="23" spans="1:1" x14ac:dyDescent="0.35">
      <c r="A23" t="s">
        <v>16</v>
      </c>
    </row>
    <row r="24" spans="1:1" x14ac:dyDescent="0.35">
      <c r="A24" t="s">
        <v>5</v>
      </c>
    </row>
    <row r="25" spans="1:1" x14ac:dyDescent="0.35">
      <c r="A25" t="s">
        <v>25</v>
      </c>
    </row>
    <row r="27" spans="1:1" x14ac:dyDescent="0.35">
      <c r="A27" t="s">
        <v>26</v>
      </c>
    </row>
    <row r="28" spans="1:1" x14ac:dyDescent="0.35">
      <c r="A28" t="s">
        <v>10</v>
      </c>
    </row>
    <row r="29" spans="1:1" x14ac:dyDescent="0.35">
      <c r="A29" t="s">
        <v>27</v>
      </c>
    </row>
    <row r="30" spans="1:1" x14ac:dyDescent="0.35">
      <c r="A30" t="s">
        <v>14</v>
      </c>
    </row>
    <row r="31" spans="1:1" x14ac:dyDescent="0.35">
      <c r="A31" t="s">
        <v>28</v>
      </c>
    </row>
    <row r="32" spans="1:1" x14ac:dyDescent="0.35">
      <c r="A32" t="s">
        <v>16</v>
      </c>
    </row>
    <row r="33" spans="1:1" x14ac:dyDescent="0.35">
      <c r="A33" t="s">
        <v>5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9</v>
      </c>
    </row>
    <row r="37" spans="1:1" x14ac:dyDescent="0.35">
      <c r="A37" t="s">
        <v>76</v>
      </c>
    </row>
    <row r="38" spans="1:1" x14ac:dyDescent="0.35">
      <c r="A38" t="s">
        <v>14</v>
      </c>
    </row>
    <row r="39" spans="1:1" x14ac:dyDescent="0.35">
      <c r="A39" t="s">
        <v>31</v>
      </c>
    </row>
    <row r="40" spans="1:1" x14ac:dyDescent="0.35">
      <c r="A40" t="s">
        <v>16</v>
      </c>
    </row>
    <row r="41" spans="1:1" x14ac:dyDescent="0.35">
      <c r="A41" t="s">
        <v>5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9</v>
      </c>
    </row>
    <row r="45" spans="1:1" x14ac:dyDescent="0.35">
      <c r="A45" t="s">
        <v>34</v>
      </c>
    </row>
    <row r="46" spans="1:1" x14ac:dyDescent="0.35">
      <c r="A46" t="s">
        <v>14</v>
      </c>
    </row>
    <row r="47" spans="1:1" x14ac:dyDescent="0.35">
      <c r="A47" t="s">
        <v>35</v>
      </c>
    </row>
    <row r="48" spans="1:1" x14ac:dyDescent="0.35">
      <c r="A48" t="s">
        <v>5</v>
      </c>
    </row>
    <row r="49" spans="1:1" x14ac:dyDescent="0.35">
      <c r="A49" t="s">
        <v>36</v>
      </c>
    </row>
    <row r="50" spans="1:1" x14ac:dyDescent="0.35">
      <c r="A50" t="s">
        <v>103</v>
      </c>
    </row>
    <row r="51" spans="1:1" x14ac:dyDescent="0.35">
      <c r="A51" t="s">
        <v>9</v>
      </c>
    </row>
    <row r="52" spans="1:1" x14ac:dyDescent="0.35">
      <c r="A52" t="s">
        <v>38</v>
      </c>
    </row>
    <row r="53" spans="1:1" x14ac:dyDescent="0.35">
      <c r="A53" t="s">
        <v>14</v>
      </c>
    </row>
    <row r="54" spans="1:1" x14ac:dyDescent="0.35">
      <c r="A54" t="s">
        <v>39</v>
      </c>
    </row>
    <row r="55" spans="1:1" x14ac:dyDescent="0.35">
      <c r="A55" t="s">
        <v>16</v>
      </c>
    </row>
    <row r="56" spans="1:1" x14ac:dyDescent="0.35">
      <c r="A56" t="s">
        <v>5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9</v>
      </c>
    </row>
    <row r="60" spans="1:1" x14ac:dyDescent="0.35">
      <c r="A60" t="s">
        <v>42</v>
      </c>
    </row>
    <row r="61" spans="1:1" x14ac:dyDescent="0.35">
      <c r="A61" t="s">
        <v>14</v>
      </c>
    </row>
    <row r="62" spans="1:1" x14ac:dyDescent="0.35">
      <c r="A62" t="s">
        <v>43</v>
      </c>
    </row>
    <row r="63" spans="1:1" x14ac:dyDescent="0.35">
      <c r="A63" t="s">
        <v>16</v>
      </c>
    </row>
    <row r="64" spans="1:1" x14ac:dyDescent="0.35">
      <c r="A64" t="s">
        <v>5</v>
      </c>
    </row>
    <row r="65" spans="1:1" x14ac:dyDescent="0.35">
      <c r="A65" t="s">
        <v>44</v>
      </c>
    </row>
    <row r="66" spans="1:1" x14ac:dyDescent="0.35">
      <c r="A66" t="s">
        <v>45</v>
      </c>
    </row>
    <row r="67" spans="1:1" x14ac:dyDescent="0.35">
      <c r="A67" t="s">
        <v>10</v>
      </c>
    </row>
    <row r="68" spans="1:1" x14ac:dyDescent="0.35">
      <c r="A68" t="s">
        <v>46</v>
      </c>
    </row>
    <row r="69" spans="1:1" x14ac:dyDescent="0.35">
      <c r="A69" t="s">
        <v>14</v>
      </c>
    </row>
    <row r="70" spans="1:1" x14ac:dyDescent="0.35">
      <c r="A70" t="s">
        <v>47</v>
      </c>
    </row>
    <row r="71" spans="1:1" x14ac:dyDescent="0.35">
      <c r="A71" t="s">
        <v>48</v>
      </c>
    </row>
    <row r="72" spans="1:1" x14ac:dyDescent="0.35">
      <c r="A72" t="s">
        <v>5</v>
      </c>
    </row>
    <row r="73" spans="1:1" x14ac:dyDescent="0.35">
      <c r="A73" t="s">
        <v>49</v>
      </c>
    </row>
    <row r="75" spans="1:1" x14ac:dyDescent="0.35">
      <c r="A75" t="s">
        <v>50</v>
      </c>
    </row>
    <row r="76" spans="1:1" x14ac:dyDescent="0.35">
      <c r="A76" t="s">
        <v>11</v>
      </c>
    </row>
    <row r="77" spans="1:1" x14ac:dyDescent="0.35">
      <c r="A77" t="s">
        <v>51</v>
      </c>
    </row>
    <row r="78" spans="1:1" x14ac:dyDescent="0.35">
      <c r="A78" t="s">
        <v>14</v>
      </c>
    </row>
    <row r="79" spans="1:1" x14ac:dyDescent="0.35">
      <c r="A79" t="s">
        <v>52</v>
      </c>
    </row>
    <row r="80" spans="1:1" x14ac:dyDescent="0.35">
      <c r="A80" t="s">
        <v>48</v>
      </c>
    </row>
    <row r="81" spans="1:1" x14ac:dyDescent="0.35">
      <c r="A81" t="s">
        <v>5</v>
      </c>
    </row>
    <row r="82" spans="1:1" x14ac:dyDescent="0.35">
      <c r="A82" t="s">
        <v>53</v>
      </c>
    </row>
    <row r="83" spans="1:1" x14ac:dyDescent="0.35">
      <c r="A83" t="s">
        <v>54</v>
      </c>
    </row>
    <row r="84" spans="1:1" x14ac:dyDescent="0.35">
      <c r="A84" t="s">
        <v>9</v>
      </c>
    </row>
    <row r="85" spans="1:1" x14ac:dyDescent="0.35">
      <c r="A85" t="s">
        <v>55</v>
      </c>
    </row>
    <row r="86" spans="1:1" x14ac:dyDescent="0.35">
      <c r="A86" t="s">
        <v>14</v>
      </c>
    </row>
    <row r="87" spans="1:1" x14ac:dyDescent="0.35">
      <c r="A87" t="s">
        <v>56</v>
      </c>
    </row>
    <row r="88" spans="1:1" x14ac:dyDescent="0.35">
      <c r="A88" t="s">
        <v>16</v>
      </c>
    </row>
    <row r="89" spans="1:1" x14ac:dyDescent="0.35">
      <c r="A89" t="s">
        <v>5</v>
      </c>
    </row>
    <row r="90" spans="1:1" x14ac:dyDescent="0.35">
      <c r="A90" t="s">
        <v>57</v>
      </c>
    </row>
    <row r="91" spans="1:1" x14ac:dyDescent="0.35">
      <c r="A91" t="s">
        <v>77</v>
      </c>
    </row>
    <row r="92" spans="1:1" x14ac:dyDescent="0.35">
      <c r="A92" t="s">
        <v>9</v>
      </c>
    </row>
    <row r="93" spans="1:1" x14ac:dyDescent="0.35">
      <c r="A93" t="s">
        <v>58</v>
      </c>
    </row>
    <row r="94" spans="1:1" x14ac:dyDescent="0.35">
      <c r="A94" t="s">
        <v>14</v>
      </c>
    </row>
    <row r="95" spans="1:1" x14ac:dyDescent="0.35">
      <c r="A95" t="s">
        <v>59</v>
      </c>
    </row>
    <row r="96" spans="1:1" x14ac:dyDescent="0.35">
      <c r="A96" t="s">
        <v>48</v>
      </c>
    </row>
    <row r="97" spans="1:1" x14ac:dyDescent="0.35">
      <c r="A97" t="s">
        <v>5</v>
      </c>
    </row>
    <row r="98" spans="1:1" x14ac:dyDescent="0.35">
      <c r="A98" t="s">
        <v>78</v>
      </c>
    </row>
    <row r="99" spans="1:1" x14ac:dyDescent="0.35">
      <c r="A99" t="s">
        <v>79</v>
      </c>
    </row>
    <row r="100" spans="1:1" x14ac:dyDescent="0.35">
      <c r="A100" t="s">
        <v>9</v>
      </c>
    </row>
    <row r="101" spans="1:1" x14ac:dyDescent="0.35">
      <c r="A101" t="s">
        <v>60</v>
      </c>
    </row>
    <row r="102" spans="1:1" x14ac:dyDescent="0.35">
      <c r="A102" t="s">
        <v>14</v>
      </c>
    </row>
    <row r="103" spans="1:1" x14ac:dyDescent="0.35">
      <c r="A103" t="s">
        <v>61</v>
      </c>
    </row>
    <row r="104" spans="1:1" x14ac:dyDescent="0.35">
      <c r="A104" t="s">
        <v>62</v>
      </c>
    </row>
    <row r="105" spans="1:1" x14ac:dyDescent="0.35">
      <c r="A105" t="s">
        <v>5</v>
      </c>
    </row>
    <row r="106" spans="1:1" x14ac:dyDescent="0.35">
      <c r="A106" t="s">
        <v>63</v>
      </c>
    </row>
    <row r="107" spans="1:1" x14ac:dyDescent="0.35">
      <c r="A107" t="s">
        <v>64</v>
      </c>
    </row>
    <row r="108" spans="1:1" x14ac:dyDescent="0.35">
      <c r="A108" t="s">
        <v>10</v>
      </c>
    </row>
    <row r="109" spans="1:1" x14ac:dyDescent="0.35">
      <c r="A109" t="s">
        <v>65</v>
      </c>
    </row>
    <row r="110" spans="1:1" x14ac:dyDescent="0.35">
      <c r="A110" t="s">
        <v>14</v>
      </c>
    </row>
    <row r="111" spans="1:1" x14ac:dyDescent="0.35">
      <c r="A111" t="s">
        <v>66</v>
      </c>
    </row>
    <row r="112" spans="1:1" x14ac:dyDescent="0.35">
      <c r="A112" t="s">
        <v>0</v>
      </c>
    </row>
    <row r="113" spans="1:1" x14ac:dyDescent="0.35">
      <c r="A113" t="s">
        <v>5</v>
      </c>
    </row>
    <row r="114" spans="1:1" x14ac:dyDescent="0.35">
      <c r="A114" t="s">
        <v>67</v>
      </c>
    </row>
    <row r="115" spans="1:1" x14ac:dyDescent="0.35">
      <c r="A115" t="s">
        <v>100</v>
      </c>
    </row>
    <row r="116" spans="1:1" x14ac:dyDescent="0.35">
      <c r="A116" t="s">
        <v>9</v>
      </c>
    </row>
    <row r="117" spans="1:1" x14ac:dyDescent="0.35">
      <c r="A117" t="s">
        <v>68</v>
      </c>
    </row>
    <row r="118" spans="1:1" x14ac:dyDescent="0.35">
      <c r="A118" t="s">
        <v>14</v>
      </c>
    </row>
    <row r="119" spans="1:1" x14ac:dyDescent="0.35">
      <c r="A119" t="s">
        <v>69</v>
      </c>
    </row>
    <row r="120" spans="1:1" x14ac:dyDescent="0.35">
      <c r="A120" t="s">
        <v>62</v>
      </c>
    </row>
    <row r="121" spans="1:1" x14ac:dyDescent="0.35">
      <c r="A121" t="s">
        <v>5</v>
      </c>
    </row>
    <row r="122" spans="1:1" x14ac:dyDescent="0.35">
      <c r="A122" t="s">
        <v>101</v>
      </c>
    </row>
    <row r="123" spans="1:1" x14ac:dyDescent="0.35">
      <c r="A123" t="s">
        <v>70</v>
      </c>
    </row>
    <row r="124" spans="1:1" x14ac:dyDescent="0.35">
      <c r="A124" t="s">
        <v>9</v>
      </c>
    </row>
    <row r="125" spans="1:1" x14ac:dyDescent="0.35">
      <c r="A125" t="s">
        <v>71</v>
      </c>
    </row>
    <row r="126" spans="1:1" x14ac:dyDescent="0.35">
      <c r="A126" t="s">
        <v>14</v>
      </c>
    </row>
    <row r="127" spans="1:1" x14ac:dyDescent="0.35">
      <c r="A127" t="s">
        <v>72</v>
      </c>
    </row>
    <row r="128" spans="1:1" x14ac:dyDescent="0.35">
      <c r="A128" t="s">
        <v>62</v>
      </c>
    </row>
    <row r="129" spans="1:1" x14ac:dyDescent="0.35">
      <c r="A129" t="s">
        <v>5</v>
      </c>
    </row>
    <row r="130" spans="1:1" x14ac:dyDescent="0.35">
      <c r="A130" t="s">
        <v>73</v>
      </c>
    </row>
    <row r="131" spans="1:1" x14ac:dyDescent="0.35">
      <c r="A131" t="s">
        <v>82</v>
      </c>
    </row>
    <row r="132" spans="1:1" x14ac:dyDescent="0.35">
      <c r="A132" t="s">
        <v>12</v>
      </c>
    </row>
    <row r="133" spans="1:1" x14ac:dyDescent="0.35">
      <c r="A133" t="s">
        <v>83</v>
      </c>
    </row>
    <row r="134" spans="1:1" x14ac:dyDescent="0.35">
      <c r="A134" t="s">
        <v>14</v>
      </c>
    </row>
    <row r="135" spans="1:1" x14ac:dyDescent="0.35">
      <c r="A135" t="s">
        <v>74</v>
      </c>
    </row>
    <row r="136" spans="1:1" x14ac:dyDescent="0.35">
      <c r="A136" t="s">
        <v>85</v>
      </c>
    </row>
    <row r="137" spans="1:1" x14ac:dyDescent="0.35">
      <c r="A137" s="1"/>
    </row>
    <row r="138" spans="1:1" x14ac:dyDescent="0.35">
      <c r="A138" s="1" t="s">
        <v>86</v>
      </c>
    </row>
    <row r="139" spans="1:1" x14ac:dyDescent="0.35">
      <c r="A139" s="1" t="s">
        <v>11</v>
      </c>
    </row>
    <row r="140" spans="1:1" x14ac:dyDescent="0.35">
      <c r="A140" s="1" t="s">
        <v>3</v>
      </c>
    </row>
    <row r="141" spans="1:1" x14ac:dyDescent="0.35">
      <c r="A141" s="1"/>
    </row>
    <row r="142" spans="1:1" x14ac:dyDescent="0.35">
      <c r="A142" s="1" t="s">
        <v>4</v>
      </c>
    </row>
    <row r="143" spans="1:1" x14ac:dyDescent="0.35">
      <c r="A143" s="1" t="s">
        <v>0</v>
      </c>
    </row>
    <row r="144" spans="1:1" x14ac:dyDescent="0.35">
      <c r="A144" s="1" t="s">
        <v>5</v>
      </c>
    </row>
    <row r="145" spans="1:1" x14ac:dyDescent="0.35">
      <c r="A145" s="1" t="s">
        <v>84</v>
      </c>
    </row>
    <row r="146" spans="1:1" x14ac:dyDescent="0.35">
      <c r="A146" s="1"/>
    </row>
    <row r="147" spans="1:1" x14ac:dyDescent="0.35">
      <c r="A147" s="1" t="s">
        <v>80</v>
      </c>
    </row>
    <row r="148" spans="1:1" x14ac:dyDescent="0.35">
      <c r="A148" s="1" t="s">
        <v>11</v>
      </c>
    </row>
    <row r="149" spans="1:1" x14ac:dyDescent="0.35">
      <c r="A149" s="1" t="s">
        <v>81</v>
      </c>
    </row>
    <row r="150" spans="1:1" x14ac:dyDescent="0.35">
      <c r="A150" s="1"/>
    </row>
    <row r="151" spans="1:1" x14ac:dyDescent="0.35">
      <c r="A151" s="1" t="s">
        <v>6</v>
      </c>
    </row>
    <row r="152" spans="1:1" x14ac:dyDescent="0.35">
      <c r="A15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workbookViewId="0"/>
  </sheetViews>
  <sheetFormatPr defaultColWidth="8.81640625" defaultRowHeight="14.5" x14ac:dyDescent="0.35"/>
  <cols>
    <col min="1" max="1" width="53.81640625" style="1" customWidth="1"/>
    <col min="2" max="2" width="7.54296875" style="2" customWidth="1"/>
    <col min="3" max="5" width="8.81640625" style="1"/>
    <col min="6" max="6" width="40.1796875" style="1" customWidth="1"/>
    <col min="7" max="16384" width="8.81640625" style="1"/>
  </cols>
  <sheetData>
    <row r="1" spans="1:7" x14ac:dyDescent="0.35">
      <c r="A1" s="6" t="s">
        <v>13</v>
      </c>
      <c r="B1" s="7">
        <f>IF(IFERROR(FIND(". ",A1,1),0)&gt;4, 0, IFERROR(FIND(". ",A1,1),0))</f>
        <v>2</v>
      </c>
      <c r="C1" s="2">
        <f>IFERROR(FIND("Scrivi una recensione",A1,1),0)</f>
        <v>0</v>
      </c>
      <c r="D1" s="7">
        <f>IFERROR(FIND("Voto:",A1,1),0)</f>
        <v>28</v>
      </c>
      <c r="E1" s="7">
        <f>MAX(C1,D1)</f>
        <v>28</v>
      </c>
      <c r="F1" s="1" t="str">
        <f>IF(B1&gt;0, MID(A1,B1+2,E1-(B1+2)-1), "")</f>
        <v>Trattoria dello Spirito</v>
      </c>
      <c r="G1" s="1">
        <f>LEN(F1)</f>
        <v>23</v>
      </c>
    </row>
    <row r="2" spans="1:7" x14ac:dyDescent="0.35">
      <c r="A2" t="s">
        <v>12</v>
      </c>
      <c r="B2" s="2">
        <f t="shared" ref="B2:B65" si="0">IF(IFERROR(FIND(". ",A2,1),0)&gt;4, 0, IFERROR(FIND(". ",A2,1),0))</f>
        <v>0</v>
      </c>
      <c r="C2" s="2">
        <f t="shared" ref="C2:C19" si="1">IFERROR(FIND("Scrivi una recensione",A2,1),0)</f>
        <v>0</v>
      </c>
      <c r="D2" s="2">
        <f t="shared" ref="D2:D19" si="2">IFERROR(FIND("Voto:",A2,1),0)</f>
        <v>0</v>
      </c>
      <c r="E2" s="2">
        <f t="shared" ref="E2:E65" si="3">MAX(C2,D2)</f>
        <v>0</v>
      </c>
      <c r="F2" s="1" t="str">
        <f t="shared" ref="F2:F29" si="4">IF(B2&gt;0, MID(A2,B2+2,E2-(B2+2)-1), "")</f>
        <v/>
      </c>
      <c r="G2" s="1">
        <f t="shared" ref="G2:G28" si="5">LEN(F2)</f>
        <v>0</v>
      </c>
    </row>
    <row r="3" spans="1:7" hidden="1" x14ac:dyDescent="0.35">
      <c r="A3" t="s">
        <v>75</v>
      </c>
      <c r="B3" s="2">
        <f t="shared" si="0"/>
        <v>0</v>
      </c>
      <c r="C3" s="2">
        <f t="shared" si="1"/>
        <v>0</v>
      </c>
      <c r="D3" s="2">
        <f t="shared" si="2"/>
        <v>0</v>
      </c>
      <c r="E3" s="2">
        <f t="shared" si="3"/>
        <v>0</v>
      </c>
      <c r="F3" s="1" t="str">
        <f t="shared" si="4"/>
        <v/>
      </c>
      <c r="G3" s="1">
        <f t="shared" si="5"/>
        <v>0</v>
      </c>
    </row>
    <row r="4" spans="1:7" hidden="1" x14ac:dyDescent="0.35">
      <c r="A4" t="s">
        <v>14</v>
      </c>
      <c r="B4" s="2">
        <f t="shared" si="0"/>
        <v>0</v>
      </c>
      <c r="C4" s="2">
        <f t="shared" si="1"/>
        <v>0</v>
      </c>
      <c r="D4" s="2">
        <f t="shared" si="2"/>
        <v>0</v>
      </c>
      <c r="E4" s="2">
        <f t="shared" si="3"/>
        <v>0</v>
      </c>
      <c r="F4" s="1" t="str">
        <f t="shared" si="4"/>
        <v/>
      </c>
      <c r="G4" s="1">
        <f t="shared" si="5"/>
        <v>0</v>
      </c>
    </row>
    <row r="5" spans="1:7" hidden="1" x14ac:dyDescent="0.35">
      <c r="A5" t="s">
        <v>15</v>
      </c>
      <c r="B5" s="2">
        <f t="shared" si="0"/>
        <v>0</v>
      </c>
      <c r="C5" s="2">
        <f t="shared" si="1"/>
        <v>0</v>
      </c>
      <c r="D5" s="2">
        <f t="shared" si="2"/>
        <v>0</v>
      </c>
      <c r="E5" s="2">
        <f t="shared" si="3"/>
        <v>0</v>
      </c>
      <c r="F5" s="1" t="str">
        <f t="shared" si="4"/>
        <v/>
      </c>
      <c r="G5" s="1">
        <f t="shared" si="5"/>
        <v>0</v>
      </c>
    </row>
    <row r="6" spans="1:7" hidden="1" x14ac:dyDescent="0.35">
      <c r="A6" t="s">
        <v>16</v>
      </c>
      <c r="B6" s="2">
        <f t="shared" si="0"/>
        <v>0</v>
      </c>
      <c r="C6" s="2">
        <f t="shared" si="1"/>
        <v>0</v>
      </c>
      <c r="D6" s="2">
        <f t="shared" si="2"/>
        <v>0</v>
      </c>
      <c r="E6" s="2">
        <f t="shared" si="3"/>
        <v>0</v>
      </c>
      <c r="F6" s="1" t="str">
        <f t="shared" si="4"/>
        <v/>
      </c>
      <c r="G6" s="1">
        <f t="shared" si="5"/>
        <v>0</v>
      </c>
    </row>
    <row r="7" spans="1:7" hidden="1" x14ac:dyDescent="0.35">
      <c r="A7" t="s">
        <v>5</v>
      </c>
      <c r="B7" s="2">
        <f t="shared" si="0"/>
        <v>0</v>
      </c>
      <c r="C7" s="2">
        <f t="shared" si="1"/>
        <v>0</v>
      </c>
      <c r="D7" s="2">
        <f t="shared" si="2"/>
        <v>0</v>
      </c>
      <c r="E7" s="2">
        <f t="shared" si="3"/>
        <v>0</v>
      </c>
      <c r="F7" s="1" t="str">
        <f t="shared" si="4"/>
        <v/>
      </c>
      <c r="G7" s="1">
        <f t="shared" si="5"/>
        <v>0</v>
      </c>
    </row>
    <row r="8" spans="1:7" hidden="1" x14ac:dyDescent="0.35">
      <c r="A8" t="s">
        <v>17</v>
      </c>
      <c r="B8" s="2">
        <f t="shared" si="0"/>
        <v>0</v>
      </c>
      <c r="C8" s="2">
        <f t="shared" si="1"/>
        <v>0</v>
      </c>
      <c r="D8" s="2">
        <f t="shared" si="2"/>
        <v>0</v>
      </c>
      <c r="E8" s="2">
        <f t="shared" si="3"/>
        <v>0</v>
      </c>
      <c r="F8" s="1" t="str">
        <f t="shared" si="4"/>
        <v/>
      </c>
      <c r="G8" s="1">
        <f t="shared" si="5"/>
        <v>0</v>
      </c>
    </row>
    <row r="9" spans="1:7" x14ac:dyDescent="0.35">
      <c r="A9"/>
      <c r="B9" s="2">
        <f t="shared" si="0"/>
        <v>0</v>
      </c>
      <c r="C9" s="2">
        <f t="shared" si="1"/>
        <v>0</v>
      </c>
      <c r="D9" s="2">
        <f t="shared" si="2"/>
        <v>0</v>
      </c>
      <c r="E9" s="2">
        <f t="shared" si="3"/>
        <v>0</v>
      </c>
      <c r="F9" s="1" t="str">
        <f t="shared" si="4"/>
        <v/>
      </c>
      <c r="G9" s="1">
        <f t="shared" si="5"/>
        <v>0</v>
      </c>
    </row>
    <row r="10" spans="1:7" x14ac:dyDescent="0.35">
      <c r="A10" s="6" t="s">
        <v>18</v>
      </c>
      <c r="B10" s="7">
        <f t="shared" si="0"/>
        <v>2</v>
      </c>
      <c r="C10" s="7">
        <f t="shared" si="1"/>
        <v>20</v>
      </c>
      <c r="D10" s="2">
        <f t="shared" si="2"/>
        <v>0</v>
      </c>
      <c r="E10" s="7">
        <f t="shared" si="3"/>
        <v>20</v>
      </c>
      <c r="F10" s="1" t="str">
        <f t="shared" si="4"/>
        <v>I Soliti Ignoti</v>
      </c>
      <c r="G10" s="1">
        <f t="shared" si="5"/>
        <v>15</v>
      </c>
    </row>
    <row r="11" spans="1:7" x14ac:dyDescent="0.35">
      <c r="A11" t="s">
        <v>9</v>
      </c>
      <c r="B11" s="2">
        <f t="shared" si="0"/>
        <v>0</v>
      </c>
      <c r="C11" s="2">
        <f t="shared" si="1"/>
        <v>0</v>
      </c>
      <c r="D11" s="2">
        <f t="shared" si="2"/>
        <v>0</v>
      </c>
      <c r="E11" s="2">
        <f t="shared" si="3"/>
        <v>0</v>
      </c>
      <c r="F11" s="1" t="str">
        <f t="shared" si="4"/>
        <v/>
      </c>
      <c r="G11" s="1">
        <f t="shared" si="5"/>
        <v>0</v>
      </c>
    </row>
    <row r="12" spans="1:7" hidden="1" x14ac:dyDescent="0.35">
      <c r="A12"/>
      <c r="B12" s="2">
        <f t="shared" si="0"/>
        <v>0</v>
      </c>
      <c r="C12" s="2">
        <f t="shared" si="1"/>
        <v>0</v>
      </c>
      <c r="D12" s="2">
        <f t="shared" si="2"/>
        <v>0</v>
      </c>
      <c r="E12" s="2">
        <f t="shared" si="3"/>
        <v>0</v>
      </c>
      <c r="F12" s="1" t="str">
        <f t="shared" si="4"/>
        <v/>
      </c>
      <c r="G12" s="1">
        <f t="shared" si="5"/>
        <v>0</v>
      </c>
    </row>
    <row r="13" spans="1:7" hidden="1" x14ac:dyDescent="0.35">
      <c r="A13" t="s">
        <v>19</v>
      </c>
      <c r="B13" s="2">
        <f t="shared" si="0"/>
        <v>0</v>
      </c>
      <c r="C13" s="2">
        <f t="shared" si="1"/>
        <v>0</v>
      </c>
      <c r="D13" s="2">
        <f t="shared" si="2"/>
        <v>0</v>
      </c>
      <c r="E13" s="2">
        <f t="shared" si="3"/>
        <v>0</v>
      </c>
      <c r="F13" s="1" t="str">
        <f t="shared" si="4"/>
        <v/>
      </c>
      <c r="G13" s="1">
        <f t="shared" si="5"/>
        <v>0</v>
      </c>
    </row>
    <row r="14" spans="1:7" hidden="1" x14ac:dyDescent="0.35">
      <c r="A14" t="s">
        <v>20</v>
      </c>
      <c r="B14" s="2">
        <f t="shared" si="0"/>
        <v>0</v>
      </c>
      <c r="C14" s="2">
        <f t="shared" si="1"/>
        <v>0</v>
      </c>
      <c r="D14" s="2">
        <f t="shared" si="2"/>
        <v>0</v>
      </c>
      <c r="E14" s="2">
        <f t="shared" si="3"/>
        <v>0</v>
      </c>
      <c r="F14" s="1" t="str">
        <f t="shared" si="4"/>
        <v/>
      </c>
      <c r="G14" s="1">
        <f t="shared" si="5"/>
        <v>0</v>
      </c>
    </row>
    <row r="15" spans="1:7" hidden="1" x14ac:dyDescent="0.35">
      <c r="A15" t="s">
        <v>16</v>
      </c>
      <c r="B15" s="2">
        <f t="shared" si="0"/>
        <v>0</v>
      </c>
      <c r="C15" s="2">
        <f t="shared" si="1"/>
        <v>0</v>
      </c>
      <c r="D15" s="2">
        <f t="shared" si="2"/>
        <v>0</v>
      </c>
      <c r="E15" s="2">
        <f t="shared" si="3"/>
        <v>0</v>
      </c>
      <c r="F15" s="1" t="str">
        <f t="shared" si="4"/>
        <v/>
      </c>
      <c r="G15" s="1">
        <f t="shared" si="5"/>
        <v>0</v>
      </c>
    </row>
    <row r="16" spans="1:7" hidden="1" x14ac:dyDescent="0.35">
      <c r="A16" t="s">
        <v>5</v>
      </c>
      <c r="B16" s="2">
        <f t="shared" si="0"/>
        <v>0</v>
      </c>
      <c r="C16" s="2">
        <f t="shared" si="1"/>
        <v>0</v>
      </c>
      <c r="D16" s="2">
        <f t="shared" si="2"/>
        <v>0</v>
      </c>
      <c r="E16" s="2">
        <f t="shared" si="3"/>
        <v>0</v>
      </c>
      <c r="F16" s="1" t="str">
        <f t="shared" si="4"/>
        <v/>
      </c>
      <c r="G16" s="1">
        <f t="shared" si="5"/>
        <v>0</v>
      </c>
    </row>
    <row r="17" spans="1:7" x14ac:dyDescent="0.35">
      <c r="A17" t="s">
        <v>21</v>
      </c>
      <c r="B17" s="2">
        <f t="shared" si="0"/>
        <v>0</v>
      </c>
      <c r="C17" s="2">
        <f t="shared" si="1"/>
        <v>0</v>
      </c>
      <c r="D17" s="2">
        <f t="shared" si="2"/>
        <v>0</v>
      </c>
      <c r="E17" s="2">
        <f t="shared" si="3"/>
        <v>0</v>
      </c>
      <c r="F17" s="1" t="str">
        <f t="shared" si="4"/>
        <v/>
      </c>
      <c r="G17" s="1">
        <f t="shared" si="5"/>
        <v>0</v>
      </c>
    </row>
    <row r="18" spans="1:7" x14ac:dyDescent="0.35">
      <c r="A18" s="6" t="s">
        <v>22</v>
      </c>
      <c r="B18" s="7">
        <f t="shared" si="0"/>
        <v>2</v>
      </c>
      <c r="C18" s="2">
        <f t="shared" si="1"/>
        <v>0</v>
      </c>
      <c r="D18" s="7">
        <f t="shared" si="2"/>
        <v>35</v>
      </c>
      <c r="E18" s="7">
        <f t="shared" si="3"/>
        <v>35</v>
      </c>
      <c r="F18" s="1" t="str">
        <f t="shared" si="4"/>
        <v>Amici Miei Pizzeria Ristorante</v>
      </c>
      <c r="G18" s="1">
        <f t="shared" si="5"/>
        <v>30</v>
      </c>
    </row>
    <row r="19" spans="1:7" x14ac:dyDescent="0.35">
      <c r="A19" t="s">
        <v>9</v>
      </c>
      <c r="B19" s="2">
        <f t="shared" si="0"/>
        <v>0</v>
      </c>
      <c r="C19" s="2">
        <f t="shared" si="1"/>
        <v>0</v>
      </c>
      <c r="D19" s="2">
        <f t="shared" si="2"/>
        <v>0</v>
      </c>
      <c r="E19" s="2">
        <f t="shared" si="3"/>
        <v>0</v>
      </c>
      <c r="F19" s="1" t="str">
        <f t="shared" si="4"/>
        <v/>
      </c>
      <c r="G19" s="1">
        <f t="shared" si="5"/>
        <v>0</v>
      </c>
    </row>
    <row r="20" spans="1:7" x14ac:dyDescent="0.35">
      <c r="A20" t="s">
        <v>23</v>
      </c>
      <c r="B20" s="2">
        <f t="shared" si="0"/>
        <v>0</v>
      </c>
      <c r="C20" s="2">
        <f t="shared" ref="C20:C83" si="6">IFERROR(FIND("Scrivi una recensione",A20,1),0)</f>
        <v>0</v>
      </c>
      <c r="D20" s="2">
        <f t="shared" ref="D20:D83" si="7">IFERROR(FIND("Voto:",A20,1),0)</f>
        <v>0</v>
      </c>
      <c r="E20" s="2">
        <f t="shared" si="3"/>
        <v>0</v>
      </c>
      <c r="F20" s="1" t="str">
        <f t="shared" si="4"/>
        <v/>
      </c>
      <c r="G20" s="1">
        <f t="shared" si="5"/>
        <v>0</v>
      </c>
    </row>
    <row r="21" spans="1:7" x14ac:dyDescent="0.35">
      <c r="A21" t="s">
        <v>24</v>
      </c>
      <c r="B21" s="2">
        <f t="shared" si="0"/>
        <v>0</v>
      </c>
      <c r="C21" s="2">
        <f t="shared" si="6"/>
        <v>0</v>
      </c>
      <c r="D21" s="2">
        <f t="shared" si="7"/>
        <v>0</v>
      </c>
      <c r="E21" s="2">
        <f t="shared" si="3"/>
        <v>0</v>
      </c>
      <c r="F21" s="1" t="str">
        <f t="shared" si="4"/>
        <v/>
      </c>
      <c r="G21" s="1">
        <f t="shared" si="5"/>
        <v>0</v>
      </c>
    </row>
    <row r="22" spans="1:7" x14ac:dyDescent="0.35">
      <c r="A22"/>
      <c r="B22" s="2">
        <f t="shared" si="0"/>
        <v>0</v>
      </c>
      <c r="C22" s="2">
        <f t="shared" si="6"/>
        <v>0</v>
      </c>
      <c r="D22" s="2">
        <f t="shared" si="7"/>
        <v>0</v>
      </c>
      <c r="E22" s="2">
        <f t="shared" si="3"/>
        <v>0</v>
      </c>
      <c r="F22" s="1" t="str">
        <f t="shared" si="4"/>
        <v/>
      </c>
      <c r="G22" s="1">
        <f t="shared" si="5"/>
        <v>0</v>
      </c>
    </row>
    <row r="23" spans="1:7" x14ac:dyDescent="0.35">
      <c r="A23" t="s">
        <v>16</v>
      </c>
      <c r="B23" s="2">
        <f t="shared" si="0"/>
        <v>0</v>
      </c>
      <c r="C23" s="2">
        <f t="shared" si="6"/>
        <v>0</v>
      </c>
      <c r="D23" s="2">
        <f t="shared" si="7"/>
        <v>0</v>
      </c>
      <c r="E23" s="2">
        <f t="shared" si="3"/>
        <v>0</v>
      </c>
      <c r="F23" s="1" t="str">
        <f t="shared" si="4"/>
        <v/>
      </c>
      <c r="G23" s="1">
        <f t="shared" si="5"/>
        <v>0</v>
      </c>
    </row>
    <row r="24" spans="1:7" x14ac:dyDescent="0.35">
      <c r="A24" t="s">
        <v>5</v>
      </c>
      <c r="B24" s="2">
        <f t="shared" si="0"/>
        <v>0</v>
      </c>
      <c r="C24" s="2">
        <f t="shared" si="6"/>
        <v>0</v>
      </c>
      <c r="D24" s="2">
        <f t="shared" si="7"/>
        <v>0</v>
      </c>
      <c r="E24" s="2">
        <f t="shared" si="3"/>
        <v>0</v>
      </c>
      <c r="F24" s="1" t="str">
        <f t="shared" si="4"/>
        <v/>
      </c>
      <c r="G24" s="1">
        <f t="shared" si="5"/>
        <v>0</v>
      </c>
    </row>
    <row r="25" spans="1:7" x14ac:dyDescent="0.35">
      <c r="A25" t="s">
        <v>25</v>
      </c>
      <c r="B25" s="2">
        <f t="shared" si="0"/>
        <v>0</v>
      </c>
      <c r="C25" s="2">
        <f t="shared" si="6"/>
        <v>0</v>
      </c>
      <c r="D25" s="2">
        <f t="shared" si="7"/>
        <v>0</v>
      </c>
      <c r="E25" s="2">
        <f t="shared" si="3"/>
        <v>0</v>
      </c>
      <c r="F25" s="1" t="str">
        <f t="shared" si="4"/>
        <v/>
      </c>
      <c r="G25" s="1">
        <f t="shared" si="5"/>
        <v>0</v>
      </c>
    </row>
    <row r="26" spans="1:7" x14ac:dyDescent="0.35">
      <c r="A26"/>
      <c r="B26" s="2">
        <f t="shared" si="0"/>
        <v>0</v>
      </c>
      <c r="C26" s="2">
        <f t="shared" si="6"/>
        <v>0</v>
      </c>
      <c r="D26" s="2">
        <f t="shared" si="7"/>
        <v>0</v>
      </c>
      <c r="E26" s="2">
        <f t="shared" si="3"/>
        <v>0</v>
      </c>
      <c r="F26" s="1" t="str">
        <f t="shared" si="4"/>
        <v/>
      </c>
      <c r="G26" s="1">
        <f t="shared" si="5"/>
        <v>0</v>
      </c>
    </row>
    <row r="27" spans="1:7" x14ac:dyDescent="0.35">
      <c r="A27" t="s">
        <v>26</v>
      </c>
      <c r="B27" s="2">
        <f t="shared" si="0"/>
        <v>2</v>
      </c>
      <c r="C27" s="2">
        <f t="shared" si="6"/>
        <v>0</v>
      </c>
      <c r="D27" s="2">
        <f t="shared" si="7"/>
        <v>38</v>
      </c>
      <c r="E27" s="2">
        <f t="shared" si="3"/>
        <v>38</v>
      </c>
      <c r="F27" s="1" t="str">
        <f t="shared" si="4"/>
        <v>Opposto Ristorante Cocktail House</v>
      </c>
      <c r="G27" s="1">
        <f t="shared" si="5"/>
        <v>33</v>
      </c>
    </row>
    <row r="28" spans="1:7" x14ac:dyDescent="0.35">
      <c r="A28" t="s">
        <v>10</v>
      </c>
      <c r="B28" s="2">
        <f t="shared" si="0"/>
        <v>0</v>
      </c>
      <c r="C28" s="2">
        <f t="shared" si="6"/>
        <v>0</v>
      </c>
      <c r="D28" s="2">
        <f t="shared" si="7"/>
        <v>0</v>
      </c>
      <c r="E28" s="2">
        <f t="shared" si="3"/>
        <v>0</v>
      </c>
      <c r="F28" s="1" t="str">
        <f t="shared" si="4"/>
        <v/>
      </c>
      <c r="G28" s="1">
        <f t="shared" si="5"/>
        <v>0</v>
      </c>
    </row>
    <row r="29" spans="1:7" x14ac:dyDescent="0.35">
      <c r="A29" t="s">
        <v>27</v>
      </c>
      <c r="B29" s="2">
        <f t="shared" si="0"/>
        <v>0</v>
      </c>
      <c r="C29" s="2">
        <f t="shared" si="6"/>
        <v>0</v>
      </c>
      <c r="D29" s="2">
        <f t="shared" si="7"/>
        <v>0</v>
      </c>
      <c r="E29" s="2">
        <f t="shared" si="3"/>
        <v>0</v>
      </c>
      <c r="F29" s="1" t="str">
        <f t="shared" si="4"/>
        <v/>
      </c>
    </row>
    <row r="30" spans="1:7" x14ac:dyDescent="0.35">
      <c r="A30" t="s">
        <v>14</v>
      </c>
      <c r="B30" s="2">
        <f t="shared" si="0"/>
        <v>0</v>
      </c>
      <c r="C30" s="2">
        <f t="shared" si="6"/>
        <v>0</v>
      </c>
      <c r="D30" s="2">
        <f t="shared" si="7"/>
        <v>0</v>
      </c>
      <c r="E30" s="2">
        <f t="shared" si="3"/>
        <v>0</v>
      </c>
      <c r="F30" s="1" t="str">
        <f t="shared" ref="F30:F65" si="8">IF(B30&gt;0, MID(A30,B30+2,E30-(B30+2)), "")</f>
        <v/>
      </c>
    </row>
    <row r="31" spans="1:7" x14ac:dyDescent="0.35">
      <c r="A31" t="s">
        <v>28</v>
      </c>
      <c r="B31" s="2">
        <f t="shared" si="0"/>
        <v>0</v>
      </c>
      <c r="C31" s="2">
        <f t="shared" si="6"/>
        <v>0</v>
      </c>
      <c r="D31" s="2">
        <f t="shared" si="7"/>
        <v>0</v>
      </c>
      <c r="E31" s="2">
        <f t="shared" si="3"/>
        <v>0</v>
      </c>
      <c r="F31" s="1" t="str">
        <f t="shared" si="8"/>
        <v/>
      </c>
    </row>
    <row r="32" spans="1:7" x14ac:dyDescent="0.35">
      <c r="A32" t="s">
        <v>16</v>
      </c>
      <c r="B32" s="2">
        <f t="shared" si="0"/>
        <v>0</v>
      </c>
      <c r="C32" s="2">
        <f t="shared" si="6"/>
        <v>0</v>
      </c>
      <c r="D32" s="2">
        <f t="shared" si="7"/>
        <v>0</v>
      </c>
      <c r="E32" s="2">
        <f t="shared" si="3"/>
        <v>0</v>
      </c>
      <c r="F32" s="1" t="str">
        <f t="shared" si="8"/>
        <v/>
      </c>
    </row>
    <row r="33" spans="1:6" x14ac:dyDescent="0.35">
      <c r="A33" t="s">
        <v>5</v>
      </c>
      <c r="B33" s="2">
        <f t="shared" si="0"/>
        <v>0</v>
      </c>
      <c r="C33" s="2">
        <f t="shared" si="6"/>
        <v>0</v>
      </c>
      <c r="D33" s="2">
        <f t="shared" si="7"/>
        <v>0</v>
      </c>
      <c r="E33" s="2">
        <f t="shared" si="3"/>
        <v>0</v>
      </c>
      <c r="F33" s="1" t="str">
        <f t="shared" si="8"/>
        <v/>
      </c>
    </row>
    <row r="34" spans="1:6" x14ac:dyDescent="0.35">
      <c r="A34" t="s">
        <v>29</v>
      </c>
      <c r="B34" s="2">
        <f t="shared" si="0"/>
        <v>0</v>
      </c>
      <c r="C34" s="2">
        <f t="shared" si="6"/>
        <v>0</v>
      </c>
      <c r="D34" s="2">
        <f t="shared" si="7"/>
        <v>0</v>
      </c>
      <c r="E34" s="2">
        <f t="shared" si="3"/>
        <v>0</v>
      </c>
      <c r="F34" s="1" t="str">
        <f t="shared" si="8"/>
        <v/>
      </c>
    </row>
    <row r="35" spans="1:6" x14ac:dyDescent="0.35">
      <c r="A35" t="s">
        <v>30</v>
      </c>
      <c r="B35" s="2">
        <f t="shared" si="0"/>
        <v>2</v>
      </c>
      <c r="C35" s="2">
        <f t="shared" si="6"/>
        <v>0</v>
      </c>
      <c r="D35" s="2">
        <f t="shared" si="7"/>
        <v>24</v>
      </c>
      <c r="E35" s="2">
        <f t="shared" si="3"/>
        <v>24</v>
      </c>
      <c r="F35" s="1" t="str">
        <f t="shared" si="8"/>
        <v xml:space="preserve">Ristorante Marcello </v>
      </c>
    </row>
    <row r="36" spans="1:6" x14ac:dyDescent="0.35">
      <c r="A36" t="s">
        <v>9</v>
      </c>
      <c r="B36" s="2">
        <f t="shared" si="0"/>
        <v>0</v>
      </c>
      <c r="C36" s="2">
        <f t="shared" si="6"/>
        <v>0</v>
      </c>
      <c r="D36" s="2">
        <f t="shared" si="7"/>
        <v>0</v>
      </c>
      <c r="E36" s="2">
        <f t="shared" si="3"/>
        <v>0</v>
      </c>
      <c r="F36" s="1" t="str">
        <f t="shared" si="8"/>
        <v/>
      </c>
    </row>
    <row r="37" spans="1:6" x14ac:dyDescent="0.35">
      <c r="A37" t="s">
        <v>76</v>
      </c>
      <c r="B37" s="2">
        <f t="shared" si="0"/>
        <v>0</v>
      </c>
      <c r="C37" s="2">
        <f t="shared" si="6"/>
        <v>0</v>
      </c>
      <c r="D37" s="2">
        <f t="shared" si="7"/>
        <v>0</v>
      </c>
      <c r="E37" s="2">
        <f t="shared" si="3"/>
        <v>0</v>
      </c>
      <c r="F37" s="1" t="str">
        <f t="shared" si="8"/>
        <v/>
      </c>
    </row>
    <row r="38" spans="1:6" x14ac:dyDescent="0.35">
      <c r="A38" t="s">
        <v>14</v>
      </c>
      <c r="B38" s="2">
        <f t="shared" si="0"/>
        <v>0</v>
      </c>
      <c r="C38" s="2">
        <f t="shared" si="6"/>
        <v>0</v>
      </c>
      <c r="D38" s="2">
        <f t="shared" si="7"/>
        <v>0</v>
      </c>
      <c r="E38" s="2">
        <f t="shared" si="3"/>
        <v>0</v>
      </c>
      <c r="F38" s="1" t="str">
        <f t="shared" si="8"/>
        <v/>
      </c>
    </row>
    <row r="39" spans="1:6" x14ac:dyDescent="0.35">
      <c r="A39" t="s">
        <v>31</v>
      </c>
      <c r="B39" s="2">
        <f t="shared" si="0"/>
        <v>0</v>
      </c>
      <c r="C39" s="2">
        <f t="shared" si="6"/>
        <v>0</v>
      </c>
      <c r="D39" s="2">
        <f t="shared" si="7"/>
        <v>0</v>
      </c>
      <c r="E39" s="2">
        <f t="shared" si="3"/>
        <v>0</v>
      </c>
      <c r="F39" s="1" t="str">
        <f t="shared" si="8"/>
        <v/>
      </c>
    </row>
    <row r="40" spans="1:6" x14ac:dyDescent="0.35">
      <c r="A40" t="s">
        <v>16</v>
      </c>
      <c r="B40" s="2">
        <f t="shared" si="0"/>
        <v>0</v>
      </c>
      <c r="C40" s="2">
        <f t="shared" si="6"/>
        <v>0</v>
      </c>
      <c r="D40" s="2">
        <f t="shared" si="7"/>
        <v>0</v>
      </c>
      <c r="E40" s="2">
        <f t="shared" si="3"/>
        <v>0</v>
      </c>
      <c r="F40" s="1" t="str">
        <f t="shared" si="8"/>
        <v/>
      </c>
    </row>
    <row r="41" spans="1:6" x14ac:dyDescent="0.35">
      <c r="A41" t="s">
        <v>5</v>
      </c>
      <c r="B41" s="2">
        <f t="shared" si="0"/>
        <v>0</v>
      </c>
      <c r="C41" s="2">
        <f t="shared" si="6"/>
        <v>0</v>
      </c>
      <c r="D41" s="2">
        <f t="shared" si="7"/>
        <v>0</v>
      </c>
      <c r="E41" s="2">
        <f t="shared" si="3"/>
        <v>0</v>
      </c>
      <c r="F41" s="1" t="str">
        <f t="shared" si="8"/>
        <v/>
      </c>
    </row>
    <row r="42" spans="1:6" x14ac:dyDescent="0.35">
      <c r="A42" t="s">
        <v>32</v>
      </c>
      <c r="B42" s="2">
        <f t="shared" si="0"/>
        <v>0</v>
      </c>
      <c r="C42" s="2">
        <f t="shared" si="6"/>
        <v>0</v>
      </c>
      <c r="D42" s="2">
        <f t="shared" si="7"/>
        <v>0</v>
      </c>
      <c r="E42" s="2">
        <f t="shared" si="3"/>
        <v>0</v>
      </c>
      <c r="F42" s="1" t="str">
        <f t="shared" si="8"/>
        <v/>
      </c>
    </row>
    <row r="43" spans="1:6" x14ac:dyDescent="0.35">
      <c r="A43" t="s">
        <v>33</v>
      </c>
      <c r="B43" s="2">
        <f t="shared" si="0"/>
        <v>2</v>
      </c>
      <c r="C43" s="2">
        <f t="shared" si="6"/>
        <v>43</v>
      </c>
      <c r="D43" s="2">
        <f t="shared" si="7"/>
        <v>0</v>
      </c>
      <c r="E43" s="2">
        <f t="shared" si="3"/>
        <v>43</v>
      </c>
      <c r="F43" s="1" t="str">
        <f t="shared" si="8"/>
        <v xml:space="preserve">Sol Levante Fusion Japanese Restaurant </v>
      </c>
    </row>
    <row r="44" spans="1:6" x14ac:dyDescent="0.35">
      <c r="A44" t="s">
        <v>9</v>
      </c>
      <c r="B44" s="2">
        <f t="shared" si="0"/>
        <v>0</v>
      </c>
      <c r="C44" s="2">
        <f t="shared" si="6"/>
        <v>0</v>
      </c>
      <c r="D44" s="2">
        <f t="shared" si="7"/>
        <v>0</v>
      </c>
      <c r="E44" s="2">
        <f t="shared" si="3"/>
        <v>0</v>
      </c>
      <c r="F44" s="1" t="str">
        <f t="shared" si="8"/>
        <v/>
      </c>
    </row>
    <row r="45" spans="1:6" x14ac:dyDescent="0.35">
      <c r="A45" t="s">
        <v>34</v>
      </c>
      <c r="B45" s="2">
        <f t="shared" si="0"/>
        <v>0</v>
      </c>
      <c r="C45" s="2">
        <f t="shared" si="6"/>
        <v>0</v>
      </c>
      <c r="D45" s="2">
        <f t="shared" si="7"/>
        <v>0</v>
      </c>
      <c r="E45" s="2">
        <f t="shared" si="3"/>
        <v>0</v>
      </c>
      <c r="F45" s="1" t="str">
        <f t="shared" si="8"/>
        <v/>
      </c>
    </row>
    <row r="46" spans="1:6" x14ac:dyDescent="0.35">
      <c r="A46" t="s">
        <v>14</v>
      </c>
      <c r="B46" s="2">
        <f t="shared" si="0"/>
        <v>0</v>
      </c>
      <c r="C46" s="2">
        <f t="shared" si="6"/>
        <v>0</v>
      </c>
      <c r="D46" s="2">
        <f t="shared" si="7"/>
        <v>0</v>
      </c>
      <c r="E46" s="2">
        <f t="shared" si="3"/>
        <v>0</v>
      </c>
      <c r="F46" s="1" t="str">
        <f t="shared" si="8"/>
        <v/>
      </c>
    </row>
    <row r="47" spans="1:6" x14ac:dyDescent="0.35">
      <c r="A47" t="s">
        <v>35</v>
      </c>
      <c r="B47" s="2">
        <f t="shared" si="0"/>
        <v>0</v>
      </c>
      <c r="C47" s="2">
        <f t="shared" si="6"/>
        <v>0</v>
      </c>
      <c r="D47" s="2">
        <f t="shared" si="7"/>
        <v>0</v>
      </c>
      <c r="E47" s="2">
        <f t="shared" si="3"/>
        <v>0</v>
      </c>
      <c r="F47" s="1" t="str">
        <f t="shared" si="8"/>
        <v/>
      </c>
    </row>
    <row r="48" spans="1:6" x14ac:dyDescent="0.35">
      <c r="A48" t="s">
        <v>5</v>
      </c>
      <c r="B48" s="2">
        <f t="shared" si="0"/>
        <v>0</v>
      </c>
      <c r="C48" s="2">
        <f t="shared" si="6"/>
        <v>0</v>
      </c>
      <c r="D48" s="2">
        <f t="shared" si="7"/>
        <v>0</v>
      </c>
      <c r="E48" s="2">
        <f t="shared" si="3"/>
        <v>0</v>
      </c>
      <c r="F48" s="1" t="str">
        <f t="shared" si="8"/>
        <v/>
      </c>
    </row>
    <row r="49" spans="1:6" x14ac:dyDescent="0.35">
      <c r="A49" t="s">
        <v>36</v>
      </c>
      <c r="B49" s="2">
        <f t="shared" si="0"/>
        <v>0</v>
      </c>
      <c r="C49" s="2">
        <f t="shared" si="6"/>
        <v>0</v>
      </c>
      <c r="D49" s="2">
        <f t="shared" si="7"/>
        <v>0</v>
      </c>
      <c r="E49" s="2">
        <f t="shared" si="3"/>
        <v>0</v>
      </c>
      <c r="F49" s="1" t="str">
        <f t="shared" si="8"/>
        <v/>
      </c>
    </row>
    <row r="50" spans="1:6" x14ac:dyDescent="0.35">
      <c r="A50" t="s">
        <v>37</v>
      </c>
      <c r="B50" s="2">
        <f t="shared" si="0"/>
        <v>2</v>
      </c>
      <c r="C50" s="2">
        <f t="shared" si="6"/>
        <v>0</v>
      </c>
      <c r="D50" s="2">
        <f t="shared" si="7"/>
        <v>86</v>
      </c>
      <c r="E50" s="2">
        <f t="shared" si="3"/>
        <v>86</v>
      </c>
      <c r="F50" s="1" t="str">
        <f t="shared" si="8"/>
        <v xml:space="preserve">Ristorante La Pagoda Ristorante Cinese - Cucina Giapponese e Sushi Di Hu Lia Meng </v>
      </c>
    </row>
    <row r="51" spans="1:6" x14ac:dyDescent="0.35">
      <c r="A51" t="s">
        <v>9</v>
      </c>
      <c r="B51" s="2">
        <f t="shared" si="0"/>
        <v>0</v>
      </c>
      <c r="C51" s="2">
        <f t="shared" si="6"/>
        <v>0</v>
      </c>
      <c r="D51" s="2">
        <f t="shared" si="7"/>
        <v>0</v>
      </c>
      <c r="E51" s="2">
        <f t="shared" si="3"/>
        <v>0</v>
      </c>
      <c r="F51" s="1" t="str">
        <f t="shared" si="8"/>
        <v/>
      </c>
    </row>
    <row r="52" spans="1:6" x14ac:dyDescent="0.35">
      <c r="A52" t="s">
        <v>38</v>
      </c>
      <c r="B52" s="2">
        <f t="shared" si="0"/>
        <v>0</v>
      </c>
      <c r="C52" s="2">
        <f t="shared" si="6"/>
        <v>0</v>
      </c>
      <c r="D52" s="2">
        <f t="shared" si="7"/>
        <v>0</v>
      </c>
      <c r="E52" s="2">
        <f t="shared" si="3"/>
        <v>0</v>
      </c>
      <c r="F52" s="1" t="str">
        <f t="shared" si="8"/>
        <v/>
      </c>
    </row>
    <row r="53" spans="1:6" x14ac:dyDescent="0.35">
      <c r="A53" t="s">
        <v>14</v>
      </c>
      <c r="B53" s="2">
        <f t="shared" si="0"/>
        <v>0</v>
      </c>
      <c r="C53" s="2">
        <f t="shared" si="6"/>
        <v>0</v>
      </c>
      <c r="D53" s="2">
        <f t="shared" si="7"/>
        <v>0</v>
      </c>
      <c r="E53" s="2">
        <f t="shared" si="3"/>
        <v>0</v>
      </c>
      <c r="F53" s="1" t="str">
        <f t="shared" si="8"/>
        <v/>
      </c>
    </row>
    <row r="54" spans="1:6" x14ac:dyDescent="0.35">
      <c r="A54" t="s">
        <v>39</v>
      </c>
      <c r="B54" s="2">
        <f t="shared" si="0"/>
        <v>0</v>
      </c>
      <c r="C54" s="2">
        <f t="shared" si="6"/>
        <v>0</v>
      </c>
      <c r="D54" s="2">
        <f t="shared" si="7"/>
        <v>0</v>
      </c>
      <c r="E54" s="2">
        <f t="shared" si="3"/>
        <v>0</v>
      </c>
      <c r="F54" s="1" t="str">
        <f t="shared" si="8"/>
        <v/>
      </c>
    </row>
    <row r="55" spans="1:6" x14ac:dyDescent="0.35">
      <c r="A55" t="s">
        <v>16</v>
      </c>
      <c r="B55" s="2">
        <f t="shared" si="0"/>
        <v>0</v>
      </c>
      <c r="C55" s="2">
        <f t="shared" si="6"/>
        <v>0</v>
      </c>
      <c r="D55" s="2">
        <f t="shared" si="7"/>
        <v>0</v>
      </c>
      <c r="E55" s="2">
        <f t="shared" si="3"/>
        <v>0</v>
      </c>
      <c r="F55" s="1" t="str">
        <f t="shared" si="8"/>
        <v/>
      </c>
    </row>
    <row r="56" spans="1:6" x14ac:dyDescent="0.35">
      <c r="A56" t="s">
        <v>5</v>
      </c>
      <c r="B56" s="2">
        <f t="shared" si="0"/>
        <v>0</v>
      </c>
      <c r="C56" s="2">
        <f t="shared" si="6"/>
        <v>0</v>
      </c>
      <c r="D56" s="2">
        <f t="shared" si="7"/>
        <v>0</v>
      </c>
      <c r="E56" s="2">
        <f t="shared" si="3"/>
        <v>0</v>
      </c>
      <c r="F56" s="1" t="str">
        <f t="shared" si="8"/>
        <v/>
      </c>
    </row>
    <row r="57" spans="1:6" x14ac:dyDescent="0.35">
      <c r="A57" t="s">
        <v>40</v>
      </c>
      <c r="B57" s="2">
        <f t="shared" si="0"/>
        <v>0</v>
      </c>
      <c r="C57" s="2">
        <f t="shared" si="6"/>
        <v>0</v>
      </c>
      <c r="D57" s="2">
        <f t="shared" si="7"/>
        <v>0</v>
      </c>
      <c r="E57" s="2">
        <f t="shared" si="3"/>
        <v>0</v>
      </c>
      <c r="F57" s="1" t="str">
        <f t="shared" si="8"/>
        <v/>
      </c>
    </row>
    <row r="58" spans="1:6" x14ac:dyDescent="0.35">
      <c r="A58" t="s">
        <v>41</v>
      </c>
      <c r="B58" s="2">
        <f t="shared" si="0"/>
        <v>2</v>
      </c>
      <c r="C58" s="2">
        <f t="shared" si="6"/>
        <v>0</v>
      </c>
      <c r="D58" s="2">
        <f t="shared" si="7"/>
        <v>17</v>
      </c>
      <c r="E58" s="2">
        <f t="shared" si="3"/>
        <v>17</v>
      </c>
      <c r="F58" s="1" t="str">
        <f t="shared" si="8"/>
        <v xml:space="preserve">Il Padellino </v>
      </c>
    </row>
    <row r="59" spans="1:6" x14ac:dyDescent="0.35">
      <c r="A59" t="s">
        <v>9</v>
      </c>
      <c r="B59" s="2">
        <f t="shared" si="0"/>
        <v>0</v>
      </c>
      <c r="C59" s="2">
        <f t="shared" si="6"/>
        <v>0</v>
      </c>
      <c r="D59" s="2">
        <f t="shared" si="7"/>
        <v>0</v>
      </c>
      <c r="E59" s="2">
        <f t="shared" si="3"/>
        <v>0</v>
      </c>
      <c r="F59" s="1" t="str">
        <f t="shared" si="8"/>
        <v/>
      </c>
    </row>
    <row r="60" spans="1:6" x14ac:dyDescent="0.35">
      <c r="A60" t="s">
        <v>42</v>
      </c>
      <c r="B60" s="2">
        <f t="shared" si="0"/>
        <v>0</v>
      </c>
      <c r="C60" s="2">
        <f t="shared" si="6"/>
        <v>0</v>
      </c>
      <c r="D60" s="2">
        <f t="shared" si="7"/>
        <v>0</v>
      </c>
      <c r="E60" s="2">
        <f t="shared" si="3"/>
        <v>0</v>
      </c>
      <c r="F60" s="1" t="str">
        <f t="shared" si="8"/>
        <v/>
      </c>
    </row>
    <row r="61" spans="1:6" x14ac:dyDescent="0.35">
      <c r="A61" t="s">
        <v>14</v>
      </c>
      <c r="B61" s="2">
        <f t="shared" si="0"/>
        <v>0</v>
      </c>
      <c r="C61" s="2">
        <f t="shared" si="6"/>
        <v>0</v>
      </c>
      <c r="D61" s="2">
        <f t="shared" si="7"/>
        <v>0</v>
      </c>
      <c r="E61" s="2">
        <f t="shared" si="3"/>
        <v>0</v>
      </c>
      <c r="F61" s="1" t="str">
        <f t="shared" si="8"/>
        <v/>
      </c>
    </row>
    <row r="62" spans="1:6" x14ac:dyDescent="0.35">
      <c r="A62" t="s">
        <v>43</v>
      </c>
      <c r="B62" s="2">
        <f t="shared" si="0"/>
        <v>0</v>
      </c>
      <c r="C62" s="2">
        <f t="shared" si="6"/>
        <v>0</v>
      </c>
      <c r="D62" s="2">
        <f t="shared" si="7"/>
        <v>0</v>
      </c>
      <c r="E62" s="2">
        <f t="shared" si="3"/>
        <v>0</v>
      </c>
      <c r="F62" s="1" t="str">
        <f t="shared" si="8"/>
        <v/>
      </c>
    </row>
    <row r="63" spans="1:6" x14ac:dyDescent="0.35">
      <c r="A63" t="s">
        <v>16</v>
      </c>
      <c r="B63" s="2">
        <f t="shared" si="0"/>
        <v>0</v>
      </c>
      <c r="C63" s="2">
        <f t="shared" si="6"/>
        <v>0</v>
      </c>
      <c r="D63" s="2">
        <f t="shared" si="7"/>
        <v>0</v>
      </c>
      <c r="E63" s="2">
        <f t="shared" si="3"/>
        <v>0</v>
      </c>
      <c r="F63" s="1" t="str">
        <f t="shared" si="8"/>
        <v/>
      </c>
    </row>
    <row r="64" spans="1:6" x14ac:dyDescent="0.35">
      <c r="A64" t="s">
        <v>5</v>
      </c>
      <c r="B64" s="2">
        <f t="shared" si="0"/>
        <v>0</v>
      </c>
      <c r="C64" s="2">
        <f t="shared" si="6"/>
        <v>0</v>
      </c>
      <c r="D64" s="2">
        <f t="shared" si="7"/>
        <v>0</v>
      </c>
      <c r="E64" s="2">
        <f t="shared" si="3"/>
        <v>0</v>
      </c>
      <c r="F64" s="1" t="str">
        <f t="shared" si="8"/>
        <v/>
      </c>
    </row>
    <row r="65" spans="1:6" x14ac:dyDescent="0.35">
      <c r="A65" t="s">
        <v>44</v>
      </c>
      <c r="B65" s="2">
        <f t="shared" si="0"/>
        <v>0</v>
      </c>
      <c r="C65" s="2">
        <f t="shared" si="6"/>
        <v>0</v>
      </c>
      <c r="D65" s="2">
        <f t="shared" si="7"/>
        <v>0</v>
      </c>
      <c r="E65" s="2">
        <f t="shared" si="3"/>
        <v>0</v>
      </c>
      <c r="F65" s="1" t="str">
        <f t="shared" si="8"/>
        <v/>
      </c>
    </row>
    <row r="66" spans="1:6" x14ac:dyDescent="0.35">
      <c r="A66" t="s">
        <v>45</v>
      </c>
      <c r="B66" s="2">
        <f t="shared" ref="B66:B129" si="9">IF(IFERROR(FIND(". ",A66,1),0)&gt;4, 0, IFERROR(FIND(". ",A66,1),0))</f>
        <v>3</v>
      </c>
      <c r="C66" s="2">
        <f t="shared" si="6"/>
        <v>0</v>
      </c>
      <c r="D66" s="2">
        <f t="shared" si="7"/>
        <v>37</v>
      </c>
      <c r="E66" s="2">
        <f t="shared" ref="E66:E129" si="10">MAX(C66,D66)</f>
        <v>37</v>
      </c>
      <c r="F66" s="1" t="str">
        <f t="shared" ref="F66:F129" si="11">IF(B66&gt;0, MID(A66,B66+2,E66-(B66+2)), "")</f>
        <v xml:space="preserve">Sol Levante Japanese Restaurant </v>
      </c>
    </row>
    <row r="67" spans="1:6" x14ac:dyDescent="0.35">
      <c r="A67" t="s">
        <v>10</v>
      </c>
      <c r="B67" s="2">
        <f t="shared" si="9"/>
        <v>0</v>
      </c>
      <c r="C67" s="2">
        <f t="shared" si="6"/>
        <v>0</v>
      </c>
      <c r="D67" s="2">
        <f t="shared" si="7"/>
        <v>0</v>
      </c>
      <c r="E67" s="2">
        <f t="shared" si="10"/>
        <v>0</v>
      </c>
      <c r="F67" s="1" t="str">
        <f t="shared" si="11"/>
        <v/>
      </c>
    </row>
    <row r="68" spans="1:6" x14ac:dyDescent="0.35">
      <c r="A68" t="s">
        <v>46</v>
      </c>
      <c r="B68" s="2">
        <f t="shared" si="9"/>
        <v>0</v>
      </c>
      <c r="C68" s="2">
        <f t="shared" si="6"/>
        <v>0</v>
      </c>
      <c r="D68" s="2">
        <f t="shared" si="7"/>
        <v>0</v>
      </c>
      <c r="E68" s="2">
        <f t="shared" si="10"/>
        <v>0</v>
      </c>
      <c r="F68" s="1" t="str">
        <f t="shared" si="11"/>
        <v/>
      </c>
    </row>
    <row r="69" spans="1:6" x14ac:dyDescent="0.35">
      <c r="A69" t="s">
        <v>14</v>
      </c>
      <c r="B69" s="2">
        <f t="shared" si="9"/>
        <v>0</v>
      </c>
      <c r="C69" s="2">
        <f t="shared" si="6"/>
        <v>0</v>
      </c>
      <c r="D69" s="2">
        <f t="shared" si="7"/>
        <v>0</v>
      </c>
      <c r="E69" s="2">
        <f t="shared" si="10"/>
        <v>0</v>
      </c>
      <c r="F69" s="1" t="str">
        <f t="shared" si="11"/>
        <v/>
      </c>
    </row>
    <row r="70" spans="1:6" x14ac:dyDescent="0.35">
      <c r="A70" t="s">
        <v>47</v>
      </c>
      <c r="B70" s="2">
        <f t="shared" si="9"/>
        <v>0</v>
      </c>
      <c r="C70" s="2">
        <f t="shared" si="6"/>
        <v>0</v>
      </c>
      <c r="D70" s="2">
        <f t="shared" si="7"/>
        <v>0</v>
      </c>
      <c r="E70" s="2">
        <f t="shared" si="10"/>
        <v>0</v>
      </c>
      <c r="F70" s="1" t="str">
        <f t="shared" si="11"/>
        <v/>
      </c>
    </row>
    <row r="71" spans="1:6" x14ac:dyDescent="0.35">
      <c r="A71" t="s">
        <v>48</v>
      </c>
      <c r="B71" s="2">
        <f t="shared" si="9"/>
        <v>0</v>
      </c>
      <c r="C71" s="2">
        <f t="shared" si="6"/>
        <v>0</v>
      </c>
      <c r="D71" s="2">
        <f t="shared" si="7"/>
        <v>0</v>
      </c>
      <c r="E71" s="2">
        <f t="shared" si="10"/>
        <v>0</v>
      </c>
      <c r="F71" s="1" t="str">
        <f t="shared" si="11"/>
        <v/>
      </c>
    </row>
    <row r="72" spans="1:6" x14ac:dyDescent="0.35">
      <c r="A72" t="s">
        <v>5</v>
      </c>
      <c r="B72" s="2">
        <f t="shared" si="9"/>
        <v>0</v>
      </c>
      <c r="C72" s="2">
        <f t="shared" si="6"/>
        <v>0</v>
      </c>
      <c r="D72" s="2">
        <f t="shared" si="7"/>
        <v>0</v>
      </c>
      <c r="E72" s="2">
        <f t="shared" si="10"/>
        <v>0</v>
      </c>
      <c r="F72" s="1" t="str">
        <f t="shared" si="11"/>
        <v/>
      </c>
    </row>
    <row r="73" spans="1:6" x14ac:dyDescent="0.35">
      <c r="A73" t="s">
        <v>49</v>
      </c>
      <c r="B73" s="2">
        <f t="shared" si="9"/>
        <v>0</v>
      </c>
      <c r="C73" s="2">
        <f t="shared" si="6"/>
        <v>0</v>
      </c>
      <c r="D73" s="2">
        <f t="shared" si="7"/>
        <v>0</v>
      </c>
      <c r="E73" s="2">
        <f t="shared" si="10"/>
        <v>0</v>
      </c>
      <c r="F73" s="1" t="str">
        <f t="shared" si="11"/>
        <v/>
      </c>
    </row>
    <row r="74" spans="1:6" x14ac:dyDescent="0.35">
      <c r="A74"/>
      <c r="B74" s="2">
        <f t="shared" si="9"/>
        <v>0</v>
      </c>
      <c r="C74" s="2">
        <f t="shared" si="6"/>
        <v>0</v>
      </c>
      <c r="D74" s="2">
        <f t="shared" si="7"/>
        <v>0</v>
      </c>
      <c r="E74" s="2">
        <f t="shared" si="10"/>
        <v>0</v>
      </c>
      <c r="F74" s="1" t="str">
        <f t="shared" si="11"/>
        <v/>
      </c>
    </row>
    <row r="75" spans="1:6" x14ac:dyDescent="0.35">
      <c r="A75" t="s">
        <v>50</v>
      </c>
      <c r="B75" s="2">
        <f t="shared" si="9"/>
        <v>3</v>
      </c>
      <c r="C75" s="2">
        <f t="shared" si="6"/>
        <v>38</v>
      </c>
      <c r="D75" s="2">
        <f t="shared" si="7"/>
        <v>0</v>
      </c>
      <c r="E75" s="2">
        <f t="shared" si="10"/>
        <v>38</v>
      </c>
      <c r="F75" s="1" t="str">
        <f t="shared" si="11"/>
        <v xml:space="preserve">La Moresca - Ristorante Pizzeria </v>
      </c>
    </row>
    <row r="76" spans="1:6" x14ac:dyDescent="0.35">
      <c r="A76" t="s">
        <v>11</v>
      </c>
      <c r="B76" s="2">
        <f t="shared" si="9"/>
        <v>0</v>
      </c>
      <c r="C76" s="2">
        <f t="shared" si="6"/>
        <v>0</v>
      </c>
      <c r="D76" s="2">
        <f t="shared" si="7"/>
        <v>0</v>
      </c>
      <c r="E76" s="2">
        <f t="shared" si="10"/>
        <v>0</v>
      </c>
      <c r="F76" s="1" t="str">
        <f t="shared" si="11"/>
        <v/>
      </c>
    </row>
    <row r="77" spans="1:6" x14ac:dyDescent="0.35">
      <c r="A77" t="s">
        <v>51</v>
      </c>
      <c r="B77" s="2">
        <f t="shared" si="9"/>
        <v>0</v>
      </c>
      <c r="C77" s="2">
        <f t="shared" si="6"/>
        <v>0</v>
      </c>
      <c r="D77" s="2">
        <f t="shared" si="7"/>
        <v>0</v>
      </c>
      <c r="E77" s="2">
        <f t="shared" si="10"/>
        <v>0</v>
      </c>
      <c r="F77" s="1" t="str">
        <f t="shared" si="11"/>
        <v/>
      </c>
    </row>
    <row r="78" spans="1:6" x14ac:dyDescent="0.35">
      <c r="A78" t="s">
        <v>14</v>
      </c>
      <c r="B78" s="2">
        <f t="shared" si="9"/>
        <v>0</v>
      </c>
      <c r="C78" s="2">
        <f t="shared" si="6"/>
        <v>0</v>
      </c>
      <c r="D78" s="2">
        <f t="shared" si="7"/>
        <v>0</v>
      </c>
      <c r="E78" s="2">
        <f t="shared" si="10"/>
        <v>0</v>
      </c>
      <c r="F78" s="1" t="str">
        <f t="shared" si="11"/>
        <v/>
      </c>
    </row>
    <row r="79" spans="1:6" x14ac:dyDescent="0.35">
      <c r="A79" t="s">
        <v>52</v>
      </c>
      <c r="B79" s="2">
        <f t="shared" si="9"/>
        <v>0</v>
      </c>
      <c r="C79" s="2">
        <f t="shared" si="6"/>
        <v>0</v>
      </c>
      <c r="D79" s="2">
        <f t="shared" si="7"/>
        <v>0</v>
      </c>
      <c r="E79" s="2">
        <f t="shared" si="10"/>
        <v>0</v>
      </c>
      <c r="F79" s="1" t="str">
        <f t="shared" si="11"/>
        <v/>
      </c>
    </row>
    <row r="80" spans="1:6" x14ac:dyDescent="0.35">
      <c r="A80" t="s">
        <v>48</v>
      </c>
      <c r="B80" s="2">
        <f t="shared" si="9"/>
        <v>0</v>
      </c>
      <c r="C80" s="2">
        <f t="shared" si="6"/>
        <v>0</v>
      </c>
      <c r="D80" s="2">
        <f t="shared" si="7"/>
        <v>0</v>
      </c>
      <c r="E80" s="2">
        <f t="shared" si="10"/>
        <v>0</v>
      </c>
      <c r="F80" s="1" t="str">
        <f t="shared" si="11"/>
        <v/>
      </c>
    </row>
    <row r="81" spans="1:6" x14ac:dyDescent="0.35">
      <c r="A81" t="s">
        <v>5</v>
      </c>
      <c r="B81" s="2">
        <f t="shared" si="9"/>
        <v>0</v>
      </c>
      <c r="C81" s="2">
        <f t="shared" si="6"/>
        <v>0</v>
      </c>
      <c r="D81" s="2">
        <f t="shared" si="7"/>
        <v>0</v>
      </c>
      <c r="E81" s="2">
        <f t="shared" si="10"/>
        <v>0</v>
      </c>
      <c r="F81" s="1" t="str">
        <f t="shared" si="11"/>
        <v/>
      </c>
    </row>
    <row r="82" spans="1:6" x14ac:dyDescent="0.35">
      <c r="A82" t="s">
        <v>53</v>
      </c>
      <c r="B82" s="2">
        <f t="shared" si="9"/>
        <v>0</v>
      </c>
      <c r="C82" s="2">
        <f t="shared" si="6"/>
        <v>0</v>
      </c>
      <c r="D82" s="2">
        <f t="shared" si="7"/>
        <v>0</v>
      </c>
      <c r="E82" s="2">
        <f t="shared" si="10"/>
        <v>0</v>
      </c>
      <c r="F82" s="1" t="str">
        <f t="shared" si="11"/>
        <v/>
      </c>
    </row>
    <row r="83" spans="1:6" x14ac:dyDescent="0.35">
      <c r="A83" t="s">
        <v>54</v>
      </c>
      <c r="B83" s="2">
        <f t="shared" si="9"/>
        <v>3</v>
      </c>
      <c r="C83" s="2">
        <f t="shared" si="6"/>
        <v>0</v>
      </c>
      <c r="D83" s="2">
        <f t="shared" si="7"/>
        <v>30</v>
      </c>
      <c r="E83" s="2">
        <f t="shared" si="10"/>
        <v>30</v>
      </c>
      <c r="F83" s="1" t="str">
        <f t="shared" si="11"/>
        <v xml:space="preserve">Ristorante Pizzeria Zeta </v>
      </c>
    </row>
    <row r="84" spans="1:6" x14ac:dyDescent="0.35">
      <c r="A84" t="s">
        <v>9</v>
      </c>
      <c r="B84" s="2">
        <f t="shared" si="9"/>
        <v>0</v>
      </c>
      <c r="C84" s="2">
        <f t="shared" ref="C84:C147" si="12">IFERROR(FIND("Scrivi una recensione",A84,1),0)</f>
        <v>0</v>
      </c>
      <c r="D84" s="2">
        <f t="shared" ref="D84:D147" si="13">IFERROR(FIND("Voto:",A84,1),0)</f>
        <v>0</v>
      </c>
      <c r="E84" s="2">
        <f t="shared" si="10"/>
        <v>0</v>
      </c>
      <c r="F84" s="1" t="str">
        <f t="shared" si="11"/>
        <v/>
      </c>
    </row>
    <row r="85" spans="1:6" x14ac:dyDescent="0.35">
      <c r="A85" t="s">
        <v>55</v>
      </c>
      <c r="B85" s="2">
        <f t="shared" si="9"/>
        <v>0</v>
      </c>
      <c r="C85" s="2">
        <f t="shared" si="12"/>
        <v>0</v>
      </c>
      <c r="D85" s="2">
        <f t="shared" si="13"/>
        <v>0</v>
      </c>
      <c r="E85" s="2">
        <f t="shared" si="10"/>
        <v>0</v>
      </c>
      <c r="F85" s="1" t="str">
        <f t="shared" si="11"/>
        <v/>
      </c>
    </row>
    <row r="86" spans="1:6" x14ac:dyDescent="0.35">
      <c r="A86" t="s">
        <v>14</v>
      </c>
      <c r="B86" s="2">
        <f t="shared" si="9"/>
        <v>0</v>
      </c>
      <c r="C86" s="2">
        <f t="shared" si="12"/>
        <v>0</v>
      </c>
      <c r="D86" s="2">
        <f t="shared" si="13"/>
        <v>0</v>
      </c>
      <c r="E86" s="2">
        <f t="shared" si="10"/>
        <v>0</v>
      </c>
      <c r="F86" s="1" t="str">
        <f t="shared" si="11"/>
        <v/>
      </c>
    </row>
    <row r="87" spans="1:6" x14ac:dyDescent="0.35">
      <c r="A87" t="s">
        <v>56</v>
      </c>
      <c r="B87" s="2">
        <f t="shared" si="9"/>
        <v>0</v>
      </c>
      <c r="C87" s="2">
        <f t="shared" si="12"/>
        <v>0</v>
      </c>
      <c r="D87" s="2">
        <f t="shared" si="13"/>
        <v>0</v>
      </c>
      <c r="E87" s="2">
        <f t="shared" si="10"/>
        <v>0</v>
      </c>
      <c r="F87" s="1" t="str">
        <f t="shared" si="11"/>
        <v/>
      </c>
    </row>
    <row r="88" spans="1:6" x14ac:dyDescent="0.35">
      <c r="A88" t="s">
        <v>16</v>
      </c>
      <c r="B88" s="2">
        <f t="shared" si="9"/>
        <v>0</v>
      </c>
      <c r="C88" s="2">
        <f t="shared" si="12"/>
        <v>0</v>
      </c>
      <c r="D88" s="2">
        <f t="shared" si="13"/>
        <v>0</v>
      </c>
      <c r="E88" s="2">
        <f t="shared" si="10"/>
        <v>0</v>
      </c>
      <c r="F88" s="1" t="str">
        <f t="shared" si="11"/>
        <v/>
      </c>
    </row>
    <row r="89" spans="1:6" x14ac:dyDescent="0.35">
      <c r="A89" t="s">
        <v>5</v>
      </c>
      <c r="B89" s="2">
        <f t="shared" si="9"/>
        <v>0</v>
      </c>
      <c r="C89" s="2">
        <f t="shared" si="12"/>
        <v>0</v>
      </c>
      <c r="D89" s="2">
        <f t="shared" si="13"/>
        <v>0</v>
      </c>
      <c r="E89" s="2">
        <f t="shared" si="10"/>
        <v>0</v>
      </c>
      <c r="F89" s="1" t="str">
        <f t="shared" si="11"/>
        <v/>
      </c>
    </row>
    <row r="90" spans="1:6" x14ac:dyDescent="0.35">
      <c r="A90" t="s">
        <v>57</v>
      </c>
      <c r="B90" s="2">
        <f t="shared" si="9"/>
        <v>0</v>
      </c>
      <c r="C90" s="2">
        <f t="shared" si="12"/>
        <v>0</v>
      </c>
      <c r="D90" s="2">
        <f t="shared" si="13"/>
        <v>0</v>
      </c>
      <c r="E90" s="2">
        <f t="shared" si="10"/>
        <v>0</v>
      </c>
      <c r="F90" s="1" t="str">
        <f t="shared" si="11"/>
        <v/>
      </c>
    </row>
    <row r="91" spans="1:6" x14ac:dyDescent="0.35">
      <c r="A91" t="s">
        <v>77</v>
      </c>
      <c r="B91" s="2">
        <f t="shared" si="9"/>
        <v>3</v>
      </c>
      <c r="C91" s="2">
        <f t="shared" si="12"/>
        <v>0</v>
      </c>
      <c r="D91" s="2">
        <f t="shared" si="13"/>
        <v>30</v>
      </c>
      <c r="E91" s="2">
        <f t="shared" si="10"/>
        <v>30</v>
      </c>
      <c r="F91" s="1" t="str">
        <f t="shared" si="11"/>
        <v xml:space="preserve">Antica Cantina Da Pierin </v>
      </c>
    </row>
    <row r="92" spans="1:6" x14ac:dyDescent="0.35">
      <c r="A92" t="s">
        <v>9</v>
      </c>
      <c r="B92" s="2">
        <f t="shared" si="9"/>
        <v>0</v>
      </c>
      <c r="C92" s="2">
        <f t="shared" si="12"/>
        <v>0</v>
      </c>
      <c r="D92" s="2">
        <f t="shared" si="13"/>
        <v>0</v>
      </c>
      <c r="E92" s="2">
        <f t="shared" si="10"/>
        <v>0</v>
      </c>
      <c r="F92" s="1" t="str">
        <f t="shared" si="11"/>
        <v/>
      </c>
    </row>
    <row r="93" spans="1:6" x14ac:dyDescent="0.35">
      <c r="A93" t="s">
        <v>58</v>
      </c>
      <c r="B93" s="2">
        <f t="shared" si="9"/>
        <v>0</v>
      </c>
      <c r="C93" s="2">
        <f t="shared" si="12"/>
        <v>0</v>
      </c>
      <c r="D93" s="2">
        <f t="shared" si="13"/>
        <v>0</v>
      </c>
      <c r="E93" s="2">
        <f t="shared" si="10"/>
        <v>0</v>
      </c>
      <c r="F93" s="1" t="str">
        <f t="shared" si="11"/>
        <v/>
      </c>
    </row>
    <row r="94" spans="1:6" x14ac:dyDescent="0.35">
      <c r="A94" t="s">
        <v>14</v>
      </c>
      <c r="B94" s="2">
        <f t="shared" si="9"/>
        <v>0</v>
      </c>
      <c r="C94" s="2">
        <f t="shared" si="12"/>
        <v>0</v>
      </c>
      <c r="D94" s="2">
        <f t="shared" si="13"/>
        <v>0</v>
      </c>
      <c r="E94" s="2">
        <f t="shared" si="10"/>
        <v>0</v>
      </c>
      <c r="F94" s="1" t="str">
        <f t="shared" si="11"/>
        <v/>
      </c>
    </row>
    <row r="95" spans="1:6" x14ac:dyDescent="0.35">
      <c r="A95" t="s">
        <v>59</v>
      </c>
      <c r="B95" s="2">
        <f t="shared" si="9"/>
        <v>0</v>
      </c>
      <c r="C95" s="2">
        <f t="shared" si="12"/>
        <v>0</v>
      </c>
      <c r="D95" s="2">
        <f t="shared" si="13"/>
        <v>0</v>
      </c>
      <c r="E95" s="2">
        <f t="shared" si="10"/>
        <v>0</v>
      </c>
      <c r="F95" s="1" t="str">
        <f t="shared" si="11"/>
        <v/>
      </c>
    </row>
    <row r="96" spans="1:6" x14ac:dyDescent="0.35">
      <c r="A96" t="s">
        <v>48</v>
      </c>
      <c r="B96" s="2">
        <f t="shared" si="9"/>
        <v>0</v>
      </c>
      <c r="C96" s="2">
        <f t="shared" si="12"/>
        <v>0</v>
      </c>
      <c r="D96" s="2">
        <f t="shared" si="13"/>
        <v>0</v>
      </c>
      <c r="E96" s="2">
        <f t="shared" si="10"/>
        <v>0</v>
      </c>
      <c r="F96" s="1" t="str">
        <f t="shared" si="11"/>
        <v/>
      </c>
    </row>
    <row r="97" spans="1:6" x14ac:dyDescent="0.35">
      <c r="A97" t="s">
        <v>5</v>
      </c>
      <c r="B97" s="2">
        <f t="shared" si="9"/>
        <v>0</v>
      </c>
      <c r="C97" s="2">
        <f t="shared" si="12"/>
        <v>0</v>
      </c>
      <c r="D97" s="2">
        <f t="shared" si="13"/>
        <v>0</v>
      </c>
      <c r="E97" s="2">
        <f t="shared" si="10"/>
        <v>0</v>
      </c>
      <c r="F97" s="1" t="str">
        <f t="shared" si="11"/>
        <v/>
      </c>
    </row>
    <row r="98" spans="1:6" x14ac:dyDescent="0.35">
      <c r="A98" t="s">
        <v>78</v>
      </c>
      <c r="B98" s="2">
        <f t="shared" si="9"/>
        <v>0</v>
      </c>
      <c r="C98" s="2">
        <f t="shared" si="12"/>
        <v>0</v>
      </c>
      <c r="D98" s="2">
        <f t="shared" si="13"/>
        <v>0</v>
      </c>
      <c r="E98" s="2">
        <f t="shared" si="10"/>
        <v>0</v>
      </c>
      <c r="F98" s="1" t="str">
        <f t="shared" si="11"/>
        <v/>
      </c>
    </row>
    <row r="99" spans="1:6" x14ac:dyDescent="0.35">
      <c r="A99" t="s">
        <v>79</v>
      </c>
      <c r="B99" s="2">
        <f t="shared" si="9"/>
        <v>3</v>
      </c>
      <c r="C99" s="2">
        <f t="shared" si="12"/>
        <v>0</v>
      </c>
      <c r="D99" s="2">
        <f t="shared" si="13"/>
        <v>70</v>
      </c>
      <c r="E99" s="2">
        <f t="shared" si="10"/>
        <v>70</v>
      </c>
      <c r="F99" s="1" t="str">
        <f t="shared" si="11"/>
        <v xml:space="preserve">Ristorante Shizen Japanese &amp; Oriental Cuisine Di Jin Li &amp; B. Srl </v>
      </c>
    </row>
    <row r="100" spans="1:6" x14ac:dyDescent="0.35">
      <c r="A100" t="s">
        <v>9</v>
      </c>
      <c r="B100" s="2">
        <f t="shared" si="9"/>
        <v>0</v>
      </c>
      <c r="C100" s="2">
        <f t="shared" si="12"/>
        <v>0</v>
      </c>
      <c r="D100" s="2">
        <f t="shared" si="13"/>
        <v>0</v>
      </c>
      <c r="E100" s="2">
        <f t="shared" si="10"/>
        <v>0</v>
      </c>
      <c r="F100" s="1" t="str">
        <f t="shared" si="11"/>
        <v/>
      </c>
    </row>
    <row r="101" spans="1:6" x14ac:dyDescent="0.35">
      <c r="A101" t="s">
        <v>60</v>
      </c>
      <c r="B101" s="2">
        <f t="shared" si="9"/>
        <v>0</v>
      </c>
      <c r="C101" s="2">
        <f t="shared" si="12"/>
        <v>0</v>
      </c>
      <c r="D101" s="2">
        <f t="shared" si="13"/>
        <v>0</v>
      </c>
      <c r="E101" s="2">
        <f t="shared" si="10"/>
        <v>0</v>
      </c>
      <c r="F101" s="1" t="str">
        <f t="shared" si="11"/>
        <v/>
      </c>
    </row>
    <row r="102" spans="1:6" x14ac:dyDescent="0.35">
      <c r="A102" t="s">
        <v>14</v>
      </c>
      <c r="B102" s="2">
        <f t="shared" si="9"/>
        <v>0</v>
      </c>
      <c r="C102" s="2">
        <f t="shared" si="12"/>
        <v>0</v>
      </c>
      <c r="D102" s="2">
        <f t="shared" si="13"/>
        <v>0</v>
      </c>
      <c r="E102" s="2">
        <f t="shared" si="10"/>
        <v>0</v>
      </c>
      <c r="F102" s="1" t="str">
        <f t="shared" si="11"/>
        <v/>
      </c>
    </row>
    <row r="103" spans="1:6" x14ac:dyDescent="0.35">
      <c r="A103" t="s">
        <v>61</v>
      </c>
      <c r="B103" s="2">
        <f t="shared" si="9"/>
        <v>0</v>
      </c>
      <c r="C103" s="2">
        <f t="shared" si="12"/>
        <v>0</v>
      </c>
      <c r="D103" s="2">
        <f t="shared" si="13"/>
        <v>0</v>
      </c>
      <c r="E103" s="2">
        <f t="shared" si="10"/>
        <v>0</v>
      </c>
      <c r="F103" s="1" t="str">
        <f t="shared" si="11"/>
        <v/>
      </c>
    </row>
    <row r="104" spans="1:6" x14ac:dyDescent="0.35">
      <c r="A104" t="s">
        <v>62</v>
      </c>
      <c r="B104" s="2">
        <f t="shared" si="9"/>
        <v>0</v>
      </c>
      <c r="C104" s="2">
        <f t="shared" si="12"/>
        <v>0</v>
      </c>
      <c r="D104" s="2">
        <f t="shared" si="13"/>
        <v>0</v>
      </c>
      <c r="E104" s="2">
        <f t="shared" si="10"/>
        <v>0</v>
      </c>
      <c r="F104" s="1" t="str">
        <f t="shared" si="11"/>
        <v/>
      </c>
    </row>
    <row r="105" spans="1:6" x14ac:dyDescent="0.35">
      <c r="A105" t="s">
        <v>5</v>
      </c>
      <c r="B105" s="2">
        <f t="shared" si="9"/>
        <v>0</v>
      </c>
      <c r="C105" s="2">
        <f t="shared" si="12"/>
        <v>0</v>
      </c>
      <c r="D105" s="2">
        <f t="shared" si="13"/>
        <v>0</v>
      </c>
      <c r="E105" s="2">
        <f t="shared" si="10"/>
        <v>0</v>
      </c>
      <c r="F105" s="1" t="str">
        <f t="shared" si="11"/>
        <v/>
      </c>
    </row>
    <row r="106" spans="1:6" x14ac:dyDescent="0.35">
      <c r="A106" t="s">
        <v>63</v>
      </c>
      <c r="B106" s="2">
        <f t="shared" si="9"/>
        <v>0</v>
      </c>
      <c r="C106" s="2">
        <f t="shared" si="12"/>
        <v>0</v>
      </c>
      <c r="D106" s="2">
        <f t="shared" si="13"/>
        <v>0</v>
      </c>
      <c r="E106" s="2">
        <f t="shared" si="10"/>
        <v>0</v>
      </c>
      <c r="F106" s="1" t="str">
        <f t="shared" si="11"/>
        <v/>
      </c>
    </row>
    <row r="107" spans="1:6" x14ac:dyDescent="0.35">
      <c r="A107" t="s">
        <v>64</v>
      </c>
      <c r="B107" s="2">
        <f t="shared" si="9"/>
        <v>3</v>
      </c>
      <c r="C107" s="2">
        <f t="shared" si="12"/>
        <v>0</v>
      </c>
      <c r="D107" s="2">
        <f t="shared" si="13"/>
        <v>40</v>
      </c>
      <c r="E107" s="2">
        <f t="shared" si="10"/>
        <v>40</v>
      </c>
      <c r="F107" s="1" t="str">
        <f t="shared" si="11"/>
        <v xml:space="preserve">Ristorante Pizzeria Au Lapin Agile </v>
      </c>
    </row>
    <row r="108" spans="1:6" x14ac:dyDescent="0.35">
      <c r="A108" t="s">
        <v>10</v>
      </c>
      <c r="B108" s="2">
        <f t="shared" si="9"/>
        <v>0</v>
      </c>
      <c r="C108" s="2">
        <f t="shared" si="12"/>
        <v>0</v>
      </c>
      <c r="D108" s="2">
        <f t="shared" si="13"/>
        <v>0</v>
      </c>
      <c r="E108" s="2">
        <f t="shared" si="10"/>
        <v>0</v>
      </c>
      <c r="F108" s="1" t="str">
        <f t="shared" si="11"/>
        <v/>
      </c>
    </row>
    <row r="109" spans="1:6" x14ac:dyDescent="0.35">
      <c r="A109" t="s">
        <v>65</v>
      </c>
      <c r="B109" s="2">
        <f t="shared" si="9"/>
        <v>0</v>
      </c>
      <c r="C109" s="2">
        <f t="shared" si="12"/>
        <v>0</v>
      </c>
      <c r="D109" s="2">
        <f t="shared" si="13"/>
        <v>0</v>
      </c>
      <c r="E109" s="2">
        <f t="shared" si="10"/>
        <v>0</v>
      </c>
      <c r="F109" s="1" t="str">
        <f t="shared" si="11"/>
        <v/>
      </c>
    </row>
    <row r="110" spans="1:6" x14ac:dyDescent="0.35">
      <c r="A110" t="s">
        <v>14</v>
      </c>
      <c r="B110" s="2">
        <f t="shared" si="9"/>
        <v>0</v>
      </c>
      <c r="C110" s="2">
        <f t="shared" si="12"/>
        <v>0</v>
      </c>
      <c r="D110" s="2">
        <f t="shared" si="13"/>
        <v>0</v>
      </c>
      <c r="E110" s="2">
        <f t="shared" si="10"/>
        <v>0</v>
      </c>
      <c r="F110" s="1" t="str">
        <f t="shared" si="11"/>
        <v/>
      </c>
    </row>
    <row r="111" spans="1:6" x14ac:dyDescent="0.35">
      <c r="A111" t="s">
        <v>66</v>
      </c>
      <c r="B111" s="2">
        <f t="shared" si="9"/>
        <v>0</v>
      </c>
      <c r="C111" s="2">
        <f t="shared" si="12"/>
        <v>0</v>
      </c>
      <c r="D111" s="2">
        <f t="shared" si="13"/>
        <v>0</v>
      </c>
      <c r="E111" s="2">
        <f t="shared" si="10"/>
        <v>0</v>
      </c>
      <c r="F111" s="1" t="str">
        <f t="shared" si="11"/>
        <v/>
      </c>
    </row>
    <row r="112" spans="1:6" x14ac:dyDescent="0.35">
      <c r="A112" t="s">
        <v>0</v>
      </c>
      <c r="B112" s="2">
        <f t="shared" si="9"/>
        <v>0</v>
      </c>
      <c r="C112" s="2">
        <f t="shared" si="12"/>
        <v>0</v>
      </c>
      <c r="D112" s="2">
        <f t="shared" si="13"/>
        <v>0</v>
      </c>
      <c r="E112" s="2">
        <f t="shared" si="10"/>
        <v>0</v>
      </c>
      <c r="F112" s="1" t="str">
        <f t="shared" si="11"/>
        <v/>
      </c>
    </row>
    <row r="113" spans="1:6" x14ac:dyDescent="0.35">
      <c r="A113" t="s">
        <v>5</v>
      </c>
      <c r="B113" s="2">
        <f t="shared" si="9"/>
        <v>0</v>
      </c>
      <c r="C113" s="2">
        <f t="shared" si="12"/>
        <v>0</v>
      </c>
      <c r="D113" s="2">
        <f t="shared" si="13"/>
        <v>0</v>
      </c>
      <c r="E113" s="2">
        <f t="shared" si="10"/>
        <v>0</v>
      </c>
      <c r="F113" s="1" t="str">
        <f t="shared" si="11"/>
        <v/>
      </c>
    </row>
    <row r="114" spans="1:6" x14ac:dyDescent="0.35">
      <c r="A114" t="s">
        <v>67</v>
      </c>
      <c r="B114" s="2">
        <f t="shared" si="9"/>
        <v>0</v>
      </c>
      <c r="C114" s="2">
        <f t="shared" si="12"/>
        <v>0</v>
      </c>
      <c r="D114" s="2">
        <f t="shared" si="13"/>
        <v>0</v>
      </c>
      <c r="E114" s="2">
        <f t="shared" si="10"/>
        <v>0</v>
      </c>
      <c r="F114" s="1" t="str">
        <f t="shared" si="11"/>
        <v/>
      </c>
    </row>
    <row r="115" spans="1:6" x14ac:dyDescent="0.35">
      <c r="A115" t="s">
        <v>100</v>
      </c>
      <c r="B115" s="2">
        <f t="shared" si="9"/>
        <v>3</v>
      </c>
      <c r="C115" s="2">
        <f t="shared" si="12"/>
        <v>0</v>
      </c>
      <c r="D115" s="2">
        <f t="shared" si="13"/>
        <v>25</v>
      </c>
      <c r="E115" s="2">
        <f t="shared" si="10"/>
        <v>25</v>
      </c>
      <c r="F115" s="1" t="str">
        <f t="shared" si="11"/>
        <v xml:space="preserve">Ristorante Del Duca </v>
      </c>
    </row>
    <row r="116" spans="1:6" x14ac:dyDescent="0.35">
      <c r="A116" t="s">
        <v>9</v>
      </c>
      <c r="B116" s="2">
        <f t="shared" si="9"/>
        <v>0</v>
      </c>
      <c r="C116" s="2">
        <f t="shared" si="12"/>
        <v>0</v>
      </c>
      <c r="D116" s="2">
        <f t="shared" si="13"/>
        <v>0</v>
      </c>
      <c r="E116" s="2">
        <f t="shared" si="10"/>
        <v>0</v>
      </c>
      <c r="F116" s="1" t="str">
        <f t="shared" si="11"/>
        <v/>
      </c>
    </row>
    <row r="117" spans="1:6" x14ac:dyDescent="0.35">
      <c r="A117" t="s">
        <v>68</v>
      </c>
      <c r="B117" s="2">
        <f t="shared" si="9"/>
        <v>0</v>
      </c>
      <c r="C117" s="2">
        <f t="shared" si="12"/>
        <v>0</v>
      </c>
      <c r="D117" s="2">
        <f t="shared" si="13"/>
        <v>0</v>
      </c>
      <c r="E117" s="2">
        <f t="shared" si="10"/>
        <v>0</v>
      </c>
      <c r="F117" s="1" t="str">
        <f t="shared" si="11"/>
        <v/>
      </c>
    </row>
    <row r="118" spans="1:6" x14ac:dyDescent="0.35">
      <c r="A118" t="s">
        <v>14</v>
      </c>
      <c r="B118" s="2">
        <f t="shared" si="9"/>
        <v>0</v>
      </c>
      <c r="C118" s="2">
        <f t="shared" si="12"/>
        <v>0</v>
      </c>
      <c r="D118" s="2">
        <f t="shared" si="13"/>
        <v>0</v>
      </c>
      <c r="E118" s="2">
        <f t="shared" si="10"/>
        <v>0</v>
      </c>
      <c r="F118" s="1" t="str">
        <f t="shared" si="11"/>
        <v/>
      </c>
    </row>
    <row r="119" spans="1:6" x14ac:dyDescent="0.35">
      <c r="A119" t="s">
        <v>69</v>
      </c>
      <c r="B119" s="2">
        <f t="shared" si="9"/>
        <v>0</v>
      </c>
      <c r="C119" s="2">
        <f t="shared" si="12"/>
        <v>0</v>
      </c>
      <c r="D119" s="2">
        <f t="shared" si="13"/>
        <v>0</v>
      </c>
      <c r="E119" s="2">
        <f t="shared" si="10"/>
        <v>0</v>
      </c>
      <c r="F119" s="1" t="str">
        <f t="shared" si="11"/>
        <v/>
      </c>
    </row>
    <row r="120" spans="1:6" x14ac:dyDescent="0.35">
      <c r="A120" t="s">
        <v>62</v>
      </c>
      <c r="B120" s="2">
        <f t="shared" si="9"/>
        <v>0</v>
      </c>
      <c r="C120" s="2">
        <f t="shared" si="12"/>
        <v>0</v>
      </c>
      <c r="D120" s="2">
        <f t="shared" si="13"/>
        <v>0</v>
      </c>
      <c r="E120" s="2">
        <f t="shared" si="10"/>
        <v>0</v>
      </c>
      <c r="F120" s="1" t="str">
        <f t="shared" si="11"/>
        <v/>
      </c>
    </row>
    <row r="121" spans="1:6" x14ac:dyDescent="0.35">
      <c r="A121" t="s">
        <v>5</v>
      </c>
      <c r="B121" s="2">
        <f t="shared" si="9"/>
        <v>0</v>
      </c>
      <c r="C121" s="2">
        <f t="shared" si="12"/>
        <v>0</v>
      </c>
      <c r="D121" s="2">
        <f t="shared" si="13"/>
        <v>0</v>
      </c>
      <c r="E121" s="2">
        <f t="shared" si="10"/>
        <v>0</v>
      </c>
      <c r="F121" s="1" t="str">
        <f t="shared" si="11"/>
        <v/>
      </c>
    </row>
    <row r="122" spans="1:6" x14ac:dyDescent="0.35">
      <c r="A122" t="s">
        <v>101</v>
      </c>
      <c r="B122" s="2">
        <f t="shared" si="9"/>
        <v>0</v>
      </c>
      <c r="C122" s="2">
        <f t="shared" si="12"/>
        <v>0</v>
      </c>
      <c r="D122" s="2">
        <f t="shared" si="13"/>
        <v>0</v>
      </c>
      <c r="E122" s="2">
        <f t="shared" si="10"/>
        <v>0</v>
      </c>
      <c r="F122" s="1" t="str">
        <f t="shared" si="11"/>
        <v/>
      </c>
    </row>
    <row r="123" spans="1:6" x14ac:dyDescent="0.35">
      <c r="A123" t="s">
        <v>70</v>
      </c>
      <c r="B123" s="2">
        <f t="shared" si="9"/>
        <v>3</v>
      </c>
      <c r="C123" s="2">
        <f t="shared" si="12"/>
        <v>0</v>
      </c>
      <c r="D123" s="2">
        <f t="shared" si="13"/>
        <v>28</v>
      </c>
      <c r="E123" s="2">
        <f t="shared" si="10"/>
        <v>28</v>
      </c>
      <c r="F123" s="1" t="str">
        <f t="shared" si="11"/>
        <v xml:space="preserve">Ristorante Ponte Barra </v>
      </c>
    </row>
    <row r="124" spans="1:6" x14ac:dyDescent="0.35">
      <c r="A124" t="s">
        <v>9</v>
      </c>
      <c r="B124" s="2">
        <f t="shared" si="9"/>
        <v>0</v>
      </c>
      <c r="C124" s="2">
        <f t="shared" si="12"/>
        <v>0</v>
      </c>
      <c r="D124" s="2">
        <f t="shared" si="13"/>
        <v>0</v>
      </c>
      <c r="E124" s="2">
        <f t="shared" si="10"/>
        <v>0</v>
      </c>
      <c r="F124" s="1" t="str">
        <f t="shared" si="11"/>
        <v/>
      </c>
    </row>
    <row r="125" spans="1:6" x14ac:dyDescent="0.35">
      <c r="A125" t="s">
        <v>71</v>
      </c>
      <c r="B125" s="2">
        <f t="shared" si="9"/>
        <v>0</v>
      </c>
      <c r="C125" s="2">
        <f t="shared" si="12"/>
        <v>0</v>
      </c>
      <c r="D125" s="2">
        <f t="shared" si="13"/>
        <v>0</v>
      </c>
      <c r="E125" s="2">
        <f t="shared" si="10"/>
        <v>0</v>
      </c>
      <c r="F125" s="1" t="str">
        <f t="shared" si="11"/>
        <v/>
      </c>
    </row>
    <row r="126" spans="1:6" x14ac:dyDescent="0.35">
      <c r="A126" t="s">
        <v>14</v>
      </c>
      <c r="B126" s="2">
        <f t="shared" si="9"/>
        <v>0</v>
      </c>
      <c r="C126" s="2">
        <f t="shared" si="12"/>
        <v>0</v>
      </c>
      <c r="D126" s="2">
        <f t="shared" si="13"/>
        <v>0</v>
      </c>
      <c r="E126" s="2">
        <f t="shared" si="10"/>
        <v>0</v>
      </c>
      <c r="F126" s="1" t="str">
        <f t="shared" si="11"/>
        <v/>
      </c>
    </row>
    <row r="127" spans="1:6" x14ac:dyDescent="0.35">
      <c r="A127" t="s">
        <v>72</v>
      </c>
      <c r="B127" s="2">
        <f t="shared" si="9"/>
        <v>0</v>
      </c>
      <c r="C127" s="2">
        <f t="shared" si="12"/>
        <v>0</v>
      </c>
      <c r="D127" s="2">
        <f t="shared" si="13"/>
        <v>0</v>
      </c>
      <c r="E127" s="2">
        <f t="shared" si="10"/>
        <v>0</v>
      </c>
      <c r="F127" s="1" t="str">
        <f t="shared" si="11"/>
        <v/>
      </c>
    </row>
    <row r="128" spans="1:6" x14ac:dyDescent="0.35">
      <c r="A128" t="s">
        <v>62</v>
      </c>
      <c r="B128" s="2">
        <f t="shared" si="9"/>
        <v>0</v>
      </c>
      <c r="C128" s="2">
        <f t="shared" si="12"/>
        <v>0</v>
      </c>
      <c r="D128" s="2">
        <f t="shared" si="13"/>
        <v>0</v>
      </c>
      <c r="E128" s="2">
        <f t="shared" si="10"/>
        <v>0</v>
      </c>
      <c r="F128" s="1" t="str">
        <f t="shared" si="11"/>
        <v/>
      </c>
    </row>
    <row r="129" spans="1:6" x14ac:dyDescent="0.35">
      <c r="A129" t="s">
        <v>5</v>
      </c>
      <c r="B129" s="2">
        <f t="shared" si="9"/>
        <v>0</v>
      </c>
      <c r="C129" s="2">
        <f t="shared" si="12"/>
        <v>0</v>
      </c>
      <c r="D129" s="2">
        <f t="shared" si="13"/>
        <v>0</v>
      </c>
      <c r="E129" s="2">
        <f t="shared" si="10"/>
        <v>0</v>
      </c>
      <c r="F129" s="1" t="str">
        <f t="shared" si="11"/>
        <v/>
      </c>
    </row>
    <row r="130" spans="1:6" x14ac:dyDescent="0.35">
      <c r="A130" t="s">
        <v>73</v>
      </c>
      <c r="B130" s="2">
        <f t="shared" ref="B130:B158" si="14">IF(IFERROR(FIND(". ",A130,1),0)&gt;4, 0, IFERROR(FIND(". ",A130,1),0))</f>
        <v>0</v>
      </c>
      <c r="C130" s="2">
        <f t="shared" si="12"/>
        <v>0</v>
      </c>
      <c r="D130" s="2">
        <f t="shared" si="13"/>
        <v>0</v>
      </c>
      <c r="E130" s="2">
        <f t="shared" ref="E130:E158" si="15">MAX(C130,D130)</f>
        <v>0</v>
      </c>
      <c r="F130" s="1" t="str">
        <f t="shared" ref="F130:F158" si="16">IF(B130&gt;0, MID(A130,B130+2,E130-(B130+2)), "")</f>
        <v/>
      </c>
    </row>
    <row r="131" spans="1:6" x14ac:dyDescent="0.35">
      <c r="A131" t="s">
        <v>82</v>
      </c>
      <c r="B131" s="2">
        <f t="shared" si="14"/>
        <v>3</v>
      </c>
      <c r="C131" s="2">
        <f t="shared" si="12"/>
        <v>23</v>
      </c>
      <c r="D131" s="2">
        <f t="shared" si="13"/>
        <v>0</v>
      </c>
      <c r="E131" s="2">
        <f t="shared" si="15"/>
        <v>23</v>
      </c>
      <c r="F131" s="1" t="str">
        <f t="shared" si="16"/>
        <v xml:space="preserve">Ristorante Mexico </v>
      </c>
    </row>
    <row r="132" spans="1:6" x14ac:dyDescent="0.35">
      <c r="A132" t="s">
        <v>12</v>
      </c>
      <c r="B132" s="2">
        <f t="shared" si="14"/>
        <v>0</v>
      </c>
      <c r="C132" s="2">
        <f t="shared" si="12"/>
        <v>0</v>
      </c>
      <c r="D132" s="2">
        <f t="shared" si="13"/>
        <v>0</v>
      </c>
      <c r="E132" s="2">
        <f t="shared" si="15"/>
        <v>0</v>
      </c>
      <c r="F132" s="1" t="str">
        <f t="shared" si="16"/>
        <v/>
      </c>
    </row>
    <row r="133" spans="1:6" x14ac:dyDescent="0.35">
      <c r="A133" t="s">
        <v>83</v>
      </c>
      <c r="B133" s="2">
        <f t="shared" si="14"/>
        <v>0</v>
      </c>
      <c r="C133" s="2">
        <f t="shared" si="12"/>
        <v>0</v>
      </c>
      <c r="D133" s="2">
        <f t="shared" si="13"/>
        <v>0</v>
      </c>
      <c r="E133" s="2">
        <f t="shared" si="15"/>
        <v>0</v>
      </c>
      <c r="F133" s="1" t="str">
        <f t="shared" si="16"/>
        <v/>
      </c>
    </row>
    <row r="134" spans="1:6" x14ac:dyDescent="0.35">
      <c r="A134" t="s">
        <v>14</v>
      </c>
      <c r="B134" s="2">
        <f t="shared" si="14"/>
        <v>0</v>
      </c>
      <c r="C134" s="2">
        <f t="shared" si="12"/>
        <v>0</v>
      </c>
      <c r="D134" s="2">
        <f t="shared" si="13"/>
        <v>0</v>
      </c>
      <c r="E134" s="2">
        <f t="shared" si="15"/>
        <v>0</v>
      </c>
      <c r="F134" s="1" t="str">
        <f t="shared" si="16"/>
        <v/>
      </c>
    </row>
    <row r="135" spans="1:6" x14ac:dyDescent="0.35">
      <c r="A135" t="s">
        <v>74</v>
      </c>
      <c r="B135" s="2">
        <f t="shared" si="14"/>
        <v>0</v>
      </c>
      <c r="C135" s="2">
        <f t="shared" si="12"/>
        <v>0</v>
      </c>
      <c r="D135" s="2">
        <f t="shared" si="13"/>
        <v>0</v>
      </c>
      <c r="E135" s="2">
        <f t="shared" si="15"/>
        <v>0</v>
      </c>
      <c r="F135" s="1" t="str">
        <f t="shared" si="16"/>
        <v/>
      </c>
    </row>
    <row r="136" spans="1:6" x14ac:dyDescent="0.35">
      <c r="A136" t="s">
        <v>85</v>
      </c>
      <c r="B136" s="2">
        <f t="shared" si="14"/>
        <v>0</v>
      </c>
      <c r="C136" s="2">
        <f t="shared" si="12"/>
        <v>0</v>
      </c>
      <c r="D136" s="2">
        <f t="shared" si="13"/>
        <v>0</v>
      </c>
      <c r="E136" s="2">
        <f t="shared" si="15"/>
        <v>0</v>
      </c>
      <c r="F136" s="1" t="str">
        <f t="shared" si="16"/>
        <v/>
      </c>
    </row>
    <row r="137" spans="1:6" x14ac:dyDescent="0.35">
      <c r="B137" s="2">
        <f t="shared" si="14"/>
        <v>0</v>
      </c>
      <c r="C137" s="2">
        <f t="shared" si="12"/>
        <v>0</v>
      </c>
      <c r="D137" s="2">
        <f t="shared" si="13"/>
        <v>0</v>
      </c>
      <c r="E137" s="2">
        <f t="shared" si="15"/>
        <v>0</v>
      </c>
      <c r="F137" s="1" t="str">
        <f t="shared" si="16"/>
        <v/>
      </c>
    </row>
    <row r="138" spans="1:6" x14ac:dyDescent="0.35">
      <c r="A138" s="1" t="s">
        <v>86</v>
      </c>
      <c r="B138" s="2">
        <f t="shared" si="14"/>
        <v>3</v>
      </c>
      <c r="C138" s="2">
        <f t="shared" si="12"/>
        <v>0</v>
      </c>
      <c r="D138" s="2">
        <f t="shared" si="13"/>
        <v>15</v>
      </c>
      <c r="E138" s="2">
        <f t="shared" si="15"/>
        <v>15</v>
      </c>
      <c r="F138" s="1" t="str">
        <f t="shared" si="16"/>
        <v xml:space="preserve">El Gaucho </v>
      </c>
    </row>
    <row r="139" spans="1:6" x14ac:dyDescent="0.35">
      <c r="A139" s="1" t="s">
        <v>11</v>
      </c>
      <c r="B139" s="2">
        <f t="shared" si="14"/>
        <v>0</v>
      </c>
      <c r="C139" s="2">
        <f t="shared" si="12"/>
        <v>0</v>
      </c>
      <c r="D139" s="2">
        <f t="shared" si="13"/>
        <v>0</v>
      </c>
      <c r="E139" s="2">
        <f t="shared" si="15"/>
        <v>0</v>
      </c>
      <c r="F139" s="1" t="str">
        <f t="shared" si="16"/>
        <v/>
      </c>
    </row>
    <row r="140" spans="1:6" x14ac:dyDescent="0.35">
      <c r="A140" s="1" t="s">
        <v>3</v>
      </c>
      <c r="B140" s="2">
        <f t="shared" si="14"/>
        <v>0</v>
      </c>
      <c r="C140" s="2">
        <f t="shared" si="12"/>
        <v>0</v>
      </c>
      <c r="D140" s="2">
        <f t="shared" si="13"/>
        <v>0</v>
      </c>
      <c r="E140" s="2">
        <f t="shared" si="15"/>
        <v>0</v>
      </c>
      <c r="F140" s="1" t="str">
        <f t="shared" si="16"/>
        <v/>
      </c>
    </row>
    <row r="141" spans="1:6" x14ac:dyDescent="0.35">
      <c r="B141" s="2">
        <f t="shared" si="14"/>
        <v>0</v>
      </c>
      <c r="C141" s="2">
        <f t="shared" si="12"/>
        <v>0</v>
      </c>
      <c r="D141" s="2">
        <f t="shared" si="13"/>
        <v>0</v>
      </c>
      <c r="E141" s="2">
        <f t="shared" si="15"/>
        <v>0</v>
      </c>
      <c r="F141" s="1" t="str">
        <f t="shared" si="16"/>
        <v/>
      </c>
    </row>
    <row r="142" spans="1:6" x14ac:dyDescent="0.35">
      <c r="A142" s="1" t="s">
        <v>4</v>
      </c>
      <c r="B142" s="2">
        <f t="shared" si="14"/>
        <v>0</v>
      </c>
      <c r="C142" s="2">
        <f t="shared" si="12"/>
        <v>0</v>
      </c>
      <c r="D142" s="2">
        <f t="shared" si="13"/>
        <v>0</v>
      </c>
      <c r="E142" s="2">
        <f t="shared" si="15"/>
        <v>0</v>
      </c>
      <c r="F142" s="1" t="str">
        <f t="shared" si="16"/>
        <v/>
      </c>
    </row>
    <row r="143" spans="1:6" x14ac:dyDescent="0.35">
      <c r="A143" s="1" t="s">
        <v>0</v>
      </c>
      <c r="B143" s="2">
        <f t="shared" si="14"/>
        <v>0</v>
      </c>
      <c r="C143" s="2">
        <f t="shared" si="12"/>
        <v>0</v>
      </c>
      <c r="D143" s="2">
        <f t="shared" si="13"/>
        <v>0</v>
      </c>
      <c r="E143" s="2">
        <f t="shared" si="15"/>
        <v>0</v>
      </c>
      <c r="F143" s="1" t="str">
        <f t="shared" si="16"/>
        <v/>
      </c>
    </row>
    <row r="144" spans="1:6" x14ac:dyDescent="0.35">
      <c r="A144" s="1" t="s">
        <v>5</v>
      </c>
      <c r="B144" s="2">
        <f t="shared" si="14"/>
        <v>0</v>
      </c>
      <c r="C144" s="2">
        <f t="shared" si="12"/>
        <v>0</v>
      </c>
      <c r="D144" s="2">
        <f t="shared" si="13"/>
        <v>0</v>
      </c>
      <c r="E144" s="2">
        <f t="shared" si="15"/>
        <v>0</v>
      </c>
      <c r="F144" s="1" t="str">
        <f t="shared" si="16"/>
        <v/>
      </c>
    </row>
    <row r="145" spans="1:6" x14ac:dyDescent="0.35">
      <c r="A145" s="1" t="s">
        <v>84</v>
      </c>
      <c r="B145" s="2">
        <f t="shared" si="14"/>
        <v>0</v>
      </c>
      <c r="C145" s="2">
        <f t="shared" si="12"/>
        <v>0</v>
      </c>
      <c r="D145" s="2">
        <f t="shared" si="13"/>
        <v>0</v>
      </c>
      <c r="E145" s="2">
        <f t="shared" si="15"/>
        <v>0</v>
      </c>
      <c r="F145" s="1" t="str">
        <f t="shared" si="16"/>
        <v/>
      </c>
    </row>
    <row r="146" spans="1:6" x14ac:dyDescent="0.35">
      <c r="B146" s="2">
        <f t="shared" si="14"/>
        <v>0</v>
      </c>
      <c r="C146" s="2">
        <f t="shared" si="12"/>
        <v>0</v>
      </c>
      <c r="D146" s="2">
        <f t="shared" si="13"/>
        <v>0</v>
      </c>
      <c r="E146" s="2">
        <f t="shared" si="15"/>
        <v>0</v>
      </c>
      <c r="F146" s="1" t="str">
        <f t="shared" si="16"/>
        <v/>
      </c>
    </row>
    <row r="147" spans="1:6" x14ac:dyDescent="0.35">
      <c r="A147" s="1" t="s">
        <v>80</v>
      </c>
      <c r="B147" s="2">
        <f t="shared" si="14"/>
        <v>3</v>
      </c>
      <c r="C147" s="2">
        <f t="shared" si="12"/>
        <v>28</v>
      </c>
      <c r="D147" s="2">
        <f t="shared" si="13"/>
        <v>0</v>
      </c>
      <c r="E147" s="2">
        <f t="shared" si="15"/>
        <v>28</v>
      </c>
      <c r="F147" s="1" t="str">
        <f t="shared" si="16"/>
        <v xml:space="preserve">Pizzeria Kebap da Amad </v>
      </c>
    </row>
    <row r="148" spans="1:6" x14ac:dyDescent="0.35">
      <c r="A148" s="1" t="s">
        <v>11</v>
      </c>
      <c r="B148" s="2">
        <f t="shared" si="14"/>
        <v>0</v>
      </c>
      <c r="C148" s="2">
        <f t="shared" ref="C148:C158" si="17">IFERROR(FIND("Scrivi una recensione",A148,1),0)</f>
        <v>0</v>
      </c>
      <c r="D148" s="2">
        <f t="shared" ref="D148:D158" si="18">IFERROR(FIND("Voto:",A148,1),0)</f>
        <v>0</v>
      </c>
      <c r="E148" s="2">
        <f t="shared" si="15"/>
        <v>0</v>
      </c>
      <c r="F148" s="1" t="str">
        <f t="shared" si="16"/>
        <v/>
      </c>
    </row>
    <row r="149" spans="1:6" x14ac:dyDescent="0.35">
      <c r="A149" s="1" t="s">
        <v>81</v>
      </c>
      <c r="B149" s="2">
        <f t="shared" si="14"/>
        <v>0</v>
      </c>
      <c r="C149" s="2">
        <f t="shared" si="17"/>
        <v>0</v>
      </c>
      <c r="D149" s="2">
        <f t="shared" si="18"/>
        <v>0</v>
      </c>
      <c r="E149" s="2">
        <f t="shared" si="15"/>
        <v>0</v>
      </c>
      <c r="F149" s="1" t="str">
        <f t="shared" si="16"/>
        <v/>
      </c>
    </row>
    <row r="150" spans="1:6" x14ac:dyDescent="0.35">
      <c r="B150" s="2">
        <f t="shared" si="14"/>
        <v>0</v>
      </c>
      <c r="C150" s="2">
        <f t="shared" si="17"/>
        <v>0</v>
      </c>
      <c r="D150" s="2">
        <f t="shared" si="18"/>
        <v>0</v>
      </c>
      <c r="E150" s="2">
        <f t="shared" si="15"/>
        <v>0</v>
      </c>
      <c r="F150" s="1" t="str">
        <f t="shared" si="16"/>
        <v/>
      </c>
    </row>
    <row r="151" spans="1:6" x14ac:dyDescent="0.35">
      <c r="A151" s="1" t="s">
        <v>6</v>
      </c>
      <c r="B151" s="2">
        <f t="shared" si="14"/>
        <v>0</v>
      </c>
      <c r="C151" s="2">
        <f t="shared" si="17"/>
        <v>0</v>
      </c>
      <c r="D151" s="2">
        <f t="shared" si="18"/>
        <v>0</v>
      </c>
      <c r="E151" s="2">
        <f t="shared" si="15"/>
        <v>0</v>
      </c>
      <c r="F151" s="1" t="str">
        <f t="shared" si="16"/>
        <v/>
      </c>
    </row>
    <row r="152" spans="1:6" x14ac:dyDescent="0.35">
      <c r="A152" s="1" t="s">
        <v>1</v>
      </c>
      <c r="B152" s="2">
        <f t="shared" si="14"/>
        <v>0</v>
      </c>
      <c r="C152" s="2">
        <f t="shared" si="17"/>
        <v>0</v>
      </c>
      <c r="D152" s="2">
        <f t="shared" si="18"/>
        <v>0</v>
      </c>
      <c r="E152" s="2">
        <f t="shared" si="15"/>
        <v>0</v>
      </c>
      <c r="F152" s="1" t="str">
        <f t="shared" si="16"/>
        <v/>
      </c>
    </row>
    <row r="153" spans="1:6" x14ac:dyDescent="0.35">
      <c r="A153" s="1" t="s">
        <v>7</v>
      </c>
      <c r="B153" s="2">
        <f t="shared" si="14"/>
        <v>0</v>
      </c>
      <c r="C153" s="2">
        <f t="shared" si="17"/>
        <v>0</v>
      </c>
      <c r="D153" s="2">
        <f t="shared" si="18"/>
        <v>0</v>
      </c>
      <c r="E153" s="2">
        <f t="shared" si="15"/>
        <v>0</v>
      </c>
      <c r="F153" s="1" t="str">
        <f t="shared" si="16"/>
        <v/>
      </c>
    </row>
    <row r="154" spans="1:6" x14ac:dyDescent="0.35">
      <c r="B154" s="2">
        <f t="shared" si="14"/>
        <v>0</v>
      </c>
      <c r="C154" s="2">
        <f t="shared" si="17"/>
        <v>0</v>
      </c>
      <c r="D154" s="2">
        <f t="shared" si="18"/>
        <v>0</v>
      </c>
      <c r="E154" s="2">
        <f t="shared" si="15"/>
        <v>0</v>
      </c>
      <c r="F154" s="1" t="str">
        <f t="shared" si="16"/>
        <v/>
      </c>
    </row>
    <row r="155" spans="1:6" x14ac:dyDescent="0.35">
      <c r="A155" s="1" t="s">
        <v>8</v>
      </c>
      <c r="B155" s="2">
        <f t="shared" si="14"/>
        <v>0</v>
      </c>
      <c r="C155" s="2">
        <f t="shared" si="17"/>
        <v>0</v>
      </c>
      <c r="D155" s="2">
        <f t="shared" si="18"/>
        <v>0</v>
      </c>
      <c r="E155" s="2">
        <f t="shared" si="15"/>
        <v>0</v>
      </c>
      <c r="F155" s="1" t="str">
        <f t="shared" si="16"/>
        <v/>
      </c>
    </row>
    <row r="156" spans="1:6" x14ac:dyDescent="0.35">
      <c r="A156" s="1" t="s">
        <v>0</v>
      </c>
      <c r="B156" s="2">
        <f t="shared" si="14"/>
        <v>0</v>
      </c>
      <c r="C156" s="2">
        <f t="shared" si="17"/>
        <v>0</v>
      </c>
      <c r="D156" s="2">
        <f t="shared" si="18"/>
        <v>0</v>
      </c>
      <c r="E156" s="2">
        <f t="shared" si="15"/>
        <v>0</v>
      </c>
      <c r="F156" s="1" t="str">
        <f t="shared" si="16"/>
        <v/>
      </c>
    </row>
    <row r="157" spans="1:6" x14ac:dyDescent="0.35">
      <c r="A157" s="1" t="s">
        <v>1</v>
      </c>
      <c r="B157" s="2">
        <f t="shared" si="14"/>
        <v>0</v>
      </c>
      <c r="C157" s="2">
        <f t="shared" si="17"/>
        <v>0</v>
      </c>
      <c r="D157" s="2">
        <f t="shared" si="18"/>
        <v>0</v>
      </c>
      <c r="E157" s="2">
        <f t="shared" si="15"/>
        <v>0</v>
      </c>
      <c r="F157" s="1" t="str">
        <f t="shared" si="16"/>
        <v/>
      </c>
    </row>
    <row r="158" spans="1:6" x14ac:dyDescent="0.35">
      <c r="A158" s="1" t="s">
        <v>2</v>
      </c>
      <c r="B158" s="2">
        <f t="shared" si="14"/>
        <v>0</v>
      </c>
      <c r="C158" s="2">
        <f t="shared" si="17"/>
        <v>0</v>
      </c>
      <c r="D158" s="2">
        <f t="shared" si="18"/>
        <v>0</v>
      </c>
      <c r="E158" s="2">
        <f t="shared" si="15"/>
        <v>0</v>
      </c>
      <c r="F158" s="1" t="str">
        <f t="shared" si="16"/>
        <v/>
      </c>
    </row>
    <row r="159" spans="1:6" s="3" customFormat="1" x14ac:dyDescent="0.35">
      <c r="B15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2"/>
  <sheetViews>
    <sheetView workbookViewId="0">
      <selection sqref="A1:XFD1048576"/>
    </sheetView>
  </sheetViews>
  <sheetFormatPr defaultColWidth="8.81640625" defaultRowHeight="14.5" x14ac:dyDescent="0.35"/>
  <cols>
    <col min="1" max="1" width="53.81640625" style="9" customWidth="1"/>
    <col min="2" max="4" width="7.54296875" style="8" customWidth="1"/>
    <col min="5" max="5" width="8.81640625" style="9"/>
    <col min="6" max="7" width="28.81640625" style="9" customWidth="1"/>
    <col min="8" max="8" width="18.7265625" style="9" customWidth="1"/>
    <col min="9" max="16384" width="8.81640625" style="9"/>
  </cols>
  <sheetData>
    <row r="1" spans="1:8" ht="29" x14ac:dyDescent="0.35">
      <c r="A1" s="4" t="s">
        <v>13</v>
      </c>
      <c r="B1" s="8">
        <f t="shared" ref="B1:B32" si="0">IF(IFERROR(FIND(". ",A1,1),0)&gt;4, 0, IFERROR(FIND(". ",A1,1),0))</f>
        <v>2</v>
      </c>
      <c r="C1" s="8">
        <f t="shared" ref="C1:C32" si="1">IF(IFERROR(FIND("Scrivi una recensione",A1,1),0)&gt;0,IFERROR(FIND("Scrivi una recensione",A1,1),0),IF(IFERROR(FIND("Voto:",A1,1),0)&gt;0,IFERROR(FIND("Voto:",A1,1),0),0))</f>
        <v>28</v>
      </c>
      <c r="E1" s="8">
        <f>IF( AND(IFERROR(FIND(" - ", A1, 1),0), IFERROR(FIND(" (",A1,1),0)),
     IFERROR(FIND(" (",A1,1), 0), 0)</f>
        <v>0</v>
      </c>
      <c r="F1" s="9" t="str">
        <f t="shared" ref="F1:F19" si="2">IF(B1&gt;0, MID(A1,B1+2,C1-(B1+2)-1), "")</f>
        <v>Trattoria dello Spirito</v>
      </c>
      <c r="G1" s="9" t="str">
        <f>IF(B1,IF(E3,A3,A4),"")</f>
        <v>Largo XXII Marzo 11 - 10103 Torino (TO)</v>
      </c>
      <c r="H1" s="9" t="str">
        <f>IF(B1,A5, "")</f>
        <v>011 45487478, 334 2355874</v>
      </c>
    </row>
    <row r="2" spans="1:8" x14ac:dyDescent="0.35">
      <c r="A2" s="4" t="s">
        <v>12</v>
      </c>
      <c r="B2" s="8">
        <f t="shared" si="0"/>
        <v>0</v>
      </c>
      <c r="C2" s="8">
        <f t="shared" si="1"/>
        <v>0</v>
      </c>
      <c r="E2" s="8">
        <f t="shared" ref="E2:E64" si="3">IF( AND(IFERROR(FIND(" - ", A2, 1),0), IFERROR(FIND(" (",A2,1),0)),
     IFERROR(FIND(" (",A2,1), 0), 0)</f>
        <v>0</v>
      </c>
      <c r="F2" s="9" t="str">
        <f t="shared" si="2"/>
        <v/>
      </c>
      <c r="G2" s="9" t="str">
        <f t="shared" ref="G2:G64" si="4">IF(B2,IF(E4,A4,A5),"")</f>
        <v/>
      </c>
      <c r="H2" s="9" t="str">
        <f t="shared" ref="H2:H64" si="5">IF(B2,A6, "")</f>
        <v/>
      </c>
    </row>
    <row r="3" spans="1:8" x14ac:dyDescent="0.35">
      <c r="A3" s="10" t="s">
        <v>75</v>
      </c>
      <c r="B3" s="8">
        <f t="shared" si="0"/>
        <v>0</v>
      </c>
      <c r="C3" s="8">
        <f t="shared" si="1"/>
        <v>0</v>
      </c>
      <c r="E3" s="11">
        <f t="shared" si="3"/>
        <v>35</v>
      </c>
      <c r="F3" s="9" t="str">
        <f t="shared" si="2"/>
        <v/>
      </c>
      <c r="G3" s="9" t="str">
        <f t="shared" si="4"/>
        <v/>
      </c>
      <c r="H3" s="9" t="str">
        <f t="shared" si="5"/>
        <v/>
      </c>
    </row>
    <row r="4" spans="1:8" x14ac:dyDescent="0.35">
      <c r="A4" s="4" t="s">
        <v>14</v>
      </c>
      <c r="B4" s="8">
        <f t="shared" si="0"/>
        <v>0</v>
      </c>
      <c r="C4" s="8">
        <f t="shared" si="1"/>
        <v>0</v>
      </c>
      <c r="E4" s="8">
        <f t="shared" si="3"/>
        <v>0</v>
      </c>
      <c r="F4" s="9" t="str">
        <f t="shared" si="2"/>
        <v/>
      </c>
      <c r="G4" s="9" t="str">
        <f t="shared" si="4"/>
        <v/>
      </c>
      <c r="H4" s="9" t="str">
        <f t="shared" si="5"/>
        <v/>
      </c>
    </row>
    <row r="5" spans="1:8" x14ac:dyDescent="0.35">
      <c r="A5" s="4" t="s">
        <v>15</v>
      </c>
      <c r="B5" s="8">
        <f t="shared" si="0"/>
        <v>0</v>
      </c>
      <c r="C5" s="8">
        <f t="shared" si="1"/>
        <v>0</v>
      </c>
      <c r="E5" s="8">
        <f t="shared" si="3"/>
        <v>0</v>
      </c>
      <c r="F5" s="9" t="str">
        <f t="shared" si="2"/>
        <v/>
      </c>
      <c r="G5" s="9" t="str">
        <f t="shared" si="4"/>
        <v/>
      </c>
      <c r="H5" s="9" t="str">
        <f t="shared" si="5"/>
        <v/>
      </c>
    </row>
    <row r="6" spans="1:8" x14ac:dyDescent="0.35">
      <c r="A6" s="4" t="s">
        <v>16</v>
      </c>
      <c r="B6" s="8">
        <f t="shared" si="0"/>
        <v>0</v>
      </c>
      <c r="C6" s="8">
        <f t="shared" si="1"/>
        <v>0</v>
      </c>
      <c r="E6" s="8">
        <f t="shared" si="3"/>
        <v>0</v>
      </c>
      <c r="F6" s="9" t="str">
        <f t="shared" si="2"/>
        <v/>
      </c>
      <c r="G6" s="9" t="str">
        <f t="shared" si="4"/>
        <v/>
      </c>
      <c r="H6" s="9" t="str">
        <f t="shared" si="5"/>
        <v/>
      </c>
    </row>
    <row r="7" spans="1:8" x14ac:dyDescent="0.35">
      <c r="A7" s="4" t="s">
        <v>5</v>
      </c>
      <c r="B7" s="8">
        <f t="shared" si="0"/>
        <v>0</v>
      </c>
      <c r="C7" s="8">
        <f t="shared" si="1"/>
        <v>0</v>
      </c>
      <c r="E7" s="8">
        <f t="shared" si="3"/>
        <v>0</v>
      </c>
      <c r="F7" s="9" t="str">
        <f t="shared" si="2"/>
        <v/>
      </c>
      <c r="G7" s="9" t="str">
        <f t="shared" si="4"/>
        <v/>
      </c>
      <c r="H7" s="9" t="str">
        <f t="shared" si="5"/>
        <v/>
      </c>
    </row>
    <row r="8" spans="1:8" ht="43.5" x14ac:dyDescent="0.35">
      <c r="A8" s="4" t="s">
        <v>17</v>
      </c>
      <c r="B8" s="8">
        <f t="shared" si="0"/>
        <v>0</v>
      </c>
      <c r="C8" s="8">
        <f t="shared" si="1"/>
        <v>0</v>
      </c>
      <c r="E8" s="8">
        <f t="shared" si="3"/>
        <v>0</v>
      </c>
      <c r="F8" s="9" t="str">
        <f t="shared" si="2"/>
        <v/>
      </c>
      <c r="G8" s="9" t="str">
        <f t="shared" si="4"/>
        <v/>
      </c>
      <c r="H8" s="9" t="str">
        <f t="shared" si="5"/>
        <v/>
      </c>
    </row>
    <row r="9" spans="1:8" x14ac:dyDescent="0.35">
      <c r="A9" s="4"/>
      <c r="B9" s="8">
        <f t="shared" si="0"/>
        <v>0</v>
      </c>
      <c r="C9" s="8">
        <f t="shared" si="1"/>
        <v>0</v>
      </c>
      <c r="E9" s="8">
        <f t="shared" si="3"/>
        <v>0</v>
      </c>
      <c r="F9" s="9" t="str">
        <f t="shared" si="2"/>
        <v/>
      </c>
      <c r="G9" s="9" t="str">
        <f t="shared" si="4"/>
        <v/>
      </c>
      <c r="H9" s="9" t="str">
        <f t="shared" si="5"/>
        <v/>
      </c>
    </row>
    <row r="10" spans="1:8" ht="29" x14ac:dyDescent="0.35">
      <c r="A10" s="4" t="s">
        <v>18</v>
      </c>
      <c r="B10" s="8">
        <f t="shared" si="0"/>
        <v>2</v>
      </c>
      <c r="C10" s="8">
        <f t="shared" si="1"/>
        <v>20</v>
      </c>
      <c r="E10" s="8">
        <f t="shared" si="3"/>
        <v>0</v>
      </c>
      <c r="F10" s="9" t="str">
        <f t="shared" si="2"/>
        <v>I Soliti Ignoti</v>
      </c>
      <c r="G10" s="9" t="str">
        <f t="shared" si="4"/>
        <v>Via Teodoro Peruzia, 11 - 10139 Torino (TO)</v>
      </c>
      <c r="H10" s="9" t="str">
        <f t="shared" si="5"/>
        <v>011 4778547</v>
      </c>
    </row>
    <row r="11" spans="1:8" x14ac:dyDescent="0.35">
      <c r="A11" s="4" t="s">
        <v>9</v>
      </c>
      <c r="B11" s="8">
        <f t="shared" si="0"/>
        <v>0</v>
      </c>
      <c r="C11" s="8">
        <f t="shared" si="1"/>
        <v>0</v>
      </c>
      <c r="E11" s="8">
        <f t="shared" si="3"/>
        <v>0</v>
      </c>
      <c r="F11" s="9" t="str">
        <f t="shared" si="2"/>
        <v/>
      </c>
      <c r="G11" s="9" t="str">
        <f t="shared" si="4"/>
        <v/>
      </c>
      <c r="H11" s="9" t="str">
        <f t="shared" si="5"/>
        <v/>
      </c>
    </row>
    <row r="12" spans="1:8" x14ac:dyDescent="0.35">
      <c r="A12" s="4" t="s">
        <v>11</v>
      </c>
      <c r="B12" s="8">
        <f t="shared" si="0"/>
        <v>0</v>
      </c>
      <c r="C12" s="8">
        <f t="shared" si="1"/>
        <v>0</v>
      </c>
      <c r="E12" s="8">
        <f t="shared" si="3"/>
        <v>0</v>
      </c>
      <c r="F12" s="9" t="str">
        <f t="shared" si="2"/>
        <v/>
      </c>
      <c r="G12" s="9" t="str">
        <f t="shared" si="4"/>
        <v/>
      </c>
      <c r="H12" s="9" t="str">
        <f t="shared" si="5"/>
        <v/>
      </c>
    </row>
    <row r="13" spans="1:8" x14ac:dyDescent="0.35">
      <c r="A13" s="10" t="s">
        <v>19</v>
      </c>
      <c r="B13" s="8">
        <f t="shared" si="0"/>
        <v>0</v>
      </c>
      <c r="C13" s="8">
        <f t="shared" si="1"/>
        <v>0</v>
      </c>
      <c r="E13" s="11">
        <f t="shared" si="3"/>
        <v>39</v>
      </c>
      <c r="F13" s="9" t="str">
        <f t="shared" si="2"/>
        <v/>
      </c>
      <c r="G13" s="9" t="str">
        <f t="shared" si="4"/>
        <v/>
      </c>
      <c r="H13" s="9" t="str">
        <f t="shared" si="5"/>
        <v/>
      </c>
    </row>
    <row r="14" spans="1:8" x14ac:dyDescent="0.35">
      <c r="A14" s="4" t="s">
        <v>20</v>
      </c>
      <c r="B14" s="8">
        <f t="shared" si="0"/>
        <v>0</v>
      </c>
      <c r="C14" s="8">
        <f t="shared" si="1"/>
        <v>0</v>
      </c>
      <c r="E14" s="8">
        <f t="shared" si="3"/>
        <v>0</v>
      </c>
      <c r="F14" s="9" t="str">
        <f t="shared" si="2"/>
        <v/>
      </c>
      <c r="G14" s="9" t="str">
        <f t="shared" si="4"/>
        <v/>
      </c>
      <c r="H14" s="9" t="str">
        <f t="shared" si="5"/>
        <v/>
      </c>
    </row>
    <row r="15" spans="1:8" x14ac:dyDescent="0.35">
      <c r="A15" s="4" t="s">
        <v>16</v>
      </c>
      <c r="B15" s="8">
        <f t="shared" si="0"/>
        <v>0</v>
      </c>
      <c r="C15" s="8">
        <f t="shared" si="1"/>
        <v>0</v>
      </c>
      <c r="E15" s="8">
        <f t="shared" si="3"/>
        <v>0</v>
      </c>
      <c r="F15" s="9" t="str">
        <f t="shared" si="2"/>
        <v/>
      </c>
      <c r="G15" s="9" t="str">
        <f t="shared" si="4"/>
        <v/>
      </c>
      <c r="H15" s="9" t="str">
        <f t="shared" si="5"/>
        <v/>
      </c>
    </row>
    <row r="16" spans="1:8" x14ac:dyDescent="0.35">
      <c r="A16" s="4" t="s">
        <v>5</v>
      </c>
      <c r="B16" s="8">
        <f t="shared" si="0"/>
        <v>0</v>
      </c>
      <c r="C16" s="8">
        <f t="shared" si="1"/>
        <v>0</v>
      </c>
      <c r="E16" s="8">
        <f t="shared" si="3"/>
        <v>0</v>
      </c>
      <c r="F16" s="9" t="str">
        <f t="shared" si="2"/>
        <v/>
      </c>
      <c r="G16" s="9" t="str">
        <f t="shared" si="4"/>
        <v/>
      </c>
      <c r="H16" s="9" t="str">
        <f t="shared" si="5"/>
        <v/>
      </c>
    </row>
    <row r="17" spans="1:8" ht="43.5" x14ac:dyDescent="0.35">
      <c r="A17" s="4" t="s">
        <v>21</v>
      </c>
      <c r="B17" s="8">
        <f t="shared" si="0"/>
        <v>0</v>
      </c>
      <c r="C17" s="8">
        <f t="shared" si="1"/>
        <v>0</v>
      </c>
      <c r="E17" s="8">
        <f t="shared" si="3"/>
        <v>0</v>
      </c>
      <c r="F17" s="9" t="str">
        <f t="shared" si="2"/>
        <v/>
      </c>
      <c r="G17" s="9" t="str">
        <f>IF(B17,IF(E19,A19,A21),"")</f>
        <v/>
      </c>
      <c r="H17" s="9" t="str">
        <f t="shared" si="5"/>
        <v/>
      </c>
    </row>
    <row r="18" spans="1:8" ht="29" x14ac:dyDescent="0.35">
      <c r="A18" s="4" t="s">
        <v>22</v>
      </c>
      <c r="B18" s="8">
        <f t="shared" si="0"/>
        <v>2</v>
      </c>
      <c r="C18" s="8">
        <f t="shared" si="1"/>
        <v>35</v>
      </c>
      <c r="E18" s="8">
        <f t="shared" si="3"/>
        <v>0</v>
      </c>
      <c r="F18" s="9" t="str">
        <f t="shared" si="2"/>
        <v>Amici Miei Pizzeria Ristorante</v>
      </c>
      <c r="G18" s="9" t="str">
        <f>IF(B18,IF(E21,A21,A22),"")</f>
        <v>Via Barrilis, 77 - 10121 Torino (TO)</v>
      </c>
      <c r="H18" s="9" t="str">
        <f t="shared" si="5"/>
        <v>011 5023658</v>
      </c>
    </row>
    <row r="19" spans="1:8" x14ac:dyDescent="0.35">
      <c r="A19" s="4" t="s">
        <v>9</v>
      </c>
      <c r="B19" s="8">
        <f t="shared" si="0"/>
        <v>0</v>
      </c>
      <c r="C19" s="8">
        <f t="shared" si="1"/>
        <v>0</v>
      </c>
      <c r="E19" s="8">
        <f t="shared" si="3"/>
        <v>0</v>
      </c>
      <c r="F19" s="9" t="str">
        <f t="shared" si="2"/>
        <v/>
      </c>
      <c r="G19" s="9" t="str">
        <f>IF(B19,IF(E22,A22,#REF!),"")</f>
        <v/>
      </c>
      <c r="H19" s="9" t="str">
        <f>IF(B19,A23, "")</f>
        <v/>
      </c>
    </row>
    <row r="20" spans="1:8" x14ac:dyDescent="0.35">
      <c r="A20" s="4"/>
      <c r="E20" s="8"/>
    </row>
    <row r="21" spans="1:8" x14ac:dyDescent="0.35">
      <c r="A21" s="10" t="s">
        <v>23</v>
      </c>
      <c r="B21" s="8">
        <f t="shared" si="0"/>
        <v>0</v>
      </c>
      <c r="C21" s="8">
        <f t="shared" si="1"/>
        <v>0</v>
      </c>
      <c r="E21" s="8">
        <f t="shared" si="3"/>
        <v>32</v>
      </c>
      <c r="F21" s="9" t="str">
        <f t="shared" ref="F21:F52" si="6">IF(B21&gt;0, MID(A21,B21+2,C21-(B21+2)-1), "")</f>
        <v/>
      </c>
      <c r="G21" s="9" t="str">
        <f>IF(B21,IF(#REF!,#REF!,A23),"")</f>
        <v/>
      </c>
      <c r="H21" s="9" t="str">
        <f>IF(B21,A24, "")</f>
        <v/>
      </c>
    </row>
    <row r="22" spans="1:8" x14ac:dyDescent="0.35">
      <c r="A22" s="4" t="s">
        <v>24</v>
      </c>
      <c r="B22" s="8">
        <f t="shared" si="0"/>
        <v>0</v>
      </c>
      <c r="C22" s="8">
        <f t="shared" si="1"/>
        <v>0</v>
      </c>
      <c r="E22" s="8">
        <f t="shared" si="3"/>
        <v>0</v>
      </c>
      <c r="F22" s="9" t="str">
        <f t="shared" si="6"/>
        <v/>
      </c>
      <c r="G22" s="9" t="str">
        <f>IF(B22,IF(E23,A23,A24),"")</f>
        <v/>
      </c>
      <c r="H22" s="9" t="str">
        <f>IF(B22,A25, "")</f>
        <v/>
      </c>
    </row>
    <row r="23" spans="1:8" x14ac:dyDescent="0.35">
      <c r="A23" s="4" t="s">
        <v>16</v>
      </c>
      <c r="B23" s="8">
        <f t="shared" si="0"/>
        <v>0</v>
      </c>
      <c r="C23" s="8">
        <f t="shared" si="1"/>
        <v>0</v>
      </c>
      <c r="E23" s="8">
        <f t="shared" si="3"/>
        <v>0</v>
      </c>
      <c r="F23" s="9" t="str">
        <f t="shared" si="6"/>
        <v/>
      </c>
      <c r="G23" s="9" t="str">
        <f t="shared" si="4"/>
        <v/>
      </c>
      <c r="H23" s="9" t="str">
        <f t="shared" si="5"/>
        <v/>
      </c>
    </row>
    <row r="24" spans="1:8" x14ac:dyDescent="0.35">
      <c r="A24" s="4" t="s">
        <v>5</v>
      </c>
      <c r="B24" s="8">
        <f t="shared" si="0"/>
        <v>0</v>
      </c>
      <c r="C24" s="8">
        <f t="shared" si="1"/>
        <v>0</v>
      </c>
      <c r="E24" s="8">
        <f t="shared" si="3"/>
        <v>0</v>
      </c>
      <c r="F24" s="9" t="str">
        <f t="shared" si="6"/>
        <v/>
      </c>
      <c r="G24" s="9" t="str">
        <f t="shared" si="4"/>
        <v/>
      </c>
      <c r="H24" s="9" t="str">
        <f t="shared" si="5"/>
        <v/>
      </c>
    </row>
    <row r="25" spans="1:8" ht="43.5" x14ac:dyDescent="0.35">
      <c r="A25" s="4" t="s">
        <v>25</v>
      </c>
      <c r="B25" s="8">
        <f t="shared" si="0"/>
        <v>0</v>
      </c>
      <c r="C25" s="8">
        <f t="shared" si="1"/>
        <v>0</v>
      </c>
      <c r="E25" s="8">
        <f t="shared" si="3"/>
        <v>0</v>
      </c>
      <c r="F25" s="9" t="str">
        <f t="shared" si="6"/>
        <v/>
      </c>
      <c r="G25" s="9" t="str">
        <f t="shared" si="4"/>
        <v/>
      </c>
      <c r="H25" s="9" t="str">
        <f t="shared" si="5"/>
        <v/>
      </c>
    </row>
    <row r="26" spans="1:8" x14ac:dyDescent="0.35">
      <c r="A26" s="4"/>
      <c r="B26" s="8">
        <f t="shared" si="0"/>
        <v>0</v>
      </c>
      <c r="C26" s="8">
        <f t="shared" si="1"/>
        <v>0</v>
      </c>
      <c r="E26" s="8">
        <f t="shared" si="3"/>
        <v>0</v>
      </c>
      <c r="F26" s="9" t="str">
        <f t="shared" si="6"/>
        <v/>
      </c>
      <c r="G26" s="9" t="str">
        <f t="shared" si="4"/>
        <v/>
      </c>
      <c r="H26" s="9" t="str">
        <f t="shared" si="5"/>
        <v/>
      </c>
    </row>
    <row r="27" spans="1:8" ht="29" x14ac:dyDescent="0.35">
      <c r="A27" s="4" t="s">
        <v>26</v>
      </c>
      <c r="B27" s="8">
        <f t="shared" si="0"/>
        <v>2</v>
      </c>
      <c r="C27" s="8">
        <f t="shared" si="1"/>
        <v>38</v>
      </c>
      <c r="E27" s="8">
        <f t="shared" si="3"/>
        <v>0</v>
      </c>
      <c r="F27" s="9" t="str">
        <f t="shared" si="6"/>
        <v>Opposto Ristorante Cocktail House</v>
      </c>
      <c r="G27" s="9" t="str">
        <f t="shared" si="4"/>
        <v>1, P.iazza Garibaldi - 10124 Torino (TO)</v>
      </c>
      <c r="H27" s="9" t="str">
        <f t="shared" si="5"/>
        <v>011 8788797</v>
      </c>
    </row>
    <row r="28" spans="1:8" x14ac:dyDescent="0.35">
      <c r="A28" s="4" t="s">
        <v>10</v>
      </c>
      <c r="B28" s="8">
        <f t="shared" si="0"/>
        <v>0</v>
      </c>
      <c r="C28" s="8">
        <f t="shared" si="1"/>
        <v>0</v>
      </c>
      <c r="E28" s="8">
        <f t="shared" si="3"/>
        <v>0</v>
      </c>
      <c r="F28" s="9" t="str">
        <f t="shared" si="6"/>
        <v/>
      </c>
      <c r="G28" s="9" t="str">
        <f t="shared" si="4"/>
        <v/>
      </c>
      <c r="H28" s="9" t="str">
        <f t="shared" si="5"/>
        <v/>
      </c>
    </row>
    <row r="29" spans="1:8" x14ac:dyDescent="0.35">
      <c r="A29" s="10" t="s">
        <v>27</v>
      </c>
      <c r="B29" s="8">
        <f t="shared" si="0"/>
        <v>0</v>
      </c>
      <c r="C29" s="8">
        <f t="shared" si="1"/>
        <v>0</v>
      </c>
      <c r="E29" s="8">
        <f t="shared" si="3"/>
        <v>36</v>
      </c>
      <c r="F29" s="9" t="str">
        <f t="shared" si="6"/>
        <v/>
      </c>
      <c r="G29" s="9" t="str">
        <f t="shared" si="4"/>
        <v/>
      </c>
      <c r="H29" s="9" t="str">
        <f t="shared" si="5"/>
        <v/>
      </c>
    </row>
    <row r="30" spans="1:8" x14ac:dyDescent="0.35">
      <c r="A30" s="4" t="s">
        <v>14</v>
      </c>
      <c r="B30" s="8">
        <f t="shared" si="0"/>
        <v>0</v>
      </c>
      <c r="C30" s="8">
        <f t="shared" si="1"/>
        <v>0</v>
      </c>
      <c r="E30" s="8">
        <f t="shared" si="3"/>
        <v>0</v>
      </c>
      <c r="F30" s="9" t="str">
        <f t="shared" si="6"/>
        <v/>
      </c>
      <c r="G30" s="9" t="str">
        <f t="shared" si="4"/>
        <v/>
      </c>
      <c r="H30" s="9" t="str">
        <f t="shared" si="5"/>
        <v/>
      </c>
    </row>
    <row r="31" spans="1:8" x14ac:dyDescent="0.35">
      <c r="A31" s="4" t="s">
        <v>28</v>
      </c>
      <c r="B31" s="8">
        <f t="shared" si="0"/>
        <v>0</v>
      </c>
      <c r="C31" s="8">
        <f t="shared" si="1"/>
        <v>0</v>
      </c>
      <c r="E31" s="8">
        <f t="shared" si="3"/>
        <v>0</v>
      </c>
      <c r="F31" s="9" t="str">
        <f t="shared" si="6"/>
        <v/>
      </c>
      <c r="G31" s="9" t="str">
        <f t="shared" si="4"/>
        <v/>
      </c>
      <c r="H31" s="9" t="str">
        <f t="shared" si="5"/>
        <v/>
      </c>
    </row>
    <row r="32" spans="1:8" x14ac:dyDescent="0.35">
      <c r="A32" s="4" t="s">
        <v>16</v>
      </c>
      <c r="B32" s="8">
        <f t="shared" si="0"/>
        <v>0</v>
      </c>
      <c r="C32" s="8">
        <f t="shared" si="1"/>
        <v>0</v>
      </c>
      <c r="E32" s="8">
        <f t="shared" si="3"/>
        <v>0</v>
      </c>
      <c r="F32" s="9" t="str">
        <f t="shared" si="6"/>
        <v/>
      </c>
      <c r="G32" s="9" t="str">
        <f t="shared" si="4"/>
        <v/>
      </c>
      <c r="H32" s="9" t="str">
        <f t="shared" si="5"/>
        <v/>
      </c>
    </row>
    <row r="33" spans="1:8" x14ac:dyDescent="0.35">
      <c r="A33" s="4" t="s">
        <v>5</v>
      </c>
      <c r="B33" s="8">
        <f t="shared" ref="B33:B64" si="7">IF(IFERROR(FIND(". ",A33,1),0)&gt;4, 0, IFERROR(FIND(". ",A33,1),0))</f>
        <v>0</v>
      </c>
      <c r="C33" s="8">
        <f t="shared" ref="C33:C64" si="8">IF(IFERROR(FIND("Scrivi una recensione",A33,1),0)&gt;0,IFERROR(FIND("Scrivi una recensione",A33,1),0),IF(IFERROR(FIND("Voto:",A33,1),0)&gt;0,IFERROR(FIND("Voto:",A33,1),0),0))</f>
        <v>0</v>
      </c>
      <c r="E33" s="8">
        <f t="shared" si="3"/>
        <v>0</v>
      </c>
      <c r="F33" s="9" t="str">
        <f t="shared" si="6"/>
        <v/>
      </c>
      <c r="G33" s="9" t="str">
        <f t="shared" si="4"/>
        <v/>
      </c>
      <c r="H33" s="9" t="str">
        <f t="shared" si="5"/>
        <v/>
      </c>
    </row>
    <row r="34" spans="1:8" ht="29" x14ac:dyDescent="0.35">
      <c r="A34" s="4" t="s">
        <v>29</v>
      </c>
      <c r="B34" s="8">
        <f t="shared" si="7"/>
        <v>0</v>
      </c>
      <c r="C34" s="8">
        <f t="shared" si="8"/>
        <v>0</v>
      </c>
      <c r="E34" s="8">
        <f t="shared" si="3"/>
        <v>0</v>
      </c>
      <c r="F34" s="9" t="str">
        <f t="shared" si="6"/>
        <v/>
      </c>
      <c r="G34" s="9" t="str">
        <f t="shared" si="4"/>
        <v/>
      </c>
      <c r="H34" s="9" t="str">
        <f t="shared" si="5"/>
        <v/>
      </c>
    </row>
    <row r="35" spans="1:8" x14ac:dyDescent="0.35">
      <c r="A35" s="4" t="s">
        <v>30</v>
      </c>
      <c r="B35" s="8">
        <f t="shared" si="7"/>
        <v>2</v>
      </c>
      <c r="C35" s="8">
        <f t="shared" si="8"/>
        <v>24</v>
      </c>
      <c r="E35" s="8">
        <f t="shared" si="3"/>
        <v>0</v>
      </c>
      <c r="F35" s="9" t="str">
        <f t="shared" si="6"/>
        <v>Ristorante Marcello</v>
      </c>
      <c r="G35" s="9" t="str">
        <f t="shared" si="4"/>
        <v>Via Roma, 14 - 10128 Torino (TO)</v>
      </c>
      <c r="H35" s="9" t="str">
        <f t="shared" si="5"/>
        <v>011 5787911</v>
      </c>
    </row>
    <row r="36" spans="1:8" x14ac:dyDescent="0.35">
      <c r="A36" s="4" t="s">
        <v>104</v>
      </c>
      <c r="B36" s="8">
        <f t="shared" si="7"/>
        <v>0</v>
      </c>
      <c r="C36" s="8">
        <f t="shared" si="8"/>
        <v>0</v>
      </c>
      <c r="E36" s="8">
        <f t="shared" si="3"/>
        <v>0</v>
      </c>
      <c r="F36" s="9" t="str">
        <f t="shared" si="6"/>
        <v/>
      </c>
      <c r="G36" s="9" t="str">
        <f>IF(B36,IF(E38,A38,#REF!),"")</f>
        <v/>
      </c>
      <c r="H36" s="9" t="str">
        <f>IF(B36,A39, "")</f>
        <v/>
      </c>
    </row>
    <row r="37" spans="1:8" x14ac:dyDescent="0.35">
      <c r="A37" s="4" t="s">
        <v>11</v>
      </c>
      <c r="B37" s="8">
        <f t="shared" si="7"/>
        <v>0</v>
      </c>
      <c r="C37" s="8">
        <f t="shared" si="8"/>
        <v>0</v>
      </c>
      <c r="E37" s="8">
        <f t="shared" si="3"/>
        <v>0</v>
      </c>
      <c r="F37" s="9" t="str">
        <f t="shared" si="6"/>
        <v/>
      </c>
      <c r="G37" s="9" t="str">
        <f>IF(B37,IF(#REF!,#REF!,A39),"")</f>
        <v/>
      </c>
      <c r="H37" s="9" t="str">
        <f>IF(B37,A40, "")</f>
        <v/>
      </c>
    </row>
    <row r="38" spans="1:8" x14ac:dyDescent="0.35">
      <c r="A38" s="10" t="s">
        <v>76</v>
      </c>
      <c r="B38" s="8">
        <f t="shared" si="7"/>
        <v>0</v>
      </c>
      <c r="C38" s="8">
        <f t="shared" si="8"/>
        <v>0</v>
      </c>
      <c r="E38" s="8">
        <f t="shared" si="3"/>
        <v>28</v>
      </c>
      <c r="F38" s="9" t="str">
        <f t="shared" si="6"/>
        <v/>
      </c>
      <c r="G38" s="9" t="str">
        <f>IF(B38,IF(E39,A39,A40),"")</f>
        <v/>
      </c>
      <c r="H38" s="9" t="str">
        <f>IF(B38,A41, "")</f>
        <v/>
      </c>
    </row>
    <row r="39" spans="1:8" x14ac:dyDescent="0.35">
      <c r="A39" s="4" t="s">
        <v>31</v>
      </c>
      <c r="B39" s="8">
        <f t="shared" si="7"/>
        <v>0</v>
      </c>
      <c r="C39" s="8">
        <f t="shared" si="8"/>
        <v>0</v>
      </c>
      <c r="E39" s="8">
        <f t="shared" si="3"/>
        <v>0</v>
      </c>
      <c r="F39" s="9" t="str">
        <f t="shared" si="6"/>
        <v/>
      </c>
      <c r="G39" s="9" t="str">
        <f t="shared" si="4"/>
        <v/>
      </c>
      <c r="H39" s="9" t="str">
        <f t="shared" si="5"/>
        <v/>
      </c>
    </row>
    <row r="40" spans="1:8" x14ac:dyDescent="0.35">
      <c r="A40" s="4" t="s">
        <v>16</v>
      </c>
      <c r="B40" s="8">
        <f t="shared" si="7"/>
        <v>0</v>
      </c>
      <c r="C40" s="8">
        <f t="shared" si="8"/>
        <v>0</v>
      </c>
      <c r="E40" s="8">
        <f t="shared" si="3"/>
        <v>0</v>
      </c>
      <c r="F40" s="9" t="str">
        <f t="shared" si="6"/>
        <v/>
      </c>
      <c r="G40" s="9" t="str">
        <f t="shared" si="4"/>
        <v/>
      </c>
      <c r="H40" s="9" t="str">
        <f t="shared" si="5"/>
        <v/>
      </c>
    </row>
    <row r="41" spans="1:8" x14ac:dyDescent="0.35">
      <c r="A41" s="4" t="s">
        <v>5</v>
      </c>
      <c r="B41" s="8">
        <f t="shared" si="7"/>
        <v>0</v>
      </c>
      <c r="C41" s="8">
        <f t="shared" si="8"/>
        <v>0</v>
      </c>
      <c r="E41" s="8">
        <f t="shared" si="3"/>
        <v>0</v>
      </c>
      <c r="F41" s="9" t="str">
        <f t="shared" si="6"/>
        <v/>
      </c>
      <c r="G41" s="9" t="str">
        <f t="shared" si="4"/>
        <v/>
      </c>
      <c r="H41" s="9" t="str">
        <f t="shared" si="5"/>
        <v/>
      </c>
    </row>
    <row r="42" spans="1:8" ht="43.5" x14ac:dyDescent="0.35">
      <c r="A42" s="4" t="s">
        <v>32</v>
      </c>
      <c r="B42" s="8">
        <f t="shared" si="7"/>
        <v>0</v>
      </c>
      <c r="C42" s="8">
        <f t="shared" si="8"/>
        <v>0</v>
      </c>
      <c r="E42" s="8">
        <f t="shared" si="3"/>
        <v>0</v>
      </c>
      <c r="F42" s="9" t="str">
        <f t="shared" si="6"/>
        <v/>
      </c>
      <c r="G42" s="9" t="str">
        <f t="shared" si="4"/>
        <v/>
      </c>
      <c r="H42" s="9" t="str">
        <f t="shared" si="5"/>
        <v/>
      </c>
    </row>
    <row r="43" spans="1:8" ht="29" x14ac:dyDescent="0.35">
      <c r="A43" s="4" t="s">
        <v>33</v>
      </c>
      <c r="B43" s="8">
        <f t="shared" si="7"/>
        <v>2</v>
      </c>
      <c r="C43" s="8">
        <f t="shared" si="8"/>
        <v>43</v>
      </c>
      <c r="E43" s="8">
        <f t="shared" si="3"/>
        <v>0</v>
      </c>
      <c r="F43" s="9" t="str">
        <f t="shared" si="6"/>
        <v>Sol Levante Fusion Japanese Restaurant</v>
      </c>
      <c r="G43" s="9" t="str">
        <f t="shared" si="4"/>
        <v>Via Giotto, 1 - 10125 Torino (TO)</v>
      </c>
      <c r="H43" s="9" t="str">
        <f t="shared" si="5"/>
        <v>011 0035689</v>
      </c>
    </row>
    <row r="44" spans="1:8" x14ac:dyDescent="0.35">
      <c r="A44" s="4" t="s">
        <v>9</v>
      </c>
      <c r="B44" s="8">
        <f t="shared" si="7"/>
        <v>0</v>
      </c>
      <c r="C44" s="8">
        <f t="shared" si="8"/>
        <v>0</v>
      </c>
      <c r="E44" s="8">
        <f t="shared" si="3"/>
        <v>0</v>
      </c>
      <c r="F44" s="9" t="str">
        <f t="shared" si="6"/>
        <v/>
      </c>
      <c r="G44" s="9" t="str">
        <f t="shared" si="4"/>
        <v/>
      </c>
      <c r="H44" s="9" t="str">
        <f t="shared" si="5"/>
        <v/>
      </c>
    </row>
    <row r="45" spans="1:8" x14ac:dyDescent="0.35">
      <c r="A45" s="10" t="s">
        <v>34</v>
      </c>
      <c r="B45" s="8">
        <f t="shared" si="7"/>
        <v>0</v>
      </c>
      <c r="C45" s="8">
        <f t="shared" si="8"/>
        <v>0</v>
      </c>
      <c r="E45" s="8">
        <f t="shared" si="3"/>
        <v>29</v>
      </c>
      <c r="F45" s="9" t="str">
        <f t="shared" si="6"/>
        <v/>
      </c>
      <c r="G45" s="9" t="str">
        <f t="shared" si="4"/>
        <v/>
      </c>
      <c r="H45" s="9" t="str">
        <f t="shared" si="5"/>
        <v/>
      </c>
    </row>
    <row r="46" spans="1:8" x14ac:dyDescent="0.35">
      <c r="A46" s="4" t="s">
        <v>14</v>
      </c>
      <c r="B46" s="8">
        <f t="shared" si="7"/>
        <v>0</v>
      </c>
      <c r="C46" s="8">
        <f t="shared" si="8"/>
        <v>0</v>
      </c>
      <c r="E46" s="8">
        <f t="shared" si="3"/>
        <v>0</v>
      </c>
      <c r="F46" s="9" t="str">
        <f t="shared" si="6"/>
        <v/>
      </c>
      <c r="G46" s="9" t="str">
        <f t="shared" si="4"/>
        <v/>
      </c>
      <c r="H46" s="9" t="str">
        <f t="shared" si="5"/>
        <v/>
      </c>
    </row>
    <row r="47" spans="1:8" x14ac:dyDescent="0.35">
      <c r="A47" s="4" t="s">
        <v>35</v>
      </c>
      <c r="B47" s="8">
        <f t="shared" si="7"/>
        <v>0</v>
      </c>
      <c r="C47" s="8">
        <f t="shared" si="8"/>
        <v>0</v>
      </c>
      <c r="E47" s="8">
        <f t="shared" si="3"/>
        <v>0</v>
      </c>
      <c r="F47" s="9" t="str">
        <f t="shared" si="6"/>
        <v/>
      </c>
      <c r="G47" s="9" t="str">
        <f t="shared" si="4"/>
        <v/>
      </c>
      <c r="H47" s="9" t="str">
        <f t="shared" si="5"/>
        <v/>
      </c>
    </row>
    <row r="48" spans="1:8" x14ac:dyDescent="0.35">
      <c r="A48" s="4" t="s">
        <v>5</v>
      </c>
      <c r="B48" s="8">
        <f t="shared" si="7"/>
        <v>0</v>
      </c>
      <c r="C48" s="8">
        <f t="shared" si="8"/>
        <v>0</v>
      </c>
      <c r="E48" s="8">
        <f t="shared" si="3"/>
        <v>0</v>
      </c>
      <c r="F48" s="9" t="str">
        <f t="shared" si="6"/>
        <v/>
      </c>
      <c r="G48" s="9" t="str">
        <f t="shared" si="4"/>
        <v/>
      </c>
      <c r="H48" s="9" t="str">
        <f t="shared" si="5"/>
        <v/>
      </c>
    </row>
    <row r="49" spans="1:8" ht="43.5" x14ac:dyDescent="0.35">
      <c r="A49" s="4" t="s">
        <v>36</v>
      </c>
      <c r="B49" s="8">
        <f t="shared" si="7"/>
        <v>0</v>
      </c>
      <c r="C49" s="8">
        <f t="shared" si="8"/>
        <v>0</v>
      </c>
      <c r="E49" s="8">
        <f t="shared" si="3"/>
        <v>0</v>
      </c>
      <c r="F49" s="9" t="str">
        <f t="shared" si="6"/>
        <v/>
      </c>
      <c r="G49" s="9" t="str">
        <f t="shared" si="4"/>
        <v/>
      </c>
      <c r="H49" s="9" t="str">
        <f t="shared" si="5"/>
        <v/>
      </c>
    </row>
    <row r="50" spans="1:8" ht="43.5" x14ac:dyDescent="0.35">
      <c r="A50" s="4" t="s">
        <v>37</v>
      </c>
      <c r="B50" s="8">
        <f t="shared" si="7"/>
        <v>2</v>
      </c>
      <c r="C50" s="8">
        <f t="shared" si="8"/>
        <v>86</v>
      </c>
      <c r="E50" s="8">
        <f t="shared" si="3"/>
        <v>0</v>
      </c>
      <c r="F50" s="9" t="str">
        <f t="shared" si="6"/>
        <v>Ristorante La Pagoda Ristorante Cinese - Cucina Giapponese e Sushi Di Hu Lia Meng</v>
      </c>
      <c r="G50" s="9" t="str">
        <f t="shared" si="4"/>
        <v>2, V. F. Bena - 10121 Torino (TO)</v>
      </c>
      <c r="H50" s="9" t="str">
        <f t="shared" si="5"/>
        <v>011 1458876</v>
      </c>
    </row>
    <row r="51" spans="1:8" x14ac:dyDescent="0.35">
      <c r="A51" s="4" t="s">
        <v>9</v>
      </c>
      <c r="B51" s="8">
        <f t="shared" si="7"/>
        <v>0</v>
      </c>
      <c r="C51" s="8">
        <f t="shared" si="8"/>
        <v>0</v>
      </c>
      <c r="E51" s="8">
        <f t="shared" si="3"/>
        <v>0</v>
      </c>
      <c r="F51" s="9" t="str">
        <f t="shared" si="6"/>
        <v/>
      </c>
      <c r="G51" s="9" t="str">
        <f t="shared" si="4"/>
        <v/>
      </c>
      <c r="H51" s="9" t="str">
        <f t="shared" si="5"/>
        <v/>
      </c>
    </row>
    <row r="52" spans="1:8" x14ac:dyDescent="0.35">
      <c r="A52" s="10" t="s">
        <v>38</v>
      </c>
      <c r="B52" s="8">
        <f t="shared" si="7"/>
        <v>0</v>
      </c>
      <c r="C52" s="8">
        <f t="shared" si="8"/>
        <v>0</v>
      </c>
      <c r="E52" s="8">
        <f t="shared" si="3"/>
        <v>29</v>
      </c>
      <c r="F52" s="9" t="str">
        <f t="shared" si="6"/>
        <v/>
      </c>
      <c r="G52" s="9" t="str">
        <f t="shared" si="4"/>
        <v/>
      </c>
      <c r="H52" s="9" t="str">
        <f t="shared" si="5"/>
        <v/>
      </c>
    </row>
    <row r="53" spans="1:8" x14ac:dyDescent="0.35">
      <c r="A53" s="4" t="s">
        <v>14</v>
      </c>
      <c r="B53" s="8">
        <f t="shared" si="7"/>
        <v>0</v>
      </c>
      <c r="C53" s="8">
        <f t="shared" si="8"/>
        <v>0</v>
      </c>
      <c r="E53" s="8">
        <f t="shared" si="3"/>
        <v>0</v>
      </c>
      <c r="F53" s="9" t="str">
        <f t="shared" ref="F53:F84" si="9">IF(B53&gt;0, MID(A53,B53+2,C53-(B53+2)-1), "")</f>
        <v/>
      </c>
      <c r="G53" s="9" t="str">
        <f t="shared" si="4"/>
        <v/>
      </c>
      <c r="H53" s="9" t="str">
        <f t="shared" si="5"/>
        <v/>
      </c>
    </row>
    <row r="54" spans="1:8" x14ac:dyDescent="0.35">
      <c r="A54" s="4" t="s">
        <v>39</v>
      </c>
      <c r="B54" s="8">
        <f t="shared" si="7"/>
        <v>0</v>
      </c>
      <c r="C54" s="8">
        <f t="shared" si="8"/>
        <v>0</v>
      </c>
      <c r="E54" s="8">
        <f t="shared" si="3"/>
        <v>0</v>
      </c>
      <c r="F54" s="9" t="str">
        <f t="shared" si="9"/>
        <v/>
      </c>
      <c r="G54" s="9" t="str">
        <f t="shared" si="4"/>
        <v/>
      </c>
      <c r="H54" s="9" t="str">
        <f t="shared" si="5"/>
        <v/>
      </c>
    </row>
    <row r="55" spans="1:8" x14ac:dyDescent="0.35">
      <c r="A55" s="4" t="s">
        <v>16</v>
      </c>
      <c r="B55" s="8">
        <f t="shared" si="7"/>
        <v>0</v>
      </c>
      <c r="C55" s="8">
        <f t="shared" si="8"/>
        <v>0</v>
      </c>
      <c r="E55" s="8">
        <f t="shared" si="3"/>
        <v>0</v>
      </c>
      <c r="F55" s="9" t="str">
        <f t="shared" si="9"/>
        <v/>
      </c>
      <c r="G55" s="9" t="str">
        <f t="shared" si="4"/>
        <v/>
      </c>
      <c r="H55" s="9" t="str">
        <f t="shared" si="5"/>
        <v/>
      </c>
    </row>
    <row r="56" spans="1:8" x14ac:dyDescent="0.35">
      <c r="A56" s="4" t="s">
        <v>5</v>
      </c>
      <c r="B56" s="8">
        <f t="shared" si="7"/>
        <v>0</v>
      </c>
      <c r="C56" s="8">
        <f t="shared" si="8"/>
        <v>0</v>
      </c>
      <c r="E56" s="8">
        <f t="shared" si="3"/>
        <v>0</v>
      </c>
      <c r="F56" s="9" t="str">
        <f t="shared" si="9"/>
        <v/>
      </c>
      <c r="G56" s="9" t="str">
        <f t="shared" si="4"/>
        <v/>
      </c>
      <c r="H56" s="9" t="str">
        <f t="shared" si="5"/>
        <v/>
      </c>
    </row>
    <row r="57" spans="1:8" ht="43.5" x14ac:dyDescent="0.35">
      <c r="A57" s="4" t="s">
        <v>40</v>
      </c>
      <c r="B57" s="8">
        <f t="shared" si="7"/>
        <v>0</v>
      </c>
      <c r="C57" s="8">
        <f t="shared" si="8"/>
        <v>0</v>
      </c>
      <c r="E57" s="8">
        <f t="shared" si="3"/>
        <v>0</v>
      </c>
      <c r="F57" s="9" t="str">
        <f t="shared" si="9"/>
        <v/>
      </c>
      <c r="G57" s="9" t="str">
        <f t="shared" si="4"/>
        <v/>
      </c>
      <c r="H57" s="9" t="str">
        <f t="shared" si="5"/>
        <v/>
      </c>
    </row>
    <row r="58" spans="1:8" ht="29" x14ac:dyDescent="0.35">
      <c r="A58" s="4" t="s">
        <v>41</v>
      </c>
      <c r="B58" s="8">
        <f t="shared" si="7"/>
        <v>2</v>
      </c>
      <c r="C58" s="8">
        <f t="shared" si="8"/>
        <v>17</v>
      </c>
      <c r="E58" s="8">
        <f t="shared" si="3"/>
        <v>0</v>
      </c>
      <c r="F58" s="9" t="str">
        <f t="shared" si="9"/>
        <v>Il Padellino</v>
      </c>
      <c r="G58" s="9" t="str">
        <f t="shared" si="4"/>
        <v>Corso Vinzaglio, 21 - 10121 Torino (TO)</v>
      </c>
      <c r="H58" s="9" t="str">
        <f t="shared" si="5"/>
        <v>011 7878961</v>
      </c>
    </row>
    <row r="59" spans="1:8" x14ac:dyDescent="0.35">
      <c r="A59" s="4" t="s">
        <v>9</v>
      </c>
      <c r="B59" s="8">
        <f t="shared" si="7"/>
        <v>0</v>
      </c>
      <c r="C59" s="8">
        <f t="shared" si="8"/>
        <v>0</v>
      </c>
      <c r="E59" s="8">
        <f t="shared" si="3"/>
        <v>0</v>
      </c>
      <c r="F59" s="9" t="str">
        <f t="shared" si="9"/>
        <v/>
      </c>
      <c r="G59" s="9" t="str">
        <f t="shared" si="4"/>
        <v/>
      </c>
      <c r="H59" s="9" t="str">
        <f t="shared" si="5"/>
        <v/>
      </c>
    </row>
    <row r="60" spans="1:8" x14ac:dyDescent="0.35">
      <c r="A60" s="10" t="s">
        <v>42</v>
      </c>
      <c r="B60" s="8">
        <f t="shared" si="7"/>
        <v>0</v>
      </c>
      <c r="C60" s="8">
        <f t="shared" si="8"/>
        <v>0</v>
      </c>
      <c r="E60" s="8">
        <f t="shared" si="3"/>
        <v>35</v>
      </c>
      <c r="F60" s="9" t="str">
        <f t="shared" si="9"/>
        <v/>
      </c>
      <c r="G60" s="9" t="str">
        <f t="shared" si="4"/>
        <v/>
      </c>
      <c r="H60" s="9" t="str">
        <f t="shared" si="5"/>
        <v/>
      </c>
    </row>
    <row r="61" spans="1:8" x14ac:dyDescent="0.35">
      <c r="A61" s="4" t="s">
        <v>14</v>
      </c>
      <c r="B61" s="8">
        <f t="shared" si="7"/>
        <v>0</v>
      </c>
      <c r="C61" s="8">
        <f t="shared" si="8"/>
        <v>0</v>
      </c>
      <c r="E61" s="8">
        <f t="shared" si="3"/>
        <v>0</v>
      </c>
      <c r="F61" s="9" t="str">
        <f t="shared" si="9"/>
        <v/>
      </c>
      <c r="G61" s="9" t="str">
        <f t="shared" si="4"/>
        <v/>
      </c>
      <c r="H61" s="9" t="str">
        <f t="shared" si="5"/>
        <v/>
      </c>
    </row>
    <row r="62" spans="1:8" x14ac:dyDescent="0.35">
      <c r="A62" s="4" t="s">
        <v>43</v>
      </c>
      <c r="B62" s="8">
        <f t="shared" si="7"/>
        <v>0</v>
      </c>
      <c r="C62" s="8">
        <f t="shared" si="8"/>
        <v>0</v>
      </c>
      <c r="E62" s="8">
        <f t="shared" si="3"/>
        <v>0</v>
      </c>
      <c r="F62" s="9" t="str">
        <f t="shared" si="9"/>
        <v/>
      </c>
      <c r="G62" s="9" t="str">
        <f t="shared" si="4"/>
        <v/>
      </c>
      <c r="H62" s="9" t="str">
        <f t="shared" si="5"/>
        <v/>
      </c>
    </row>
    <row r="63" spans="1:8" x14ac:dyDescent="0.35">
      <c r="A63" s="4" t="s">
        <v>16</v>
      </c>
      <c r="B63" s="8">
        <f t="shared" si="7"/>
        <v>0</v>
      </c>
      <c r="C63" s="8">
        <f t="shared" si="8"/>
        <v>0</v>
      </c>
      <c r="E63" s="8">
        <f t="shared" si="3"/>
        <v>0</v>
      </c>
      <c r="F63" s="9" t="str">
        <f t="shared" si="9"/>
        <v/>
      </c>
      <c r="G63" s="9" t="str">
        <f t="shared" si="4"/>
        <v/>
      </c>
      <c r="H63" s="9" t="str">
        <f t="shared" si="5"/>
        <v/>
      </c>
    </row>
    <row r="64" spans="1:8" x14ac:dyDescent="0.35">
      <c r="A64" s="4" t="s">
        <v>5</v>
      </c>
      <c r="B64" s="8">
        <f t="shared" si="7"/>
        <v>0</v>
      </c>
      <c r="C64" s="8">
        <f t="shared" si="8"/>
        <v>0</v>
      </c>
      <c r="E64" s="8">
        <f t="shared" si="3"/>
        <v>0</v>
      </c>
      <c r="F64" s="9" t="str">
        <f t="shared" si="9"/>
        <v/>
      </c>
      <c r="G64" s="9" t="str">
        <f t="shared" si="4"/>
        <v/>
      </c>
      <c r="H64" s="9" t="str">
        <f t="shared" si="5"/>
        <v/>
      </c>
    </row>
    <row r="65" spans="1:8" ht="43.5" x14ac:dyDescent="0.35">
      <c r="A65" s="4" t="s">
        <v>44</v>
      </c>
      <c r="B65" s="8">
        <f t="shared" ref="B65:B96" si="10">IF(IFERROR(FIND(". ",A65,1),0)&gt;4, 0, IFERROR(FIND(". ",A65,1),0))</f>
        <v>0</v>
      </c>
      <c r="C65" s="8">
        <f t="shared" ref="C65:C96" si="11">IF(IFERROR(FIND("Scrivi una recensione",A65,1),0)&gt;0,IFERROR(FIND("Scrivi una recensione",A65,1),0),IF(IFERROR(FIND("Voto:",A65,1),0)&gt;0,IFERROR(FIND("Voto:",A65,1),0),0))</f>
        <v>0</v>
      </c>
      <c r="E65" s="8">
        <f t="shared" ref="E65:E128" si="12">IF( AND(IFERROR(FIND(" - ", A65, 1),0), IFERROR(FIND(" (",A65,1),0)),
     IFERROR(FIND(" (",A65,1), 0), 0)</f>
        <v>0</v>
      </c>
      <c r="F65" s="9" t="str">
        <f t="shared" si="9"/>
        <v/>
      </c>
      <c r="G65" s="9" t="str">
        <f t="shared" ref="G65:G128" si="13">IF(B65,IF(E67,A67,A68),"")</f>
        <v/>
      </c>
      <c r="H65" s="9" t="str">
        <f t="shared" ref="H65:H128" si="14">IF(B65,A69, "")</f>
        <v/>
      </c>
    </row>
    <row r="66" spans="1:8" ht="29" x14ac:dyDescent="0.35">
      <c r="A66" s="4" t="s">
        <v>45</v>
      </c>
      <c r="B66" s="8">
        <f t="shared" si="10"/>
        <v>3</v>
      </c>
      <c r="C66" s="8">
        <f t="shared" si="11"/>
        <v>37</v>
      </c>
      <c r="E66" s="8">
        <f t="shared" si="12"/>
        <v>0</v>
      </c>
      <c r="F66" s="9" t="str">
        <f t="shared" si="9"/>
        <v>Sol Levante Japanese Restaurant</v>
      </c>
      <c r="G66" s="9" t="str">
        <f t="shared" si="13"/>
        <v>Piazza Tiziano, 59 - 10122 Torino (TO)</v>
      </c>
      <c r="H66" s="9" t="str">
        <f t="shared" si="14"/>
        <v>011 5568974</v>
      </c>
    </row>
    <row r="67" spans="1:8" x14ac:dyDescent="0.35">
      <c r="A67" s="4" t="s">
        <v>10</v>
      </c>
      <c r="B67" s="8">
        <f t="shared" si="10"/>
        <v>0</v>
      </c>
      <c r="C67" s="8">
        <f t="shared" si="11"/>
        <v>0</v>
      </c>
      <c r="E67" s="8">
        <f t="shared" si="12"/>
        <v>0</v>
      </c>
      <c r="F67" s="9" t="str">
        <f t="shared" si="9"/>
        <v/>
      </c>
      <c r="G67" s="9" t="str">
        <f t="shared" si="13"/>
        <v/>
      </c>
      <c r="H67" s="9" t="str">
        <f t="shared" si="14"/>
        <v/>
      </c>
    </row>
    <row r="68" spans="1:8" x14ac:dyDescent="0.35">
      <c r="A68" s="10" t="s">
        <v>46</v>
      </c>
      <c r="B68" s="8">
        <f t="shared" si="10"/>
        <v>0</v>
      </c>
      <c r="C68" s="8">
        <f t="shared" si="11"/>
        <v>0</v>
      </c>
      <c r="E68" s="8">
        <f t="shared" si="12"/>
        <v>34</v>
      </c>
      <c r="F68" s="9" t="str">
        <f t="shared" si="9"/>
        <v/>
      </c>
      <c r="G68" s="9" t="str">
        <f t="shared" si="13"/>
        <v/>
      </c>
      <c r="H68" s="9" t="str">
        <f t="shared" si="14"/>
        <v/>
      </c>
    </row>
    <row r="69" spans="1:8" x14ac:dyDescent="0.35">
      <c r="A69" s="4" t="s">
        <v>14</v>
      </c>
      <c r="B69" s="8">
        <f t="shared" si="10"/>
        <v>0</v>
      </c>
      <c r="C69" s="8">
        <f t="shared" si="11"/>
        <v>0</v>
      </c>
      <c r="E69" s="8">
        <f t="shared" si="12"/>
        <v>0</v>
      </c>
      <c r="F69" s="9" t="str">
        <f t="shared" si="9"/>
        <v/>
      </c>
      <c r="G69" s="9" t="str">
        <f t="shared" si="13"/>
        <v/>
      </c>
      <c r="H69" s="9" t="str">
        <f t="shared" si="14"/>
        <v/>
      </c>
    </row>
    <row r="70" spans="1:8" x14ac:dyDescent="0.35">
      <c r="A70" s="4" t="s">
        <v>47</v>
      </c>
      <c r="B70" s="8">
        <f t="shared" si="10"/>
        <v>0</v>
      </c>
      <c r="C70" s="8">
        <f t="shared" si="11"/>
        <v>0</v>
      </c>
      <c r="E70" s="8">
        <f t="shared" si="12"/>
        <v>0</v>
      </c>
      <c r="F70" s="9" t="str">
        <f t="shared" si="9"/>
        <v/>
      </c>
      <c r="G70" s="9" t="str">
        <f t="shared" si="13"/>
        <v/>
      </c>
      <c r="H70" s="9" t="str">
        <f t="shared" si="14"/>
        <v/>
      </c>
    </row>
    <row r="71" spans="1:8" x14ac:dyDescent="0.35">
      <c r="A71" s="4" t="s">
        <v>48</v>
      </c>
      <c r="B71" s="8">
        <f t="shared" si="10"/>
        <v>0</v>
      </c>
      <c r="C71" s="8">
        <f t="shared" si="11"/>
        <v>0</v>
      </c>
      <c r="E71" s="8">
        <f t="shared" si="12"/>
        <v>0</v>
      </c>
      <c r="F71" s="9" t="str">
        <f t="shared" si="9"/>
        <v/>
      </c>
      <c r="G71" s="9" t="str">
        <f t="shared" si="13"/>
        <v/>
      </c>
      <c r="H71" s="9" t="str">
        <f t="shared" si="14"/>
        <v/>
      </c>
    </row>
    <row r="72" spans="1:8" x14ac:dyDescent="0.35">
      <c r="A72" s="4" t="s">
        <v>5</v>
      </c>
      <c r="B72" s="8">
        <f t="shared" si="10"/>
        <v>0</v>
      </c>
      <c r="C72" s="8">
        <f t="shared" si="11"/>
        <v>0</v>
      </c>
      <c r="E72" s="8">
        <f t="shared" si="12"/>
        <v>0</v>
      </c>
      <c r="F72" s="9" t="str">
        <f t="shared" si="9"/>
        <v/>
      </c>
      <c r="G72" s="9" t="str">
        <f t="shared" si="13"/>
        <v/>
      </c>
      <c r="H72" s="9" t="str">
        <f t="shared" si="14"/>
        <v/>
      </c>
    </row>
    <row r="73" spans="1:8" ht="29" x14ac:dyDescent="0.35">
      <c r="A73" s="4" t="s">
        <v>49</v>
      </c>
      <c r="B73" s="8">
        <f t="shared" si="10"/>
        <v>0</v>
      </c>
      <c r="C73" s="8">
        <f t="shared" si="11"/>
        <v>0</v>
      </c>
      <c r="E73" s="8">
        <f t="shared" si="12"/>
        <v>0</v>
      </c>
      <c r="F73" s="9" t="str">
        <f t="shared" si="9"/>
        <v/>
      </c>
      <c r="G73" s="9" t="str">
        <f t="shared" si="13"/>
        <v/>
      </c>
      <c r="H73" s="9" t="str">
        <f t="shared" si="14"/>
        <v/>
      </c>
    </row>
    <row r="74" spans="1:8" x14ac:dyDescent="0.35">
      <c r="A74" s="4"/>
      <c r="B74" s="8">
        <f t="shared" si="10"/>
        <v>0</v>
      </c>
      <c r="C74" s="8">
        <f t="shared" si="11"/>
        <v>0</v>
      </c>
      <c r="E74" s="8">
        <f t="shared" si="12"/>
        <v>0</v>
      </c>
      <c r="F74" s="9" t="str">
        <f t="shared" si="9"/>
        <v/>
      </c>
      <c r="G74" s="9" t="str">
        <f t="shared" si="13"/>
        <v/>
      </c>
      <c r="H74" s="9" t="str">
        <f t="shared" si="14"/>
        <v/>
      </c>
    </row>
    <row r="75" spans="1:8" ht="29" x14ac:dyDescent="0.35">
      <c r="A75" s="4" t="s">
        <v>50</v>
      </c>
      <c r="B75" s="8">
        <f t="shared" si="10"/>
        <v>3</v>
      </c>
      <c r="C75" s="8">
        <f t="shared" si="11"/>
        <v>38</v>
      </c>
      <c r="E75" s="8">
        <f t="shared" si="12"/>
        <v>0</v>
      </c>
      <c r="F75" s="9" t="str">
        <f t="shared" si="9"/>
        <v>La Moresca - Ristorante Pizzeria</v>
      </c>
      <c r="G75" s="9" t="str">
        <f t="shared" si="13"/>
        <v>Via Vische, 87 - 10139 Torino (TO)</v>
      </c>
      <c r="H75" s="9" t="str">
        <f t="shared" si="14"/>
        <v>011 7764018</v>
      </c>
    </row>
    <row r="76" spans="1:8" x14ac:dyDescent="0.35">
      <c r="A76" s="4" t="s">
        <v>11</v>
      </c>
      <c r="B76" s="8">
        <f t="shared" si="10"/>
        <v>0</v>
      </c>
      <c r="C76" s="8">
        <f t="shared" si="11"/>
        <v>0</v>
      </c>
      <c r="E76" s="8">
        <f t="shared" si="12"/>
        <v>0</v>
      </c>
      <c r="F76" s="9" t="str">
        <f t="shared" si="9"/>
        <v/>
      </c>
      <c r="G76" s="9" t="str">
        <f t="shared" si="13"/>
        <v/>
      </c>
      <c r="H76" s="9" t="str">
        <f t="shared" si="14"/>
        <v/>
      </c>
    </row>
    <row r="77" spans="1:8" x14ac:dyDescent="0.35">
      <c r="A77" s="10" t="s">
        <v>51</v>
      </c>
      <c r="B77" s="8">
        <f t="shared" si="10"/>
        <v>0</v>
      </c>
      <c r="C77" s="8">
        <f t="shared" si="11"/>
        <v>0</v>
      </c>
      <c r="E77" s="8">
        <f t="shared" si="12"/>
        <v>30</v>
      </c>
      <c r="F77" s="9" t="str">
        <f t="shared" si="9"/>
        <v/>
      </c>
      <c r="G77" s="9" t="str">
        <f t="shared" si="13"/>
        <v/>
      </c>
      <c r="H77" s="9" t="str">
        <f t="shared" si="14"/>
        <v/>
      </c>
    </row>
    <row r="78" spans="1:8" x14ac:dyDescent="0.35">
      <c r="A78" s="4" t="s">
        <v>14</v>
      </c>
      <c r="B78" s="8">
        <f t="shared" si="10"/>
        <v>0</v>
      </c>
      <c r="C78" s="8">
        <f t="shared" si="11"/>
        <v>0</v>
      </c>
      <c r="E78" s="8">
        <f t="shared" si="12"/>
        <v>0</v>
      </c>
      <c r="F78" s="9" t="str">
        <f t="shared" si="9"/>
        <v/>
      </c>
      <c r="G78" s="9" t="str">
        <f t="shared" si="13"/>
        <v/>
      </c>
      <c r="H78" s="9" t="str">
        <f t="shared" si="14"/>
        <v/>
      </c>
    </row>
    <row r="79" spans="1:8" x14ac:dyDescent="0.35">
      <c r="A79" s="4" t="s">
        <v>52</v>
      </c>
      <c r="B79" s="8">
        <f t="shared" si="10"/>
        <v>0</v>
      </c>
      <c r="C79" s="8">
        <f t="shared" si="11"/>
        <v>0</v>
      </c>
      <c r="E79" s="8">
        <f t="shared" si="12"/>
        <v>0</v>
      </c>
      <c r="F79" s="9" t="str">
        <f t="shared" si="9"/>
        <v/>
      </c>
      <c r="G79" s="9" t="str">
        <f t="shared" si="13"/>
        <v/>
      </c>
      <c r="H79" s="9" t="str">
        <f t="shared" si="14"/>
        <v/>
      </c>
    </row>
    <row r="80" spans="1:8" x14ac:dyDescent="0.35">
      <c r="A80" s="4" t="s">
        <v>48</v>
      </c>
      <c r="B80" s="8">
        <f t="shared" si="10"/>
        <v>0</v>
      </c>
      <c r="C80" s="8">
        <f t="shared" si="11"/>
        <v>0</v>
      </c>
      <c r="E80" s="8">
        <f t="shared" si="12"/>
        <v>0</v>
      </c>
      <c r="F80" s="9" t="str">
        <f t="shared" si="9"/>
        <v/>
      </c>
      <c r="G80" s="9" t="str">
        <f t="shared" si="13"/>
        <v/>
      </c>
      <c r="H80" s="9" t="str">
        <f t="shared" si="14"/>
        <v/>
      </c>
    </row>
    <row r="81" spans="1:8" x14ac:dyDescent="0.35">
      <c r="A81" s="4" t="s">
        <v>5</v>
      </c>
      <c r="B81" s="8">
        <f t="shared" si="10"/>
        <v>0</v>
      </c>
      <c r="C81" s="8">
        <f t="shared" si="11"/>
        <v>0</v>
      </c>
      <c r="E81" s="8">
        <f t="shared" si="12"/>
        <v>0</v>
      </c>
      <c r="F81" s="9" t="str">
        <f t="shared" si="9"/>
        <v/>
      </c>
      <c r="G81" s="9" t="str">
        <f t="shared" si="13"/>
        <v/>
      </c>
      <c r="H81" s="9" t="str">
        <f t="shared" si="14"/>
        <v/>
      </c>
    </row>
    <row r="82" spans="1:8" ht="29" x14ac:dyDescent="0.35">
      <c r="A82" s="4" t="s">
        <v>53</v>
      </c>
      <c r="B82" s="8">
        <f t="shared" si="10"/>
        <v>0</v>
      </c>
      <c r="C82" s="8">
        <f t="shared" si="11"/>
        <v>0</v>
      </c>
      <c r="E82" s="8">
        <f t="shared" si="12"/>
        <v>0</v>
      </c>
      <c r="F82" s="9" t="str">
        <f t="shared" si="9"/>
        <v/>
      </c>
      <c r="G82" s="9" t="str">
        <f t="shared" si="13"/>
        <v/>
      </c>
      <c r="H82" s="9" t="str">
        <f t="shared" si="14"/>
        <v/>
      </c>
    </row>
    <row r="83" spans="1:8" ht="29" x14ac:dyDescent="0.35">
      <c r="A83" s="4" t="s">
        <v>54</v>
      </c>
      <c r="B83" s="8">
        <f t="shared" si="10"/>
        <v>3</v>
      </c>
      <c r="C83" s="8">
        <f t="shared" si="11"/>
        <v>30</v>
      </c>
      <c r="E83" s="8">
        <f t="shared" si="12"/>
        <v>0</v>
      </c>
      <c r="F83" s="9" t="str">
        <f t="shared" si="9"/>
        <v>Ristorante Pizzeria Zeta</v>
      </c>
      <c r="G83" s="9" t="str">
        <f t="shared" si="13"/>
        <v>Corso Serra 12 - 10155 Torino (TO)</v>
      </c>
      <c r="H83" s="9" t="str">
        <f t="shared" si="14"/>
        <v>011 2502587</v>
      </c>
    </row>
    <row r="84" spans="1:8" x14ac:dyDescent="0.35">
      <c r="A84" s="4" t="s">
        <v>9</v>
      </c>
      <c r="B84" s="8">
        <f t="shared" si="10"/>
        <v>0</v>
      </c>
      <c r="C84" s="8">
        <f t="shared" si="11"/>
        <v>0</v>
      </c>
      <c r="E84" s="8">
        <f t="shared" si="12"/>
        <v>0</v>
      </c>
      <c r="F84" s="9" t="str">
        <f t="shared" si="9"/>
        <v/>
      </c>
      <c r="G84" s="9" t="str">
        <f t="shared" si="13"/>
        <v/>
      </c>
      <c r="H84" s="9" t="str">
        <f t="shared" si="14"/>
        <v/>
      </c>
    </row>
    <row r="85" spans="1:8" x14ac:dyDescent="0.35">
      <c r="A85" s="10" t="s">
        <v>55</v>
      </c>
      <c r="B85" s="8">
        <f t="shared" si="10"/>
        <v>0</v>
      </c>
      <c r="C85" s="8">
        <f t="shared" si="11"/>
        <v>0</v>
      </c>
      <c r="E85" s="8">
        <f t="shared" si="12"/>
        <v>30</v>
      </c>
      <c r="F85" s="9" t="str">
        <f t="shared" ref="F85:F116" si="15">IF(B85&gt;0, MID(A85,B85+2,C85-(B85+2)-1), "")</f>
        <v/>
      </c>
      <c r="G85" s="9" t="str">
        <f t="shared" si="13"/>
        <v/>
      </c>
      <c r="H85" s="9" t="str">
        <f t="shared" si="14"/>
        <v/>
      </c>
    </row>
    <row r="86" spans="1:8" x14ac:dyDescent="0.35">
      <c r="A86" s="4" t="s">
        <v>14</v>
      </c>
      <c r="B86" s="8">
        <f t="shared" si="10"/>
        <v>0</v>
      </c>
      <c r="C86" s="8">
        <f t="shared" si="11"/>
        <v>0</v>
      </c>
      <c r="E86" s="8">
        <f t="shared" si="12"/>
        <v>0</v>
      </c>
      <c r="F86" s="9" t="str">
        <f t="shared" si="15"/>
        <v/>
      </c>
      <c r="G86" s="9" t="str">
        <f t="shared" si="13"/>
        <v/>
      </c>
      <c r="H86" s="9" t="str">
        <f t="shared" si="14"/>
        <v/>
      </c>
    </row>
    <row r="87" spans="1:8" x14ac:dyDescent="0.35">
      <c r="A87" s="4" t="s">
        <v>56</v>
      </c>
      <c r="B87" s="8">
        <f t="shared" si="10"/>
        <v>0</v>
      </c>
      <c r="C87" s="8">
        <f t="shared" si="11"/>
        <v>0</v>
      </c>
      <c r="E87" s="8">
        <f t="shared" si="12"/>
        <v>0</v>
      </c>
      <c r="F87" s="9" t="str">
        <f t="shared" si="15"/>
        <v/>
      </c>
      <c r="G87" s="9" t="str">
        <f t="shared" si="13"/>
        <v/>
      </c>
      <c r="H87" s="9" t="str">
        <f t="shared" si="14"/>
        <v/>
      </c>
    </row>
    <row r="88" spans="1:8" x14ac:dyDescent="0.35">
      <c r="A88" s="4" t="s">
        <v>16</v>
      </c>
      <c r="B88" s="8">
        <f t="shared" si="10"/>
        <v>0</v>
      </c>
      <c r="C88" s="8">
        <f t="shared" si="11"/>
        <v>0</v>
      </c>
      <c r="E88" s="8">
        <f t="shared" si="12"/>
        <v>0</v>
      </c>
      <c r="F88" s="9" t="str">
        <f t="shared" si="15"/>
        <v/>
      </c>
      <c r="G88" s="9" t="str">
        <f t="shared" si="13"/>
        <v/>
      </c>
      <c r="H88" s="9" t="str">
        <f t="shared" si="14"/>
        <v/>
      </c>
    </row>
    <row r="89" spans="1:8" x14ac:dyDescent="0.35">
      <c r="A89" s="4" t="s">
        <v>5</v>
      </c>
      <c r="B89" s="8">
        <f t="shared" si="10"/>
        <v>0</v>
      </c>
      <c r="C89" s="8">
        <f t="shared" si="11"/>
        <v>0</v>
      </c>
      <c r="E89" s="8">
        <f t="shared" si="12"/>
        <v>0</v>
      </c>
      <c r="F89" s="9" t="str">
        <f t="shared" si="15"/>
        <v/>
      </c>
      <c r="G89" s="9" t="str">
        <f t="shared" si="13"/>
        <v/>
      </c>
      <c r="H89" s="9" t="str">
        <f t="shared" si="14"/>
        <v/>
      </c>
    </row>
    <row r="90" spans="1:8" ht="29" x14ac:dyDescent="0.35">
      <c r="A90" s="4" t="s">
        <v>57</v>
      </c>
      <c r="B90" s="8">
        <f t="shared" si="10"/>
        <v>0</v>
      </c>
      <c r="C90" s="8">
        <f t="shared" si="11"/>
        <v>0</v>
      </c>
      <c r="E90" s="8">
        <f t="shared" si="12"/>
        <v>0</v>
      </c>
      <c r="F90" s="9" t="str">
        <f t="shared" si="15"/>
        <v/>
      </c>
      <c r="G90" s="9" t="str">
        <f t="shared" si="13"/>
        <v/>
      </c>
      <c r="H90" s="9" t="str">
        <f t="shared" si="14"/>
        <v/>
      </c>
    </row>
    <row r="91" spans="1:8" ht="29" x14ac:dyDescent="0.35">
      <c r="A91" s="4" t="s">
        <v>77</v>
      </c>
      <c r="B91" s="8">
        <f t="shared" si="10"/>
        <v>3</v>
      </c>
      <c r="C91" s="8">
        <f t="shared" si="11"/>
        <v>30</v>
      </c>
      <c r="E91" s="8">
        <f t="shared" si="12"/>
        <v>0</v>
      </c>
      <c r="F91" s="9" t="str">
        <f t="shared" si="15"/>
        <v>Antica Cantina Da Pierin</v>
      </c>
      <c r="G91" s="9" t="str">
        <f t="shared" si="13"/>
        <v>Via T. Dappiano, 16 - 10124 Torino (TO)</v>
      </c>
      <c r="H91" s="9" t="str">
        <f t="shared" si="14"/>
        <v>011 8365897</v>
      </c>
    </row>
    <row r="92" spans="1:8" x14ac:dyDescent="0.35">
      <c r="A92" s="4" t="s">
        <v>9</v>
      </c>
      <c r="B92" s="8">
        <f t="shared" si="10"/>
        <v>0</v>
      </c>
      <c r="C92" s="8">
        <f t="shared" si="11"/>
        <v>0</v>
      </c>
      <c r="E92" s="8">
        <f t="shared" si="12"/>
        <v>0</v>
      </c>
      <c r="F92" s="9" t="str">
        <f t="shared" si="15"/>
        <v/>
      </c>
      <c r="G92" s="9" t="str">
        <f t="shared" si="13"/>
        <v/>
      </c>
      <c r="H92" s="9" t="str">
        <f t="shared" si="14"/>
        <v/>
      </c>
    </row>
    <row r="93" spans="1:8" x14ac:dyDescent="0.35">
      <c r="A93" s="4" t="s">
        <v>58</v>
      </c>
      <c r="B93" s="8">
        <f t="shared" si="10"/>
        <v>0</v>
      </c>
      <c r="C93" s="8">
        <f t="shared" si="11"/>
        <v>0</v>
      </c>
      <c r="E93" s="8">
        <f t="shared" si="12"/>
        <v>35</v>
      </c>
      <c r="F93" s="9" t="str">
        <f t="shared" si="15"/>
        <v/>
      </c>
      <c r="G93" s="9" t="str">
        <f t="shared" si="13"/>
        <v/>
      </c>
      <c r="H93" s="9" t="str">
        <f t="shared" si="14"/>
        <v/>
      </c>
    </row>
    <row r="94" spans="1:8" x14ac:dyDescent="0.35">
      <c r="A94" s="4" t="s">
        <v>14</v>
      </c>
      <c r="B94" s="8">
        <f t="shared" si="10"/>
        <v>0</v>
      </c>
      <c r="C94" s="8">
        <f t="shared" si="11"/>
        <v>0</v>
      </c>
      <c r="E94" s="8">
        <f t="shared" si="12"/>
        <v>0</v>
      </c>
      <c r="F94" s="9" t="str">
        <f t="shared" si="15"/>
        <v/>
      </c>
      <c r="G94" s="9" t="str">
        <f t="shared" si="13"/>
        <v/>
      </c>
      <c r="H94" s="9" t="str">
        <f t="shared" si="14"/>
        <v/>
      </c>
    </row>
    <row r="95" spans="1:8" x14ac:dyDescent="0.35">
      <c r="A95" s="4" t="s">
        <v>59</v>
      </c>
      <c r="B95" s="8">
        <f t="shared" si="10"/>
        <v>0</v>
      </c>
      <c r="C95" s="8">
        <f t="shared" si="11"/>
        <v>0</v>
      </c>
      <c r="E95" s="8">
        <f t="shared" si="12"/>
        <v>0</v>
      </c>
      <c r="F95" s="9" t="str">
        <f t="shared" si="15"/>
        <v/>
      </c>
      <c r="G95" s="9" t="str">
        <f t="shared" si="13"/>
        <v/>
      </c>
      <c r="H95" s="9" t="str">
        <f t="shared" si="14"/>
        <v/>
      </c>
    </row>
    <row r="96" spans="1:8" x14ac:dyDescent="0.35">
      <c r="A96" s="4" t="s">
        <v>48</v>
      </c>
      <c r="B96" s="8">
        <f t="shared" si="10"/>
        <v>0</v>
      </c>
      <c r="C96" s="8">
        <f t="shared" si="11"/>
        <v>0</v>
      </c>
      <c r="E96" s="8">
        <f t="shared" si="12"/>
        <v>0</v>
      </c>
      <c r="F96" s="9" t="str">
        <f t="shared" si="15"/>
        <v/>
      </c>
      <c r="G96" s="9" t="str">
        <f t="shared" si="13"/>
        <v/>
      </c>
      <c r="H96" s="9" t="str">
        <f t="shared" si="14"/>
        <v/>
      </c>
    </row>
    <row r="97" spans="1:8" x14ac:dyDescent="0.35">
      <c r="A97" s="4" t="s">
        <v>5</v>
      </c>
      <c r="B97" s="8">
        <f t="shared" ref="B97:B128" si="16">IF(IFERROR(FIND(". ",A97,1),0)&gt;4, 0, IFERROR(FIND(". ",A97,1),0))</f>
        <v>0</v>
      </c>
      <c r="C97" s="8">
        <f t="shared" ref="C97:C128" si="17">IF(IFERROR(FIND("Scrivi una recensione",A97,1),0)&gt;0,IFERROR(FIND("Scrivi una recensione",A97,1),0),IF(IFERROR(FIND("Voto:",A97,1),0)&gt;0,IFERROR(FIND("Voto:",A97,1),0),0))</f>
        <v>0</v>
      </c>
      <c r="E97" s="8">
        <f t="shared" si="12"/>
        <v>0</v>
      </c>
      <c r="F97" s="9" t="str">
        <f t="shared" si="15"/>
        <v/>
      </c>
      <c r="G97" s="9" t="str">
        <f t="shared" si="13"/>
        <v/>
      </c>
      <c r="H97" s="9" t="str">
        <f t="shared" si="14"/>
        <v/>
      </c>
    </row>
    <row r="98" spans="1:8" ht="43.5" x14ac:dyDescent="0.35">
      <c r="A98" s="4" t="s">
        <v>78</v>
      </c>
      <c r="B98" s="8">
        <f t="shared" si="16"/>
        <v>0</v>
      </c>
      <c r="C98" s="8">
        <f t="shared" si="17"/>
        <v>0</v>
      </c>
      <c r="E98" s="8">
        <f t="shared" si="12"/>
        <v>0</v>
      </c>
      <c r="F98" s="9" t="str">
        <f t="shared" si="15"/>
        <v/>
      </c>
      <c r="G98" s="9" t="str">
        <f t="shared" si="13"/>
        <v/>
      </c>
      <c r="H98" s="9" t="str">
        <f t="shared" si="14"/>
        <v/>
      </c>
    </row>
    <row r="99" spans="1:8" ht="29" x14ac:dyDescent="0.35">
      <c r="A99" s="4" t="s">
        <v>79</v>
      </c>
      <c r="B99" s="8">
        <f t="shared" si="16"/>
        <v>3</v>
      </c>
      <c r="C99" s="8">
        <f t="shared" si="17"/>
        <v>70</v>
      </c>
      <c r="E99" s="8">
        <f t="shared" si="12"/>
        <v>0</v>
      </c>
      <c r="F99" s="9" t="str">
        <f t="shared" si="15"/>
        <v>Ristorante Shizen Japanese &amp; Oriental Cuisine Di Jin Li &amp; B. Srl</v>
      </c>
      <c r="G99" s="9" t="str">
        <f t="shared" si="13"/>
        <v>6, Vl. Biletta - 10131 Torino (TO)</v>
      </c>
      <c r="H99" s="9" t="str">
        <f t="shared" si="14"/>
        <v>011 6640500</v>
      </c>
    </row>
    <row r="100" spans="1:8" x14ac:dyDescent="0.35">
      <c r="A100" s="4" t="s">
        <v>9</v>
      </c>
      <c r="B100" s="8">
        <f t="shared" si="16"/>
        <v>0</v>
      </c>
      <c r="C100" s="8">
        <f t="shared" si="17"/>
        <v>0</v>
      </c>
      <c r="E100" s="8">
        <f t="shared" si="12"/>
        <v>0</v>
      </c>
      <c r="F100" s="9" t="str">
        <f t="shared" si="15"/>
        <v/>
      </c>
      <c r="G100" s="9" t="str">
        <f t="shared" si="13"/>
        <v/>
      </c>
      <c r="H100" s="9" t="str">
        <f t="shared" si="14"/>
        <v/>
      </c>
    </row>
    <row r="101" spans="1:8" x14ac:dyDescent="0.35">
      <c r="A101" s="4" t="s">
        <v>60</v>
      </c>
      <c r="B101" s="8">
        <f t="shared" si="16"/>
        <v>0</v>
      </c>
      <c r="C101" s="8">
        <f t="shared" si="17"/>
        <v>0</v>
      </c>
      <c r="E101" s="8">
        <f t="shared" si="12"/>
        <v>30</v>
      </c>
      <c r="F101" s="9" t="str">
        <f t="shared" si="15"/>
        <v/>
      </c>
      <c r="G101" s="9" t="str">
        <f t="shared" si="13"/>
        <v/>
      </c>
      <c r="H101" s="9" t="str">
        <f t="shared" si="14"/>
        <v/>
      </c>
    </row>
    <row r="102" spans="1:8" x14ac:dyDescent="0.35">
      <c r="A102" s="4" t="s">
        <v>14</v>
      </c>
      <c r="B102" s="8">
        <f t="shared" si="16"/>
        <v>0</v>
      </c>
      <c r="C102" s="8">
        <f t="shared" si="17"/>
        <v>0</v>
      </c>
      <c r="E102" s="8">
        <f t="shared" si="12"/>
        <v>0</v>
      </c>
      <c r="F102" s="9" t="str">
        <f t="shared" si="15"/>
        <v/>
      </c>
      <c r="G102" s="9" t="str">
        <f t="shared" si="13"/>
        <v/>
      </c>
      <c r="H102" s="9" t="str">
        <f t="shared" si="14"/>
        <v/>
      </c>
    </row>
    <row r="103" spans="1:8" x14ac:dyDescent="0.35">
      <c r="A103" s="4" t="s">
        <v>61</v>
      </c>
      <c r="B103" s="8">
        <f t="shared" si="16"/>
        <v>0</v>
      </c>
      <c r="C103" s="8">
        <f t="shared" si="17"/>
        <v>0</v>
      </c>
      <c r="E103" s="8">
        <f t="shared" si="12"/>
        <v>0</v>
      </c>
      <c r="F103" s="9" t="str">
        <f t="shared" si="15"/>
        <v/>
      </c>
      <c r="G103" s="9" t="str">
        <f t="shared" si="13"/>
        <v/>
      </c>
      <c r="H103" s="9" t="str">
        <f t="shared" si="14"/>
        <v/>
      </c>
    </row>
    <row r="104" spans="1:8" x14ac:dyDescent="0.35">
      <c r="A104" s="4" t="s">
        <v>62</v>
      </c>
      <c r="B104" s="8">
        <f t="shared" si="16"/>
        <v>0</v>
      </c>
      <c r="C104" s="8">
        <f t="shared" si="17"/>
        <v>0</v>
      </c>
      <c r="E104" s="8">
        <f t="shared" si="12"/>
        <v>0</v>
      </c>
      <c r="F104" s="9" t="str">
        <f t="shared" si="15"/>
        <v/>
      </c>
      <c r="G104" s="9" t="str">
        <f t="shared" si="13"/>
        <v/>
      </c>
      <c r="H104" s="9" t="str">
        <f t="shared" si="14"/>
        <v/>
      </c>
    </row>
    <row r="105" spans="1:8" x14ac:dyDescent="0.35">
      <c r="A105" s="4" t="s">
        <v>5</v>
      </c>
      <c r="B105" s="8">
        <f t="shared" si="16"/>
        <v>0</v>
      </c>
      <c r="C105" s="8">
        <f t="shared" si="17"/>
        <v>0</v>
      </c>
      <c r="E105" s="8">
        <f t="shared" si="12"/>
        <v>0</v>
      </c>
      <c r="F105" s="9" t="str">
        <f t="shared" si="15"/>
        <v/>
      </c>
      <c r="G105" s="9" t="str">
        <f t="shared" si="13"/>
        <v/>
      </c>
      <c r="H105" s="9" t="str">
        <f t="shared" si="14"/>
        <v/>
      </c>
    </row>
    <row r="106" spans="1:8" ht="29" x14ac:dyDescent="0.35">
      <c r="A106" s="4" t="s">
        <v>63</v>
      </c>
      <c r="B106" s="8">
        <f t="shared" si="16"/>
        <v>0</v>
      </c>
      <c r="C106" s="8">
        <f t="shared" si="17"/>
        <v>0</v>
      </c>
      <c r="E106" s="8">
        <f t="shared" si="12"/>
        <v>0</v>
      </c>
      <c r="F106" s="9" t="str">
        <f t="shared" si="15"/>
        <v/>
      </c>
      <c r="G106" s="9" t="str">
        <f t="shared" si="13"/>
        <v/>
      </c>
      <c r="H106" s="9" t="str">
        <f t="shared" si="14"/>
        <v/>
      </c>
    </row>
    <row r="107" spans="1:8" ht="29" x14ac:dyDescent="0.35">
      <c r="A107" s="4" t="s">
        <v>64</v>
      </c>
      <c r="B107" s="8">
        <f t="shared" si="16"/>
        <v>3</v>
      </c>
      <c r="C107" s="8">
        <f t="shared" si="17"/>
        <v>40</v>
      </c>
      <c r="E107" s="8">
        <f t="shared" si="12"/>
        <v>0</v>
      </c>
      <c r="F107" s="9" t="str">
        <f t="shared" si="15"/>
        <v>Ristorante Pizzeria Au Lapin Agile</v>
      </c>
      <c r="G107" s="9" t="str">
        <f t="shared" si="13"/>
        <v>Via Graziano, 16 - 10145 Torino (TO)</v>
      </c>
      <c r="H107" s="9" t="str">
        <f t="shared" si="14"/>
        <v>335 7587878</v>
      </c>
    </row>
    <row r="108" spans="1:8" x14ac:dyDescent="0.35">
      <c r="A108" s="4" t="s">
        <v>10</v>
      </c>
      <c r="B108" s="8">
        <f t="shared" si="16"/>
        <v>0</v>
      </c>
      <c r="C108" s="8">
        <f t="shared" si="17"/>
        <v>0</v>
      </c>
      <c r="E108" s="8">
        <f t="shared" si="12"/>
        <v>0</v>
      </c>
      <c r="F108" s="9" t="str">
        <f t="shared" si="15"/>
        <v/>
      </c>
      <c r="G108" s="9" t="str">
        <f t="shared" si="13"/>
        <v/>
      </c>
      <c r="H108" s="9" t="str">
        <f t="shared" si="14"/>
        <v/>
      </c>
    </row>
    <row r="109" spans="1:8" x14ac:dyDescent="0.35">
      <c r="A109" s="4" t="s">
        <v>65</v>
      </c>
      <c r="B109" s="8">
        <f t="shared" si="16"/>
        <v>0</v>
      </c>
      <c r="C109" s="8">
        <f t="shared" si="17"/>
        <v>0</v>
      </c>
      <c r="E109" s="8">
        <f t="shared" si="12"/>
        <v>32</v>
      </c>
      <c r="F109" s="9" t="str">
        <f t="shared" si="15"/>
        <v/>
      </c>
      <c r="G109" s="9" t="str">
        <f t="shared" si="13"/>
        <v/>
      </c>
      <c r="H109" s="9" t="str">
        <f t="shared" si="14"/>
        <v/>
      </c>
    </row>
    <row r="110" spans="1:8" x14ac:dyDescent="0.35">
      <c r="A110" s="4" t="s">
        <v>14</v>
      </c>
      <c r="B110" s="8">
        <f t="shared" si="16"/>
        <v>0</v>
      </c>
      <c r="C110" s="8">
        <f t="shared" si="17"/>
        <v>0</v>
      </c>
      <c r="E110" s="8">
        <f t="shared" si="12"/>
        <v>0</v>
      </c>
      <c r="F110" s="9" t="str">
        <f t="shared" si="15"/>
        <v/>
      </c>
      <c r="G110" s="9" t="str">
        <f t="shared" si="13"/>
        <v/>
      </c>
      <c r="H110" s="9" t="str">
        <f t="shared" si="14"/>
        <v/>
      </c>
    </row>
    <row r="111" spans="1:8" x14ac:dyDescent="0.35">
      <c r="A111" s="4" t="s">
        <v>66</v>
      </c>
      <c r="B111" s="8">
        <f t="shared" si="16"/>
        <v>0</v>
      </c>
      <c r="C111" s="8">
        <f t="shared" si="17"/>
        <v>0</v>
      </c>
      <c r="E111" s="8">
        <f t="shared" si="12"/>
        <v>0</v>
      </c>
      <c r="F111" s="9" t="str">
        <f t="shared" si="15"/>
        <v/>
      </c>
      <c r="G111" s="9" t="str">
        <f t="shared" si="13"/>
        <v/>
      </c>
      <c r="H111" s="9" t="str">
        <f t="shared" si="14"/>
        <v/>
      </c>
    </row>
    <row r="112" spans="1:8" x14ac:dyDescent="0.35">
      <c r="A112" s="4" t="s">
        <v>0</v>
      </c>
      <c r="B112" s="8">
        <f t="shared" si="16"/>
        <v>0</v>
      </c>
      <c r="C112" s="8">
        <f t="shared" si="17"/>
        <v>0</v>
      </c>
      <c r="E112" s="8">
        <f t="shared" si="12"/>
        <v>0</v>
      </c>
      <c r="F112" s="9" t="str">
        <f t="shared" si="15"/>
        <v/>
      </c>
      <c r="G112" s="9" t="str">
        <f t="shared" si="13"/>
        <v/>
      </c>
      <c r="H112" s="9" t="str">
        <f t="shared" si="14"/>
        <v/>
      </c>
    </row>
    <row r="113" spans="1:8" x14ac:dyDescent="0.35">
      <c r="A113" s="4" t="s">
        <v>5</v>
      </c>
      <c r="B113" s="8">
        <f t="shared" si="16"/>
        <v>0</v>
      </c>
      <c r="C113" s="8">
        <f t="shared" si="17"/>
        <v>0</v>
      </c>
      <c r="E113" s="8">
        <f t="shared" si="12"/>
        <v>0</v>
      </c>
      <c r="F113" s="9" t="str">
        <f t="shared" si="15"/>
        <v/>
      </c>
      <c r="G113" s="9" t="str">
        <f t="shared" si="13"/>
        <v/>
      </c>
      <c r="H113" s="9" t="str">
        <f t="shared" si="14"/>
        <v/>
      </c>
    </row>
    <row r="114" spans="1:8" ht="29" x14ac:dyDescent="0.35">
      <c r="A114" s="4" t="s">
        <v>67</v>
      </c>
      <c r="B114" s="8">
        <f t="shared" si="16"/>
        <v>0</v>
      </c>
      <c r="C114" s="8">
        <f t="shared" si="17"/>
        <v>0</v>
      </c>
      <c r="E114" s="8">
        <f t="shared" si="12"/>
        <v>0</v>
      </c>
      <c r="F114" s="9" t="str">
        <f t="shared" si="15"/>
        <v/>
      </c>
      <c r="G114" s="9" t="str">
        <f t="shared" si="13"/>
        <v/>
      </c>
      <c r="H114" s="9" t="str">
        <f t="shared" si="14"/>
        <v/>
      </c>
    </row>
    <row r="115" spans="1:8" ht="29" x14ac:dyDescent="0.35">
      <c r="A115" s="4" t="s">
        <v>100</v>
      </c>
      <c r="B115" s="8">
        <f t="shared" si="16"/>
        <v>3</v>
      </c>
      <c r="C115" s="8">
        <f t="shared" si="17"/>
        <v>25</v>
      </c>
      <c r="E115" s="8">
        <f t="shared" si="12"/>
        <v>0</v>
      </c>
      <c r="F115" s="9" t="str">
        <f t="shared" si="15"/>
        <v>Ristorante Del Duca</v>
      </c>
      <c r="G115" s="9" t="str">
        <f t="shared" si="13"/>
        <v>Corso Cinico Angelini, 2 - 10129 Torino (TO)</v>
      </c>
      <c r="H115" s="9" t="str">
        <f t="shared" si="14"/>
        <v>011 5878123</v>
      </c>
    </row>
    <row r="116" spans="1:8" x14ac:dyDescent="0.35">
      <c r="A116" s="4" t="s">
        <v>9</v>
      </c>
      <c r="B116" s="8">
        <f t="shared" si="16"/>
        <v>0</v>
      </c>
      <c r="C116" s="8">
        <f t="shared" si="17"/>
        <v>0</v>
      </c>
      <c r="E116" s="8">
        <f t="shared" si="12"/>
        <v>0</v>
      </c>
      <c r="F116" s="9" t="str">
        <f t="shared" si="15"/>
        <v/>
      </c>
      <c r="G116" s="9" t="str">
        <f t="shared" si="13"/>
        <v/>
      </c>
      <c r="H116" s="9" t="str">
        <f t="shared" si="14"/>
        <v/>
      </c>
    </row>
    <row r="117" spans="1:8" x14ac:dyDescent="0.35">
      <c r="A117" s="4" t="s">
        <v>68</v>
      </c>
      <c r="B117" s="8">
        <f t="shared" si="16"/>
        <v>0</v>
      </c>
      <c r="C117" s="8">
        <f t="shared" si="17"/>
        <v>0</v>
      </c>
      <c r="E117" s="8">
        <f t="shared" si="12"/>
        <v>40</v>
      </c>
      <c r="F117" s="9" t="str">
        <f t="shared" ref="F117:F139" si="18">IF(B117&gt;0, MID(A117,B117+2,C117-(B117+2)-1), "")</f>
        <v/>
      </c>
      <c r="G117" s="9" t="str">
        <f t="shared" si="13"/>
        <v/>
      </c>
      <c r="H117" s="9" t="str">
        <f t="shared" si="14"/>
        <v/>
      </c>
    </row>
    <row r="118" spans="1:8" x14ac:dyDescent="0.35">
      <c r="A118" s="4" t="s">
        <v>14</v>
      </c>
      <c r="B118" s="8">
        <f t="shared" si="16"/>
        <v>0</v>
      </c>
      <c r="C118" s="8">
        <f t="shared" si="17"/>
        <v>0</v>
      </c>
      <c r="E118" s="8">
        <f t="shared" si="12"/>
        <v>0</v>
      </c>
      <c r="F118" s="9" t="str">
        <f t="shared" si="18"/>
        <v/>
      </c>
      <c r="G118" s="9" t="str">
        <f t="shared" si="13"/>
        <v/>
      </c>
      <c r="H118" s="9" t="str">
        <f t="shared" si="14"/>
        <v/>
      </c>
    </row>
    <row r="119" spans="1:8" x14ac:dyDescent="0.35">
      <c r="A119" s="4" t="s">
        <v>69</v>
      </c>
      <c r="B119" s="8">
        <f t="shared" si="16"/>
        <v>0</v>
      </c>
      <c r="C119" s="8">
        <f t="shared" si="17"/>
        <v>0</v>
      </c>
      <c r="E119" s="8">
        <f t="shared" si="12"/>
        <v>0</v>
      </c>
      <c r="F119" s="9" t="str">
        <f t="shared" si="18"/>
        <v/>
      </c>
      <c r="G119" s="9" t="str">
        <f t="shared" si="13"/>
        <v/>
      </c>
      <c r="H119" s="9" t="str">
        <f t="shared" si="14"/>
        <v/>
      </c>
    </row>
    <row r="120" spans="1:8" x14ac:dyDescent="0.35">
      <c r="A120" s="4" t="s">
        <v>62</v>
      </c>
      <c r="B120" s="8">
        <f t="shared" si="16"/>
        <v>0</v>
      </c>
      <c r="C120" s="8">
        <f t="shared" si="17"/>
        <v>0</v>
      </c>
      <c r="E120" s="8">
        <f t="shared" si="12"/>
        <v>0</v>
      </c>
      <c r="F120" s="9" t="str">
        <f t="shared" si="18"/>
        <v/>
      </c>
      <c r="G120" s="9" t="str">
        <f t="shared" si="13"/>
        <v/>
      </c>
      <c r="H120" s="9" t="str">
        <f t="shared" si="14"/>
        <v/>
      </c>
    </row>
    <row r="121" spans="1:8" x14ac:dyDescent="0.35">
      <c r="A121" s="4" t="s">
        <v>5</v>
      </c>
      <c r="B121" s="8">
        <f t="shared" si="16"/>
        <v>0</v>
      </c>
      <c r="C121" s="8">
        <f t="shared" si="17"/>
        <v>0</v>
      </c>
      <c r="E121" s="8">
        <f t="shared" si="12"/>
        <v>0</v>
      </c>
      <c r="F121" s="9" t="str">
        <f t="shared" si="18"/>
        <v/>
      </c>
      <c r="G121" s="9" t="str">
        <f t="shared" si="13"/>
        <v/>
      </c>
      <c r="H121" s="9" t="str">
        <f t="shared" si="14"/>
        <v/>
      </c>
    </row>
    <row r="122" spans="1:8" x14ac:dyDescent="0.35">
      <c r="A122" s="4" t="s">
        <v>101</v>
      </c>
      <c r="B122" s="8">
        <f t="shared" si="16"/>
        <v>0</v>
      </c>
      <c r="C122" s="8">
        <f t="shared" si="17"/>
        <v>0</v>
      </c>
      <c r="E122" s="8">
        <f t="shared" si="12"/>
        <v>0</v>
      </c>
      <c r="F122" s="9" t="str">
        <f t="shared" si="18"/>
        <v/>
      </c>
      <c r="G122" s="9" t="str">
        <f t="shared" si="13"/>
        <v/>
      </c>
      <c r="H122" s="9" t="str">
        <f t="shared" si="14"/>
        <v/>
      </c>
    </row>
    <row r="123" spans="1:8" ht="29" x14ac:dyDescent="0.35">
      <c r="A123" s="4" t="s">
        <v>70</v>
      </c>
      <c r="B123" s="8">
        <f t="shared" si="16"/>
        <v>3</v>
      </c>
      <c r="C123" s="8">
        <f t="shared" si="17"/>
        <v>28</v>
      </c>
      <c r="E123" s="8">
        <f t="shared" si="12"/>
        <v>0</v>
      </c>
      <c r="F123" s="9" t="str">
        <f t="shared" si="18"/>
        <v>Ristorante Ponte Barra</v>
      </c>
      <c r="G123" s="9" t="str">
        <f t="shared" si="13"/>
        <v>1, Viale Sangone - 10132 Torino (TO)</v>
      </c>
      <c r="H123" s="9" t="str">
        <f t="shared" si="14"/>
        <v>011 8989787</v>
      </c>
    </row>
    <row r="124" spans="1:8" x14ac:dyDescent="0.35">
      <c r="A124" s="4" t="s">
        <v>9</v>
      </c>
      <c r="B124" s="8">
        <f t="shared" si="16"/>
        <v>0</v>
      </c>
      <c r="C124" s="8">
        <f t="shared" si="17"/>
        <v>0</v>
      </c>
      <c r="E124" s="8">
        <f t="shared" si="12"/>
        <v>0</v>
      </c>
      <c r="F124" s="9" t="str">
        <f t="shared" si="18"/>
        <v/>
      </c>
      <c r="G124" s="9" t="str">
        <f t="shared" si="13"/>
        <v/>
      </c>
      <c r="H124" s="9" t="str">
        <f t="shared" si="14"/>
        <v/>
      </c>
    </row>
    <row r="125" spans="1:8" x14ac:dyDescent="0.35">
      <c r="A125" s="4" t="s">
        <v>71</v>
      </c>
      <c r="B125" s="8">
        <f t="shared" si="16"/>
        <v>0</v>
      </c>
      <c r="C125" s="8">
        <f t="shared" si="17"/>
        <v>0</v>
      </c>
      <c r="E125" s="8">
        <f t="shared" si="12"/>
        <v>32</v>
      </c>
      <c r="F125" s="9" t="str">
        <f t="shared" si="18"/>
        <v/>
      </c>
      <c r="G125" s="9" t="str">
        <f t="shared" si="13"/>
        <v/>
      </c>
      <c r="H125" s="9" t="str">
        <f t="shared" si="14"/>
        <v/>
      </c>
    </row>
    <row r="126" spans="1:8" x14ac:dyDescent="0.35">
      <c r="A126" s="4" t="s">
        <v>14</v>
      </c>
      <c r="B126" s="8">
        <f t="shared" si="16"/>
        <v>0</v>
      </c>
      <c r="C126" s="8">
        <f t="shared" si="17"/>
        <v>0</v>
      </c>
      <c r="E126" s="8">
        <f t="shared" si="12"/>
        <v>0</v>
      </c>
      <c r="F126" s="9" t="str">
        <f t="shared" si="18"/>
        <v/>
      </c>
      <c r="G126" s="9" t="str">
        <f t="shared" si="13"/>
        <v/>
      </c>
      <c r="H126" s="9" t="str">
        <f t="shared" si="14"/>
        <v/>
      </c>
    </row>
    <row r="127" spans="1:8" x14ac:dyDescent="0.35">
      <c r="A127" s="4" t="s">
        <v>72</v>
      </c>
      <c r="B127" s="8">
        <f t="shared" si="16"/>
        <v>0</v>
      </c>
      <c r="C127" s="8">
        <f t="shared" si="17"/>
        <v>0</v>
      </c>
      <c r="E127" s="8">
        <f t="shared" si="12"/>
        <v>0</v>
      </c>
      <c r="F127" s="9" t="str">
        <f t="shared" si="18"/>
        <v/>
      </c>
      <c r="G127" s="9" t="str">
        <f t="shared" si="13"/>
        <v/>
      </c>
      <c r="H127" s="9" t="str">
        <f t="shared" si="14"/>
        <v/>
      </c>
    </row>
    <row r="128" spans="1:8" x14ac:dyDescent="0.35">
      <c r="A128" s="4" t="s">
        <v>62</v>
      </c>
      <c r="B128" s="8">
        <f t="shared" si="16"/>
        <v>0</v>
      </c>
      <c r="C128" s="8">
        <f t="shared" si="17"/>
        <v>0</v>
      </c>
      <c r="E128" s="8">
        <f t="shared" si="12"/>
        <v>0</v>
      </c>
      <c r="F128" s="9" t="str">
        <f t="shared" si="18"/>
        <v/>
      </c>
      <c r="G128" s="9" t="str">
        <f t="shared" si="13"/>
        <v/>
      </c>
      <c r="H128" s="9" t="str">
        <f t="shared" si="14"/>
        <v/>
      </c>
    </row>
    <row r="129" spans="1:8" x14ac:dyDescent="0.35">
      <c r="A129" s="4" t="s">
        <v>5</v>
      </c>
      <c r="B129" s="8">
        <f t="shared" ref="B129:B151" si="19">IF(IFERROR(FIND(". ",A129,1),0)&gt;4, 0, IFERROR(FIND(". ",A129,1),0))</f>
        <v>0</v>
      </c>
      <c r="C129" s="8">
        <f t="shared" ref="C129:C151" si="20">IF(IFERROR(FIND("Scrivi una recensione",A129,1),0)&gt;0,IFERROR(FIND("Scrivi una recensione",A129,1),0),IF(IFERROR(FIND("Voto:",A129,1),0)&gt;0,IFERROR(FIND("Voto:",A129,1),0),0))</f>
        <v>0</v>
      </c>
      <c r="E129" s="8">
        <f t="shared" ref="E129:E152" si="21">IF( AND(IFERROR(FIND(" - ", A129, 1),0), IFERROR(FIND(" (",A129,1),0)),
     IFERROR(FIND(" (",A129,1), 0), 0)</f>
        <v>0</v>
      </c>
      <c r="F129" s="9" t="str">
        <f t="shared" si="18"/>
        <v/>
      </c>
      <c r="G129" s="9" t="str">
        <f t="shared" ref="G129:G152" si="22">IF(B129,IF(E131,A131,A132),"")</f>
        <v/>
      </c>
      <c r="H129" s="9" t="str">
        <f t="shared" ref="H129:H152" si="23">IF(B129,A133, "")</f>
        <v/>
      </c>
    </row>
    <row r="130" spans="1:8" ht="43.5" x14ac:dyDescent="0.35">
      <c r="A130" s="4" t="s">
        <v>73</v>
      </c>
      <c r="B130" s="8">
        <f t="shared" si="19"/>
        <v>0</v>
      </c>
      <c r="C130" s="8">
        <f t="shared" si="20"/>
        <v>0</v>
      </c>
      <c r="E130" s="8">
        <f t="shared" si="21"/>
        <v>0</v>
      </c>
      <c r="F130" s="9" t="str">
        <f t="shared" si="18"/>
        <v/>
      </c>
      <c r="G130" s="9" t="str">
        <f t="shared" si="22"/>
        <v/>
      </c>
      <c r="H130" s="9" t="str">
        <f t="shared" si="23"/>
        <v/>
      </c>
    </row>
    <row r="131" spans="1:8" ht="29" x14ac:dyDescent="0.35">
      <c r="A131" s="4" t="s">
        <v>82</v>
      </c>
      <c r="B131" s="8">
        <f t="shared" si="19"/>
        <v>3</v>
      </c>
      <c r="C131" s="8">
        <f t="shared" si="20"/>
        <v>23</v>
      </c>
      <c r="E131" s="8">
        <f t="shared" si="21"/>
        <v>0</v>
      </c>
      <c r="F131" s="9" t="str">
        <f t="shared" si="18"/>
        <v>Ristorante Mexico</v>
      </c>
      <c r="G131" s="9" t="str">
        <f t="shared" si="22"/>
        <v>87, Corso Clerico - 10133 Torino (TO)</v>
      </c>
      <c r="H131" s="9" t="str">
        <f t="shared" si="23"/>
        <v>011 1895641</v>
      </c>
    </row>
    <row r="132" spans="1:8" x14ac:dyDescent="0.35">
      <c r="A132" s="4" t="s">
        <v>12</v>
      </c>
      <c r="B132" s="8">
        <f t="shared" si="19"/>
        <v>0</v>
      </c>
      <c r="C132" s="8">
        <f t="shared" si="20"/>
        <v>0</v>
      </c>
      <c r="E132" s="8">
        <f t="shared" si="21"/>
        <v>0</v>
      </c>
      <c r="F132" s="9" t="str">
        <f t="shared" si="18"/>
        <v/>
      </c>
      <c r="G132" s="9" t="str">
        <f t="shared" si="22"/>
        <v/>
      </c>
      <c r="H132" s="9" t="str">
        <f t="shared" si="23"/>
        <v/>
      </c>
    </row>
    <row r="133" spans="1:8" x14ac:dyDescent="0.35">
      <c r="A133" s="4" t="s">
        <v>83</v>
      </c>
      <c r="B133" s="8">
        <f t="shared" si="19"/>
        <v>0</v>
      </c>
      <c r="C133" s="8">
        <f t="shared" si="20"/>
        <v>0</v>
      </c>
      <c r="E133" s="8">
        <f t="shared" si="21"/>
        <v>33</v>
      </c>
      <c r="F133" s="9" t="str">
        <f t="shared" si="18"/>
        <v/>
      </c>
      <c r="G133" s="9" t="str">
        <f t="shared" si="22"/>
        <v/>
      </c>
      <c r="H133" s="9" t="str">
        <f t="shared" si="23"/>
        <v/>
      </c>
    </row>
    <row r="134" spans="1:8" x14ac:dyDescent="0.35">
      <c r="A134" s="4" t="s">
        <v>14</v>
      </c>
      <c r="B134" s="8">
        <f t="shared" si="19"/>
        <v>0</v>
      </c>
      <c r="C134" s="8">
        <f t="shared" si="20"/>
        <v>0</v>
      </c>
      <c r="E134" s="8">
        <f t="shared" si="21"/>
        <v>0</v>
      </c>
      <c r="F134" s="9" t="str">
        <f t="shared" si="18"/>
        <v/>
      </c>
      <c r="G134" s="9" t="str">
        <f t="shared" si="22"/>
        <v/>
      </c>
      <c r="H134" s="9" t="str">
        <f t="shared" si="23"/>
        <v/>
      </c>
    </row>
    <row r="135" spans="1:8" x14ac:dyDescent="0.35">
      <c r="A135" s="4" t="s">
        <v>74</v>
      </c>
      <c r="B135" s="8">
        <f t="shared" si="19"/>
        <v>0</v>
      </c>
      <c r="C135" s="8">
        <f t="shared" si="20"/>
        <v>0</v>
      </c>
      <c r="E135" s="8">
        <f t="shared" si="21"/>
        <v>0</v>
      </c>
      <c r="F135" s="9" t="str">
        <f t="shared" si="18"/>
        <v/>
      </c>
      <c r="G135" s="9" t="str">
        <f t="shared" si="22"/>
        <v/>
      </c>
      <c r="H135" s="9" t="str">
        <f t="shared" si="23"/>
        <v/>
      </c>
    </row>
    <row r="136" spans="1:8" x14ac:dyDescent="0.35">
      <c r="A136" s="4" t="s">
        <v>85</v>
      </c>
      <c r="B136" s="8">
        <f t="shared" si="19"/>
        <v>0</v>
      </c>
      <c r="C136" s="8">
        <f t="shared" si="20"/>
        <v>0</v>
      </c>
      <c r="E136" s="8">
        <f t="shared" si="21"/>
        <v>0</v>
      </c>
      <c r="F136" s="9" t="str">
        <f t="shared" si="18"/>
        <v/>
      </c>
      <c r="G136" s="9" t="str">
        <f t="shared" si="22"/>
        <v/>
      </c>
      <c r="H136" s="9" t="str">
        <f t="shared" si="23"/>
        <v/>
      </c>
    </row>
    <row r="137" spans="1:8" x14ac:dyDescent="0.35">
      <c r="B137" s="8">
        <f t="shared" si="19"/>
        <v>0</v>
      </c>
      <c r="C137" s="8">
        <f t="shared" si="20"/>
        <v>0</v>
      </c>
      <c r="E137" s="8">
        <f t="shared" si="21"/>
        <v>0</v>
      </c>
      <c r="F137" s="9" t="str">
        <f t="shared" si="18"/>
        <v/>
      </c>
      <c r="G137" s="9" t="str">
        <f>IF(B137,IF(E139,A139,A141),"")</f>
        <v/>
      </c>
      <c r="H137" s="9" t="str">
        <f t="shared" si="23"/>
        <v/>
      </c>
    </row>
    <row r="138" spans="1:8" ht="29" x14ac:dyDescent="0.35">
      <c r="A138" s="9" t="s">
        <v>86</v>
      </c>
      <c r="B138" s="8">
        <f t="shared" si="19"/>
        <v>3</v>
      </c>
      <c r="C138" s="8">
        <f t="shared" si="20"/>
        <v>15</v>
      </c>
      <c r="E138" s="8">
        <f t="shared" si="21"/>
        <v>0</v>
      </c>
      <c r="F138" s="9" t="str">
        <f t="shared" si="18"/>
        <v>El Gaucho</v>
      </c>
      <c r="G138" s="9" t="str">
        <f>IF(B138,IF(E141,A141,#REF!),"")</f>
        <v>24, Via Medail - 10052 Bardonecchia (TO)</v>
      </c>
      <c r="H138" s="9" t="str">
        <f t="shared" si="23"/>
        <v>0122 901296</v>
      </c>
    </row>
    <row r="139" spans="1:8" x14ac:dyDescent="0.35">
      <c r="A139" s="9" t="s">
        <v>11</v>
      </c>
      <c r="B139" s="8">
        <f t="shared" si="19"/>
        <v>0</v>
      </c>
      <c r="C139" s="8">
        <f t="shared" si="20"/>
        <v>0</v>
      </c>
      <c r="E139" s="8">
        <f t="shared" si="21"/>
        <v>0</v>
      </c>
      <c r="F139" s="9" t="str">
        <f t="shared" si="18"/>
        <v/>
      </c>
      <c r="G139" s="9" t="str">
        <f>IF(B139,IF(#REF!,#REF!,A142),"")</f>
        <v/>
      </c>
      <c r="H139" s="9" t="str">
        <f t="shared" si="23"/>
        <v/>
      </c>
    </row>
    <row r="140" spans="1:8" x14ac:dyDescent="0.35">
      <c r="B140" s="8">
        <f t="shared" ref="B140" si="24">IF(IFERROR(FIND(". ",A140,1),0)&gt;4, 0, IFERROR(FIND(". ",A140,1),0))</f>
        <v>0</v>
      </c>
      <c r="C140" s="8">
        <f t="shared" ref="C140" si="25">IF(IFERROR(FIND("Scrivi una recensione",A140,1),0)&gt;0,IFERROR(FIND("Scrivi una recensione",A140,1),0),IF(IFERROR(FIND("Voto:",A140,1),0)&gt;0,IFERROR(FIND("Voto:",A140,1),0),0))</f>
        <v>0</v>
      </c>
      <c r="E140" s="8">
        <f t="shared" si="21"/>
        <v>0</v>
      </c>
      <c r="H140" s="9" t="str">
        <f>IF(B140,A143, "")</f>
        <v/>
      </c>
    </row>
    <row r="141" spans="1:8" x14ac:dyDescent="0.35">
      <c r="A141" s="9" t="s">
        <v>3</v>
      </c>
      <c r="B141" s="8">
        <f t="shared" si="19"/>
        <v>0</v>
      </c>
      <c r="C141" s="8">
        <f t="shared" si="20"/>
        <v>0</v>
      </c>
      <c r="E141" s="8">
        <f t="shared" si="21"/>
        <v>36</v>
      </c>
      <c r="F141" s="9" t="str">
        <f t="shared" ref="F141:F151" si="26">IF(B141&gt;0, MID(A141,B141+2,C141-(B141+2)-1), "")</f>
        <v/>
      </c>
      <c r="G141" s="9" t="str">
        <f>IF(B141,IF(E142,A142,A143),"")</f>
        <v/>
      </c>
      <c r="H141" s="9" t="str">
        <f>IF(B141,A144, "")</f>
        <v/>
      </c>
    </row>
    <row r="142" spans="1:8" x14ac:dyDescent="0.35">
      <c r="A142" s="9" t="s">
        <v>4</v>
      </c>
      <c r="B142" s="8">
        <f t="shared" si="19"/>
        <v>0</v>
      </c>
      <c r="C142" s="8">
        <f t="shared" si="20"/>
        <v>0</v>
      </c>
      <c r="E142" s="8">
        <f t="shared" si="21"/>
        <v>0</v>
      </c>
      <c r="F142" s="9" t="str">
        <f t="shared" si="26"/>
        <v/>
      </c>
      <c r="G142" s="9" t="str">
        <f t="shared" si="22"/>
        <v/>
      </c>
      <c r="H142" s="9" t="str">
        <f t="shared" si="23"/>
        <v/>
      </c>
    </row>
    <row r="143" spans="1:8" x14ac:dyDescent="0.35">
      <c r="A143" s="9" t="s">
        <v>0</v>
      </c>
      <c r="B143" s="8">
        <f t="shared" si="19"/>
        <v>0</v>
      </c>
      <c r="C143" s="8">
        <f t="shared" si="20"/>
        <v>0</v>
      </c>
      <c r="E143" s="8">
        <f t="shared" si="21"/>
        <v>0</v>
      </c>
      <c r="F143" s="9" t="str">
        <f t="shared" si="26"/>
        <v/>
      </c>
      <c r="G143" s="9" t="str">
        <f t="shared" si="22"/>
        <v/>
      </c>
      <c r="H143" s="9" t="str">
        <f t="shared" si="23"/>
        <v/>
      </c>
    </row>
    <row r="144" spans="1:8" x14ac:dyDescent="0.35">
      <c r="A144" s="9" t="s">
        <v>5</v>
      </c>
      <c r="B144" s="8">
        <f t="shared" si="19"/>
        <v>0</v>
      </c>
      <c r="C144" s="8">
        <f t="shared" si="20"/>
        <v>0</v>
      </c>
      <c r="E144" s="8">
        <f t="shared" si="21"/>
        <v>0</v>
      </c>
      <c r="F144" s="9" t="str">
        <f t="shared" si="26"/>
        <v/>
      </c>
      <c r="G144" s="9" t="str">
        <f t="shared" si="22"/>
        <v/>
      </c>
      <c r="H144" s="9" t="str">
        <f t="shared" si="23"/>
        <v/>
      </c>
    </row>
    <row r="145" spans="1:8" x14ac:dyDescent="0.35">
      <c r="A145" s="9" t="s">
        <v>84</v>
      </c>
      <c r="B145" s="8">
        <f t="shared" si="19"/>
        <v>0</v>
      </c>
      <c r="C145" s="8">
        <f t="shared" si="20"/>
        <v>0</v>
      </c>
      <c r="E145" s="8">
        <f t="shared" si="21"/>
        <v>0</v>
      </c>
      <c r="F145" s="9" t="str">
        <f t="shared" si="26"/>
        <v/>
      </c>
      <c r="G145" s="9" t="str">
        <f t="shared" si="22"/>
        <v/>
      </c>
      <c r="H145" s="9" t="str">
        <f t="shared" si="23"/>
        <v/>
      </c>
    </row>
    <row r="146" spans="1:8" x14ac:dyDescent="0.35">
      <c r="B146" s="8">
        <f t="shared" si="19"/>
        <v>0</v>
      </c>
      <c r="C146" s="8">
        <f t="shared" si="20"/>
        <v>0</v>
      </c>
      <c r="E146" s="8">
        <f t="shared" si="21"/>
        <v>0</v>
      </c>
      <c r="F146" s="9" t="str">
        <f t="shared" si="26"/>
        <v/>
      </c>
      <c r="G146" s="9" t="str">
        <f t="shared" si="22"/>
        <v/>
      </c>
      <c r="H146" s="9" t="str">
        <f t="shared" si="23"/>
        <v/>
      </c>
    </row>
    <row r="147" spans="1:8" ht="29" x14ac:dyDescent="0.35">
      <c r="A147" s="9" t="s">
        <v>80</v>
      </c>
      <c r="B147" s="8">
        <f t="shared" si="19"/>
        <v>3</v>
      </c>
      <c r="C147" s="8">
        <f t="shared" si="20"/>
        <v>28</v>
      </c>
      <c r="E147" s="8">
        <f t="shared" si="21"/>
        <v>0</v>
      </c>
      <c r="F147" s="9" t="str">
        <f t="shared" si="26"/>
        <v>Pizzeria Kebap da Amad</v>
      </c>
      <c r="G147" s="9" t="str">
        <f t="shared" si="22"/>
        <v>5, Via Borgo Dora - 10121 Torino (TO)</v>
      </c>
      <c r="H147" s="9" t="str">
        <f t="shared" si="23"/>
        <v>344 3851765</v>
      </c>
    </row>
    <row r="148" spans="1:8" x14ac:dyDescent="0.35">
      <c r="A148" s="9" t="s">
        <v>11</v>
      </c>
      <c r="B148" s="8">
        <f t="shared" si="19"/>
        <v>0</v>
      </c>
      <c r="C148" s="8">
        <f t="shared" si="20"/>
        <v>0</v>
      </c>
      <c r="E148" s="8">
        <f t="shared" si="21"/>
        <v>0</v>
      </c>
      <c r="F148" s="9" t="str">
        <f t="shared" si="26"/>
        <v/>
      </c>
      <c r="G148" s="9" t="str">
        <f t="shared" si="22"/>
        <v/>
      </c>
      <c r="H148" s="9" t="str">
        <f t="shared" si="23"/>
        <v/>
      </c>
    </row>
    <row r="149" spans="1:8" x14ac:dyDescent="0.35">
      <c r="A149" s="9" t="s">
        <v>81</v>
      </c>
      <c r="B149" s="8">
        <f t="shared" si="19"/>
        <v>0</v>
      </c>
      <c r="C149" s="8">
        <f t="shared" si="20"/>
        <v>0</v>
      </c>
      <c r="E149" s="8">
        <f t="shared" si="21"/>
        <v>33</v>
      </c>
      <c r="F149" s="9" t="str">
        <f t="shared" si="26"/>
        <v/>
      </c>
      <c r="G149" s="9" t="str">
        <f t="shared" si="22"/>
        <v/>
      </c>
      <c r="H149" s="9" t="str">
        <f t="shared" si="23"/>
        <v/>
      </c>
    </row>
    <row r="150" spans="1:8" x14ac:dyDescent="0.35">
      <c r="B150" s="8">
        <f t="shared" si="19"/>
        <v>0</v>
      </c>
      <c r="C150" s="8">
        <f t="shared" si="20"/>
        <v>0</v>
      </c>
      <c r="E150" s="8">
        <f t="shared" si="21"/>
        <v>0</v>
      </c>
      <c r="F150" s="9" t="str">
        <f t="shared" si="26"/>
        <v/>
      </c>
      <c r="G150" s="9" t="str">
        <f t="shared" si="22"/>
        <v/>
      </c>
      <c r="H150" s="9" t="str">
        <f t="shared" si="23"/>
        <v/>
      </c>
    </row>
    <row r="151" spans="1:8" x14ac:dyDescent="0.35">
      <c r="A151" s="9" t="s">
        <v>6</v>
      </c>
      <c r="B151" s="8">
        <f t="shared" si="19"/>
        <v>0</v>
      </c>
      <c r="C151" s="8">
        <f t="shared" si="20"/>
        <v>0</v>
      </c>
      <c r="E151" s="8">
        <f t="shared" si="21"/>
        <v>0</v>
      </c>
      <c r="F151" s="9" t="str">
        <f t="shared" si="26"/>
        <v/>
      </c>
      <c r="G151" s="9" t="str">
        <f t="shared" si="22"/>
        <v/>
      </c>
      <c r="H151" s="9" t="str">
        <f t="shared" si="23"/>
        <v/>
      </c>
    </row>
    <row r="152" spans="1:8" x14ac:dyDescent="0.35">
      <c r="A152" s="9" t="s">
        <v>1</v>
      </c>
      <c r="B152" s="8">
        <f t="shared" ref="B152" si="27">IF(IFERROR(FIND(". ",A152,1),0)&gt;4, 0, IFERROR(FIND(". ",A152,1),0))</f>
        <v>0</v>
      </c>
      <c r="C152" s="8">
        <f t="shared" ref="C152" si="28">IF(IFERROR(FIND("Scrivi una recensione",A152,1),0)&gt;0,IFERROR(FIND("Scrivi una recensione",A152,1),0),IF(IFERROR(FIND("Voto:",A152,1),0)&gt;0,IFERROR(FIND("Voto:",A152,1),0),0))</f>
        <v>0</v>
      </c>
      <c r="E152" s="8">
        <f t="shared" si="21"/>
        <v>0</v>
      </c>
      <c r="G152" s="9" t="str">
        <f t="shared" si="22"/>
        <v/>
      </c>
      <c r="H152" s="9" t="str">
        <f t="shared" si="23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/>
  </sheetViews>
  <sheetFormatPr defaultRowHeight="14.5" x14ac:dyDescent="0.35"/>
  <cols>
    <col min="1" max="1" width="48.26953125" style="9" customWidth="1"/>
    <col min="2" max="2" width="41.26953125" style="9" customWidth="1"/>
    <col min="3" max="3" width="25.7265625" style="8" customWidth="1"/>
  </cols>
  <sheetData>
    <row r="1" spans="1:3" x14ac:dyDescent="0.35">
      <c r="A1" s="9" t="s">
        <v>87</v>
      </c>
      <c r="B1" s="9" t="s">
        <v>75</v>
      </c>
      <c r="C1" s="8" t="s">
        <v>15</v>
      </c>
    </row>
    <row r="2" spans="1:3" x14ac:dyDescent="0.35">
      <c r="A2" s="9" t="s">
        <v>88</v>
      </c>
      <c r="B2" s="9" t="s">
        <v>19</v>
      </c>
      <c r="C2" s="8" t="s">
        <v>20</v>
      </c>
    </row>
    <row r="3" spans="1:3" x14ac:dyDescent="0.35">
      <c r="A3" s="9" t="s">
        <v>89</v>
      </c>
      <c r="B3" s="9" t="s">
        <v>23</v>
      </c>
      <c r="C3" s="8" t="s">
        <v>24</v>
      </c>
    </row>
    <row r="4" spans="1:3" x14ac:dyDescent="0.35">
      <c r="A4" s="9" t="s">
        <v>105</v>
      </c>
      <c r="B4" s="9" t="s">
        <v>27</v>
      </c>
      <c r="C4" s="8" t="s">
        <v>28</v>
      </c>
    </row>
    <row r="5" spans="1:3" x14ac:dyDescent="0.35">
      <c r="A5" s="9" t="s">
        <v>90</v>
      </c>
      <c r="B5" s="9" t="s">
        <v>76</v>
      </c>
      <c r="C5" s="8" t="s">
        <v>31</v>
      </c>
    </row>
    <row r="6" spans="1:3" x14ac:dyDescent="0.35">
      <c r="A6" s="9" t="s">
        <v>91</v>
      </c>
      <c r="B6" s="9" t="s">
        <v>34</v>
      </c>
      <c r="C6" s="8" t="s">
        <v>35</v>
      </c>
    </row>
    <row r="7" spans="1:3" ht="29" x14ac:dyDescent="0.35">
      <c r="A7" s="9" t="s">
        <v>106</v>
      </c>
      <c r="B7" s="9" t="s">
        <v>38</v>
      </c>
      <c r="C7" s="8" t="s">
        <v>39</v>
      </c>
    </row>
    <row r="8" spans="1:3" x14ac:dyDescent="0.35">
      <c r="A8" s="9" t="s">
        <v>92</v>
      </c>
      <c r="B8" s="9" t="s">
        <v>42</v>
      </c>
      <c r="C8" s="8" t="s">
        <v>43</v>
      </c>
    </row>
    <row r="9" spans="1:3" x14ac:dyDescent="0.35">
      <c r="A9" s="9" t="s">
        <v>93</v>
      </c>
      <c r="B9" s="9" t="s">
        <v>46</v>
      </c>
      <c r="C9" s="8" t="s">
        <v>47</v>
      </c>
    </row>
    <row r="10" spans="1:3" x14ac:dyDescent="0.35">
      <c r="A10" s="9" t="s">
        <v>94</v>
      </c>
      <c r="B10" s="9" t="s">
        <v>51</v>
      </c>
      <c r="C10" s="8" t="s">
        <v>52</v>
      </c>
    </row>
    <row r="11" spans="1:3" x14ac:dyDescent="0.35">
      <c r="A11" s="9" t="s">
        <v>95</v>
      </c>
      <c r="B11" s="9" t="s">
        <v>55</v>
      </c>
      <c r="C11" s="8" t="s">
        <v>56</v>
      </c>
    </row>
    <row r="12" spans="1:3" x14ac:dyDescent="0.35">
      <c r="A12" s="9" t="s">
        <v>96</v>
      </c>
      <c r="B12" s="9" t="s">
        <v>58</v>
      </c>
      <c r="C12" s="8" t="s">
        <v>59</v>
      </c>
    </row>
    <row r="13" spans="1:3" ht="29" x14ac:dyDescent="0.35">
      <c r="A13" s="9" t="s">
        <v>97</v>
      </c>
      <c r="B13" s="9" t="s">
        <v>60</v>
      </c>
      <c r="C13" s="8" t="s">
        <v>61</v>
      </c>
    </row>
    <row r="14" spans="1:3" x14ac:dyDescent="0.35">
      <c r="A14" s="9" t="s">
        <v>98</v>
      </c>
      <c r="B14" s="9" t="s">
        <v>65</v>
      </c>
      <c r="C14" s="8" t="s">
        <v>66</v>
      </c>
    </row>
    <row r="15" spans="1:3" x14ac:dyDescent="0.35">
      <c r="A15" s="9" t="s">
        <v>102</v>
      </c>
      <c r="B15" s="9" t="s">
        <v>68</v>
      </c>
      <c r="C15" s="8" t="s">
        <v>69</v>
      </c>
    </row>
    <row r="16" spans="1:3" x14ac:dyDescent="0.35">
      <c r="A16" s="9" t="s">
        <v>99</v>
      </c>
      <c r="B16" s="9" t="s">
        <v>71</v>
      </c>
      <c r="C16" s="8" t="s">
        <v>72</v>
      </c>
    </row>
    <row r="17" spans="1:3" x14ac:dyDescent="0.35">
      <c r="A17" s="9" t="s">
        <v>107</v>
      </c>
      <c r="B17" s="9" t="s">
        <v>83</v>
      </c>
      <c r="C17" s="8" t="s">
        <v>74</v>
      </c>
    </row>
    <row r="18" spans="1:3" x14ac:dyDescent="0.35">
      <c r="A18" s="9" t="s">
        <v>108</v>
      </c>
      <c r="B18" s="9" t="s">
        <v>3</v>
      </c>
      <c r="C18" s="8" t="s">
        <v>4</v>
      </c>
    </row>
    <row r="19" spans="1:3" x14ac:dyDescent="0.35">
      <c r="A19" s="9" t="s">
        <v>109</v>
      </c>
      <c r="B19" s="9" t="s">
        <v>81</v>
      </c>
      <c r="C19" s="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D7F-0626-4C1C-B7FE-BAACEF36E647}">
  <dimension ref="A1:I152"/>
  <sheetViews>
    <sheetView tabSelected="1" topLeftCell="G1" workbookViewId="0">
      <selection activeCell="I1" sqref="I1:I152"/>
    </sheetView>
  </sheetViews>
  <sheetFormatPr defaultColWidth="108.7265625" defaultRowHeight="14.5" x14ac:dyDescent="0.35"/>
  <cols>
    <col min="1" max="1" width="37.6328125" style="12" customWidth="1"/>
    <col min="2" max="16384" width="108.7265625" style="12"/>
  </cols>
  <sheetData>
    <row r="1" spans="1:9" ht="29" x14ac:dyDescent="0.35">
      <c r="A1" s="12" t="s">
        <v>13</v>
      </c>
      <c r="B1" s="12">
        <f>IF(IFERROR(FIND(". ",A1,1)&gt;4,0),0,IFERROR(FIND(". ",A1,1),0))</f>
        <v>2</v>
      </c>
      <c r="C1" s="12">
        <f>IFERROR(FIND("Scrivi una recensione",A1,1),0)</f>
        <v>0</v>
      </c>
      <c r="D1" s="12">
        <f>IF(AND(IFERROR(FIND(" - ",A1,1),0),IFERROR(FIND(" (",A1,1),0)),IFERROR(FIND(" (",A1,1),0),0)</f>
        <v>0</v>
      </c>
      <c r="E1" s="12">
        <f>IFERROR(FIND("Voto",A1,1),0)</f>
        <v>28</v>
      </c>
      <c r="F1" s="12" t="str">
        <f>IF(B1,IF(D3,A3,A4),"")</f>
        <v>Largo XXII Marzo 11 - 10103 Torino (TO)</v>
      </c>
      <c r="G1" s="12">
        <f>MAX(C1,E1)</f>
        <v>28</v>
      </c>
      <c r="H1" s="12" t="str">
        <f>IF(B1&gt;0,MID(A1,B1+2,G1-(B1+2)-1),"")</f>
        <v>Trattoria dello Spirito</v>
      </c>
      <c r="I1" s="12" t="str">
        <f>IF(B1,A5,"")</f>
        <v>011 45487478, 334 2355874</v>
      </c>
    </row>
    <row r="2" spans="1:9" x14ac:dyDescent="0.35">
      <c r="A2" s="12" t="s">
        <v>12</v>
      </c>
      <c r="B2" s="12">
        <f t="shared" ref="B2:B65" si="0">IF(IFERROR(FIND(". ",A2,1)&gt;4,0),0,IFERROR(FIND(". ",A2,1),0))</f>
        <v>0</v>
      </c>
      <c r="C2" s="12">
        <f t="shared" ref="C2:C65" si="1">IFERROR(FIND("Scrivi una recensione",A2,1),0)</f>
        <v>0</v>
      </c>
      <c r="D2" s="12">
        <f t="shared" ref="D2:D65" si="2">IF(AND(IFERROR(FIND(" - ",A2,1),0),IFERROR(FIND(" (",A2,1),0)),IFERROR(FIND(" (",A2,1),0),0)</f>
        <v>0</v>
      </c>
      <c r="E2" s="12">
        <f t="shared" ref="E2:E65" si="3">IFERROR(FIND("Voto",A2,1),0)</f>
        <v>0</v>
      </c>
      <c r="F2" s="12" t="str">
        <f t="shared" ref="F2:F65" si="4">IF(B2,IF(D4,A4,A5),"")</f>
        <v/>
      </c>
      <c r="G2" s="12">
        <f t="shared" ref="G2:G65" si="5">MAX(C2,E2)</f>
        <v>0</v>
      </c>
      <c r="H2" s="12" t="str">
        <f>IF(B2&gt;0,MID(A2,B2+2,G2-(B2+2)-1),"")</f>
        <v/>
      </c>
      <c r="I2" s="12" t="str">
        <f t="shared" ref="I2:I65" si="6">IF(B2,A6,"")</f>
        <v/>
      </c>
    </row>
    <row r="3" spans="1:9" x14ac:dyDescent="0.35">
      <c r="A3" s="12" t="s">
        <v>75</v>
      </c>
      <c r="B3" s="12">
        <f t="shared" si="0"/>
        <v>0</v>
      </c>
      <c r="C3" s="12">
        <f t="shared" si="1"/>
        <v>0</v>
      </c>
      <c r="D3" s="12">
        <f t="shared" si="2"/>
        <v>35</v>
      </c>
      <c r="E3" s="12">
        <f t="shared" si="3"/>
        <v>0</v>
      </c>
      <c r="F3" s="12" t="str">
        <f t="shared" si="4"/>
        <v/>
      </c>
      <c r="G3" s="12">
        <f t="shared" si="5"/>
        <v>0</v>
      </c>
      <c r="H3" s="12" t="str">
        <f>IF(B3&gt;0,MID(A3,B3+2,G3-(B3+2)-1),"")</f>
        <v/>
      </c>
      <c r="I3" s="12" t="str">
        <f t="shared" si="6"/>
        <v/>
      </c>
    </row>
    <row r="4" spans="1:9" x14ac:dyDescent="0.35">
      <c r="A4" s="12" t="s">
        <v>14</v>
      </c>
      <c r="B4" s="12">
        <f t="shared" si="0"/>
        <v>0</v>
      </c>
      <c r="C4" s="12">
        <f t="shared" si="1"/>
        <v>0</v>
      </c>
      <c r="D4" s="12">
        <f t="shared" si="2"/>
        <v>0</v>
      </c>
      <c r="E4" s="12">
        <f t="shared" si="3"/>
        <v>0</v>
      </c>
      <c r="F4" s="12" t="str">
        <f t="shared" si="4"/>
        <v/>
      </c>
      <c r="G4" s="12">
        <f t="shared" si="5"/>
        <v>0</v>
      </c>
      <c r="H4" s="12" t="str">
        <f>IF(B4&gt;0,MID(A4,B4+2,G4-(B4+2)-1),"")</f>
        <v/>
      </c>
      <c r="I4" s="12" t="str">
        <f t="shared" si="6"/>
        <v/>
      </c>
    </row>
    <row r="5" spans="1:9" x14ac:dyDescent="0.35">
      <c r="A5" s="12" t="s">
        <v>15</v>
      </c>
      <c r="B5" s="12">
        <f t="shared" si="0"/>
        <v>0</v>
      </c>
      <c r="C5" s="12">
        <f t="shared" si="1"/>
        <v>0</v>
      </c>
      <c r="D5" s="12">
        <f t="shared" si="2"/>
        <v>0</v>
      </c>
      <c r="E5" s="12">
        <f t="shared" si="3"/>
        <v>0</v>
      </c>
      <c r="F5" s="12" t="str">
        <f t="shared" si="4"/>
        <v/>
      </c>
      <c r="G5" s="12">
        <f t="shared" si="5"/>
        <v>0</v>
      </c>
      <c r="H5" s="12" t="str">
        <f>IF(B5&gt;0,MID(A5,B5+2,G5-(B5+2)-1),"")</f>
        <v/>
      </c>
      <c r="I5" s="12" t="str">
        <f t="shared" si="6"/>
        <v/>
      </c>
    </row>
    <row r="6" spans="1:9" x14ac:dyDescent="0.35">
      <c r="A6" s="12" t="s">
        <v>16</v>
      </c>
      <c r="B6" s="12">
        <f t="shared" si="0"/>
        <v>0</v>
      </c>
      <c r="C6" s="12">
        <f t="shared" si="1"/>
        <v>0</v>
      </c>
      <c r="D6" s="12">
        <f t="shared" si="2"/>
        <v>0</v>
      </c>
      <c r="E6" s="12">
        <f t="shared" si="3"/>
        <v>0</v>
      </c>
      <c r="F6" s="12" t="str">
        <f t="shared" si="4"/>
        <v/>
      </c>
      <c r="G6" s="12">
        <f t="shared" si="5"/>
        <v>0</v>
      </c>
      <c r="H6" s="12" t="str">
        <f>IF(B6&gt;0,MID(A6,B6+2,G6-(B6+2)-1),"")</f>
        <v/>
      </c>
      <c r="I6" s="12" t="str">
        <f t="shared" si="6"/>
        <v/>
      </c>
    </row>
    <row r="7" spans="1:9" x14ac:dyDescent="0.35">
      <c r="A7" s="12" t="s">
        <v>5</v>
      </c>
      <c r="B7" s="12">
        <f t="shared" si="0"/>
        <v>0</v>
      </c>
      <c r="C7" s="12">
        <f t="shared" si="1"/>
        <v>0</v>
      </c>
      <c r="D7" s="12">
        <f t="shared" si="2"/>
        <v>0</v>
      </c>
      <c r="E7" s="12">
        <f t="shared" si="3"/>
        <v>0</v>
      </c>
      <c r="F7" s="12" t="str">
        <f t="shared" si="4"/>
        <v/>
      </c>
      <c r="G7" s="12">
        <f t="shared" si="5"/>
        <v>0</v>
      </c>
      <c r="H7" s="12" t="str">
        <f>IF(B7&gt;0,MID(A7,B7+2,G7-(B7+2)-1),"")</f>
        <v/>
      </c>
      <c r="I7" s="12" t="str">
        <f t="shared" si="6"/>
        <v/>
      </c>
    </row>
    <row r="8" spans="1:9" ht="58" x14ac:dyDescent="0.35">
      <c r="A8" s="12" t="s">
        <v>17</v>
      </c>
      <c r="B8" s="12">
        <f t="shared" si="0"/>
        <v>0</v>
      </c>
      <c r="C8" s="12">
        <f t="shared" si="1"/>
        <v>0</v>
      </c>
      <c r="D8" s="12">
        <f t="shared" si="2"/>
        <v>0</v>
      </c>
      <c r="E8" s="12">
        <f t="shared" si="3"/>
        <v>0</v>
      </c>
      <c r="F8" s="12" t="str">
        <f t="shared" si="4"/>
        <v/>
      </c>
      <c r="G8" s="12">
        <f t="shared" si="5"/>
        <v>0</v>
      </c>
      <c r="H8" s="12" t="str">
        <f>IF(B8&gt;0,MID(A8,B8+2,G8-(B8+2)-1),"")</f>
        <v/>
      </c>
      <c r="I8" s="12" t="str">
        <f t="shared" si="6"/>
        <v/>
      </c>
    </row>
    <row r="9" spans="1:9" x14ac:dyDescent="0.35">
      <c r="B9" s="12">
        <f t="shared" si="0"/>
        <v>0</v>
      </c>
      <c r="C9" s="12">
        <f t="shared" si="1"/>
        <v>0</v>
      </c>
      <c r="D9" s="12">
        <f t="shared" si="2"/>
        <v>0</v>
      </c>
      <c r="E9" s="12">
        <f t="shared" si="3"/>
        <v>0</v>
      </c>
      <c r="F9" s="12" t="str">
        <f t="shared" si="4"/>
        <v/>
      </c>
      <c r="G9" s="12">
        <f t="shared" si="5"/>
        <v>0</v>
      </c>
      <c r="H9" s="12" t="str">
        <f>IF(B9&gt;0,MID(A9,B9+2,G9-(B9+2)-1),"")</f>
        <v/>
      </c>
      <c r="I9" s="12" t="str">
        <f t="shared" si="6"/>
        <v/>
      </c>
    </row>
    <row r="10" spans="1:9" x14ac:dyDescent="0.35">
      <c r="A10" s="12" t="s">
        <v>18</v>
      </c>
      <c r="B10" s="12">
        <f t="shared" si="0"/>
        <v>2</v>
      </c>
      <c r="C10" s="12">
        <f t="shared" si="1"/>
        <v>20</v>
      </c>
      <c r="D10" s="12">
        <f t="shared" si="2"/>
        <v>0</v>
      </c>
      <c r="E10" s="12">
        <f t="shared" si="3"/>
        <v>0</v>
      </c>
      <c r="F10" s="12" t="str">
        <f t="shared" si="4"/>
        <v>Via Teodoro Peruzia, 11 - 10139 Torino (TO)</v>
      </c>
      <c r="G10" s="12">
        <f t="shared" si="5"/>
        <v>20</v>
      </c>
      <c r="H10" s="12" t="str">
        <f>IF(B10&gt;0,MID(A10,B10+2,G10-(B10+2)-1),"")</f>
        <v>I Soliti Ignoti</v>
      </c>
      <c r="I10" s="12" t="str">
        <f t="shared" si="6"/>
        <v>011 4778547</v>
      </c>
    </row>
    <row r="11" spans="1:9" x14ac:dyDescent="0.35">
      <c r="A11" s="12" t="s">
        <v>9</v>
      </c>
      <c r="B11" s="12">
        <f t="shared" si="0"/>
        <v>0</v>
      </c>
      <c r="C11" s="12">
        <f t="shared" si="1"/>
        <v>0</v>
      </c>
      <c r="D11" s="12">
        <f t="shared" si="2"/>
        <v>0</v>
      </c>
      <c r="E11" s="12">
        <f t="shared" si="3"/>
        <v>0</v>
      </c>
      <c r="F11" s="12" t="str">
        <f t="shared" si="4"/>
        <v/>
      </c>
      <c r="G11" s="12">
        <f t="shared" si="5"/>
        <v>0</v>
      </c>
      <c r="H11" s="12" t="str">
        <f>IF(B11&gt;0,MID(A11,B11+2,G11-(B11+2)-1),"")</f>
        <v/>
      </c>
      <c r="I11" s="12" t="str">
        <f t="shared" si="6"/>
        <v/>
      </c>
    </row>
    <row r="12" spans="1:9" x14ac:dyDescent="0.35">
      <c r="B12" s="12">
        <f t="shared" si="0"/>
        <v>0</v>
      </c>
      <c r="C12" s="12">
        <f t="shared" si="1"/>
        <v>0</v>
      </c>
      <c r="D12" s="12">
        <f t="shared" si="2"/>
        <v>0</v>
      </c>
      <c r="E12" s="12">
        <f t="shared" si="3"/>
        <v>0</v>
      </c>
      <c r="F12" s="12" t="str">
        <f t="shared" si="4"/>
        <v/>
      </c>
      <c r="G12" s="12">
        <f t="shared" si="5"/>
        <v>0</v>
      </c>
      <c r="H12" s="12" t="str">
        <f>IF(B12&gt;0,MID(A12,B12+2,G12-(B12+2)-1),"")</f>
        <v/>
      </c>
      <c r="I12" s="12" t="str">
        <f t="shared" si="6"/>
        <v/>
      </c>
    </row>
    <row r="13" spans="1:9" x14ac:dyDescent="0.35">
      <c r="A13" s="12" t="s">
        <v>19</v>
      </c>
      <c r="B13" s="12">
        <f t="shared" si="0"/>
        <v>0</v>
      </c>
      <c r="C13" s="12">
        <f t="shared" si="1"/>
        <v>0</v>
      </c>
      <c r="D13" s="12">
        <f t="shared" si="2"/>
        <v>39</v>
      </c>
      <c r="E13" s="12">
        <f t="shared" si="3"/>
        <v>0</v>
      </c>
      <c r="F13" s="12" t="str">
        <f t="shared" si="4"/>
        <v/>
      </c>
      <c r="G13" s="12">
        <f t="shared" si="5"/>
        <v>0</v>
      </c>
      <c r="H13" s="12" t="str">
        <f>IF(B13&gt;0,MID(A13,B13+2,G13-(B13+2)-1),"")</f>
        <v/>
      </c>
      <c r="I13" s="12" t="str">
        <f t="shared" si="6"/>
        <v/>
      </c>
    </row>
    <row r="14" spans="1:9" x14ac:dyDescent="0.35">
      <c r="A14" s="12" t="s">
        <v>20</v>
      </c>
      <c r="B14" s="12">
        <f t="shared" si="0"/>
        <v>0</v>
      </c>
      <c r="C14" s="12">
        <f t="shared" si="1"/>
        <v>0</v>
      </c>
      <c r="D14" s="12">
        <f t="shared" si="2"/>
        <v>0</v>
      </c>
      <c r="E14" s="12">
        <f t="shared" si="3"/>
        <v>0</v>
      </c>
      <c r="F14" s="12" t="str">
        <f t="shared" si="4"/>
        <v/>
      </c>
      <c r="G14" s="12">
        <f t="shared" si="5"/>
        <v>0</v>
      </c>
      <c r="H14" s="12" t="str">
        <f>IF(B14&gt;0,MID(A14,B14+2,G14-(B14+2)-1),"")</f>
        <v/>
      </c>
      <c r="I14" s="12" t="str">
        <f t="shared" si="6"/>
        <v/>
      </c>
    </row>
    <row r="15" spans="1:9" x14ac:dyDescent="0.35">
      <c r="A15" s="12" t="s">
        <v>16</v>
      </c>
      <c r="B15" s="12">
        <f t="shared" si="0"/>
        <v>0</v>
      </c>
      <c r="C15" s="12">
        <f t="shared" si="1"/>
        <v>0</v>
      </c>
      <c r="D15" s="12">
        <f t="shared" si="2"/>
        <v>0</v>
      </c>
      <c r="E15" s="12">
        <f t="shared" si="3"/>
        <v>0</v>
      </c>
      <c r="F15" s="12" t="str">
        <f t="shared" si="4"/>
        <v/>
      </c>
      <c r="G15" s="12">
        <f t="shared" si="5"/>
        <v>0</v>
      </c>
      <c r="H15" s="12" t="str">
        <f>IF(B15&gt;0,MID(A15,B15+2,G15-(B15+2)-1),"")</f>
        <v/>
      </c>
      <c r="I15" s="12" t="str">
        <f t="shared" si="6"/>
        <v/>
      </c>
    </row>
    <row r="16" spans="1:9" x14ac:dyDescent="0.35">
      <c r="A16" s="12" t="s">
        <v>5</v>
      </c>
      <c r="B16" s="12">
        <f t="shared" si="0"/>
        <v>0</v>
      </c>
      <c r="C16" s="12">
        <f t="shared" si="1"/>
        <v>0</v>
      </c>
      <c r="D16" s="12">
        <f t="shared" si="2"/>
        <v>0</v>
      </c>
      <c r="E16" s="12">
        <f t="shared" si="3"/>
        <v>0</v>
      </c>
      <c r="F16" s="12" t="str">
        <f t="shared" si="4"/>
        <v/>
      </c>
      <c r="G16" s="12">
        <f t="shared" si="5"/>
        <v>0</v>
      </c>
      <c r="H16" s="12" t="str">
        <f>IF(B16&gt;0,MID(A16,B16+2,G16-(B16+2)-1),"")</f>
        <v/>
      </c>
      <c r="I16" s="12" t="str">
        <f t="shared" si="6"/>
        <v/>
      </c>
    </row>
    <row r="17" spans="1:9" ht="43.5" x14ac:dyDescent="0.35">
      <c r="A17" s="12" t="s">
        <v>21</v>
      </c>
      <c r="B17" s="12">
        <f t="shared" si="0"/>
        <v>0</v>
      </c>
      <c r="C17" s="12">
        <f t="shared" si="1"/>
        <v>0</v>
      </c>
      <c r="D17" s="12">
        <f t="shared" si="2"/>
        <v>0</v>
      </c>
      <c r="E17" s="12">
        <f t="shared" si="3"/>
        <v>0</v>
      </c>
      <c r="F17" s="12" t="str">
        <f t="shared" si="4"/>
        <v/>
      </c>
      <c r="G17" s="12">
        <f t="shared" si="5"/>
        <v>0</v>
      </c>
      <c r="H17" s="12" t="str">
        <f>IF(B17&gt;0,MID(A17,B17+2,G17-(B17+2)-1),"")</f>
        <v/>
      </c>
      <c r="I17" s="12" t="str">
        <f t="shared" si="6"/>
        <v/>
      </c>
    </row>
    <row r="18" spans="1:9" ht="29" x14ac:dyDescent="0.35">
      <c r="A18" s="12" t="s">
        <v>22</v>
      </c>
      <c r="B18" s="12">
        <f t="shared" si="0"/>
        <v>2</v>
      </c>
      <c r="C18" s="12">
        <f t="shared" si="1"/>
        <v>0</v>
      </c>
      <c r="D18" s="12">
        <f t="shared" si="2"/>
        <v>0</v>
      </c>
      <c r="E18" s="12">
        <f t="shared" si="3"/>
        <v>35</v>
      </c>
      <c r="F18" s="12" t="str">
        <f t="shared" si="4"/>
        <v>Via Barrilis, 77 - 10121 Torino (TO)</v>
      </c>
      <c r="G18" s="12">
        <f t="shared" si="5"/>
        <v>35</v>
      </c>
      <c r="H18" s="12" t="str">
        <f>IF(B18&gt;0,MID(A18,B18+2,G18-(B18+2)-1),"")</f>
        <v>Amici Miei Pizzeria Ristorante</v>
      </c>
      <c r="I18" s="12">
        <f t="shared" si="6"/>
        <v>0</v>
      </c>
    </row>
    <row r="19" spans="1:9" x14ac:dyDescent="0.35">
      <c r="A19" s="12" t="s">
        <v>9</v>
      </c>
      <c r="B19" s="12">
        <f t="shared" si="0"/>
        <v>0</v>
      </c>
      <c r="C19" s="12">
        <f t="shared" si="1"/>
        <v>0</v>
      </c>
      <c r="D19" s="12">
        <f t="shared" si="2"/>
        <v>0</v>
      </c>
      <c r="E19" s="12">
        <f t="shared" si="3"/>
        <v>0</v>
      </c>
      <c r="F19" s="12" t="str">
        <f t="shared" si="4"/>
        <v/>
      </c>
      <c r="G19" s="12">
        <f t="shared" si="5"/>
        <v>0</v>
      </c>
      <c r="H19" s="12" t="str">
        <f>IF(B19&gt;0,MID(A19,B19+2,G19-(B19+2)-1),"")</f>
        <v/>
      </c>
      <c r="I19" s="12" t="str">
        <f t="shared" si="6"/>
        <v/>
      </c>
    </row>
    <row r="20" spans="1:9" x14ac:dyDescent="0.35">
      <c r="A20" s="12" t="s">
        <v>23</v>
      </c>
      <c r="B20" s="12">
        <f t="shared" si="0"/>
        <v>0</v>
      </c>
      <c r="C20" s="12">
        <f t="shared" si="1"/>
        <v>0</v>
      </c>
      <c r="D20" s="12">
        <f t="shared" si="2"/>
        <v>32</v>
      </c>
      <c r="E20" s="12">
        <f t="shared" si="3"/>
        <v>0</v>
      </c>
      <c r="F20" s="12" t="str">
        <f t="shared" si="4"/>
        <v/>
      </c>
      <c r="G20" s="12">
        <f t="shared" si="5"/>
        <v>0</v>
      </c>
      <c r="H20" s="12" t="str">
        <f>IF(B20&gt;0,MID(A20,B20+2,G20-(B20+2)-1),"")</f>
        <v/>
      </c>
      <c r="I20" s="12" t="str">
        <f t="shared" si="6"/>
        <v/>
      </c>
    </row>
    <row r="21" spans="1:9" x14ac:dyDescent="0.35">
      <c r="A21" s="12" t="s">
        <v>24</v>
      </c>
      <c r="B21" s="12">
        <f t="shared" si="0"/>
        <v>0</v>
      </c>
      <c r="C21" s="12">
        <f t="shared" si="1"/>
        <v>0</v>
      </c>
      <c r="D21" s="12">
        <f t="shared" si="2"/>
        <v>0</v>
      </c>
      <c r="E21" s="12">
        <f t="shared" si="3"/>
        <v>0</v>
      </c>
      <c r="F21" s="12" t="str">
        <f t="shared" si="4"/>
        <v/>
      </c>
      <c r="G21" s="12">
        <f t="shared" si="5"/>
        <v>0</v>
      </c>
      <c r="H21" s="12" t="str">
        <f>IF(B21&gt;0,MID(A21,B21+2,G21-(B21+2)-1),"")</f>
        <v/>
      </c>
      <c r="I21" s="12" t="str">
        <f t="shared" si="6"/>
        <v/>
      </c>
    </row>
    <row r="22" spans="1:9" x14ac:dyDescent="0.35">
      <c r="B22" s="12">
        <f t="shared" si="0"/>
        <v>0</v>
      </c>
      <c r="C22" s="12">
        <f t="shared" si="1"/>
        <v>0</v>
      </c>
      <c r="D22" s="12">
        <f t="shared" si="2"/>
        <v>0</v>
      </c>
      <c r="E22" s="12">
        <f t="shared" si="3"/>
        <v>0</v>
      </c>
      <c r="F22" s="12" t="str">
        <f t="shared" si="4"/>
        <v/>
      </c>
      <c r="G22" s="12">
        <f t="shared" si="5"/>
        <v>0</v>
      </c>
      <c r="H22" s="12" t="str">
        <f>IF(B22&gt;0,MID(A22,B22+2,G22-(B22+2)-1),"")</f>
        <v/>
      </c>
      <c r="I22" s="12" t="str">
        <f t="shared" si="6"/>
        <v/>
      </c>
    </row>
    <row r="23" spans="1:9" x14ac:dyDescent="0.35">
      <c r="A23" s="12" t="s">
        <v>16</v>
      </c>
      <c r="B23" s="12">
        <f t="shared" si="0"/>
        <v>0</v>
      </c>
      <c r="C23" s="12">
        <f t="shared" si="1"/>
        <v>0</v>
      </c>
      <c r="D23" s="12">
        <f t="shared" si="2"/>
        <v>0</v>
      </c>
      <c r="E23" s="12">
        <f t="shared" si="3"/>
        <v>0</v>
      </c>
      <c r="F23" s="12" t="str">
        <f t="shared" si="4"/>
        <v/>
      </c>
      <c r="G23" s="12">
        <f t="shared" si="5"/>
        <v>0</v>
      </c>
      <c r="H23" s="12" t="str">
        <f>IF(B23&gt;0,MID(A23,B23+2,G23-(B23+2)-1),"")</f>
        <v/>
      </c>
      <c r="I23" s="12" t="str">
        <f t="shared" si="6"/>
        <v/>
      </c>
    </row>
    <row r="24" spans="1:9" x14ac:dyDescent="0.35">
      <c r="A24" s="12" t="s">
        <v>5</v>
      </c>
      <c r="B24" s="12">
        <f t="shared" si="0"/>
        <v>0</v>
      </c>
      <c r="C24" s="12">
        <f t="shared" si="1"/>
        <v>0</v>
      </c>
      <c r="D24" s="12">
        <f t="shared" si="2"/>
        <v>0</v>
      </c>
      <c r="E24" s="12">
        <f t="shared" si="3"/>
        <v>0</v>
      </c>
      <c r="F24" s="12" t="str">
        <f t="shared" si="4"/>
        <v/>
      </c>
      <c r="G24" s="12">
        <f t="shared" si="5"/>
        <v>0</v>
      </c>
      <c r="H24" s="12" t="str">
        <f>IF(B24&gt;0,MID(A24,B24+2,G24-(B24+2)-1),"")</f>
        <v/>
      </c>
      <c r="I24" s="12" t="str">
        <f t="shared" si="6"/>
        <v/>
      </c>
    </row>
    <row r="25" spans="1:9" ht="58" x14ac:dyDescent="0.35">
      <c r="A25" s="12" t="s">
        <v>25</v>
      </c>
      <c r="B25" s="12">
        <f t="shared" si="0"/>
        <v>0</v>
      </c>
      <c r="C25" s="12">
        <f t="shared" si="1"/>
        <v>0</v>
      </c>
      <c r="D25" s="12">
        <f t="shared" si="2"/>
        <v>0</v>
      </c>
      <c r="E25" s="12">
        <f t="shared" si="3"/>
        <v>0</v>
      </c>
      <c r="F25" s="12" t="str">
        <f t="shared" si="4"/>
        <v/>
      </c>
      <c r="G25" s="12">
        <f t="shared" si="5"/>
        <v>0</v>
      </c>
      <c r="H25" s="12" t="str">
        <f>IF(B25&gt;0,MID(A25,B25+2,G25-(B25+2)-1),"")</f>
        <v/>
      </c>
      <c r="I25" s="12" t="str">
        <f t="shared" si="6"/>
        <v/>
      </c>
    </row>
    <row r="26" spans="1:9" x14ac:dyDescent="0.35">
      <c r="B26" s="12">
        <f t="shared" si="0"/>
        <v>0</v>
      </c>
      <c r="C26" s="12">
        <f t="shared" si="1"/>
        <v>0</v>
      </c>
      <c r="D26" s="12">
        <f t="shared" si="2"/>
        <v>0</v>
      </c>
      <c r="E26" s="12">
        <f t="shared" si="3"/>
        <v>0</v>
      </c>
      <c r="F26" s="12" t="str">
        <f t="shared" si="4"/>
        <v/>
      </c>
      <c r="G26" s="12">
        <f t="shared" si="5"/>
        <v>0</v>
      </c>
      <c r="H26" s="12" t="str">
        <f>IF(B26&gt;0,MID(A26,B26+2,G26-(B26+2)-1),"")</f>
        <v/>
      </c>
      <c r="I26" s="12" t="str">
        <f t="shared" si="6"/>
        <v/>
      </c>
    </row>
    <row r="27" spans="1:9" ht="29" x14ac:dyDescent="0.35">
      <c r="A27" s="12" t="s">
        <v>26</v>
      </c>
      <c r="B27" s="12">
        <f t="shared" si="0"/>
        <v>2</v>
      </c>
      <c r="C27" s="12">
        <f t="shared" si="1"/>
        <v>0</v>
      </c>
      <c r="D27" s="12">
        <f t="shared" si="2"/>
        <v>0</v>
      </c>
      <c r="E27" s="12">
        <f t="shared" si="3"/>
        <v>38</v>
      </c>
      <c r="F27" s="12" t="str">
        <f t="shared" si="4"/>
        <v>1, P.iazza Garibaldi - 10124 Torino (TO)</v>
      </c>
      <c r="G27" s="12">
        <f t="shared" si="5"/>
        <v>38</v>
      </c>
      <c r="H27" s="12" t="str">
        <f>IF(B27&gt;0,MID(A27,B27+2,G27-(B27+2)-1),"")</f>
        <v>Opposto Ristorante Cocktail House</v>
      </c>
      <c r="I27" s="12" t="str">
        <f t="shared" si="6"/>
        <v>011 8788797</v>
      </c>
    </row>
    <row r="28" spans="1:9" x14ac:dyDescent="0.35">
      <c r="A28" s="12" t="s">
        <v>10</v>
      </c>
      <c r="B28" s="12">
        <f t="shared" si="0"/>
        <v>0</v>
      </c>
      <c r="C28" s="12">
        <f t="shared" si="1"/>
        <v>0</v>
      </c>
      <c r="D28" s="12">
        <f t="shared" si="2"/>
        <v>0</v>
      </c>
      <c r="E28" s="12">
        <f t="shared" si="3"/>
        <v>0</v>
      </c>
      <c r="F28" s="12" t="str">
        <f t="shared" si="4"/>
        <v/>
      </c>
      <c r="G28" s="12">
        <f t="shared" si="5"/>
        <v>0</v>
      </c>
      <c r="H28" s="12" t="str">
        <f>IF(B28&gt;0,MID(A28,B28+2,G28-(B28+2)-1),"")</f>
        <v/>
      </c>
      <c r="I28" s="12" t="str">
        <f t="shared" si="6"/>
        <v/>
      </c>
    </row>
    <row r="29" spans="1:9" x14ac:dyDescent="0.35">
      <c r="A29" s="12" t="s">
        <v>27</v>
      </c>
      <c r="B29" s="12">
        <f t="shared" si="0"/>
        <v>0</v>
      </c>
      <c r="C29" s="12">
        <f t="shared" si="1"/>
        <v>0</v>
      </c>
      <c r="D29" s="12">
        <f t="shared" si="2"/>
        <v>36</v>
      </c>
      <c r="E29" s="12">
        <f t="shared" si="3"/>
        <v>0</v>
      </c>
      <c r="F29" s="12" t="str">
        <f t="shared" si="4"/>
        <v/>
      </c>
      <c r="G29" s="12">
        <f t="shared" si="5"/>
        <v>0</v>
      </c>
      <c r="H29" s="12" t="str">
        <f>IF(B29&gt;0,MID(A29,B29+2,G29-(B29+2)-1),"")</f>
        <v/>
      </c>
      <c r="I29" s="12" t="str">
        <f t="shared" si="6"/>
        <v/>
      </c>
    </row>
    <row r="30" spans="1:9" x14ac:dyDescent="0.35">
      <c r="A30" s="12" t="s">
        <v>14</v>
      </c>
      <c r="B30" s="12">
        <f t="shared" si="0"/>
        <v>0</v>
      </c>
      <c r="C30" s="12">
        <f t="shared" si="1"/>
        <v>0</v>
      </c>
      <c r="D30" s="12">
        <f t="shared" si="2"/>
        <v>0</v>
      </c>
      <c r="E30" s="12">
        <f t="shared" si="3"/>
        <v>0</v>
      </c>
      <c r="F30" s="12" t="str">
        <f t="shared" si="4"/>
        <v/>
      </c>
      <c r="G30" s="12">
        <f t="shared" si="5"/>
        <v>0</v>
      </c>
      <c r="H30" s="12" t="str">
        <f>IF(B30&gt;0,MID(A30,B30+2,G30-(B30+2)-1),"")</f>
        <v/>
      </c>
      <c r="I30" s="12" t="str">
        <f t="shared" si="6"/>
        <v/>
      </c>
    </row>
    <row r="31" spans="1:9" x14ac:dyDescent="0.35">
      <c r="A31" s="12" t="s">
        <v>28</v>
      </c>
      <c r="B31" s="12">
        <f t="shared" si="0"/>
        <v>0</v>
      </c>
      <c r="C31" s="12">
        <f t="shared" si="1"/>
        <v>0</v>
      </c>
      <c r="D31" s="12">
        <f t="shared" si="2"/>
        <v>0</v>
      </c>
      <c r="E31" s="12">
        <f t="shared" si="3"/>
        <v>0</v>
      </c>
      <c r="F31" s="12" t="str">
        <f t="shared" si="4"/>
        <v/>
      </c>
      <c r="G31" s="12">
        <f t="shared" si="5"/>
        <v>0</v>
      </c>
      <c r="H31" s="12" t="str">
        <f>IF(B31&gt;0,MID(A31,B31+2,G31-(B31+2)-1),"")</f>
        <v/>
      </c>
      <c r="I31" s="12" t="str">
        <f t="shared" si="6"/>
        <v/>
      </c>
    </row>
    <row r="32" spans="1:9" x14ac:dyDescent="0.35">
      <c r="A32" s="12" t="s">
        <v>16</v>
      </c>
      <c r="B32" s="12">
        <f t="shared" si="0"/>
        <v>0</v>
      </c>
      <c r="C32" s="12">
        <f t="shared" si="1"/>
        <v>0</v>
      </c>
      <c r="D32" s="12">
        <f t="shared" si="2"/>
        <v>0</v>
      </c>
      <c r="E32" s="12">
        <f t="shared" si="3"/>
        <v>0</v>
      </c>
      <c r="F32" s="12" t="str">
        <f t="shared" si="4"/>
        <v/>
      </c>
      <c r="G32" s="12">
        <f t="shared" si="5"/>
        <v>0</v>
      </c>
      <c r="H32" s="12" t="str">
        <f>IF(B32&gt;0,MID(A32,B32+2,G32-(B32+2)-1),"")</f>
        <v/>
      </c>
      <c r="I32" s="12" t="str">
        <f t="shared" si="6"/>
        <v/>
      </c>
    </row>
    <row r="33" spans="1:9" x14ac:dyDescent="0.35">
      <c r="A33" s="12" t="s">
        <v>5</v>
      </c>
      <c r="B33" s="12">
        <f t="shared" si="0"/>
        <v>0</v>
      </c>
      <c r="C33" s="12">
        <f t="shared" si="1"/>
        <v>0</v>
      </c>
      <c r="D33" s="12">
        <f t="shared" si="2"/>
        <v>0</v>
      </c>
      <c r="E33" s="12">
        <f t="shared" si="3"/>
        <v>0</v>
      </c>
      <c r="F33" s="12" t="str">
        <f t="shared" si="4"/>
        <v/>
      </c>
      <c r="G33" s="12">
        <f t="shared" si="5"/>
        <v>0</v>
      </c>
      <c r="H33" s="12" t="str">
        <f>IF(B33&gt;0,MID(A33,B33+2,G33-(B33+2)-1),"")</f>
        <v/>
      </c>
      <c r="I33" s="12" t="str">
        <f t="shared" si="6"/>
        <v/>
      </c>
    </row>
    <row r="34" spans="1:9" ht="29" x14ac:dyDescent="0.35">
      <c r="A34" s="12" t="s">
        <v>29</v>
      </c>
      <c r="B34" s="12">
        <f t="shared" si="0"/>
        <v>0</v>
      </c>
      <c r="C34" s="12">
        <f t="shared" si="1"/>
        <v>0</v>
      </c>
      <c r="D34" s="12">
        <f t="shared" si="2"/>
        <v>0</v>
      </c>
      <c r="E34" s="12">
        <f t="shared" si="3"/>
        <v>0</v>
      </c>
      <c r="F34" s="12" t="str">
        <f t="shared" si="4"/>
        <v/>
      </c>
      <c r="G34" s="12">
        <f t="shared" si="5"/>
        <v>0</v>
      </c>
      <c r="H34" s="12" t="str">
        <f>IF(B34&gt;0,MID(A34,B34+2,G34-(B34+2)-1),"")</f>
        <v/>
      </c>
      <c r="I34" s="12" t="str">
        <f t="shared" si="6"/>
        <v/>
      </c>
    </row>
    <row r="35" spans="1:9" ht="29" x14ac:dyDescent="0.35">
      <c r="A35" s="12" t="s">
        <v>30</v>
      </c>
      <c r="B35" s="12">
        <f t="shared" si="0"/>
        <v>2</v>
      </c>
      <c r="C35" s="12">
        <f t="shared" si="1"/>
        <v>0</v>
      </c>
      <c r="D35" s="12">
        <f t="shared" si="2"/>
        <v>0</v>
      </c>
      <c r="E35" s="12">
        <f t="shared" si="3"/>
        <v>24</v>
      </c>
      <c r="F35" s="12" t="str">
        <f t="shared" si="4"/>
        <v>Via Roma, 14 - 10128 Torino (TO)</v>
      </c>
      <c r="G35" s="12">
        <f t="shared" si="5"/>
        <v>24</v>
      </c>
      <c r="H35" s="12" t="str">
        <f>IF(B35&gt;0,MID(A35,B35+2,G35-(B35+2)-1),"")</f>
        <v>Ristorante Marcello</v>
      </c>
      <c r="I35" s="12" t="str">
        <f t="shared" si="6"/>
        <v>011 5787911</v>
      </c>
    </row>
    <row r="36" spans="1:9" x14ac:dyDescent="0.35">
      <c r="A36" s="12" t="s">
        <v>9</v>
      </c>
      <c r="B36" s="12">
        <f t="shared" si="0"/>
        <v>0</v>
      </c>
      <c r="C36" s="12">
        <f t="shared" si="1"/>
        <v>0</v>
      </c>
      <c r="D36" s="12">
        <f t="shared" si="2"/>
        <v>0</v>
      </c>
      <c r="E36" s="12">
        <f t="shared" si="3"/>
        <v>0</v>
      </c>
      <c r="F36" s="12" t="str">
        <f t="shared" si="4"/>
        <v/>
      </c>
      <c r="G36" s="12">
        <f t="shared" si="5"/>
        <v>0</v>
      </c>
      <c r="H36" s="12" t="str">
        <f>IF(B36&gt;0,MID(A36,B36+2,G36-(B36+2)-1),"")</f>
        <v/>
      </c>
      <c r="I36" s="12" t="str">
        <f t="shared" si="6"/>
        <v/>
      </c>
    </row>
    <row r="37" spans="1:9" x14ac:dyDescent="0.35">
      <c r="A37" s="12" t="s">
        <v>76</v>
      </c>
      <c r="B37" s="12">
        <f t="shared" si="0"/>
        <v>0</v>
      </c>
      <c r="C37" s="12">
        <f t="shared" si="1"/>
        <v>0</v>
      </c>
      <c r="D37" s="12">
        <f t="shared" si="2"/>
        <v>28</v>
      </c>
      <c r="E37" s="12">
        <f t="shared" si="3"/>
        <v>0</v>
      </c>
      <c r="F37" s="12" t="str">
        <f t="shared" si="4"/>
        <v/>
      </c>
      <c r="G37" s="12">
        <f t="shared" si="5"/>
        <v>0</v>
      </c>
      <c r="H37" s="12" t="str">
        <f>IF(B37&gt;0,MID(A37,B37+2,G37-(B37+2)-1),"")</f>
        <v/>
      </c>
      <c r="I37" s="12" t="str">
        <f t="shared" si="6"/>
        <v/>
      </c>
    </row>
    <row r="38" spans="1:9" x14ac:dyDescent="0.35">
      <c r="A38" s="12" t="s">
        <v>14</v>
      </c>
      <c r="B38" s="12">
        <f t="shared" si="0"/>
        <v>0</v>
      </c>
      <c r="C38" s="12">
        <f t="shared" si="1"/>
        <v>0</v>
      </c>
      <c r="D38" s="12">
        <f t="shared" si="2"/>
        <v>0</v>
      </c>
      <c r="E38" s="12">
        <f t="shared" si="3"/>
        <v>0</v>
      </c>
      <c r="F38" s="12" t="str">
        <f t="shared" si="4"/>
        <v/>
      </c>
      <c r="G38" s="12">
        <f t="shared" si="5"/>
        <v>0</v>
      </c>
      <c r="H38" s="12" t="str">
        <f>IF(B38&gt;0,MID(A38,B38+2,G38-(B38+2)-1),"")</f>
        <v/>
      </c>
      <c r="I38" s="12" t="str">
        <f t="shared" si="6"/>
        <v/>
      </c>
    </row>
    <row r="39" spans="1:9" x14ac:dyDescent="0.35">
      <c r="A39" s="12" t="s">
        <v>31</v>
      </c>
      <c r="B39" s="12">
        <f t="shared" si="0"/>
        <v>0</v>
      </c>
      <c r="C39" s="12">
        <f t="shared" si="1"/>
        <v>0</v>
      </c>
      <c r="D39" s="12">
        <f t="shared" si="2"/>
        <v>0</v>
      </c>
      <c r="E39" s="12">
        <f t="shared" si="3"/>
        <v>0</v>
      </c>
      <c r="F39" s="12" t="str">
        <f t="shared" si="4"/>
        <v/>
      </c>
      <c r="G39" s="12">
        <f t="shared" si="5"/>
        <v>0</v>
      </c>
      <c r="H39" s="12" t="str">
        <f>IF(B39&gt;0,MID(A39,B39+2,G39-(B39+2)-1),"")</f>
        <v/>
      </c>
      <c r="I39" s="12" t="str">
        <f t="shared" si="6"/>
        <v/>
      </c>
    </row>
    <row r="40" spans="1:9" x14ac:dyDescent="0.35">
      <c r="A40" s="12" t="s">
        <v>16</v>
      </c>
      <c r="B40" s="12">
        <f t="shared" si="0"/>
        <v>0</v>
      </c>
      <c r="C40" s="12">
        <f t="shared" si="1"/>
        <v>0</v>
      </c>
      <c r="D40" s="12">
        <f t="shared" si="2"/>
        <v>0</v>
      </c>
      <c r="E40" s="12">
        <f t="shared" si="3"/>
        <v>0</v>
      </c>
      <c r="F40" s="12" t="str">
        <f t="shared" si="4"/>
        <v/>
      </c>
      <c r="G40" s="12">
        <f t="shared" si="5"/>
        <v>0</v>
      </c>
      <c r="H40" s="12" t="str">
        <f>IF(B40&gt;0,MID(A40,B40+2,G40-(B40+2)-1),"")</f>
        <v/>
      </c>
      <c r="I40" s="12" t="str">
        <f t="shared" si="6"/>
        <v/>
      </c>
    </row>
    <row r="41" spans="1:9" x14ac:dyDescent="0.35">
      <c r="A41" s="12" t="s">
        <v>5</v>
      </c>
      <c r="B41" s="12">
        <f t="shared" si="0"/>
        <v>0</v>
      </c>
      <c r="C41" s="12">
        <f t="shared" si="1"/>
        <v>0</v>
      </c>
      <c r="D41" s="12">
        <f t="shared" si="2"/>
        <v>0</v>
      </c>
      <c r="E41" s="12">
        <f t="shared" si="3"/>
        <v>0</v>
      </c>
      <c r="F41" s="12" t="str">
        <f t="shared" si="4"/>
        <v/>
      </c>
      <c r="G41" s="12">
        <f t="shared" si="5"/>
        <v>0</v>
      </c>
      <c r="H41" s="12" t="str">
        <f>IF(B41&gt;0,MID(A41,B41+2,G41-(B41+2)-1),"")</f>
        <v/>
      </c>
      <c r="I41" s="12" t="str">
        <f t="shared" si="6"/>
        <v/>
      </c>
    </row>
    <row r="42" spans="1:9" ht="58" x14ac:dyDescent="0.35">
      <c r="A42" s="12" t="s">
        <v>32</v>
      </c>
      <c r="B42" s="12">
        <f t="shared" si="0"/>
        <v>0</v>
      </c>
      <c r="C42" s="12">
        <f t="shared" si="1"/>
        <v>0</v>
      </c>
      <c r="D42" s="12">
        <f t="shared" si="2"/>
        <v>0</v>
      </c>
      <c r="E42" s="12">
        <f t="shared" si="3"/>
        <v>0</v>
      </c>
      <c r="F42" s="12" t="str">
        <f t="shared" si="4"/>
        <v/>
      </c>
      <c r="G42" s="12">
        <f t="shared" si="5"/>
        <v>0</v>
      </c>
      <c r="H42" s="12" t="str">
        <f>IF(B42&gt;0,MID(A42,B42+2,G42-(B42+2)-1),"")</f>
        <v/>
      </c>
      <c r="I42" s="12" t="str">
        <f t="shared" si="6"/>
        <v/>
      </c>
    </row>
    <row r="43" spans="1:9" ht="29" x14ac:dyDescent="0.35">
      <c r="A43" s="12" t="s">
        <v>33</v>
      </c>
      <c r="B43" s="12">
        <f t="shared" si="0"/>
        <v>2</v>
      </c>
      <c r="C43" s="12">
        <f t="shared" si="1"/>
        <v>43</v>
      </c>
      <c r="D43" s="12">
        <f t="shared" si="2"/>
        <v>0</v>
      </c>
      <c r="E43" s="12">
        <f t="shared" si="3"/>
        <v>0</v>
      </c>
      <c r="F43" s="12" t="str">
        <f t="shared" si="4"/>
        <v>Via Giotto, 1 - 10125 Torino (TO)</v>
      </c>
      <c r="G43" s="12">
        <f t="shared" si="5"/>
        <v>43</v>
      </c>
      <c r="H43" s="12" t="str">
        <f>IF(B43&gt;0,MID(A43,B43+2,G43-(B43+2)-1),"")</f>
        <v>Sol Levante Fusion Japanese Restaurant</v>
      </c>
      <c r="I43" s="12" t="str">
        <f t="shared" si="6"/>
        <v>011 0035689</v>
      </c>
    </row>
    <row r="44" spans="1:9" x14ac:dyDescent="0.35">
      <c r="A44" s="12" t="s">
        <v>9</v>
      </c>
      <c r="B44" s="12">
        <f t="shared" si="0"/>
        <v>0</v>
      </c>
      <c r="C44" s="12">
        <f t="shared" si="1"/>
        <v>0</v>
      </c>
      <c r="D44" s="12">
        <f t="shared" si="2"/>
        <v>0</v>
      </c>
      <c r="E44" s="12">
        <f t="shared" si="3"/>
        <v>0</v>
      </c>
      <c r="F44" s="12" t="str">
        <f t="shared" si="4"/>
        <v/>
      </c>
      <c r="G44" s="12">
        <f t="shared" si="5"/>
        <v>0</v>
      </c>
      <c r="H44" s="12" t="str">
        <f>IF(B44&gt;0,MID(A44,B44+2,G44-(B44+2)-1),"")</f>
        <v/>
      </c>
      <c r="I44" s="12" t="str">
        <f t="shared" si="6"/>
        <v/>
      </c>
    </row>
    <row r="45" spans="1:9" x14ac:dyDescent="0.35">
      <c r="A45" s="12" t="s">
        <v>34</v>
      </c>
      <c r="B45" s="12">
        <f t="shared" si="0"/>
        <v>0</v>
      </c>
      <c r="C45" s="12">
        <f t="shared" si="1"/>
        <v>0</v>
      </c>
      <c r="D45" s="12">
        <f t="shared" si="2"/>
        <v>29</v>
      </c>
      <c r="E45" s="12">
        <f t="shared" si="3"/>
        <v>0</v>
      </c>
      <c r="F45" s="12" t="str">
        <f t="shared" si="4"/>
        <v/>
      </c>
      <c r="G45" s="12">
        <f t="shared" si="5"/>
        <v>0</v>
      </c>
      <c r="H45" s="12" t="str">
        <f>IF(B45&gt;0,MID(A45,B45+2,G45-(B45+2)-1),"")</f>
        <v/>
      </c>
      <c r="I45" s="12" t="str">
        <f t="shared" si="6"/>
        <v/>
      </c>
    </row>
    <row r="46" spans="1:9" x14ac:dyDescent="0.35">
      <c r="A46" s="12" t="s">
        <v>14</v>
      </c>
      <c r="B46" s="12">
        <f t="shared" si="0"/>
        <v>0</v>
      </c>
      <c r="C46" s="12">
        <f t="shared" si="1"/>
        <v>0</v>
      </c>
      <c r="D46" s="12">
        <f t="shared" si="2"/>
        <v>0</v>
      </c>
      <c r="E46" s="12">
        <f t="shared" si="3"/>
        <v>0</v>
      </c>
      <c r="F46" s="12" t="str">
        <f t="shared" si="4"/>
        <v/>
      </c>
      <c r="G46" s="12">
        <f t="shared" si="5"/>
        <v>0</v>
      </c>
      <c r="H46" s="12" t="str">
        <f>IF(B46&gt;0,MID(A46,B46+2,G46-(B46+2)-1),"")</f>
        <v/>
      </c>
      <c r="I46" s="12" t="str">
        <f t="shared" si="6"/>
        <v/>
      </c>
    </row>
    <row r="47" spans="1:9" x14ac:dyDescent="0.35">
      <c r="A47" s="12" t="s">
        <v>35</v>
      </c>
      <c r="B47" s="12">
        <f t="shared" si="0"/>
        <v>0</v>
      </c>
      <c r="C47" s="12">
        <f t="shared" si="1"/>
        <v>0</v>
      </c>
      <c r="D47" s="12">
        <f t="shared" si="2"/>
        <v>0</v>
      </c>
      <c r="E47" s="12">
        <f t="shared" si="3"/>
        <v>0</v>
      </c>
      <c r="F47" s="12" t="str">
        <f t="shared" si="4"/>
        <v/>
      </c>
      <c r="G47" s="12">
        <f t="shared" si="5"/>
        <v>0</v>
      </c>
      <c r="H47" s="12" t="str">
        <f>IF(B47&gt;0,MID(A47,B47+2,G47-(B47+2)-1),"")</f>
        <v/>
      </c>
      <c r="I47" s="12" t="str">
        <f t="shared" si="6"/>
        <v/>
      </c>
    </row>
    <row r="48" spans="1:9" x14ac:dyDescent="0.35">
      <c r="A48" s="12" t="s">
        <v>5</v>
      </c>
      <c r="B48" s="12">
        <f t="shared" si="0"/>
        <v>0</v>
      </c>
      <c r="C48" s="12">
        <f t="shared" si="1"/>
        <v>0</v>
      </c>
      <c r="D48" s="12">
        <f t="shared" si="2"/>
        <v>0</v>
      </c>
      <c r="E48" s="12">
        <f t="shared" si="3"/>
        <v>0</v>
      </c>
      <c r="F48" s="12" t="str">
        <f t="shared" si="4"/>
        <v/>
      </c>
      <c r="G48" s="12">
        <f t="shared" si="5"/>
        <v>0</v>
      </c>
      <c r="H48" s="12" t="str">
        <f>IF(B48&gt;0,MID(A48,B48+2,G48-(B48+2)-1),"")</f>
        <v/>
      </c>
      <c r="I48" s="12" t="str">
        <f t="shared" si="6"/>
        <v/>
      </c>
    </row>
    <row r="49" spans="1:9" ht="58" x14ac:dyDescent="0.35">
      <c r="A49" s="12" t="s">
        <v>36</v>
      </c>
      <c r="B49" s="12">
        <f t="shared" si="0"/>
        <v>0</v>
      </c>
      <c r="C49" s="12">
        <f t="shared" si="1"/>
        <v>0</v>
      </c>
      <c r="D49" s="12">
        <f t="shared" si="2"/>
        <v>0</v>
      </c>
      <c r="E49" s="12">
        <f t="shared" si="3"/>
        <v>0</v>
      </c>
      <c r="F49" s="12" t="str">
        <f t="shared" si="4"/>
        <v/>
      </c>
      <c r="G49" s="12">
        <f t="shared" si="5"/>
        <v>0</v>
      </c>
      <c r="H49" s="12" t="str">
        <f>IF(B49&gt;0,MID(A49,B49+2,G49-(B49+2)-1),"")</f>
        <v/>
      </c>
      <c r="I49" s="12" t="str">
        <f t="shared" si="6"/>
        <v/>
      </c>
    </row>
    <row r="50" spans="1:9" ht="43.5" x14ac:dyDescent="0.35">
      <c r="A50" s="12" t="s">
        <v>103</v>
      </c>
      <c r="B50" s="12">
        <f t="shared" si="0"/>
        <v>2</v>
      </c>
      <c r="C50" s="12">
        <f t="shared" si="1"/>
        <v>0</v>
      </c>
      <c r="D50" s="12">
        <f t="shared" si="2"/>
        <v>0</v>
      </c>
      <c r="E50" s="12">
        <f t="shared" si="3"/>
        <v>85</v>
      </c>
      <c r="F50" s="12" t="str">
        <f t="shared" si="4"/>
        <v>2, V. F. Bena - 10121 Torino (TO)</v>
      </c>
      <c r="G50" s="12">
        <f t="shared" si="5"/>
        <v>85</v>
      </c>
      <c r="H50" s="12" t="str">
        <f>IF(B50&gt;0,MID(A50,B50+2,G50-(B50+2)-1),"")</f>
        <v>Ristorante La Pagoda Ristorante Cinese - Cucina Giapponese e Sushi Di Hu Li Meng</v>
      </c>
      <c r="I50" s="12" t="str">
        <f t="shared" si="6"/>
        <v>011 1458876</v>
      </c>
    </row>
    <row r="51" spans="1:9" x14ac:dyDescent="0.35">
      <c r="A51" s="12" t="s">
        <v>9</v>
      </c>
      <c r="B51" s="12">
        <f t="shared" si="0"/>
        <v>0</v>
      </c>
      <c r="C51" s="12">
        <f t="shared" si="1"/>
        <v>0</v>
      </c>
      <c r="D51" s="12">
        <f t="shared" si="2"/>
        <v>0</v>
      </c>
      <c r="E51" s="12">
        <f t="shared" si="3"/>
        <v>0</v>
      </c>
      <c r="F51" s="12" t="str">
        <f t="shared" si="4"/>
        <v/>
      </c>
      <c r="G51" s="12">
        <f t="shared" si="5"/>
        <v>0</v>
      </c>
      <c r="H51" s="12" t="str">
        <f>IF(B51&gt;0,MID(A51,B51+2,G51-(B51+2)-1),"")</f>
        <v/>
      </c>
      <c r="I51" s="12" t="str">
        <f t="shared" si="6"/>
        <v/>
      </c>
    </row>
    <row r="52" spans="1:9" x14ac:dyDescent="0.35">
      <c r="A52" s="12" t="s">
        <v>38</v>
      </c>
      <c r="B52" s="12">
        <f t="shared" si="0"/>
        <v>0</v>
      </c>
      <c r="C52" s="12">
        <f t="shared" si="1"/>
        <v>0</v>
      </c>
      <c r="D52" s="12">
        <f t="shared" si="2"/>
        <v>29</v>
      </c>
      <c r="E52" s="12">
        <f t="shared" si="3"/>
        <v>0</v>
      </c>
      <c r="F52" s="12" t="str">
        <f t="shared" si="4"/>
        <v/>
      </c>
      <c r="G52" s="12">
        <f t="shared" si="5"/>
        <v>0</v>
      </c>
      <c r="H52" s="12" t="str">
        <f>IF(B52&gt;0,MID(A52,B52+2,G52-(B52+2)-1),"")</f>
        <v/>
      </c>
      <c r="I52" s="12" t="str">
        <f t="shared" si="6"/>
        <v/>
      </c>
    </row>
    <row r="53" spans="1:9" x14ac:dyDescent="0.35">
      <c r="A53" s="12" t="s">
        <v>14</v>
      </c>
      <c r="B53" s="12">
        <f t="shared" si="0"/>
        <v>0</v>
      </c>
      <c r="C53" s="12">
        <f t="shared" si="1"/>
        <v>0</v>
      </c>
      <c r="D53" s="12">
        <f t="shared" si="2"/>
        <v>0</v>
      </c>
      <c r="E53" s="12">
        <f t="shared" si="3"/>
        <v>0</v>
      </c>
      <c r="F53" s="12" t="str">
        <f t="shared" si="4"/>
        <v/>
      </c>
      <c r="G53" s="12">
        <f t="shared" si="5"/>
        <v>0</v>
      </c>
      <c r="H53" s="12" t="str">
        <f>IF(B53&gt;0,MID(A53,B53+2,G53-(B53+2)-1),"")</f>
        <v/>
      </c>
      <c r="I53" s="12" t="str">
        <f t="shared" si="6"/>
        <v/>
      </c>
    </row>
    <row r="54" spans="1:9" x14ac:dyDescent="0.35">
      <c r="A54" s="12" t="s">
        <v>39</v>
      </c>
      <c r="B54" s="12">
        <f t="shared" si="0"/>
        <v>0</v>
      </c>
      <c r="C54" s="12">
        <f t="shared" si="1"/>
        <v>0</v>
      </c>
      <c r="D54" s="12">
        <f t="shared" si="2"/>
        <v>0</v>
      </c>
      <c r="E54" s="12">
        <f t="shared" si="3"/>
        <v>0</v>
      </c>
      <c r="F54" s="12" t="str">
        <f t="shared" si="4"/>
        <v/>
      </c>
      <c r="G54" s="12">
        <f t="shared" si="5"/>
        <v>0</v>
      </c>
      <c r="H54" s="12" t="str">
        <f>IF(B54&gt;0,MID(A54,B54+2,G54-(B54+2)-1),"")</f>
        <v/>
      </c>
      <c r="I54" s="12" t="str">
        <f t="shared" si="6"/>
        <v/>
      </c>
    </row>
    <row r="55" spans="1:9" x14ac:dyDescent="0.35">
      <c r="A55" s="12" t="s">
        <v>16</v>
      </c>
      <c r="B55" s="12">
        <f t="shared" si="0"/>
        <v>0</v>
      </c>
      <c r="C55" s="12">
        <f t="shared" si="1"/>
        <v>0</v>
      </c>
      <c r="D55" s="12">
        <f t="shared" si="2"/>
        <v>0</v>
      </c>
      <c r="E55" s="12">
        <f t="shared" si="3"/>
        <v>0</v>
      </c>
      <c r="F55" s="12" t="str">
        <f t="shared" si="4"/>
        <v/>
      </c>
      <c r="G55" s="12">
        <f t="shared" si="5"/>
        <v>0</v>
      </c>
      <c r="H55" s="12" t="str">
        <f>IF(B55&gt;0,MID(A55,B55+2,G55-(B55+2)-1),"")</f>
        <v/>
      </c>
      <c r="I55" s="12" t="str">
        <f t="shared" si="6"/>
        <v/>
      </c>
    </row>
    <row r="56" spans="1:9" x14ac:dyDescent="0.35">
      <c r="A56" s="12" t="s">
        <v>5</v>
      </c>
      <c r="B56" s="12">
        <f t="shared" si="0"/>
        <v>0</v>
      </c>
      <c r="C56" s="12">
        <f t="shared" si="1"/>
        <v>0</v>
      </c>
      <c r="D56" s="12">
        <f t="shared" si="2"/>
        <v>0</v>
      </c>
      <c r="E56" s="12">
        <f t="shared" si="3"/>
        <v>0</v>
      </c>
      <c r="F56" s="12" t="str">
        <f t="shared" si="4"/>
        <v/>
      </c>
      <c r="G56" s="12">
        <f t="shared" si="5"/>
        <v>0</v>
      </c>
      <c r="H56" s="12" t="str">
        <f>IF(B56&gt;0,MID(A56,B56+2,G56-(B56+2)-1),"")</f>
        <v/>
      </c>
      <c r="I56" s="12" t="str">
        <f t="shared" si="6"/>
        <v/>
      </c>
    </row>
    <row r="57" spans="1:9" ht="58" x14ac:dyDescent="0.35">
      <c r="A57" s="12" t="s">
        <v>40</v>
      </c>
      <c r="B57" s="12">
        <f t="shared" si="0"/>
        <v>0</v>
      </c>
      <c r="C57" s="12">
        <f t="shared" si="1"/>
        <v>0</v>
      </c>
      <c r="D57" s="12">
        <f t="shared" si="2"/>
        <v>0</v>
      </c>
      <c r="E57" s="12">
        <f t="shared" si="3"/>
        <v>0</v>
      </c>
      <c r="F57" s="12" t="str">
        <f t="shared" si="4"/>
        <v/>
      </c>
      <c r="G57" s="12">
        <f t="shared" si="5"/>
        <v>0</v>
      </c>
      <c r="H57" s="12" t="str">
        <f>IF(B57&gt;0,MID(A57,B57+2,G57-(B57+2)-1),"")</f>
        <v/>
      </c>
      <c r="I57" s="12" t="str">
        <f t="shared" si="6"/>
        <v/>
      </c>
    </row>
    <row r="58" spans="1:9" x14ac:dyDescent="0.35">
      <c r="A58" s="12" t="s">
        <v>41</v>
      </c>
      <c r="B58" s="12">
        <f t="shared" si="0"/>
        <v>2</v>
      </c>
      <c r="C58" s="12">
        <f t="shared" si="1"/>
        <v>0</v>
      </c>
      <c r="D58" s="12">
        <f t="shared" si="2"/>
        <v>0</v>
      </c>
      <c r="E58" s="12">
        <f t="shared" si="3"/>
        <v>17</v>
      </c>
      <c r="F58" s="12" t="str">
        <f t="shared" si="4"/>
        <v>Corso Vinzaglio, 21 - 10121 Torino (TO)</v>
      </c>
      <c r="G58" s="12">
        <f t="shared" si="5"/>
        <v>17</v>
      </c>
      <c r="H58" s="12" t="str">
        <f>IF(B58&gt;0,MID(A58,B58+2,G58-(B58+2)-1),"")</f>
        <v>Il Padellino</v>
      </c>
      <c r="I58" s="12" t="str">
        <f t="shared" si="6"/>
        <v>011 7878961</v>
      </c>
    </row>
    <row r="59" spans="1:9" x14ac:dyDescent="0.35">
      <c r="A59" s="12" t="s">
        <v>9</v>
      </c>
      <c r="B59" s="12">
        <f t="shared" si="0"/>
        <v>0</v>
      </c>
      <c r="C59" s="12">
        <f t="shared" si="1"/>
        <v>0</v>
      </c>
      <c r="D59" s="12">
        <f t="shared" si="2"/>
        <v>0</v>
      </c>
      <c r="E59" s="12">
        <f t="shared" si="3"/>
        <v>0</v>
      </c>
      <c r="F59" s="12" t="str">
        <f t="shared" si="4"/>
        <v/>
      </c>
      <c r="G59" s="12">
        <f t="shared" si="5"/>
        <v>0</v>
      </c>
      <c r="H59" s="12" t="str">
        <f>IF(B59&gt;0,MID(A59,B59+2,G59-(B59+2)-1),"")</f>
        <v/>
      </c>
      <c r="I59" s="12" t="str">
        <f t="shared" si="6"/>
        <v/>
      </c>
    </row>
    <row r="60" spans="1:9" x14ac:dyDescent="0.35">
      <c r="A60" s="12" t="s">
        <v>42</v>
      </c>
      <c r="B60" s="12">
        <f t="shared" si="0"/>
        <v>0</v>
      </c>
      <c r="C60" s="12">
        <f t="shared" si="1"/>
        <v>0</v>
      </c>
      <c r="D60" s="12">
        <f t="shared" si="2"/>
        <v>35</v>
      </c>
      <c r="E60" s="12">
        <f t="shared" si="3"/>
        <v>0</v>
      </c>
      <c r="F60" s="12" t="str">
        <f t="shared" si="4"/>
        <v/>
      </c>
      <c r="G60" s="12">
        <f t="shared" si="5"/>
        <v>0</v>
      </c>
      <c r="H60" s="12" t="str">
        <f>IF(B60&gt;0,MID(A60,B60+2,G60-(B60+2)-1),"")</f>
        <v/>
      </c>
      <c r="I60" s="12" t="str">
        <f t="shared" si="6"/>
        <v/>
      </c>
    </row>
    <row r="61" spans="1:9" x14ac:dyDescent="0.35">
      <c r="A61" s="12" t="s">
        <v>14</v>
      </c>
      <c r="B61" s="12">
        <f t="shared" si="0"/>
        <v>0</v>
      </c>
      <c r="C61" s="12">
        <f t="shared" si="1"/>
        <v>0</v>
      </c>
      <c r="D61" s="12">
        <f t="shared" si="2"/>
        <v>0</v>
      </c>
      <c r="E61" s="12">
        <f t="shared" si="3"/>
        <v>0</v>
      </c>
      <c r="F61" s="12" t="str">
        <f t="shared" si="4"/>
        <v/>
      </c>
      <c r="G61" s="12">
        <f t="shared" si="5"/>
        <v>0</v>
      </c>
      <c r="H61" s="12" t="str">
        <f>IF(B61&gt;0,MID(A61,B61+2,G61-(B61+2)-1),"")</f>
        <v/>
      </c>
      <c r="I61" s="12" t="str">
        <f t="shared" si="6"/>
        <v/>
      </c>
    </row>
    <row r="62" spans="1:9" x14ac:dyDescent="0.35">
      <c r="A62" s="12" t="s">
        <v>43</v>
      </c>
      <c r="B62" s="12">
        <f t="shared" si="0"/>
        <v>0</v>
      </c>
      <c r="C62" s="12">
        <f t="shared" si="1"/>
        <v>0</v>
      </c>
      <c r="D62" s="12">
        <f t="shared" si="2"/>
        <v>0</v>
      </c>
      <c r="E62" s="12">
        <f t="shared" si="3"/>
        <v>0</v>
      </c>
      <c r="F62" s="12" t="str">
        <f t="shared" si="4"/>
        <v/>
      </c>
      <c r="G62" s="12">
        <f t="shared" si="5"/>
        <v>0</v>
      </c>
      <c r="H62" s="12" t="str">
        <f>IF(B62&gt;0,MID(A62,B62+2,G62-(B62+2)-1),"")</f>
        <v/>
      </c>
      <c r="I62" s="12" t="str">
        <f t="shared" si="6"/>
        <v/>
      </c>
    </row>
    <row r="63" spans="1:9" x14ac:dyDescent="0.35">
      <c r="A63" s="12" t="s">
        <v>16</v>
      </c>
      <c r="B63" s="12">
        <f t="shared" si="0"/>
        <v>0</v>
      </c>
      <c r="C63" s="12">
        <f t="shared" si="1"/>
        <v>0</v>
      </c>
      <c r="D63" s="12">
        <f t="shared" si="2"/>
        <v>0</v>
      </c>
      <c r="E63" s="12">
        <f t="shared" si="3"/>
        <v>0</v>
      </c>
      <c r="F63" s="12" t="str">
        <f t="shared" si="4"/>
        <v/>
      </c>
      <c r="G63" s="12">
        <f t="shared" si="5"/>
        <v>0</v>
      </c>
      <c r="H63" s="12" t="str">
        <f>IF(B63&gt;0,MID(A63,B63+2,G63-(B63+2)-1),"")</f>
        <v/>
      </c>
      <c r="I63" s="12" t="str">
        <f t="shared" si="6"/>
        <v/>
      </c>
    </row>
    <row r="64" spans="1:9" x14ac:dyDescent="0.35">
      <c r="A64" s="12" t="s">
        <v>5</v>
      </c>
      <c r="B64" s="12">
        <f t="shared" si="0"/>
        <v>0</v>
      </c>
      <c r="C64" s="12">
        <f t="shared" si="1"/>
        <v>0</v>
      </c>
      <c r="D64" s="12">
        <f t="shared" si="2"/>
        <v>0</v>
      </c>
      <c r="E64" s="12">
        <f t="shared" si="3"/>
        <v>0</v>
      </c>
      <c r="F64" s="12" t="str">
        <f t="shared" si="4"/>
        <v/>
      </c>
      <c r="G64" s="12">
        <f t="shared" si="5"/>
        <v>0</v>
      </c>
      <c r="H64" s="12" t="str">
        <f>IF(B64&gt;0,MID(A64,B64+2,G64-(B64+2)-1),"")</f>
        <v/>
      </c>
      <c r="I64" s="12" t="str">
        <f t="shared" si="6"/>
        <v/>
      </c>
    </row>
    <row r="65" spans="1:9" ht="58" x14ac:dyDescent="0.35">
      <c r="A65" s="12" t="s">
        <v>44</v>
      </c>
      <c r="B65" s="12">
        <f t="shared" si="0"/>
        <v>0</v>
      </c>
      <c r="C65" s="12">
        <f t="shared" si="1"/>
        <v>0</v>
      </c>
      <c r="D65" s="12">
        <f t="shared" si="2"/>
        <v>0</v>
      </c>
      <c r="E65" s="12">
        <f t="shared" si="3"/>
        <v>0</v>
      </c>
      <c r="F65" s="12" t="str">
        <f t="shared" si="4"/>
        <v/>
      </c>
      <c r="G65" s="12">
        <f t="shared" si="5"/>
        <v>0</v>
      </c>
      <c r="H65" s="12" t="str">
        <f>IF(B65&gt;0,MID(A65,B65+2,G65-(B65+2)-1),"")</f>
        <v/>
      </c>
      <c r="I65" s="12" t="str">
        <f t="shared" si="6"/>
        <v/>
      </c>
    </row>
    <row r="66" spans="1:9" ht="29" x14ac:dyDescent="0.35">
      <c r="A66" s="12" t="s">
        <v>45</v>
      </c>
      <c r="B66" s="12">
        <f t="shared" ref="B66:B129" si="7">IF(IFERROR(FIND(". ",A66,1)&gt;4,0),0,IFERROR(FIND(". ",A66,1),0))</f>
        <v>3</v>
      </c>
      <c r="C66" s="12">
        <f t="shared" ref="C66:C129" si="8">IFERROR(FIND("Scrivi una recensione",A66,1),0)</f>
        <v>0</v>
      </c>
      <c r="D66" s="12">
        <f t="shared" ref="D66:D129" si="9">IF(AND(IFERROR(FIND(" - ",A66,1),0),IFERROR(FIND(" (",A66,1),0)),IFERROR(FIND(" (",A66,1),0),0)</f>
        <v>0</v>
      </c>
      <c r="E66" s="12">
        <f t="shared" ref="E66:E129" si="10">IFERROR(FIND("Voto",A66,1),0)</f>
        <v>37</v>
      </c>
      <c r="F66" s="12" t="str">
        <f t="shared" ref="F66:F129" si="11">IF(B66,IF(D68,A68,A69),"")</f>
        <v>Piazza Tiziano, 59 - 10122 Torino (TO)</v>
      </c>
      <c r="G66" s="12">
        <f t="shared" ref="G66:G129" si="12">MAX(C66,E66)</f>
        <v>37</v>
      </c>
      <c r="H66" s="12" t="str">
        <f t="shared" ref="H66:H129" si="13">IF(B66&gt;0,MID(A66,B66+2,G66-(B66+2)-1),"")</f>
        <v>Sol Levante Japanese Restaurant</v>
      </c>
      <c r="I66" s="12" t="str">
        <f t="shared" ref="I66:I129" si="14">IF(B66,A70,"")</f>
        <v>011 5568974</v>
      </c>
    </row>
    <row r="67" spans="1:9" x14ac:dyDescent="0.35">
      <c r="A67" s="12" t="s">
        <v>10</v>
      </c>
      <c r="B67" s="12">
        <f t="shared" si="7"/>
        <v>0</v>
      </c>
      <c r="C67" s="12">
        <f t="shared" si="8"/>
        <v>0</v>
      </c>
      <c r="D67" s="12">
        <f t="shared" si="9"/>
        <v>0</v>
      </c>
      <c r="E67" s="12">
        <f t="shared" si="10"/>
        <v>0</v>
      </c>
      <c r="F67" s="12" t="str">
        <f t="shared" si="11"/>
        <v/>
      </c>
      <c r="G67" s="12">
        <f t="shared" si="12"/>
        <v>0</v>
      </c>
      <c r="H67" s="12" t="str">
        <f t="shared" si="13"/>
        <v/>
      </c>
      <c r="I67" s="12" t="str">
        <f t="shared" si="14"/>
        <v/>
      </c>
    </row>
    <row r="68" spans="1:9" x14ac:dyDescent="0.35">
      <c r="A68" s="12" t="s">
        <v>46</v>
      </c>
      <c r="B68" s="12">
        <f t="shared" si="7"/>
        <v>0</v>
      </c>
      <c r="C68" s="12">
        <f t="shared" si="8"/>
        <v>0</v>
      </c>
      <c r="D68" s="12">
        <f t="shared" si="9"/>
        <v>34</v>
      </c>
      <c r="E68" s="12">
        <f t="shared" si="10"/>
        <v>0</v>
      </c>
      <c r="F68" s="12" t="str">
        <f t="shared" si="11"/>
        <v/>
      </c>
      <c r="G68" s="12">
        <f t="shared" si="12"/>
        <v>0</v>
      </c>
      <c r="H68" s="12" t="str">
        <f t="shared" si="13"/>
        <v/>
      </c>
      <c r="I68" s="12" t="str">
        <f t="shared" si="14"/>
        <v/>
      </c>
    </row>
    <row r="69" spans="1:9" x14ac:dyDescent="0.35">
      <c r="A69" s="12" t="s">
        <v>14</v>
      </c>
      <c r="B69" s="12">
        <f t="shared" si="7"/>
        <v>0</v>
      </c>
      <c r="C69" s="12">
        <f t="shared" si="8"/>
        <v>0</v>
      </c>
      <c r="D69" s="12">
        <f t="shared" si="9"/>
        <v>0</v>
      </c>
      <c r="E69" s="12">
        <f t="shared" si="10"/>
        <v>0</v>
      </c>
      <c r="F69" s="12" t="str">
        <f t="shared" si="11"/>
        <v/>
      </c>
      <c r="G69" s="12">
        <f t="shared" si="12"/>
        <v>0</v>
      </c>
      <c r="H69" s="12" t="str">
        <f t="shared" si="13"/>
        <v/>
      </c>
      <c r="I69" s="12" t="str">
        <f t="shared" si="14"/>
        <v/>
      </c>
    </row>
    <row r="70" spans="1:9" x14ac:dyDescent="0.35">
      <c r="A70" s="12" t="s">
        <v>47</v>
      </c>
      <c r="B70" s="12">
        <f t="shared" si="7"/>
        <v>0</v>
      </c>
      <c r="C70" s="12">
        <f t="shared" si="8"/>
        <v>0</v>
      </c>
      <c r="D70" s="12">
        <f t="shared" si="9"/>
        <v>0</v>
      </c>
      <c r="E70" s="12">
        <f t="shared" si="10"/>
        <v>0</v>
      </c>
      <c r="F70" s="12" t="str">
        <f t="shared" si="11"/>
        <v/>
      </c>
      <c r="G70" s="12">
        <f t="shared" si="12"/>
        <v>0</v>
      </c>
      <c r="H70" s="12" t="str">
        <f t="shared" si="13"/>
        <v/>
      </c>
      <c r="I70" s="12" t="str">
        <f t="shared" si="14"/>
        <v/>
      </c>
    </row>
    <row r="71" spans="1:9" x14ac:dyDescent="0.35">
      <c r="A71" s="12" t="s">
        <v>48</v>
      </c>
      <c r="B71" s="12">
        <f t="shared" si="7"/>
        <v>0</v>
      </c>
      <c r="C71" s="12">
        <f t="shared" si="8"/>
        <v>0</v>
      </c>
      <c r="D71" s="12">
        <f t="shared" si="9"/>
        <v>0</v>
      </c>
      <c r="E71" s="12">
        <f t="shared" si="10"/>
        <v>0</v>
      </c>
      <c r="F71" s="12" t="str">
        <f t="shared" si="11"/>
        <v/>
      </c>
      <c r="G71" s="12">
        <f t="shared" si="12"/>
        <v>0</v>
      </c>
      <c r="H71" s="12" t="str">
        <f t="shared" si="13"/>
        <v/>
      </c>
      <c r="I71" s="12" t="str">
        <f t="shared" si="14"/>
        <v/>
      </c>
    </row>
    <row r="72" spans="1:9" x14ac:dyDescent="0.35">
      <c r="A72" s="12" t="s">
        <v>5</v>
      </c>
      <c r="B72" s="12">
        <f t="shared" si="7"/>
        <v>0</v>
      </c>
      <c r="C72" s="12">
        <f t="shared" si="8"/>
        <v>0</v>
      </c>
      <c r="D72" s="12">
        <f t="shared" si="9"/>
        <v>0</v>
      </c>
      <c r="E72" s="12">
        <f t="shared" si="10"/>
        <v>0</v>
      </c>
      <c r="F72" s="12" t="str">
        <f t="shared" si="11"/>
        <v/>
      </c>
      <c r="G72" s="12">
        <f t="shared" si="12"/>
        <v>0</v>
      </c>
      <c r="H72" s="12" t="str">
        <f t="shared" si="13"/>
        <v/>
      </c>
      <c r="I72" s="12" t="str">
        <f t="shared" si="14"/>
        <v/>
      </c>
    </row>
    <row r="73" spans="1:9" ht="43.5" x14ac:dyDescent="0.35">
      <c r="A73" s="12" t="s">
        <v>49</v>
      </c>
      <c r="B73" s="12">
        <f t="shared" si="7"/>
        <v>0</v>
      </c>
      <c r="C73" s="12">
        <f t="shared" si="8"/>
        <v>0</v>
      </c>
      <c r="D73" s="12">
        <f t="shared" si="9"/>
        <v>0</v>
      </c>
      <c r="E73" s="12">
        <f t="shared" si="10"/>
        <v>0</v>
      </c>
      <c r="F73" s="12" t="str">
        <f t="shared" si="11"/>
        <v/>
      </c>
      <c r="G73" s="12">
        <f t="shared" si="12"/>
        <v>0</v>
      </c>
      <c r="H73" s="12" t="str">
        <f t="shared" si="13"/>
        <v/>
      </c>
      <c r="I73" s="12" t="str">
        <f t="shared" si="14"/>
        <v/>
      </c>
    </row>
    <row r="74" spans="1:9" x14ac:dyDescent="0.35">
      <c r="B74" s="12">
        <f t="shared" si="7"/>
        <v>0</v>
      </c>
      <c r="C74" s="12">
        <f t="shared" si="8"/>
        <v>0</v>
      </c>
      <c r="D74" s="12">
        <f t="shared" si="9"/>
        <v>0</v>
      </c>
      <c r="E74" s="12">
        <f t="shared" si="10"/>
        <v>0</v>
      </c>
      <c r="F74" s="12" t="str">
        <f t="shared" si="11"/>
        <v/>
      </c>
      <c r="G74" s="12">
        <f t="shared" si="12"/>
        <v>0</v>
      </c>
      <c r="H74" s="12" t="str">
        <f t="shared" si="13"/>
        <v/>
      </c>
      <c r="I74" s="12" t="str">
        <f t="shared" si="14"/>
        <v/>
      </c>
    </row>
    <row r="75" spans="1:9" ht="29" x14ac:dyDescent="0.35">
      <c r="A75" s="12" t="s">
        <v>50</v>
      </c>
      <c r="B75" s="12">
        <f t="shared" si="7"/>
        <v>3</v>
      </c>
      <c r="C75" s="12">
        <f t="shared" si="8"/>
        <v>38</v>
      </c>
      <c r="D75" s="12">
        <f t="shared" si="9"/>
        <v>0</v>
      </c>
      <c r="E75" s="12">
        <f t="shared" si="10"/>
        <v>0</v>
      </c>
      <c r="F75" s="12" t="str">
        <f t="shared" si="11"/>
        <v>Via Vische, 87 - 10139 Torino (TO)</v>
      </c>
      <c r="G75" s="12">
        <f t="shared" si="12"/>
        <v>38</v>
      </c>
      <c r="H75" s="12" t="str">
        <f t="shared" si="13"/>
        <v>La Moresca - Ristorante Pizzeria</v>
      </c>
      <c r="I75" s="12" t="str">
        <f t="shared" si="14"/>
        <v>011 7764018</v>
      </c>
    </row>
    <row r="76" spans="1:9" x14ac:dyDescent="0.35">
      <c r="A76" s="12" t="s">
        <v>11</v>
      </c>
      <c r="B76" s="12">
        <f t="shared" si="7"/>
        <v>0</v>
      </c>
      <c r="C76" s="12">
        <f t="shared" si="8"/>
        <v>0</v>
      </c>
      <c r="D76" s="12">
        <f t="shared" si="9"/>
        <v>0</v>
      </c>
      <c r="E76" s="12">
        <f t="shared" si="10"/>
        <v>0</v>
      </c>
      <c r="F76" s="12" t="str">
        <f t="shared" si="11"/>
        <v/>
      </c>
      <c r="G76" s="12">
        <f t="shared" si="12"/>
        <v>0</v>
      </c>
      <c r="H76" s="12" t="str">
        <f t="shared" si="13"/>
        <v/>
      </c>
      <c r="I76" s="12" t="str">
        <f t="shared" si="14"/>
        <v/>
      </c>
    </row>
    <row r="77" spans="1:9" x14ac:dyDescent="0.35">
      <c r="A77" s="12" t="s">
        <v>51</v>
      </c>
      <c r="B77" s="12">
        <f t="shared" si="7"/>
        <v>0</v>
      </c>
      <c r="C77" s="12">
        <f t="shared" si="8"/>
        <v>0</v>
      </c>
      <c r="D77" s="12">
        <f t="shared" si="9"/>
        <v>30</v>
      </c>
      <c r="E77" s="12">
        <f t="shared" si="10"/>
        <v>0</v>
      </c>
      <c r="F77" s="12" t="str">
        <f t="shared" si="11"/>
        <v/>
      </c>
      <c r="G77" s="12">
        <f t="shared" si="12"/>
        <v>0</v>
      </c>
      <c r="H77" s="12" t="str">
        <f t="shared" si="13"/>
        <v/>
      </c>
      <c r="I77" s="12" t="str">
        <f t="shared" si="14"/>
        <v/>
      </c>
    </row>
    <row r="78" spans="1:9" x14ac:dyDescent="0.35">
      <c r="A78" s="12" t="s">
        <v>14</v>
      </c>
      <c r="B78" s="12">
        <f t="shared" si="7"/>
        <v>0</v>
      </c>
      <c r="C78" s="12">
        <f t="shared" si="8"/>
        <v>0</v>
      </c>
      <c r="D78" s="12">
        <f t="shared" si="9"/>
        <v>0</v>
      </c>
      <c r="E78" s="12">
        <f t="shared" si="10"/>
        <v>0</v>
      </c>
      <c r="F78" s="12" t="str">
        <f t="shared" si="11"/>
        <v/>
      </c>
      <c r="G78" s="12">
        <f t="shared" si="12"/>
        <v>0</v>
      </c>
      <c r="H78" s="12" t="str">
        <f t="shared" si="13"/>
        <v/>
      </c>
      <c r="I78" s="12" t="str">
        <f t="shared" si="14"/>
        <v/>
      </c>
    </row>
    <row r="79" spans="1:9" x14ac:dyDescent="0.35">
      <c r="A79" s="12" t="s">
        <v>52</v>
      </c>
      <c r="B79" s="12">
        <f t="shared" si="7"/>
        <v>0</v>
      </c>
      <c r="C79" s="12">
        <f t="shared" si="8"/>
        <v>0</v>
      </c>
      <c r="D79" s="12">
        <f t="shared" si="9"/>
        <v>0</v>
      </c>
      <c r="E79" s="12">
        <f t="shared" si="10"/>
        <v>0</v>
      </c>
      <c r="F79" s="12" t="str">
        <f t="shared" si="11"/>
        <v/>
      </c>
      <c r="G79" s="12">
        <f t="shared" si="12"/>
        <v>0</v>
      </c>
      <c r="H79" s="12" t="str">
        <f t="shared" si="13"/>
        <v/>
      </c>
      <c r="I79" s="12" t="str">
        <f t="shared" si="14"/>
        <v/>
      </c>
    </row>
    <row r="80" spans="1:9" x14ac:dyDescent="0.35">
      <c r="A80" s="12" t="s">
        <v>48</v>
      </c>
      <c r="B80" s="12">
        <f t="shared" si="7"/>
        <v>0</v>
      </c>
      <c r="C80" s="12">
        <f t="shared" si="8"/>
        <v>0</v>
      </c>
      <c r="D80" s="12">
        <f t="shared" si="9"/>
        <v>0</v>
      </c>
      <c r="E80" s="12">
        <f t="shared" si="10"/>
        <v>0</v>
      </c>
      <c r="F80" s="12" t="str">
        <f t="shared" si="11"/>
        <v/>
      </c>
      <c r="G80" s="12">
        <f t="shared" si="12"/>
        <v>0</v>
      </c>
      <c r="H80" s="12" t="str">
        <f t="shared" si="13"/>
        <v/>
      </c>
      <c r="I80" s="12" t="str">
        <f t="shared" si="14"/>
        <v/>
      </c>
    </row>
    <row r="81" spans="1:9" x14ac:dyDescent="0.35">
      <c r="A81" s="12" t="s">
        <v>5</v>
      </c>
      <c r="B81" s="12">
        <f t="shared" si="7"/>
        <v>0</v>
      </c>
      <c r="C81" s="12">
        <f t="shared" si="8"/>
        <v>0</v>
      </c>
      <c r="D81" s="12">
        <f t="shared" si="9"/>
        <v>0</v>
      </c>
      <c r="E81" s="12">
        <f t="shared" si="10"/>
        <v>0</v>
      </c>
      <c r="F81" s="12" t="str">
        <f t="shared" si="11"/>
        <v/>
      </c>
      <c r="G81" s="12">
        <f t="shared" si="12"/>
        <v>0</v>
      </c>
      <c r="H81" s="12" t="str">
        <f t="shared" si="13"/>
        <v/>
      </c>
      <c r="I81" s="12" t="str">
        <f t="shared" si="14"/>
        <v/>
      </c>
    </row>
    <row r="82" spans="1:9" ht="29" x14ac:dyDescent="0.35">
      <c r="A82" s="12" t="s">
        <v>53</v>
      </c>
      <c r="B82" s="12">
        <f t="shared" si="7"/>
        <v>0</v>
      </c>
      <c r="C82" s="12">
        <f t="shared" si="8"/>
        <v>0</v>
      </c>
      <c r="D82" s="12">
        <f t="shared" si="9"/>
        <v>0</v>
      </c>
      <c r="E82" s="12">
        <f t="shared" si="10"/>
        <v>0</v>
      </c>
      <c r="F82" s="12" t="str">
        <f t="shared" si="11"/>
        <v/>
      </c>
      <c r="G82" s="12">
        <f t="shared" si="12"/>
        <v>0</v>
      </c>
      <c r="H82" s="12" t="str">
        <f t="shared" si="13"/>
        <v/>
      </c>
      <c r="I82" s="12" t="str">
        <f t="shared" si="14"/>
        <v/>
      </c>
    </row>
    <row r="83" spans="1:9" ht="29" x14ac:dyDescent="0.35">
      <c r="A83" s="12" t="s">
        <v>54</v>
      </c>
      <c r="B83" s="12">
        <f t="shared" si="7"/>
        <v>3</v>
      </c>
      <c r="C83" s="12">
        <f t="shared" si="8"/>
        <v>0</v>
      </c>
      <c r="D83" s="12">
        <f t="shared" si="9"/>
        <v>0</v>
      </c>
      <c r="E83" s="12">
        <f t="shared" si="10"/>
        <v>30</v>
      </c>
      <c r="F83" s="12" t="str">
        <f t="shared" si="11"/>
        <v>Corso Serra 12 - 10155 Torino (TO)</v>
      </c>
      <c r="G83" s="12">
        <f t="shared" si="12"/>
        <v>30</v>
      </c>
      <c r="H83" s="12" t="str">
        <f t="shared" si="13"/>
        <v>Ristorante Pizzeria Zeta</v>
      </c>
      <c r="I83" s="12" t="str">
        <f t="shared" si="14"/>
        <v>011 2502587</v>
      </c>
    </row>
    <row r="84" spans="1:9" x14ac:dyDescent="0.35">
      <c r="A84" s="12" t="s">
        <v>9</v>
      </c>
      <c r="B84" s="12">
        <f t="shared" si="7"/>
        <v>0</v>
      </c>
      <c r="C84" s="12">
        <f t="shared" si="8"/>
        <v>0</v>
      </c>
      <c r="D84" s="12">
        <f t="shared" si="9"/>
        <v>0</v>
      </c>
      <c r="E84" s="12">
        <f t="shared" si="10"/>
        <v>0</v>
      </c>
      <c r="F84" s="12" t="str">
        <f t="shared" si="11"/>
        <v/>
      </c>
      <c r="G84" s="12">
        <f t="shared" si="12"/>
        <v>0</v>
      </c>
      <c r="H84" s="12" t="str">
        <f t="shared" si="13"/>
        <v/>
      </c>
      <c r="I84" s="12" t="str">
        <f t="shared" si="14"/>
        <v/>
      </c>
    </row>
    <row r="85" spans="1:9" x14ac:dyDescent="0.35">
      <c r="A85" s="12" t="s">
        <v>55</v>
      </c>
      <c r="B85" s="12">
        <f t="shared" si="7"/>
        <v>0</v>
      </c>
      <c r="C85" s="12">
        <f t="shared" si="8"/>
        <v>0</v>
      </c>
      <c r="D85" s="12">
        <f t="shared" si="9"/>
        <v>30</v>
      </c>
      <c r="E85" s="12">
        <f t="shared" si="10"/>
        <v>0</v>
      </c>
      <c r="F85" s="12" t="str">
        <f t="shared" si="11"/>
        <v/>
      </c>
      <c r="G85" s="12">
        <f t="shared" si="12"/>
        <v>0</v>
      </c>
      <c r="H85" s="12" t="str">
        <f t="shared" si="13"/>
        <v/>
      </c>
      <c r="I85" s="12" t="str">
        <f t="shared" si="14"/>
        <v/>
      </c>
    </row>
    <row r="86" spans="1:9" x14ac:dyDescent="0.35">
      <c r="A86" s="12" t="s">
        <v>14</v>
      </c>
      <c r="B86" s="12">
        <f t="shared" si="7"/>
        <v>0</v>
      </c>
      <c r="C86" s="12">
        <f t="shared" si="8"/>
        <v>0</v>
      </c>
      <c r="D86" s="12">
        <f t="shared" si="9"/>
        <v>0</v>
      </c>
      <c r="E86" s="12">
        <f t="shared" si="10"/>
        <v>0</v>
      </c>
      <c r="F86" s="12" t="str">
        <f t="shared" si="11"/>
        <v/>
      </c>
      <c r="G86" s="12">
        <f t="shared" si="12"/>
        <v>0</v>
      </c>
      <c r="H86" s="12" t="str">
        <f t="shared" si="13"/>
        <v/>
      </c>
      <c r="I86" s="12" t="str">
        <f t="shared" si="14"/>
        <v/>
      </c>
    </row>
    <row r="87" spans="1:9" x14ac:dyDescent="0.35">
      <c r="A87" s="12" t="s">
        <v>56</v>
      </c>
      <c r="B87" s="12">
        <f t="shared" si="7"/>
        <v>0</v>
      </c>
      <c r="C87" s="12">
        <f t="shared" si="8"/>
        <v>0</v>
      </c>
      <c r="D87" s="12">
        <f t="shared" si="9"/>
        <v>0</v>
      </c>
      <c r="E87" s="12">
        <f t="shared" si="10"/>
        <v>0</v>
      </c>
      <c r="F87" s="12" t="str">
        <f t="shared" si="11"/>
        <v/>
      </c>
      <c r="G87" s="12">
        <f t="shared" si="12"/>
        <v>0</v>
      </c>
      <c r="H87" s="12" t="str">
        <f t="shared" si="13"/>
        <v/>
      </c>
      <c r="I87" s="12" t="str">
        <f t="shared" si="14"/>
        <v/>
      </c>
    </row>
    <row r="88" spans="1:9" x14ac:dyDescent="0.35">
      <c r="A88" s="12" t="s">
        <v>16</v>
      </c>
      <c r="B88" s="12">
        <f t="shared" si="7"/>
        <v>0</v>
      </c>
      <c r="C88" s="12">
        <f t="shared" si="8"/>
        <v>0</v>
      </c>
      <c r="D88" s="12">
        <f t="shared" si="9"/>
        <v>0</v>
      </c>
      <c r="E88" s="12">
        <f t="shared" si="10"/>
        <v>0</v>
      </c>
      <c r="F88" s="12" t="str">
        <f t="shared" si="11"/>
        <v/>
      </c>
      <c r="G88" s="12">
        <f t="shared" si="12"/>
        <v>0</v>
      </c>
      <c r="H88" s="12" t="str">
        <f t="shared" si="13"/>
        <v/>
      </c>
      <c r="I88" s="12" t="str">
        <f t="shared" si="14"/>
        <v/>
      </c>
    </row>
    <row r="89" spans="1:9" x14ac:dyDescent="0.35">
      <c r="A89" s="12" t="s">
        <v>5</v>
      </c>
      <c r="B89" s="12">
        <f t="shared" si="7"/>
        <v>0</v>
      </c>
      <c r="C89" s="12">
        <f t="shared" si="8"/>
        <v>0</v>
      </c>
      <c r="D89" s="12">
        <f t="shared" si="9"/>
        <v>0</v>
      </c>
      <c r="E89" s="12">
        <f t="shared" si="10"/>
        <v>0</v>
      </c>
      <c r="F89" s="12" t="str">
        <f t="shared" si="11"/>
        <v/>
      </c>
      <c r="G89" s="12">
        <f t="shared" si="12"/>
        <v>0</v>
      </c>
      <c r="H89" s="12" t="str">
        <f t="shared" si="13"/>
        <v/>
      </c>
      <c r="I89" s="12" t="str">
        <f t="shared" si="14"/>
        <v/>
      </c>
    </row>
    <row r="90" spans="1:9" ht="43.5" x14ac:dyDescent="0.35">
      <c r="A90" s="12" t="s">
        <v>57</v>
      </c>
      <c r="B90" s="12">
        <f t="shared" si="7"/>
        <v>0</v>
      </c>
      <c r="C90" s="12">
        <f t="shared" si="8"/>
        <v>0</v>
      </c>
      <c r="D90" s="12">
        <f t="shared" si="9"/>
        <v>0</v>
      </c>
      <c r="E90" s="12">
        <f t="shared" si="10"/>
        <v>0</v>
      </c>
      <c r="F90" s="12" t="str">
        <f t="shared" si="11"/>
        <v/>
      </c>
      <c r="G90" s="12">
        <f t="shared" si="12"/>
        <v>0</v>
      </c>
      <c r="H90" s="12" t="str">
        <f t="shared" si="13"/>
        <v/>
      </c>
      <c r="I90" s="12" t="str">
        <f t="shared" si="14"/>
        <v/>
      </c>
    </row>
    <row r="91" spans="1:9" ht="29" x14ac:dyDescent="0.35">
      <c r="A91" s="12" t="s">
        <v>77</v>
      </c>
      <c r="B91" s="12">
        <f t="shared" si="7"/>
        <v>3</v>
      </c>
      <c r="C91" s="12">
        <f t="shared" si="8"/>
        <v>0</v>
      </c>
      <c r="D91" s="12">
        <f t="shared" si="9"/>
        <v>0</v>
      </c>
      <c r="E91" s="12">
        <f t="shared" si="10"/>
        <v>30</v>
      </c>
      <c r="F91" s="12" t="str">
        <f t="shared" si="11"/>
        <v>Via T. Dappiano, 16 - 10124 Torino (TO)</v>
      </c>
      <c r="G91" s="12">
        <f t="shared" si="12"/>
        <v>30</v>
      </c>
      <c r="H91" s="12" t="str">
        <f t="shared" si="13"/>
        <v>Antica Cantina Da Pierin</v>
      </c>
      <c r="I91" s="12" t="str">
        <f t="shared" si="14"/>
        <v>011 8365897</v>
      </c>
    </row>
    <row r="92" spans="1:9" x14ac:dyDescent="0.35">
      <c r="A92" s="12" t="s">
        <v>9</v>
      </c>
      <c r="B92" s="12">
        <f t="shared" si="7"/>
        <v>0</v>
      </c>
      <c r="C92" s="12">
        <f t="shared" si="8"/>
        <v>0</v>
      </c>
      <c r="D92" s="12">
        <f t="shared" si="9"/>
        <v>0</v>
      </c>
      <c r="E92" s="12">
        <f t="shared" si="10"/>
        <v>0</v>
      </c>
      <c r="F92" s="12" t="str">
        <f t="shared" si="11"/>
        <v/>
      </c>
      <c r="G92" s="12">
        <f t="shared" si="12"/>
        <v>0</v>
      </c>
      <c r="H92" s="12" t="str">
        <f t="shared" si="13"/>
        <v/>
      </c>
      <c r="I92" s="12" t="str">
        <f t="shared" si="14"/>
        <v/>
      </c>
    </row>
    <row r="93" spans="1:9" x14ac:dyDescent="0.35">
      <c r="A93" s="12" t="s">
        <v>58</v>
      </c>
      <c r="B93" s="12">
        <f t="shared" si="7"/>
        <v>0</v>
      </c>
      <c r="C93" s="12">
        <f t="shared" si="8"/>
        <v>0</v>
      </c>
      <c r="D93" s="12">
        <f t="shared" si="9"/>
        <v>35</v>
      </c>
      <c r="E93" s="12">
        <f t="shared" si="10"/>
        <v>0</v>
      </c>
      <c r="F93" s="12" t="str">
        <f t="shared" si="11"/>
        <v/>
      </c>
      <c r="G93" s="12">
        <f t="shared" si="12"/>
        <v>0</v>
      </c>
      <c r="H93" s="12" t="str">
        <f t="shared" si="13"/>
        <v/>
      </c>
      <c r="I93" s="12" t="str">
        <f t="shared" si="14"/>
        <v/>
      </c>
    </row>
    <row r="94" spans="1:9" x14ac:dyDescent="0.35">
      <c r="A94" s="12" t="s">
        <v>14</v>
      </c>
      <c r="B94" s="12">
        <f t="shared" si="7"/>
        <v>0</v>
      </c>
      <c r="C94" s="12">
        <f t="shared" si="8"/>
        <v>0</v>
      </c>
      <c r="D94" s="12">
        <f t="shared" si="9"/>
        <v>0</v>
      </c>
      <c r="E94" s="12">
        <f t="shared" si="10"/>
        <v>0</v>
      </c>
      <c r="F94" s="12" t="str">
        <f t="shared" si="11"/>
        <v/>
      </c>
      <c r="G94" s="12">
        <f t="shared" si="12"/>
        <v>0</v>
      </c>
      <c r="H94" s="12" t="str">
        <f t="shared" si="13"/>
        <v/>
      </c>
      <c r="I94" s="12" t="str">
        <f t="shared" si="14"/>
        <v/>
      </c>
    </row>
    <row r="95" spans="1:9" x14ac:dyDescent="0.35">
      <c r="A95" s="12" t="s">
        <v>59</v>
      </c>
      <c r="B95" s="12">
        <f t="shared" si="7"/>
        <v>0</v>
      </c>
      <c r="C95" s="12">
        <f t="shared" si="8"/>
        <v>0</v>
      </c>
      <c r="D95" s="12">
        <f t="shared" si="9"/>
        <v>0</v>
      </c>
      <c r="E95" s="12">
        <f t="shared" si="10"/>
        <v>0</v>
      </c>
      <c r="F95" s="12" t="str">
        <f t="shared" si="11"/>
        <v/>
      </c>
      <c r="G95" s="12">
        <f t="shared" si="12"/>
        <v>0</v>
      </c>
      <c r="H95" s="12" t="str">
        <f t="shared" si="13"/>
        <v/>
      </c>
      <c r="I95" s="12" t="str">
        <f t="shared" si="14"/>
        <v/>
      </c>
    </row>
    <row r="96" spans="1:9" x14ac:dyDescent="0.35">
      <c r="A96" s="12" t="s">
        <v>48</v>
      </c>
      <c r="B96" s="12">
        <f t="shared" si="7"/>
        <v>0</v>
      </c>
      <c r="C96" s="12">
        <f t="shared" si="8"/>
        <v>0</v>
      </c>
      <c r="D96" s="12">
        <f t="shared" si="9"/>
        <v>0</v>
      </c>
      <c r="E96" s="12">
        <f t="shared" si="10"/>
        <v>0</v>
      </c>
      <c r="F96" s="12" t="str">
        <f t="shared" si="11"/>
        <v/>
      </c>
      <c r="G96" s="12">
        <f t="shared" si="12"/>
        <v>0</v>
      </c>
      <c r="H96" s="12" t="str">
        <f t="shared" si="13"/>
        <v/>
      </c>
      <c r="I96" s="12" t="str">
        <f t="shared" si="14"/>
        <v/>
      </c>
    </row>
    <row r="97" spans="1:9" x14ac:dyDescent="0.35">
      <c r="A97" s="12" t="s">
        <v>5</v>
      </c>
      <c r="B97" s="12">
        <f t="shared" si="7"/>
        <v>0</v>
      </c>
      <c r="C97" s="12">
        <f t="shared" si="8"/>
        <v>0</v>
      </c>
      <c r="D97" s="12">
        <f t="shared" si="9"/>
        <v>0</v>
      </c>
      <c r="E97" s="12">
        <f t="shared" si="10"/>
        <v>0</v>
      </c>
      <c r="F97" s="12" t="str">
        <f t="shared" si="11"/>
        <v/>
      </c>
      <c r="G97" s="12">
        <f t="shared" si="12"/>
        <v>0</v>
      </c>
      <c r="H97" s="12" t="str">
        <f t="shared" si="13"/>
        <v/>
      </c>
      <c r="I97" s="12" t="str">
        <f t="shared" si="14"/>
        <v/>
      </c>
    </row>
    <row r="98" spans="1:9" ht="58" x14ac:dyDescent="0.35">
      <c r="A98" s="12" t="s">
        <v>78</v>
      </c>
      <c r="B98" s="12">
        <f t="shared" si="7"/>
        <v>0</v>
      </c>
      <c r="C98" s="12">
        <f t="shared" si="8"/>
        <v>0</v>
      </c>
      <c r="D98" s="12">
        <f t="shared" si="9"/>
        <v>0</v>
      </c>
      <c r="E98" s="12">
        <f t="shared" si="10"/>
        <v>0</v>
      </c>
      <c r="F98" s="12" t="str">
        <f t="shared" si="11"/>
        <v/>
      </c>
      <c r="G98" s="12">
        <f t="shared" si="12"/>
        <v>0</v>
      </c>
      <c r="H98" s="12" t="str">
        <f t="shared" si="13"/>
        <v/>
      </c>
      <c r="I98" s="12" t="str">
        <f t="shared" si="14"/>
        <v/>
      </c>
    </row>
    <row r="99" spans="1:9" ht="43.5" x14ac:dyDescent="0.35">
      <c r="A99" s="12" t="s">
        <v>79</v>
      </c>
      <c r="B99" s="12">
        <f t="shared" si="7"/>
        <v>3</v>
      </c>
      <c r="C99" s="12">
        <f t="shared" si="8"/>
        <v>0</v>
      </c>
      <c r="D99" s="12">
        <f t="shared" si="9"/>
        <v>0</v>
      </c>
      <c r="E99" s="12">
        <f t="shared" si="10"/>
        <v>70</v>
      </c>
      <c r="F99" s="12" t="str">
        <f t="shared" si="11"/>
        <v>6, Vl. Biletta - 10131 Torino (TO)</v>
      </c>
      <c r="G99" s="12">
        <f t="shared" si="12"/>
        <v>70</v>
      </c>
      <c r="H99" s="12" t="str">
        <f t="shared" si="13"/>
        <v>Ristorante Shizen Japanese &amp; Oriental Cuisine Di Jin Li &amp; B. Srl</v>
      </c>
      <c r="I99" s="12" t="str">
        <f t="shared" si="14"/>
        <v>011 6640500</v>
      </c>
    </row>
    <row r="100" spans="1:9" x14ac:dyDescent="0.35">
      <c r="A100" s="12" t="s">
        <v>9</v>
      </c>
      <c r="B100" s="12">
        <f t="shared" si="7"/>
        <v>0</v>
      </c>
      <c r="C100" s="12">
        <f t="shared" si="8"/>
        <v>0</v>
      </c>
      <c r="D100" s="12">
        <f t="shared" si="9"/>
        <v>0</v>
      </c>
      <c r="E100" s="12">
        <f t="shared" si="10"/>
        <v>0</v>
      </c>
      <c r="F100" s="12" t="str">
        <f t="shared" si="11"/>
        <v/>
      </c>
      <c r="G100" s="12">
        <f t="shared" si="12"/>
        <v>0</v>
      </c>
      <c r="H100" s="12" t="str">
        <f t="shared" si="13"/>
        <v/>
      </c>
      <c r="I100" s="12" t="str">
        <f t="shared" si="14"/>
        <v/>
      </c>
    </row>
    <row r="101" spans="1:9" x14ac:dyDescent="0.35">
      <c r="A101" s="12" t="s">
        <v>60</v>
      </c>
      <c r="B101" s="12">
        <f t="shared" si="7"/>
        <v>0</v>
      </c>
      <c r="C101" s="12">
        <f t="shared" si="8"/>
        <v>0</v>
      </c>
      <c r="D101" s="12">
        <f t="shared" si="9"/>
        <v>30</v>
      </c>
      <c r="E101" s="12">
        <f t="shared" si="10"/>
        <v>0</v>
      </c>
      <c r="F101" s="12" t="str">
        <f t="shared" si="11"/>
        <v/>
      </c>
      <c r="G101" s="12">
        <f t="shared" si="12"/>
        <v>0</v>
      </c>
      <c r="H101" s="12" t="str">
        <f t="shared" si="13"/>
        <v/>
      </c>
      <c r="I101" s="12" t="str">
        <f t="shared" si="14"/>
        <v/>
      </c>
    </row>
    <row r="102" spans="1:9" x14ac:dyDescent="0.35">
      <c r="A102" s="12" t="s">
        <v>14</v>
      </c>
      <c r="B102" s="12">
        <f t="shared" si="7"/>
        <v>0</v>
      </c>
      <c r="C102" s="12">
        <f t="shared" si="8"/>
        <v>0</v>
      </c>
      <c r="D102" s="12">
        <f t="shared" si="9"/>
        <v>0</v>
      </c>
      <c r="E102" s="12">
        <f t="shared" si="10"/>
        <v>0</v>
      </c>
      <c r="F102" s="12" t="str">
        <f t="shared" si="11"/>
        <v/>
      </c>
      <c r="G102" s="12">
        <f t="shared" si="12"/>
        <v>0</v>
      </c>
      <c r="H102" s="12" t="str">
        <f t="shared" si="13"/>
        <v/>
      </c>
      <c r="I102" s="12" t="str">
        <f t="shared" si="14"/>
        <v/>
      </c>
    </row>
    <row r="103" spans="1:9" x14ac:dyDescent="0.35">
      <c r="A103" s="12" t="s">
        <v>61</v>
      </c>
      <c r="B103" s="12">
        <f t="shared" si="7"/>
        <v>0</v>
      </c>
      <c r="C103" s="12">
        <f t="shared" si="8"/>
        <v>0</v>
      </c>
      <c r="D103" s="12">
        <f t="shared" si="9"/>
        <v>0</v>
      </c>
      <c r="E103" s="12">
        <f t="shared" si="10"/>
        <v>0</v>
      </c>
      <c r="F103" s="12" t="str">
        <f t="shared" si="11"/>
        <v/>
      </c>
      <c r="G103" s="12">
        <f t="shared" si="12"/>
        <v>0</v>
      </c>
      <c r="H103" s="12" t="str">
        <f t="shared" si="13"/>
        <v/>
      </c>
      <c r="I103" s="12" t="str">
        <f t="shared" si="14"/>
        <v/>
      </c>
    </row>
    <row r="104" spans="1:9" x14ac:dyDescent="0.35">
      <c r="A104" s="12" t="s">
        <v>62</v>
      </c>
      <c r="B104" s="12">
        <f t="shared" si="7"/>
        <v>0</v>
      </c>
      <c r="C104" s="12">
        <f t="shared" si="8"/>
        <v>0</v>
      </c>
      <c r="D104" s="12">
        <f t="shared" si="9"/>
        <v>0</v>
      </c>
      <c r="E104" s="12">
        <f t="shared" si="10"/>
        <v>0</v>
      </c>
      <c r="F104" s="12" t="str">
        <f t="shared" si="11"/>
        <v/>
      </c>
      <c r="G104" s="12">
        <f t="shared" si="12"/>
        <v>0</v>
      </c>
      <c r="H104" s="12" t="str">
        <f t="shared" si="13"/>
        <v/>
      </c>
      <c r="I104" s="12" t="str">
        <f t="shared" si="14"/>
        <v/>
      </c>
    </row>
    <row r="105" spans="1:9" x14ac:dyDescent="0.35">
      <c r="A105" s="12" t="s">
        <v>5</v>
      </c>
      <c r="B105" s="12">
        <f t="shared" si="7"/>
        <v>0</v>
      </c>
      <c r="C105" s="12">
        <f t="shared" si="8"/>
        <v>0</v>
      </c>
      <c r="D105" s="12">
        <f t="shared" si="9"/>
        <v>0</v>
      </c>
      <c r="E105" s="12">
        <f t="shared" si="10"/>
        <v>0</v>
      </c>
      <c r="F105" s="12" t="str">
        <f t="shared" si="11"/>
        <v/>
      </c>
      <c r="G105" s="12">
        <f t="shared" si="12"/>
        <v>0</v>
      </c>
      <c r="H105" s="12" t="str">
        <f t="shared" si="13"/>
        <v/>
      </c>
      <c r="I105" s="12" t="str">
        <f t="shared" si="14"/>
        <v/>
      </c>
    </row>
    <row r="106" spans="1:9" ht="43.5" x14ac:dyDescent="0.35">
      <c r="A106" s="12" t="s">
        <v>63</v>
      </c>
      <c r="B106" s="12">
        <f t="shared" si="7"/>
        <v>0</v>
      </c>
      <c r="C106" s="12">
        <f t="shared" si="8"/>
        <v>0</v>
      </c>
      <c r="D106" s="12">
        <f t="shared" si="9"/>
        <v>0</v>
      </c>
      <c r="E106" s="12">
        <f t="shared" si="10"/>
        <v>0</v>
      </c>
      <c r="F106" s="12" t="str">
        <f t="shared" si="11"/>
        <v/>
      </c>
      <c r="G106" s="12">
        <f t="shared" si="12"/>
        <v>0</v>
      </c>
      <c r="H106" s="12" t="str">
        <f t="shared" si="13"/>
        <v/>
      </c>
      <c r="I106" s="12" t="str">
        <f t="shared" si="14"/>
        <v/>
      </c>
    </row>
    <row r="107" spans="1:9" ht="29" x14ac:dyDescent="0.35">
      <c r="A107" s="12" t="s">
        <v>64</v>
      </c>
      <c r="B107" s="12">
        <f t="shared" si="7"/>
        <v>3</v>
      </c>
      <c r="C107" s="12">
        <f t="shared" si="8"/>
        <v>0</v>
      </c>
      <c r="D107" s="12">
        <f t="shared" si="9"/>
        <v>0</v>
      </c>
      <c r="E107" s="12">
        <f t="shared" si="10"/>
        <v>40</v>
      </c>
      <c r="F107" s="12" t="str">
        <f t="shared" si="11"/>
        <v>Via Graziano, 16 - 10145 Torino (TO)</v>
      </c>
      <c r="G107" s="12">
        <f t="shared" si="12"/>
        <v>40</v>
      </c>
      <c r="H107" s="12" t="str">
        <f t="shared" si="13"/>
        <v>Ristorante Pizzeria Au Lapin Agile</v>
      </c>
      <c r="I107" s="12" t="str">
        <f t="shared" si="14"/>
        <v>335 7587878</v>
      </c>
    </row>
    <row r="108" spans="1:9" x14ac:dyDescent="0.35">
      <c r="A108" s="12" t="s">
        <v>10</v>
      </c>
      <c r="B108" s="12">
        <f t="shared" si="7"/>
        <v>0</v>
      </c>
      <c r="C108" s="12">
        <f t="shared" si="8"/>
        <v>0</v>
      </c>
      <c r="D108" s="12">
        <f t="shared" si="9"/>
        <v>0</v>
      </c>
      <c r="E108" s="12">
        <f t="shared" si="10"/>
        <v>0</v>
      </c>
      <c r="F108" s="12" t="str">
        <f t="shared" si="11"/>
        <v/>
      </c>
      <c r="G108" s="12">
        <f t="shared" si="12"/>
        <v>0</v>
      </c>
      <c r="H108" s="12" t="str">
        <f t="shared" si="13"/>
        <v/>
      </c>
      <c r="I108" s="12" t="str">
        <f t="shared" si="14"/>
        <v/>
      </c>
    </row>
    <row r="109" spans="1:9" x14ac:dyDescent="0.35">
      <c r="A109" s="12" t="s">
        <v>65</v>
      </c>
      <c r="B109" s="12">
        <f t="shared" si="7"/>
        <v>0</v>
      </c>
      <c r="C109" s="12">
        <f t="shared" si="8"/>
        <v>0</v>
      </c>
      <c r="D109" s="12">
        <f t="shared" si="9"/>
        <v>32</v>
      </c>
      <c r="E109" s="12">
        <f t="shared" si="10"/>
        <v>0</v>
      </c>
      <c r="F109" s="12" t="str">
        <f t="shared" si="11"/>
        <v/>
      </c>
      <c r="G109" s="12">
        <f t="shared" si="12"/>
        <v>0</v>
      </c>
      <c r="H109" s="12" t="str">
        <f t="shared" si="13"/>
        <v/>
      </c>
      <c r="I109" s="12" t="str">
        <f t="shared" si="14"/>
        <v/>
      </c>
    </row>
    <row r="110" spans="1:9" x14ac:dyDescent="0.35">
      <c r="A110" s="12" t="s">
        <v>14</v>
      </c>
      <c r="B110" s="12">
        <f t="shared" si="7"/>
        <v>0</v>
      </c>
      <c r="C110" s="12">
        <f t="shared" si="8"/>
        <v>0</v>
      </c>
      <c r="D110" s="12">
        <f t="shared" si="9"/>
        <v>0</v>
      </c>
      <c r="E110" s="12">
        <f t="shared" si="10"/>
        <v>0</v>
      </c>
      <c r="F110" s="12" t="str">
        <f t="shared" si="11"/>
        <v/>
      </c>
      <c r="G110" s="12">
        <f t="shared" si="12"/>
        <v>0</v>
      </c>
      <c r="H110" s="12" t="str">
        <f t="shared" si="13"/>
        <v/>
      </c>
      <c r="I110" s="12" t="str">
        <f t="shared" si="14"/>
        <v/>
      </c>
    </row>
    <row r="111" spans="1:9" x14ac:dyDescent="0.35">
      <c r="A111" s="12" t="s">
        <v>66</v>
      </c>
      <c r="B111" s="12">
        <f t="shared" si="7"/>
        <v>0</v>
      </c>
      <c r="C111" s="12">
        <f t="shared" si="8"/>
        <v>0</v>
      </c>
      <c r="D111" s="12">
        <f t="shared" si="9"/>
        <v>0</v>
      </c>
      <c r="E111" s="12">
        <f t="shared" si="10"/>
        <v>0</v>
      </c>
      <c r="F111" s="12" t="str">
        <f t="shared" si="11"/>
        <v/>
      </c>
      <c r="G111" s="12">
        <f t="shared" si="12"/>
        <v>0</v>
      </c>
      <c r="H111" s="12" t="str">
        <f t="shared" si="13"/>
        <v/>
      </c>
      <c r="I111" s="12" t="str">
        <f t="shared" si="14"/>
        <v/>
      </c>
    </row>
    <row r="112" spans="1:9" x14ac:dyDescent="0.35">
      <c r="A112" s="12" t="s">
        <v>0</v>
      </c>
      <c r="B112" s="12">
        <f t="shared" si="7"/>
        <v>0</v>
      </c>
      <c r="C112" s="12">
        <f t="shared" si="8"/>
        <v>0</v>
      </c>
      <c r="D112" s="12">
        <f t="shared" si="9"/>
        <v>0</v>
      </c>
      <c r="E112" s="12">
        <f t="shared" si="10"/>
        <v>0</v>
      </c>
      <c r="F112" s="12" t="str">
        <f t="shared" si="11"/>
        <v/>
      </c>
      <c r="G112" s="12">
        <f t="shared" si="12"/>
        <v>0</v>
      </c>
      <c r="H112" s="12" t="str">
        <f t="shared" si="13"/>
        <v/>
      </c>
      <c r="I112" s="12" t="str">
        <f t="shared" si="14"/>
        <v/>
      </c>
    </row>
    <row r="113" spans="1:9" x14ac:dyDescent="0.35">
      <c r="A113" s="12" t="s">
        <v>5</v>
      </c>
      <c r="B113" s="12">
        <f t="shared" si="7"/>
        <v>0</v>
      </c>
      <c r="C113" s="12">
        <f t="shared" si="8"/>
        <v>0</v>
      </c>
      <c r="D113" s="12">
        <f t="shared" si="9"/>
        <v>0</v>
      </c>
      <c r="E113" s="12">
        <f t="shared" si="10"/>
        <v>0</v>
      </c>
      <c r="F113" s="12" t="str">
        <f t="shared" si="11"/>
        <v/>
      </c>
      <c r="G113" s="12">
        <f t="shared" si="12"/>
        <v>0</v>
      </c>
      <c r="H113" s="12" t="str">
        <f t="shared" si="13"/>
        <v/>
      </c>
      <c r="I113" s="12" t="str">
        <f t="shared" si="14"/>
        <v/>
      </c>
    </row>
    <row r="114" spans="1:9" ht="43.5" x14ac:dyDescent="0.35">
      <c r="A114" s="12" t="s">
        <v>67</v>
      </c>
      <c r="B114" s="12">
        <f t="shared" si="7"/>
        <v>0</v>
      </c>
      <c r="C114" s="12">
        <f t="shared" si="8"/>
        <v>0</v>
      </c>
      <c r="D114" s="12">
        <f t="shared" si="9"/>
        <v>0</v>
      </c>
      <c r="E114" s="12">
        <f t="shared" si="10"/>
        <v>0</v>
      </c>
      <c r="F114" s="12" t="str">
        <f t="shared" si="11"/>
        <v/>
      </c>
      <c r="G114" s="12">
        <f t="shared" si="12"/>
        <v>0</v>
      </c>
      <c r="H114" s="12" t="str">
        <f t="shared" si="13"/>
        <v/>
      </c>
      <c r="I114" s="12" t="str">
        <f t="shared" si="14"/>
        <v/>
      </c>
    </row>
    <row r="115" spans="1:9" ht="29" x14ac:dyDescent="0.35">
      <c r="A115" s="12" t="s">
        <v>100</v>
      </c>
      <c r="B115" s="12">
        <f t="shared" si="7"/>
        <v>3</v>
      </c>
      <c r="C115" s="12">
        <f t="shared" si="8"/>
        <v>0</v>
      </c>
      <c r="D115" s="12">
        <f t="shared" si="9"/>
        <v>0</v>
      </c>
      <c r="E115" s="12">
        <f t="shared" si="10"/>
        <v>25</v>
      </c>
      <c r="F115" s="12" t="str">
        <f t="shared" si="11"/>
        <v>Corso Cinico Angelini, 2 - 10129 Torino (TO)</v>
      </c>
      <c r="G115" s="12">
        <f t="shared" si="12"/>
        <v>25</v>
      </c>
      <c r="H115" s="12" t="str">
        <f t="shared" si="13"/>
        <v>Ristorante Del Duca</v>
      </c>
      <c r="I115" s="12" t="str">
        <f t="shared" si="14"/>
        <v>011 5878123</v>
      </c>
    </row>
    <row r="116" spans="1:9" x14ac:dyDescent="0.35">
      <c r="A116" s="12" t="s">
        <v>9</v>
      </c>
      <c r="B116" s="12">
        <f t="shared" si="7"/>
        <v>0</v>
      </c>
      <c r="C116" s="12">
        <f t="shared" si="8"/>
        <v>0</v>
      </c>
      <c r="D116" s="12">
        <f t="shared" si="9"/>
        <v>0</v>
      </c>
      <c r="E116" s="12">
        <f t="shared" si="10"/>
        <v>0</v>
      </c>
      <c r="F116" s="12" t="str">
        <f t="shared" si="11"/>
        <v/>
      </c>
      <c r="G116" s="12">
        <f t="shared" si="12"/>
        <v>0</v>
      </c>
      <c r="H116" s="12" t="str">
        <f t="shared" si="13"/>
        <v/>
      </c>
      <c r="I116" s="12" t="str">
        <f t="shared" si="14"/>
        <v/>
      </c>
    </row>
    <row r="117" spans="1:9" x14ac:dyDescent="0.35">
      <c r="A117" s="12" t="s">
        <v>68</v>
      </c>
      <c r="B117" s="12">
        <f t="shared" si="7"/>
        <v>0</v>
      </c>
      <c r="C117" s="12">
        <f t="shared" si="8"/>
        <v>0</v>
      </c>
      <c r="D117" s="12">
        <f t="shared" si="9"/>
        <v>40</v>
      </c>
      <c r="E117" s="12">
        <f t="shared" si="10"/>
        <v>0</v>
      </c>
      <c r="F117" s="12" t="str">
        <f t="shared" si="11"/>
        <v/>
      </c>
      <c r="G117" s="12">
        <f t="shared" si="12"/>
        <v>0</v>
      </c>
      <c r="H117" s="12" t="str">
        <f t="shared" si="13"/>
        <v/>
      </c>
      <c r="I117" s="12" t="str">
        <f t="shared" si="14"/>
        <v/>
      </c>
    </row>
    <row r="118" spans="1:9" x14ac:dyDescent="0.35">
      <c r="A118" s="12" t="s">
        <v>14</v>
      </c>
      <c r="B118" s="12">
        <f t="shared" si="7"/>
        <v>0</v>
      </c>
      <c r="C118" s="12">
        <f t="shared" si="8"/>
        <v>0</v>
      </c>
      <c r="D118" s="12">
        <f t="shared" si="9"/>
        <v>0</v>
      </c>
      <c r="E118" s="12">
        <f t="shared" si="10"/>
        <v>0</v>
      </c>
      <c r="F118" s="12" t="str">
        <f t="shared" si="11"/>
        <v/>
      </c>
      <c r="G118" s="12">
        <f t="shared" si="12"/>
        <v>0</v>
      </c>
      <c r="H118" s="12" t="str">
        <f t="shared" si="13"/>
        <v/>
      </c>
      <c r="I118" s="12" t="str">
        <f t="shared" si="14"/>
        <v/>
      </c>
    </row>
    <row r="119" spans="1:9" x14ac:dyDescent="0.35">
      <c r="A119" s="12" t="s">
        <v>69</v>
      </c>
      <c r="B119" s="12">
        <f t="shared" si="7"/>
        <v>0</v>
      </c>
      <c r="C119" s="12">
        <f t="shared" si="8"/>
        <v>0</v>
      </c>
      <c r="D119" s="12">
        <f t="shared" si="9"/>
        <v>0</v>
      </c>
      <c r="E119" s="12">
        <f t="shared" si="10"/>
        <v>0</v>
      </c>
      <c r="F119" s="12" t="str">
        <f t="shared" si="11"/>
        <v/>
      </c>
      <c r="G119" s="12">
        <f t="shared" si="12"/>
        <v>0</v>
      </c>
      <c r="H119" s="12" t="str">
        <f t="shared" si="13"/>
        <v/>
      </c>
      <c r="I119" s="12" t="str">
        <f t="shared" si="14"/>
        <v/>
      </c>
    </row>
    <row r="120" spans="1:9" x14ac:dyDescent="0.35">
      <c r="A120" s="12" t="s">
        <v>62</v>
      </c>
      <c r="B120" s="12">
        <f t="shared" si="7"/>
        <v>0</v>
      </c>
      <c r="C120" s="12">
        <f t="shared" si="8"/>
        <v>0</v>
      </c>
      <c r="D120" s="12">
        <f t="shared" si="9"/>
        <v>0</v>
      </c>
      <c r="E120" s="12">
        <f t="shared" si="10"/>
        <v>0</v>
      </c>
      <c r="F120" s="12" t="str">
        <f t="shared" si="11"/>
        <v/>
      </c>
      <c r="G120" s="12">
        <f t="shared" si="12"/>
        <v>0</v>
      </c>
      <c r="H120" s="12" t="str">
        <f t="shared" si="13"/>
        <v/>
      </c>
      <c r="I120" s="12" t="str">
        <f t="shared" si="14"/>
        <v/>
      </c>
    </row>
    <row r="121" spans="1:9" x14ac:dyDescent="0.35">
      <c r="A121" s="12" t="s">
        <v>5</v>
      </c>
      <c r="B121" s="12">
        <f t="shared" si="7"/>
        <v>0</v>
      </c>
      <c r="C121" s="12">
        <f t="shared" si="8"/>
        <v>0</v>
      </c>
      <c r="D121" s="12">
        <f t="shared" si="9"/>
        <v>0</v>
      </c>
      <c r="E121" s="12">
        <f t="shared" si="10"/>
        <v>0</v>
      </c>
      <c r="F121" s="12" t="str">
        <f t="shared" si="11"/>
        <v/>
      </c>
      <c r="G121" s="12">
        <f t="shared" si="12"/>
        <v>0</v>
      </c>
      <c r="H121" s="12" t="str">
        <f t="shared" si="13"/>
        <v/>
      </c>
      <c r="I121" s="12" t="str">
        <f t="shared" si="14"/>
        <v/>
      </c>
    </row>
    <row r="122" spans="1:9" ht="29" x14ac:dyDescent="0.35">
      <c r="A122" s="12" t="s">
        <v>101</v>
      </c>
      <c r="B122" s="12">
        <f t="shared" si="7"/>
        <v>0</v>
      </c>
      <c r="C122" s="12">
        <f t="shared" si="8"/>
        <v>0</v>
      </c>
      <c r="D122" s="12">
        <f t="shared" si="9"/>
        <v>0</v>
      </c>
      <c r="E122" s="12">
        <f t="shared" si="10"/>
        <v>0</v>
      </c>
      <c r="F122" s="12" t="str">
        <f t="shared" si="11"/>
        <v/>
      </c>
      <c r="G122" s="12">
        <f t="shared" si="12"/>
        <v>0</v>
      </c>
      <c r="H122" s="12" t="str">
        <f t="shared" si="13"/>
        <v/>
      </c>
      <c r="I122" s="12" t="str">
        <f t="shared" si="14"/>
        <v/>
      </c>
    </row>
    <row r="123" spans="1:9" ht="29" x14ac:dyDescent="0.35">
      <c r="A123" s="12" t="s">
        <v>70</v>
      </c>
      <c r="B123" s="12">
        <f t="shared" si="7"/>
        <v>3</v>
      </c>
      <c r="C123" s="12">
        <f t="shared" si="8"/>
        <v>0</v>
      </c>
      <c r="D123" s="12">
        <f t="shared" si="9"/>
        <v>0</v>
      </c>
      <c r="E123" s="12">
        <f t="shared" si="10"/>
        <v>28</v>
      </c>
      <c r="F123" s="12" t="str">
        <f t="shared" si="11"/>
        <v>1, Viale Sangone - 10132 Torino (TO)</v>
      </c>
      <c r="G123" s="12">
        <f t="shared" si="12"/>
        <v>28</v>
      </c>
      <c r="H123" s="12" t="str">
        <f t="shared" si="13"/>
        <v>Ristorante Ponte Barra</v>
      </c>
      <c r="I123" s="12" t="str">
        <f t="shared" si="14"/>
        <v>011 8989787</v>
      </c>
    </row>
    <row r="124" spans="1:9" x14ac:dyDescent="0.35">
      <c r="A124" s="12" t="s">
        <v>9</v>
      </c>
      <c r="B124" s="12">
        <f t="shared" si="7"/>
        <v>0</v>
      </c>
      <c r="C124" s="12">
        <f t="shared" si="8"/>
        <v>0</v>
      </c>
      <c r="D124" s="12">
        <f t="shared" si="9"/>
        <v>0</v>
      </c>
      <c r="E124" s="12">
        <f t="shared" si="10"/>
        <v>0</v>
      </c>
      <c r="F124" s="12" t="str">
        <f t="shared" si="11"/>
        <v/>
      </c>
      <c r="G124" s="12">
        <f t="shared" si="12"/>
        <v>0</v>
      </c>
      <c r="H124" s="12" t="str">
        <f t="shared" si="13"/>
        <v/>
      </c>
      <c r="I124" s="12" t="str">
        <f t="shared" si="14"/>
        <v/>
      </c>
    </row>
    <row r="125" spans="1:9" x14ac:dyDescent="0.35">
      <c r="A125" s="12" t="s">
        <v>71</v>
      </c>
      <c r="B125" s="12">
        <f t="shared" si="7"/>
        <v>0</v>
      </c>
      <c r="C125" s="12">
        <f t="shared" si="8"/>
        <v>0</v>
      </c>
      <c r="D125" s="12">
        <f t="shared" si="9"/>
        <v>32</v>
      </c>
      <c r="E125" s="12">
        <f t="shared" si="10"/>
        <v>0</v>
      </c>
      <c r="F125" s="12" t="str">
        <f t="shared" si="11"/>
        <v/>
      </c>
      <c r="G125" s="12">
        <f t="shared" si="12"/>
        <v>0</v>
      </c>
      <c r="H125" s="12" t="str">
        <f t="shared" si="13"/>
        <v/>
      </c>
      <c r="I125" s="12" t="str">
        <f t="shared" si="14"/>
        <v/>
      </c>
    </row>
    <row r="126" spans="1:9" x14ac:dyDescent="0.35">
      <c r="A126" s="12" t="s">
        <v>14</v>
      </c>
      <c r="B126" s="12">
        <f t="shared" si="7"/>
        <v>0</v>
      </c>
      <c r="C126" s="12">
        <f t="shared" si="8"/>
        <v>0</v>
      </c>
      <c r="D126" s="12">
        <f t="shared" si="9"/>
        <v>0</v>
      </c>
      <c r="E126" s="12">
        <f t="shared" si="10"/>
        <v>0</v>
      </c>
      <c r="F126" s="12" t="str">
        <f t="shared" si="11"/>
        <v/>
      </c>
      <c r="G126" s="12">
        <f t="shared" si="12"/>
        <v>0</v>
      </c>
      <c r="H126" s="12" t="str">
        <f t="shared" si="13"/>
        <v/>
      </c>
      <c r="I126" s="12" t="str">
        <f t="shared" si="14"/>
        <v/>
      </c>
    </row>
    <row r="127" spans="1:9" x14ac:dyDescent="0.35">
      <c r="A127" s="12" t="s">
        <v>72</v>
      </c>
      <c r="B127" s="12">
        <f t="shared" si="7"/>
        <v>0</v>
      </c>
      <c r="C127" s="12">
        <f t="shared" si="8"/>
        <v>0</v>
      </c>
      <c r="D127" s="12">
        <f t="shared" si="9"/>
        <v>0</v>
      </c>
      <c r="E127" s="12">
        <f t="shared" si="10"/>
        <v>0</v>
      </c>
      <c r="F127" s="12" t="str">
        <f t="shared" si="11"/>
        <v/>
      </c>
      <c r="G127" s="12">
        <f t="shared" si="12"/>
        <v>0</v>
      </c>
      <c r="H127" s="12" t="str">
        <f t="shared" si="13"/>
        <v/>
      </c>
      <c r="I127" s="12" t="str">
        <f t="shared" si="14"/>
        <v/>
      </c>
    </row>
    <row r="128" spans="1:9" x14ac:dyDescent="0.35">
      <c r="A128" s="12" t="s">
        <v>62</v>
      </c>
      <c r="B128" s="12">
        <f t="shared" si="7"/>
        <v>0</v>
      </c>
      <c r="C128" s="12">
        <f t="shared" si="8"/>
        <v>0</v>
      </c>
      <c r="D128" s="12">
        <f t="shared" si="9"/>
        <v>0</v>
      </c>
      <c r="E128" s="12">
        <f t="shared" si="10"/>
        <v>0</v>
      </c>
      <c r="F128" s="12" t="str">
        <f t="shared" si="11"/>
        <v/>
      </c>
      <c r="G128" s="12">
        <f t="shared" si="12"/>
        <v>0</v>
      </c>
      <c r="H128" s="12" t="str">
        <f t="shared" si="13"/>
        <v/>
      </c>
      <c r="I128" s="12" t="str">
        <f t="shared" si="14"/>
        <v/>
      </c>
    </row>
    <row r="129" spans="1:9" x14ac:dyDescent="0.35">
      <c r="A129" s="12" t="s">
        <v>5</v>
      </c>
      <c r="B129" s="12">
        <f t="shared" si="7"/>
        <v>0</v>
      </c>
      <c r="C129" s="12">
        <f t="shared" si="8"/>
        <v>0</v>
      </c>
      <c r="D129" s="12">
        <f t="shared" si="9"/>
        <v>0</v>
      </c>
      <c r="E129" s="12">
        <f t="shared" si="10"/>
        <v>0</v>
      </c>
      <c r="F129" s="12" t="str">
        <f t="shared" si="11"/>
        <v/>
      </c>
      <c r="G129" s="12">
        <f t="shared" si="12"/>
        <v>0</v>
      </c>
      <c r="H129" s="12" t="str">
        <f t="shared" si="13"/>
        <v/>
      </c>
      <c r="I129" s="12" t="str">
        <f t="shared" si="14"/>
        <v/>
      </c>
    </row>
    <row r="130" spans="1:9" ht="58" x14ac:dyDescent="0.35">
      <c r="A130" s="12" t="s">
        <v>73</v>
      </c>
      <c r="B130" s="12">
        <f t="shared" ref="B130:B152" si="15">IF(IFERROR(FIND(". ",A130,1)&gt;4,0),0,IFERROR(FIND(". ",A130,1),0))</f>
        <v>0</v>
      </c>
      <c r="C130" s="12">
        <f t="shared" ref="C130:C152" si="16">IFERROR(FIND("Scrivi una recensione",A130,1),0)</f>
        <v>0</v>
      </c>
      <c r="D130" s="12">
        <f t="shared" ref="D130:D152" si="17">IF(AND(IFERROR(FIND(" - ",A130,1),0),IFERROR(FIND(" (",A130,1),0)),IFERROR(FIND(" (",A130,1),0),0)</f>
        <v>0</v>
      </c>
      <c r="E130" s="12">
        <f t="shared" ref="E130:E152" si="18">IFERROR(FIND("Voto",A130,1),0)</f>
        <v>0</v>
      </c>
      <c r="F130" s="12" t="str">
        <f t="shared" ref="F130:F152" si="19">IF(B130,IF(D132,A132,A133),"")</f>
        <v/>
      </c>
      <c r="G130" s="12">
        <f t="shared" ref="G130:G152" si="20">MAX(C130,E130)</f>
        <v>0</v>
      </c>
      <c r="H130" s="12" t="str">
        <f t="shared" ref="H130:H152" si="21">IF(B130&gt;0,MID(A130,B130+2,G130-(B130+2)-1),"")</f>
        <v/>
      </c>
      <c r="I130" s="12" t="str">
        <f t="shared" ref="I130:I152" si="22">IF(B130,A134,"")</f>
        <v/>
      </c>
    </row>
    <row r="131" spans="1:9" x14ac:dyDescent="0.35">
      <c r="A131" s="12" t="s">
        <v>82</v>
      </c>
      <c r="B131" s="12">
        <f t="shared" si="15"/>
        <v>3</v>
      </c>
      <c r="C131" s="12">
        <f t="shared" si="16"/>
        <v>23</v>
      </c>
      <c r="D131" s="12">
        <f t="shared" si="17"/>
        <v>0</v>
      </c>
      <c r="E131" s="12">
        <f t="shared" si="18"/>
        <v>0</v>
      </c>
      <c r="F131" s="12" t="str">
        <f t="shared" si="19"/>
        <v>87, Corso Clerico - 10133 Torino (TO)</v>
      </c>
      <c r="G131" s="12">
        <f t="shared" si="20"/>
        <v>23</v>
      </c>
      <c r="H131" s="12" t="str">
        <f t="shared" si="21"/>
        <v>Ristorante Mexico</v>
      </c>
      <c r="I131" s="12" t="str">
        <f t="shared" si="22"/>
        <v>011 1895641</v>
      </c>
    </row>
    <row r="132" spans="1:9" x14ac:dyDescent="0.35">
      <c r="A132" s="12" t="s">
        <v>12</v>
      </c>
      <c r="B132" s="12">
        <f t="shared" si="15"/>
        <v>0</v>
      </c>
      <c r="C132" s="12">
        <f t="shared" si="16"/>
        <v>0</v>
      </c>
      <c r="D132" s="12">
        <f t="shared" si="17"/>
        <v>0</v>
      </c>
      <c r="E132" s="12">
        <f t="shared" si="18"/>
        <v>0</v>
      </c>
      <c r="F132" s="12" t="str">
        <f t="shared" si="19"/>
        <v/>
      </c>
      <c r="G132" s="12">
        <f t="shared" si="20"/>
        <v>0</v>
      </c>
      <c r="H132" s="12" t="str">
        <f t="shared" si="21"/>
        <v/>
      </c>
      <c r="I132" s="12" t="str">
        <f t="shared" si="22"/>
        <v/>
      </c>
    </row>
    <row r="133" spans="1:9" x14ac:dyDescent="0.35">
      <c r="A133" s="12" t="s">
        <v>83</v>
      </c>
      <c r="B133" s="12">
        <f t="shared" si="15"/>
        <v>0</v>
      </c>
      <c r="C133" s="12">
        <f t="shared" si="16"/>
        <v>0</v>
      </c>
      <c r="D133" s="12">
        <f t="shared" si="17"/>
        <v>33</v>
      </c>
      <c r="E133" s="12">
        <f t="shared" si="18"/>
        <v>0</v>
      </c>
      <c r="F133" s="12" t="str">
        <f t="shared" si="19"/>
        <v/>
      </c>
      <c r="G133" s="12">
        <f t="shared" si="20"/>
        <v>0</v>
      </c>
      <c r="H133" s="12" t="str">
        <f t="shared" si="21"/>
        <v/>
      </c>
      <c r="I133" s="12" t="str">
        <f t="shared" si="22"/>
        <v/>
      </c>
    </row>
    <row r="134" spans="1:9" x14ac:dyDescent="0.35">
      <c r="A134" s="12" t="s">
        <v>14</v>
      </c>
      <c r="B134" s="12">
        <f t="shared" si="15"/>
        <v>0</v>
      </c>
      <c r="C134" s="12">
        <f t="shared" si="16"/>
        <v>0</v>
      </c>
      <c r="D134" s="12">
        <f t="shared" si="17"/>
        <v>0</v>
      </c>
      <c r="E134" s="12">
        <f t="shared" si="18"/>
        <v>0</v>
      </c>
      <c r="F134" s="12" t="str">
        <f t="shared" si="19"/>
        <v/>
      </c>
      <c r="G134" s="12">
        <f t="shared" si="20"/>
        <v>0</v>
      </c>
      <c r="H134" s="12" t="str">
        <f t="shared" si="21"/>
        <v/>
      </c>
      <c r="I134" s="12" t="str">
        <f t="shared" si="22"/>
        <v/>
      </c>
    </row>
    <row r="135" spans="1:9" x14ac:dyDescent="0.35">
      <c r="A135" s="12" t="s">
        <v>74</v>
      </c>
      <c r="B135" s="12">
        <f t="shared" si="15"/>
        <v>0</v>
      </c>
      <c r="C135" s="12">
        <f t="shared" si="16"/>
        <v>0</v>
      </c>
      <c r="D135" s="12">
        <f t="shared" si="17"/>
        <v>0</v>
      </c>
      <c r="E135" s="12">
        <f t="shared" si="18"/>
        <v>0</v>
      </c>
      <c r="F135" s="12" t="str">
        <f t="shared" si="19"/>
        <v/>
      </c>
      <c r="G135" s="12">
        <f t="shared" si="20"/>
        <v>0</v>
      </c>
      <c r="H135" s="12" t="str">
        <f t="shared" si="21"/>
        <v/>
      </c>
      <c r="I135" s="12" t="str">
        <f t="shared" si="22"/>
        <v/>
      </c>
    </row>
    <row r="136" spans="1:9" ht="29" x14ac:dyDescent="0.35">
      <c r="A136" s="12" t="s">
        <v>85</v>
      </c>
      <c r="B136" s="12">
        <f t="shared" si="15"/>
        <v>0</v>
      </c>
      <c r="C136" s="12">
        <f t="shared" si="16"/>
        <v>0</v>
      </c>
      <c r="D136" s="12">
        <f t="shared" si="17"/>
        <v>0</v>
      </c>
      <c r="E136" s="12">
        <f t="shared" si="18"/>
        <v>0</v>
      </c>
      <c r="F136" s="12" t="str">
        <f t="shared" si="19"/>
        <v/>
      </c>
      <c r="G136" s="12">
        <f t="shared" si="20"/>
        <v>0</v>
      </c>
      <c r="H136" s="12" t="str">
        <f t="shared" si="21"/>
        <v/>
      </c>
      <c r="I136" s="12" t="str">
        <f t="shared" si="22"/>
        <v/>
      </c>
    </row>
    <row r="137" spans="1:9" x14ac:dyDescent="0.35">
      <c r="A137" s="13"/>
      <c r="B137" s="12">
        <f t="shared" si="15"/>
        <v>0</v>
      </c>
      <c r="C137" s="12">
        <f t="shared" si="16"/>
        <v>0</v>
      </c>
      <c r="D137" s="12">
        <f t="shared" si="17"/>
        <v>0</v>
      </c>
      <c r="E137" s="12">
        <f t="shared" si="18"/>
        <v>0</v>
      </c>
      <c r="F137" s="12" t="str">
        <f t="shared" si="19"/>
        <v/>
      </c>
      <c r="G137" s="12">
        <f t="shared" si="20"/>
        <v>0</v>
      </c>
      <c r="H137" s="12" t="str">
        <f t="shared" si="21"/>
        <v/>
      </c>
      <c r="I137" s="12" t="str">
        <f t="shared" si="22"/>
        <v/>
      </c>
    </row>
    <row r="138" spans="1:9" x14ac:dyDescent="0.35">
      <c r="A138" s="13" t="s">
        <v>86</v>
      </c>
      <c r="B138" s="12">
        <f t="shared" si="15"/>
        <v>3</v>
      </c>
      <c r="C138" s="12">
        <f t="shared" si="16"/>
        <v>0</v>
      </c>
      <c r="D138" s="12">
        <f t="shared" si="17"/>
        <v>0</v>
      </c>
      <c r="E138" s="12">
        <f t="shared" si="18"/>
        <v>15</v>
      </c>
      <c r="F138" s="12" t="str">
        <f t="shared" si="19"/>
        <v>24, Via Medail - 10052 Bardonecchia (TO)</v>
      </c>
      <c r="G138" s="12">
        <f t="shared" si="20"/>
        <v>15</v>
      </c>
      <c r="H138" s="12" t="str">
        <f t="shared" si="21"/>
        <v>El Gaucho</v>
      </c>
      <c r="I138" s="12" t="str">
        <f t="shared" si="22"/>
        <v>0122 901296</v>
      </c>
    </row>
    <row r="139" spans="1:9" x14ac:dyDescent="0.35">
      <c r="A139" s="13" t="s">
        <v>11</v>
      </c>
      <c r="B139" s="12">
        <f t="shared" si="15"/>
        <v>0</v>
      </c>
      <c r="C139" s="12">
        <f t="shared" si="16"/>
        <v>0</v>
      </c>
      <c r="D139" s="12">
        <f t="shared" si="17"/>
        <v>0</v>
      </c>
      <c r="E139" s="12">
        <f t="shared" si="18"/>
        <v>0</v>
      </c>
      <c r="F139" s="12" t="str">
        <f t="shared" si="19"/>
        <v/>
      </c>
      <c r="G139" s="12">
        <f t="shared" si="20"/>
        <v>0</v>
      </c>
      <c r="H139" s="12" t="str">
        <f t="shared" si="21"/>
        <v/>
      </c>
      <c r="I139" s="12" t="str">
        <f t="shared" si="22"/>
        <v/>
      </c>
    </row>
    <row r="140" spans="1:9" x14ac:dyDescent="0.35">
      <c r="A140" s="13" t="s">
        <v>3</v>
      </c>
      <c r="B140" s="12">
        <f t="shared" si="15"/>
        <v>0</v>
      </c>
      <c r="C140" s="12">
        <f t="shared" si="16"/>
        <v>0</v>
      </c>
      <c r="D140" s="12">
        <f t="shared" si="17"/>
        <v>36</v>
      </c>
      <c r="E140" s="12">
        <f t="shared" si="18"/>
        <v>0</v>
      </c>
      <c r="F140" s="12" t="str">
        <f t="shared" si="19"/>
        <v/>
      </c>
      <c r="G140" s="12">
        <f t="shared" si="20"/>
        <v>0</v>
      </c>
      <c r="H140" s="12" t="str">
        <f t="shared" si="21"/>
        <v/>
      </c>
      <c r="I140" s="12" t="str">
        <f t="shared" si="22"/>
        <v/>
      </c>
    </row>
    <row r="141" spans="1:9" x14ac:dyDescent="0.35">
      <c r="A141" s="13"/>
      <c r="B141" s="12">
        <f t="shared" si="15"/>
        <v>0</v>
      </c>
      <c r="C141" s="12">
        <f t="shared" si="16"/>
        <v>0</v>
      </c>
      <c r="D141" s="12">
        <f t="shared" si="17"/>
        <v>0</v>
      </c>
      <c r="E141" s="12">
        <f t="shared" si="18"/>
        <v>0</v>
      </c>
      <c r="F141" s="12" t="str">
        <f t="shared" si="19"/>
        <v/>
      </c>
      <c r="G141" s="12">
        <f t="shared" si="20"/>
        <v>0</v>
      </c>
      <c r="H141" s="12" t="str">
        <f t="shared" si="21"/>
        <v/>
      </c>
      <c r="I141" s="12" t="str">
        <f t="shared" si="22"/>
        <v/>
      </c>
    </row>
    <row r="142" spans="1:9" x14ac:dyDescent="0.35">
      <c r="A142" s="13" t="s">
        <v>4</v>
      </c>
      <c r="B142" s="12">
        <f t="shared" si="15"/>
        <v>0</v>
      </c>
      <c r="C142" s="12">
        <f t="shared" si="16"/>
        <v>0</v>
      </c>
      <c r="D142" s="12">
        <f t="shared" si="17"/>
        <v>0</v>
      </c>
      <c r="E142" s="12">
        <f t="shared" si="18"/>
        <v>0</v>
      </c>
      <c r="F142" s="12" t="str">
        <f t="shared" si="19"/>
        <v/>
      </c>
      <c r="G142" s="12">
        <f t="shared" si="20"/>
        <v>0</v>
      </c>
      <c r="H142" s="12" t="str">
        <f t="shared" si="21"/>
        <v/>
      </c>
      <c r="I142" s="12" t="str">
        <f t="shared" si="22"/>
        <v/>
      </c>
    </row>
    <row r="143" spans="1:9" x14ac:dyDescent="0.35">
      <c r="A143" s="13" t="s">
        <v>0</v>
      </c>
      <c r="B143" s="12">
        <f t="shared" si="15"/>
        <v>0</v>
      </c>
      <c r="C143" s="12">
        <f t="shared" si="16"/>
        <v>0</v>
      </c>
      <c r="D143" s="12">
        <f t="shared" si="17"/>
        <v>0</v>
      </c>
      <c r="E143" s="12">
        <f t="shared" si="18"/>
        <v>0</v>
      </c>
      <c r="F143" s="12" t="str">
        <f t="shared" si="19"/>
        <v/>
      </c>
      <c r="G143" s="12">
        <f t="shared" si="20"/>
        <v>0</v>
      </c>
      <c r="H143" s="12" t="str">
        <f t="shared" si="21"/>
        <v/>
      </c>
      <c r="I143" s="12" t="str">
        <f t="shared" si="22"/>
        <v/>
      </c>
    </row>
    <row r="144" spans="1:9" x14ac:dyDescent="0.35">
      <c r="A144" s="13" t="s">
        <v>5</v>
      </c>
      <c r="B144" s="12">
        <f t="shared" si="15"/>
        <v>0</v>
      </c>
      <c r="C144" s="12">
        <f t="shared" si="16"/>
        <v>0</v>
      </c>
      <c r="D144" s="12">
        <f t="shared" si="17"/>
        <v>0</v>
      </c>
      <c r="E144" s="12">
        <f t="shared" si="18"/>
        <v>0</v>
      </c>
      <c r="F144" s="12" t="str">
        <f t="shared" si="19"/>
        <v/>
      </c>
      <c r="G144" s="12">
        <f t="shared" si="20"/>
        <v>0</v>
      </c>
      <c r="H144" s="12" t="str">
        <f t="shared" si="21"/>
        <v/>
      </c>
      <c r="I144" s="12" t="str">
        <f t="shared" si="22"/>
        <v/>
      </c>
    </row>
    <row r="145" spans="1:9" ht="29" x14ac:dyDescent="0.35">
      <c r="A145" s="13" t="s">
        <v>84</v>
      </c>
      <c r="B145" s="12">
        <f t="shared" si="15"/>
        <v>0</v>
      </c>
      <c r="C145" s="12">
        <f t="shared" si="16"/>
        <v>0</v>
      </c>
      <c r="D145" s="12">
        <f t="shared" si="17"/>
        <v>0</v>
      </c>
      <c r="E145" s="12">
        <f t="shared" si="18"/>
        <v>0</v>
      </c>
      <c r="F145" s="12" t="str">
        <f t="shared" si="19"/>
        <v/>
      </c>
      <c r="G145" s="12">
        <f t="shared" si="20"/>
        <v>0</v>
      </c>
      <c r="H145" s="12" t="str">
        <f t="shared" si="21"/>
        <v/>
      </c>
      <c r="I145" s="12" t="str">
        <f t="shared" si="22"/>
        <v/>
      </c>
    </row>
    <row r="146" spans="1:9" x14ac:dyDescent="0.35">
      <c r="A146" s="13"/>
      <c r="B146" s="12">
        <f t="shared" si="15"/>
        <v>0</v>
      </c>
      <c r="C146" s="12">
        <f t="shared" si="16"/>
        <v>0</v>
      </c>
      <c r="D146" s="12">
        <f t="shared" si="17"/>
        <v>0</v>
      </c>
      <c r="E146" s="12">
        <f t="shared" si="18"/>
        <v>0</v>
      </c>
      <c r="F146" s="12" t="str">
        <f t="shared" si="19"/>
        <v/>
      </c>
      <c r="G146" s="12">
        <f t="shared" si="20"/>
        <v>0</v>
      </c>
      <c r="H146" s="12" t="str">
        <f t="shared" si="21"/>
        <v/>
      </c>
      <c r="I146" s="12" t="str">
        <f t="shared" si="22"/>
        <v/>
      </c>
    </row>
    <row r="147" spans="1:9" ht="29" x14ac:dyDescent="0.35">
      <c r="A147" s="13" t="s">
        <v>80</v>
      </c>
      <c r="B147" s="12">
        <f t="shared" si="15"/>
        <v>3</v>
      </c>
      <c r="C147" s="12">
        <f t="shared" si="16"/>
        <v>28</v>
      </c>
      <c r="D147" s="12">
        <f t="shared" si="17"/>
        <v>0</v>
      </c>
      <c r="E147" s="12">
        <f t="shared" si="18"/>
        <v>0</v>
      </c>
      <c r="F147" s="12" t="str">
        <f t="shared" si="19"/>
        <v>5, Via Borgo Dora - 10121 Torino (TO)</v>
      </c>
      <c r="G147" s="12">
        <f t="shared" si="20"/>
        <v>28</v>
      </c>
      <c r="H147" s="12" t="str">
        <f t="shared" si="21"/>
        <v>Pizzeria Kebap da Amad</v>
      </c>
      <c r="I147" s="12" t="str">
        <f t="shared" si="22"/>
        <v>344 3851765</v>
      </c>
    </row>
    <row r="148" spans="1:9" x14ac:dyDescent="0.35">
      <c r="A148" s="13" t="s">
        <v>11</v>
      </c>
      <c r="B148" s="12">
        <f t="shared" si="15"/>
        <v>0</v>
      </c>
      <c r="C148" s="12">
        <f t="shared" si="16"/>
        <v>0</v>
      </c>
      <c r="D148" s="12">
        <f t="shared" si="17"/>
        <v>0</v>
      </c>
      <c r="E148" s="12">
        <f t="shared" si="18"/>
        <v>0</v>
      </c>
      <c r="F148" s="12" t="str">
        <f t="shared" si="19"/>
        <v/>
      </c>
      <c r="G148" s="12">
        <f t="shared" si="20"/>
        <v>0</v>
      </c>
      <c r="H148" s="12" t="str">
        <f t="shared" si="21"/>
        <v/>
      </c>
      <c r="I148" s="12" t="str">
        <f t="shared" si="22"/>
        <v/>
      </c>
    </row>
    <row r="149" spans="1:9" x14ac:dyDescent="0.35">
      <c r="A149" s="13" t="s">
        <v>81</v>
      </c>
      <c r="B149" s="12">
        <f t="shared" si="15"/>
        <v>0</v>
      </c>
      <c r="C149" s="12">
        <f t="shared" si="16"/>
        <v>0</v>
      </c>
      <c r="D149" s="12">
        <f t="shared" si="17"/>
        <v>33</v>
      </c>
      <c r="E149" s="12">
        <f t="shared" si="18"/>
        <v>0</v>
      </c>
      <c r="F149" s="12" t="str">
        <f t="shared" si="19"/>
        <v/>
      </c>
      <c r="G149" s="12">
        <f t="shared" si="20"/>
        <v>0</v>
      </c>
      <c r="H149" s="12" t="str">
        <f t="shared" si="21"/>
        <v/>
      </c>
      <c r="I149" s="12" t="str">
        <f t="shared" si="22"/>
        <v/>
      </c>
    </row>
    <row r="150" spans="1:9" x14ac:dyDescent="0.35">
      <c r="A150" s="13"/>
      <c r="B150" s="12">
        <f t="shared" si="15"/>
        <v>0</v>
      </c>
      <c r="C150" s="12">
        <f t="shared" si="16"/>
        <v>0</v>
      </c>
      <c r="D150" s="12">
        <f t="shared" si="17"/>
        <v>0</v>
      </c>
      <c r="E150" s="12">
        <f t="shared" si="18"/>
        <v>0</v>
      </c>
      <c r="F150" s="12" t="str">
        <f t="shared" si="19"/>
        <v/>
      </c>
      <c r="G150" s="12">
        <f t="shared" si="20"/>
        <v>0</v>
      </c>
      <c r="H150" s="12" t="str">
        <f t="shared" si="21"/>
        <v/>
      </c>
      <c r="I150" s="12" t="str">
        <f t="shared" si="22"/>
        <v/>
      </c>
    </row>
    <row r="151" spans="1:9" x14ac:dyDescent="0.35">
      <c r="A151" s="13" t="s">
        <v>6</v>
      </c>
      <c r="B151" s="12">
        <f t="shared" si="15"/>
        <v>0</v>
      </c>
      <c r="C151" s="12">
        <f t="shared" si="16"/>
        <v>0</v>
      </c>
      <c r="D151" s="12">
        <f t="shared" si="17"/>
        <v>0</v>
      </c>
      <c r="E151" s="12">
        <f t="shared" si="18"/>
        <v>0</v>
      </c>
      <c r="F151" s="12" t="str">
        <f t="shared" si="19"/>
        <v/>
      </c>
      <c r="G151" s="12">
        <f t="shared" si="20"/>
        <v>0</v>
      </c>
      <c r="H151" s="12" t="str">
        <f t="shared" si="21"/>
        <v/>
      </c>
      <c r="I151" s="12" t="str">
        <f t="shared" si="22"/>
        <v/>
      </c>
    </row>
    <row r="152" spans="1:9" x14ac:dyDescent="0.35">
      <c r="A152" s="13" t="s">
        <v>1</v>
      </c>
      <c r="B152" s="12">
        <f t="shared" si="15"/>
        <v>0</v>
      </c>
      <c r="C152" s="12">
        <f t="shared" si="16"/>
        <v>0</v>
      </c>
      <c r="D152" s="12">
        <f t="shared" si="17"/>
        <v>0</v>
      </c>
      <c r="E152" s="12">
        <f t="shared" si="18"/>
        <v>0</v>
      </c>
      <c r="F152" s="12" t="str">
        <f t="shared" si="19"/>
        <v/>
      </c>
      <c r="G152" s="12">
        <f t="shared" si="20"/>
        <v>0</v>
      </c>
      <c r="H152" s="12" t="str">
        <f t="shared" si="21"/>
        <v/>
      </c>
      <c r="I152" s="12" t="str">
        <f t="shared" si="22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2D6D-1144-4B33-8290-2A411A5D58E8}">
  <dimension ref="A1:C19"/>
  <sheetViews>
    <sheetView workbookViewId="0">
      <selection sqref="A1:C1"/>
    </sheetView>
  </sheetViews>
  <sheetFormatPr defaultRowHeight="14.5" x14ac:dyDescent="0.35"/>
  <cols>
    <col min="1" max="1" width="31.453125" style="12" customWidth="1"/>
    <col min="2" max="2" width="17.7265625" style="12" customWidth="1"/>
    <col min="3" max="3" width="108.7265625" style="12"/>
  </cols>
  <sheetData>
    <row r="1" spans="1:3" ht="58" x14ac:dyDescent="0.35">
      <c r="A1" s="12" t="s">
        <v>87</v>
      </c>
      <c r="B1" s="12" t="s">
        <v>15</v>
      </c>
      <c r="C1" s="12" t="s">
        <v>75</v>
      </c>
    </row>
    <row r="2" spans="1:3" ht="29" x14ac:dyDescent="0.35">
      <c r="A2" s="12" t="s">
        <v>88</v>
      </c>
      <c r="C2" s="12" t="s">
        <v>19</v>
      </c>
    </row>
    <row r="3" spans="1:3" ht="72.5" x14ac:dyDescent="0.35">
      <c r="A3" s="12" t="s">
        <v>89</v>
      </c>
      <c r="C3" s="12" t="s">
        <v>23</v>
      </c>
    </row>
    <row r="4" spans="1:3" ht="58" x14ac:dyDescent="0.35">
      <c r="A4" s="12" t="s">
        <v>105</v>
      </c>
      <c r="C4" s="12" t="s">
        <v>27</v>
      </c>
    </row>
    <row r="5" spans="1:3" ht="43.5" x14ac:dyDescent="0.35">
      <c r="A5" s="12" t="s">
        <v>90</v>
      </c>
      <c r="C5" s="12" t="s">
        <v>76</v>
      </c>
    </row>
    <row r="6" spans="1:3" ht="87" x14ac:dyDescent="0.35">
      <c r="A6" s="12" t="s">
        <v>91</v>
      </c>
      <c r="C6" s="12" t="s">
        <v>34</v>
      </c>
    </row>
    <row r="7" spans="1:3" ht="159.5" x14ac:dyDescent="0.35">
      <c r="A7" s="12" t="s">
        <v>110</v>
      </c>
      <c r="C7" s="12" t="s">
        <v>38</v>
      </c>
    </row>
    <row r="8" spans="1:3" ht="29" x14ac:dyDescent="0.35">
      <c r="A8" s="12" t="s">
        <v>92</v>
      </c>
      <c r="C8" s="12" t="s">
        <v>42</v>
      </c>
    </row>
    <row r="9" spans="1:3" ht="72.5" x14ac:dyDescent="0.35">
      <c r="A9" s="12" t="s">
        <v>93</v>
      </c>
      <c r="C9" s="12" t="s">
        <v>46</v>
      </c>
    </row>
    <row r="10" spans="1:3" ht="58" x14ac:dyDescent="0.35">
      <c r="A10" s="12" t="s">
        <v>94</v>
      </c>
      <c r="C10" s="12" t="s">
        <v>51</v>
      </c>
    </row>
    <row r="11" spans="1:3" ht="43.5" x14ac:dyDescent="0.35">
      <c r="A11" s="12" t="s">
        <v>95</v>
      </c>
      <c r="C11" s="12" t="s">
        <v>55</v>
      </c>
    </row>
    <row r="12" spans="1:3" ht="43.5" x14ac:dyDescent="0.35">
      <c r="A12" s="12" t="s">
        <v>96</v>
      </c>
      <c r="C12" s="12" t="s">
        <v>58</v>
      </c>
    </row>
    <row r="13" spans="1:3" ht="116" x14ac:dyDescent="0.35">
      <c r="A13" s="12" t="s">
        <v>97</v>
      </c>
      <c r="C13" s="12" t="s">
        <v>60</v>
      </c>
    </row>
    <row r="14" spans="1:3" ht="58" x14ac:dyDescent="0.35">
      <c r="A14" s="12" t="s">
        <v>98</v>
      </c>
      <c r="C14" s="12" t="s">
        <v>65</v>
      </c>
    </row>
    <row r="15" spans="1:3" ht="43.5" x14ac:dyDescent="0.35">
      <c r="A15" s="12" t="s">
        <v>102</v>
      </c>
      <c r="C15" s="12" t="s">
        <v>68</v>
      </c>
    </row>
    <row r="16" spans="1:3" ht="43.5" x14ac:dyDescent="0.35">
      <c r="A16" s="12" t="s">
        <v>99</v>
      </c>
      <c r="C16" s="12" t="s">
        <v>71</v>
      </c>
    </row>
    <row r="17" spans="1:3" ht="29" x14ac:dyDescent="0.35">
      <c r="A17" s="12" t="s">
        <v>107</v>
      </c>
      <c r="C17" s="12" t="s">
        <v>83</v>
      </c>
    </row>
    <row r="18" spans="1:3" ht="29" x14ac:dyDescent="0.35">
      <c r="A18" s="12" t="s">
        <v>108</v>
      </c>
      <c r="C18" s="12" t="s">
        <v>3</v>
      </c>
    </row>
    <row r="19" spans="1:3" ht="43.5" x14ac:dyDescent="0.35">
      <c r="A19" s="12" t="s">
        <v>109</v>
      </c>
      <c r="C19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Dati scaricati</vt:lpstr>
      <vt:lpstr>Nome</vt:lpstr>
      <vt:lpstr>Nome2</vt:lpstr>
      <vt:lpstr>Ristoranti</vt:lpstr>
      <vt:lpstr>Nomi</vt:lpstr>
      <vt:lpstr>Ristoranti2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2017-06-21T14:27:24Z</dcterms:created>
  <dcterms:modified xsi:type="dcterms:W3CDTF">2019-04-17T14:12:09Z</dcterms:modified>
</cp:coreProperties>
</file>