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pb\Adida\ApogeoTesti\BusinessIntelligence\EserciziTesto\"/>
    </mc:Choice>
  </mc:AlternateContent>
  <bookViews>
    <workbookView xWindow="0" yWindow="0" windowWidth="18870" windowHeight="7740"/>
  </bookViews>
  <sheets>
    <sheet name="Calcoli" sheetId="14" r:id="rId1"/>
    <sheet name="Cruscotto presenze" sheetId="26" r:id="rId2"/>
    <sheet name="14.30" sheetId="20" r:id="rId3"/>
    <sheet name="09.10" sheetId="19" r:id="rId4"/>
    <sheet name="15.42" sheetId="21" r:id="rId5"/>
    <sheet name="18.57" sheetId="22" r:id="rId6"/>
  </sheets>
  <calcPr calcId="162913"/>
</workbook>
</file>

<file path=xl/calcChain.xml><?xml version="1.0" encoding="utf-8"?>
<calcChain xmlns="http://schemas.openxmlformats.org/spreadsheetml/2006/main">
  <c r="B3" i="14" l="1"/>
  <c r="J3" i="14" s="1"/>
  <c r="B4" i="14"/>
  <c r="J4" i="14" s="1"/>
  <c r="B5" i="14"/>
  <c r="J5" i="14" s="1"/>
  <c r="B6" i="14"/>
  <c r="J6" i="14" s="1"/>
  <c r="B7" i="14"/>
  <c r="J7" i="14" s="1"/>
  <c r="B8" i="14"/>
  <c r="B9" i="14"/>
  <c r="J9" i="14" s="1"/>
  <c r="B10" i="14"/>
  <c r="J10" i="14" s="1"/>
  <c r="B11" i="14"/>
  <c r="J11" i="14" s="1"/>
  <c r="B12" i="14"/>
  <c r="J12" i="14" s="1"/>
  <c r="B13" i="14"/>
  <c r="J13" i="14" s="1"/>
  <c r="B14" i="14"/>
  <c r="J14" i="14" s="1"/>
  <c r="B15" i="14"/>
  <c r="J15" i="14" s="1"/>
  <c r="B16" i="14"/>
  <c r="J16" i="14" s="1"/>
  <c r="B17" i="14"/>
  <c r="J17" i="14" s="1"/>
  <c r="B18" i="14"/>
  <c r="J18" i="14" s="1"/>
  <c r="B19" i="14"/>
  <c r="J19" i="14" s="1"/>
  <c r="B20" i="14"/>
  <c r="J20" i="14" s="1"/>
  <c r="B21" i="14"/>
  <c r="J21" i="14" s="1"/>
  <c r="B22" i="14"/>
  <c r="J22" i="14" s="1"/>
  <c r="B23" i="14"/>
  <c r="J23" i="14" s="1"/>
  <c r="B24" i="14"/>
  <c r="J24" i="14" s="1"/>
  <c r="J8" i="14" l="1"/>
  <c r="C8" i="14"/>
  <c r="B25" i="14"/>
  <c r="J25" i="14" s="1"/>
  <c r="B26" i="14"/>
  <c r="J26" i="14" s="1"/>
  <c r="B27" i="14"/>
  <c r="J27" i="14" s="1"/>
  <c r="B28" i="14"/>
  <c r="J28" i="14" s="1"/>
  <c r="B29" i="14"/>
  <c r="J29" i="14" s="1"/>
  <c r="B30" i="14"/>
  <c r="J30" i="14" s="1"/>
  <c r="B31" i="14"/>
  <c r="J31" i="14" s="1"/>
  <c r="B32" i="14"/>
  <c r="J32" i="14" s="1"/>
  <c r="B33" i="14"/>
  <c r="J33" i="14" s="1"/>
  <c r="B34" i="14"/>
  <c r="J34" i="14" s="1"/>
  <c r="B35" i="14"/>
  <c r="J35" i="14" s="1"/>
  <c r="B36" i="14"/>
  <c r="J36" i="14" s="1"/>
  <c r="B37" i="14"/>
  <c r="J37" i="14" s="1"/>
  <c r="B38" i="14"/>
  <c r="J38" i="14" s="1"/>
  <c r="B39" i="14"/>
  <c r="J39" i="14" s="1"/>
  <c r="B40" i="14"/>
  <c r="J40" i="14" s="1"/>
  <c r="B41" i="14"/>
  <c r="J41" i="14" s="1"/>
  <c r="B42" i="14"/>
  <c r="J42" i="14" s="1"/>
  <c r="B43" i="14"/>
  <c r="J43" i="14" s="1"/>
  <c r="B44" i="14"/>
  <c r="J44" i="14" s="1"/>
  <c r="B45" i="14"/>
  <c r="J45" i="14" s="1"/>
  <c r="B46" i="14"/>
  <c r="J46" i="14" s="1"/>
  <c r="B47" i="14"/>
  <c r="J47" i="14" s="1"/>
  <c r="B48" i="14"/>
  <c r="J48" i="14" s="1"/>
  <c r="B49" i="14"/>
  <c r="J49" i="14" s="1"/>
  <c r="B50" i="14"/>
  <c r="J50" i="14" s="1"/>
  <c r="B51" i="14"/>
  <c r="J51" i="14" s="1"/>
  <c r="B52" i="14"/>
  <c r="J52" i="14" s="1"/>
  <c r="B53" i="14"/>
  <c r="J53" i="14" s="1"/>
  <c r="B54" i="14"/>
  <c r="J54" i="14" s="1"/>
  <c r="B55" i="14"/>
  <c r="J55" i="14" s="1"/>
  <c r="B56" i="14"/>
  <c r="J56" i="14" s="1"/>
  <c r="B57" i="14"/>
  <c r="J57" i="14" s="1"/>
  <c r="B58" i="14"/>
  <c r="J58" i="14" s="1"/>
  <c r="B59" i="14"/>
  <c r="J59" i="14" s="1"/>
  <c r="B60" i="14"/>
  <c r="J60" i="14" s="1"/>
  <c r="B61" i="14"/>
  <c r="J61" i="14" s="1"/>
  <c r="B62" i="14"/>
  <c r="J62" i="14" s="1"/>
  <c r="B63" i="14"/>
  <c r="J63" i="14" s="1"/>
  <c r="B64" i="14"/>
  <c r="J64" i="14" s="1"/>
  <c r="B65" i="14"/>
  <c r="J65" i="14" s="1"/>
  <c r="B66" i="14"/>
  <c r="J66" i="14" s="1"/>
  <c r="B67" i="14"/>
  <c r="J67" i="14" s="1"/>
  <c r="B68" i="14"/>
  <c r="J68" i="14" s="1"/>
  <c r="B69" i="14"/>
  <c r="J69" i="14" s="1"/>
  <c r="B70" i="14"/>
  <c r="J70" i="14" s="1"/>
  <c r="B71" i="14"/>
  <c r="J71" i="14" s="1"/>
  <c r="B72" i="14"/>
  <c r="J72" i="14" s="1"/>
  <c r="B73" i="14"/>
  <c r="J73" i="14" s="1"/>
  <c r="B74" i="14"/>
  <c r="J74" i="14" s="1"/>
  <c r="B75" i="14"/>
  <c r="J75" i="14" s="1"/>
  <c r="B76" i="14"/>
  <c r="J76" i="14" s="1"/>
  <c r="B77" i="14"/>
  <c r="J77" i="14" s="1"/>
  <c r="B78" i="14"/>
  <c r="J78" i="14" s="1"/>
  <c r="B79" i="14"/>
  <c r="J79" i="14" s="1"/>
  <c r="B80" i="14"/>
  <c r="J80" i="14" s="1"/>
  <c r="B81" i="14"/>
  <c r="J81" i="14" s="1"/>
  <c r="B82" i="14"/>
  <c r="J82" i="14" s="1"/>
  <c r="B83" i="14"/>
  <c r="J83" i="14" s="1"/>
  <c r="B84" i="14"/>
  <c r="J84" i="14" s="1"/>
  <c r="B85" i="14"/>
  <c r="J85" i="14" s="1"/>
  <c r="B86" i="14"/>
  <c r="J86" i="14" s="1"/>
  <c r="B87" i="14"/>
  <c r="J87" i="14" s="1"/>
  <c r="B88" i="14"/>
  <c r="J88" i="14" s="1"/>
  <c r="B89" i="14"/>
  <c r="J89" i="14" s="1"/>
  <c r="B90" i="14"/>
  <c r="J90" i="14" s="1"/>
  <c r="B91" i="14"/>
  <c r="J91" i="14" s="1"/>
  <c r="B92" i="14"/>
  <c r="J92" i="14" s="1"/>
  <c r="B93" i="14"/>
  <c r="J93" i="14" s="1"/>
  <c r="B94" i="14"/>
  <c r="J94" i="14" s="1"/>
  <c r="B95" i="14"/>
  <c r="J95" i="14" s="1"/>
  <c r="B96" i="14"/>
  <c r="J96" i="14" s="1"/>
  <c r="B97" i="14"/>
  <c r="J97" i="14" s="1"/>
  <c r="B98" i="14"/>
  <c r="J98" i="14" s="1"/>
  <c r="B99" i="14"/>
  <c r="J99" i="14" s="1"/>
  <c r="B100" i="14"/>
  <c r="J100" i="14" s="1"/>
  <c r="B101" i="14"/>
  <c r="J101" i="14" s="1"/>
  <c r="B102" i="14"/>
  <c r="J102" i="14" s="1"/>
  <c r="B103" i="14"/>
  <c r="J103" i="14" s="1"/>
  <c r="B104" i="14"/>
  <c r="J104" i="14" s="1"/>
  <c r="B105" i="14"/>
  <c r="J105" i="14" s="1"/>
  <c r="B106" i="14"/>
  <c r="J106" i="14" s="1"/>
  <c r="B107" i="14"/>
  <c r="J107" i="14" s="1"/>
  <c r="B108" i="14"/>
  <c r="J108" i="14" s="1"/>
  <c r="B109" i="14"/>
  <c r="J109" i="14" s="1"/>
  <c r="B2" i="14"/>
  <c r="J2" i="14" l="1"/>
  <c r="E2" i="14"/>
  <c r="H2" i="14"/>
  <c r="G106" i="14"/>
  <c r="H106" i="14"/>
  <c r="I106" i="14"/>
  <c r="F106" i="14"/>
  <c r="G98" i="14"/>
  <c r="H98" i="14"/>
  <c r="I98" i="14"/>
  <c r="F98" i="14"/>
  <c r="G90" i="14"/>
  <c r="H90" i="14"/>
  <c r="I90" i="14"/>
  <c r="F90" i="14"/>
  <c r="G82" i="14"/>
  <c r="F82" i="14"/>
  <c r="H82" i="14"/>
  <c r="I82" i="14"/>
  <c r="G78" i="14"/>
  <c r="F78" i="14"/>
  <c r="H78" i="14"/>
  <c r="I78" i="14"/>
  <c r="G70" i="14"/>
  <c r="F70" i="14"/>
  <c r="H70" i="14"/>
  <c r="I70" i="14"/>
  <c r="G62" i="14"/>
  <c r="F62" i="14"/>
  <c r="H62" i="14"/>
  <c r="I62" i="14"/>
  <c r="G50" i="14"/>
  <c r="F50" i="14"/>
  <c r="H50" i="14"/>
  <c r="I50" i="14"/>
  <c r="G42" i="14"/>
  <c r="F42" i="14"/>
  <c r="H42" i="14"/>
  <c r="I42" i="14"/>
  <c r="G38" i="14"/>
  <c r="F38" i="14"/>
  <c r="H38" i="14"/>
  <c r="I38" i="14"/>
  <c r="F30" i="14"/>
  <c r="K30" i="14" s="1"/>
  <c r="G30" i="14"/>
  <c r="H30" i="14"/>
  <c r="I30" i="14"/>
  <c r="F18" i="14"/>
  <c r="K18" i="14" s="1"/>
  <c r="G18" i="14"/>
  <c r="H18" i="14"/>
  <c r="I18" i="14"/>
  <c r="F14" i="14"/>
  <c r="K14" i="14" s="1"/>
  <c r="G14" i="14"/>
  <c r="H14" i="14"/>
  <c r="I14" i="14"/>
  <c r="F6" i="14"/>
  <c r="K6" i="14" s="1"/>
  <c r="G6" i="14"/>
  <c r="H6" i="14"/>
  <c r="I6" i="14"/>
  <c r="G101" i="14"/>
  <c r="H101" i="14"/>
  <c r="I101" i="14"/>
  <c r="F101" i="14"/>
  <c r="G93" i="14"/>
  <c r="H93" i="14"/>
  <c r="I93" i="14"/>
  <c r="F93" i="14"/>
  <c r="G85" i="14"/>
  <c r="I85" i="14"/>
  <c r="F85" i="14"/>
  <c r="H85" i="14"/>
  <c r="G77" i="14"/>
  <c r="I77" i="14"/>
  <c r="F77" i="14"/>
  <c r="H77" i="14"/>
  <c r="G69" i="14"/>
  <c r="I69" i="14"/>
  <c r="F69" i="14"/>
  <c r="H69" i="14"/>
  <c r="G61" i="14"/>
  <c r="I61" i="14"/>
  <c r="F61" i="14"/>
  <c r="H61" i="14"/>
  <c r="G53" i="14"/>
  <c r="I53" i="14"/>
  <c r="F53" i="14"/>
  <c r="H53" i="14"/>
  <c r="G45" i="14"/>
  <c r="I45" i="14"/>
  <c r="F45" i="14"/>
  <c r="H45" i="14"/>
  <c r="G37" i="14"/>
  <c r="I37" i="14"/>
  <c r="F37" i="14"/>
  <c r="H37" i="14"/>
  <c r="F29" i="14"/>
  <c r="K29" i="14" s="1"/>
  <c r="G29" i="14"/>
  <c r="H29" i="14"/>
  <c r="I29" i="14"/>
  <c r="F25" i="14"/>
  <c r="K25" i="14" s="1"/>
  <c r="G25" i="14"/>
  <c r="H25" i="14"/>
  <c r="I25" i="14"/>
  <c r="F21" i="14"/>
  <c r="K21" i="14" s="1"/>
  <c r="G21" i="14"/>
  <c r="H21" i="14"/>
  <c r="I21" i="14"/>
  <c r="F17" i="14"/>
  <c r="K17" i="14" s="1"/>
  <c r="G17" i="14"/>
  <c r="H17" i="14"/>
  <c r="I17" i="14"/>
  <c r="F13" i="14"/>
  <c r="K13" i="14" s="1"/>
  <c r="G13" i="14"/>
  <c r="H13" i="14"/>
  <c r="I13" i="14"/>
  <c r="F9" i="14"/>
  <c r="K9" i="14" s="1"/>
  <c r="G9" i="14"/>
  <c r="H9" i="14"/>
  <c r="I9" i="14"/>
  <c r="F5" i="14"/>
  <c r="K5" i="14" s="1"/>
  <c r="G5" i="14"/>
  <c r="H5" i="14"/>
  <c r="I5" i="14"/>
  <c r="G108" i="14"/>
  <c r="H108" i="14"/>
  <c r="I108" i="14"/>
  <c r="F108" i="14"/>
  <c r="G104" i="14"/>
  <c r="H104" i="14"/>
  <c r="I104" i="14"/>
  <c r="F104" i="14"/>
  <c r="G100" i="14"/>
  <c r="H100" i="14"/>
  <c r="I100" i="14"/>
  <c r="F100" i="14"/>
  <c r="G96" i="14"/>
  <c r="H96" i="14"/>
  <c r="I96" i="14"/>
  <c r="F96" i="14"/>
  <c r="G92" i="14"/>
  <c r="H92" i="14"/>
  <c r="I92" i="14"/>
  <c r="F92" i="14"/>
  <c r="G88" i="14"/>
  <c r="H88" i="14"/>
  <c r="I88" i="14"/>
  <c r="F88" i="14"/>
  <c r="G84" i="14"/>
  <c r="H84" i="14"/>
  <c r="I84" i="14"/>
  <c r="F84" i="14"/>
  <c r="G80" i="14"/>
  <c r="H80" i="14"/>
  <c r="I80" i="14"/>
  <c r="F80" i="14"/>
  <c r="G76" i="14"/>
  <c r="H76" i="14"/>
  <c r="I76" i="14"/>
  <c r="F76" i="14"/>
  <c r="G72" i="14"/>
  <c r="H72" i="14"/>
  <c r="I72" i="14"/>
  <c r="F72" i="14"/>
  <c r="G68" i="14"/>
  <c r="H68" i="14"/>
  <c r="I68" i="14"/>
  <c r="F68" i="14"/>
  <c r="G64" i="14"/>
  <c r="H64" i="14"/>
  <c r="I64" i="14"/>
  <c r="F64" i="14"/>
  <c r="G60" i="14"/>
  <c r="H60" i="14"/>
  <c r="I60" i="14"/>
  <c r="F60" i="14"/>
  <c r="G56" i="14"/>
  <c r="H56" i="14"/>
  <c r="I56" i="14"/>
  <c r="F56" i="14"/>
  <c r="G52" i="14"/>
  <c r="H52" i="14"/>
  <c r="I52" i="14"/>
  <c r="F52" i="14"/>
  <c r="G48" i="14"/>
  <c r="H48" i="14"/>
  <c r="I48" i="14"/>
  <c r="F48" i="14"/>
  <c r="G44" i="14"/>
  <c r="H44" i="14"/>
  <c r="I44" i="14"/>
  <c r="F44" i="14"/>
  <c r="G40" i="14"/>
  <c r="H40" i="14"/>
  <c r="I40" i="14"/>
  <c r="F40" i="14"/>
  <c r="G36" i="14"/>
  <c r="H36" i="14"/>
  <c r="I36" i="14"/>
  <c r="F36" i="14"/>
  <c r="G32" i="14"/>
  <c r="H32" i="14"/>
  <c r="I32" i="14"/>
  <c r="F32" i="14"/>
  <c r="F28" i="14"/>
  <c r="K28" i="14" s="1"/>
  <c r="G28" i="14"/>
  <c r="H28" i="14"/>
  <c r="I28" i="14"/>
  <c r="F24" i="14"/>
  <c r="K24" i="14" s="1"/>
  <c r="G24" i="14"/>
  <c r="H24" i="14"/>
  <c r="I24" i="14"/>
  <c r="F20" i="14"/>
  <c r="K20" i="14" s="1"/>
  <c r="G20" i="14"/>
  <c r="H20" i="14"/>
  <c r="I20" i="14"/>
  <c r="F16" i="14"/>
  <c r="K16" i="14" s="1"/>
  <c r="G16" i="14"/>
  <c r="H16" i="14"/>
  <c r="I16" i="14"/>
  <c r="F12" i="14"/>
  <c r="K12" i="14" s="1"/>
  <c r="G12" i="14"/>
  <c r="H12" i="14"/>
  <c r="I12" i="14"/>
  <c r="F8" i="14"/>
  <c r="K8" i="14" s="1"/>
  <c r="G8" i="14"/>
  <c r="H8" i="14"/>
  <c r="I8" i="14"/>
  <c r="F4" i="14"/>
  <c r="K4" i="14" s="1"/>
  <c r="G4" i="14"/>
  <c r="H4" i="14"/>
  <c r="I4" i="14"/>
  <c r="G102" i="14"/>
  <c r="H102" i="14"/>
  <c r="I102" i="14"/>
  <c r="F102" i="14"/>
  <c r="G94" i="14"/>
  <c r="H94" i="14"/>
  <c r="I94" i="14"/>
  <c r="F94" i="14"/>
  <c r="G86" i="14"/>
  <c r="F86" i="14"/>
  <c r="H86" i="14"/>
  <c r="I86" i="14"/>
  <c r="G74" i="14"/>
  <c r="F74" i="14"/>
  <c r="H74" i="14"/>
  <c r="I74" i="14"/>
  <c r="G66" i="14"/>
  <c r="F66" i="14"/>
  <c r="H66" i="14"/>
  <c r="I66" i="14"/>
  <c r="G58" i="14"/>
  <c r="F58" i="14"/>
  <c r="H58" i="14"/>
  <c r="I58" i="14"/>
  <c r="G54" i="14"/>
  <c r="F54" i="14"/>
  <c r="H54" i="14"/>
  <c r="I54" i="14"/>
  <c r="G46" i="14"/>
  <c r="F46" i="14"/>
  <c r="H46" i="14"/>
  <c r="I46" i="14"/>
  <c r="G34" i="14"/>
  <c r="F34" i="14"/>
  <c r="H34" i="14"/>
  <c r="I34" i="14"/>
  <c r="F26" i="14"/>
  <c r="K26" i="14" s="1"/>
  <c r="G26" i="14"/>
  <c r="H26" i="14"/>
  <c r="I26" i="14"/>
  <c r="F22" i="14"/>
  <c r="K22" i="14" s="1"/>
  <c r="G22" i="14"/>
  <c r="H22" i="14"/>
  <c r="I22" i="14"/>
  <c r="F10" i="14"/>
  <c r="K10" i="14" s="1"/>
  <c r="G10" i="14"/>
  <c r="H10" i="14"/>
  <c r="I10" i="14"/>
  <c r="H109" i="14"/>
  <c r="I109" i="14"/>
  <c r="F109" i="14"/>
  <c r="G109" i="14"/>
  <c r="G105" i="14"/>
  <c r="H105" i="14"/>
  <c r="I105" i="14"/>
  <c r="F105" i="14"/>
  <c r="G97" i="14"/>
  <c r="H97" i="14"/>
  <c r="I97" i="14"/>
  <c r="F97" i="14"/>
  <c r="G89" i="14"/>
  <c r="H89" i="14"/>
  <c r="I89" i="14"/>
  <c r="F89" i="14"/>
  <c r="G81" i="14"/>
  <c r="I81" i="14"/>
  <c r="F81" i="14"/>
  <c r="H81" i="14"/>
  <c r="G73" i="14"/>
  <c r="I73" i="14"/>
  <c r="F73" i="14"/>
  <c r="H73" i="14"/>
  <c r="G65" i="14"/>
  <c r="I65" i="14"/>
  <c r="F65" i="14"/>
  <c r="H65" i="14"/>
  <c r="G57" i="14"/>
  <c r="I57" i="14"/>
  <c r="F57" i="14"/>
  <c r="H57" i="14"/>
  <c r="G49" i="14"/>
  <c r="I49" i="14"/>
  <c r="F49" i="14"/>
  <c r="H49" i="14"/>
  <c r="G41" i="14"/>
  <c r="I41" i="14"/>
  <c r="F41" i="14"/>
  <c r="H41" i="14"/>
  <c r="G33" i="14"/>
  <c r="I33" i="14"/>
  <c r="F33" i="14"/>
  <c r="H33" i="14"/>
  <c r="G107" i="14"/>
  <c r="H107" i="14"/>
  <c r="I107" i="14"/>
  <c r="F107" i="14"/>
  <c r="G103" i="14"/>
  <c r="H103" i="14"/>
  <c r="I103" i="14"/>
  <c r="F103" i="14"/>
  <c r="G99" i="14"/>
  <c r="H99" i="14"/>
  <c r="I99" i="14"/>
  <c r="F99" i="14"/>
  <c r="G95" i="14"/>
  <c r="H95" i="14"/>
  <c r="I95" i="14"/>
  <c r="F95" i="14"/>
  <c r="G91" i="14"/>
  <c r="H91" i="14"/>
  <c r="I91" i="14"/>
  <c r="F91" i="14"/>
  <c r="G87" i="14"/>
  <c r="F87" i="14"/>
  <c r="H87" i="14"/>
  <c r="I87" i="14"/>
  <c r="G83" i="14"/>
  <c r="F83" i="14"/>
  <c r="H83" i="14"/>
  <c r="I83" i="14"/>
  <c r="G79" i="14"/>
  <c r="F79" i="14"/>
  <c r="H79" i="14"/>
  <c r="I79" i="14"/>
  <c r="G75" i="14"/>
  <c r="F75" i="14"/>
  <c r="H75" i="14"/>
  <c r="I75" i="14"/>
  <c r="G71" i="14"/>
  <c r="F71" i="14"/>
  <c r="H71" i="14"/>
  <c r="I71" i="14"/>
  <c r="G67" i="14"/>
  <c r="F67" i="14"/>
  <c r="H67" i="14"/>
  <c r="I67" i="14"/>
  <c r="G63" i="14"/>
  <c r="F63" i="14"/>
  <c r="H63" i="14"/>
  <c r="I63" i="14"/>
  <c r="G59" i="14"/>
  <c r="F59" i="14"/>
  <c r="H59" i="14"/>
  <c r="I59" i="14"/>
  <c r="G55" i="14"/>
  <c r="F55" i="14"/>
  <c r="H55" i="14"/>
  <c r="I55" i="14"/>
  <c r="G51" i="14"/>
  <c r="F51" i="14"/>
  <c r="H51" i="14"/>
  <c r="I51" i="14"/>
  <c r="G47" i="14"/>
  <c r="F47" i="14"/>
  <c r="H47" i="14"/>
  <c r="I47" i="14"/>
  <c r="G43" i="14"/>
  <c r="F43" i="14"/>
  <c r="H43" i="14"/>
  <c r="I43" i="14"/>
  <c r="G39" i="14"/>
  <c r="F39" i="14"/>
  <c r="H39" i="14"/>
  <c r="I39" i="14"/>
  <c r="G35" i="14"/>
  <c r="F35" i="14"/>
  <c r="H35" i="14"/>
  <c r="I35" i="14"/>
  <c r="G31" i="14"/>
  <c r="F31" i="14"/>
  <c r="K31" i="14" s="1"/>
  <c r="H31" i="14"/>
  <c r="I31" i="14"/>
  <c r="F27" i="14"/>
  <c r="K27" i="14" s="1"/>
  <c r="G27" i="14"/>
  <c r="H27" i="14"/>
  <c r="I27" i="14"/>
  <c r="F23" i="14"/>
  <c r="K23" i="14" s="1"/>
  <c r="G23" i="14"/>
  <c r="H23" i="14"/>
  <c r="I23" i="14"/>
  <c r="F19" i="14"/>
  <c r="K19" i="14" s="1"/>
  <c r="G19" i="14"/>
  <c r="H19" i="14"/>
  <c r="I19" i="14"/>
  <c r="F15" i="14"/>
  <c r="K15" i="14" s="1"/>
  <c r="G15" i="14"/>
  <c r="H15" i="14"/>
  <c r="I15" i="14"/>
  <c r="F11" i="14"/>
  <c r="K11" i="14" s="1"/>
  <c r="G11" i="14"/>
  <c r="H11" i="14"/>
  <c r="I11" i="14"/>
  <c r="F7" i="14"/>
  <c r="K7" i="14" s="1"/>
  <c r="G7" i="14"/>
  <c r="H7" i="14"/>
  <c r="I7" i="14"/>
  <c r="F3" i="14"/>
  <c r="K3" i="14" s="1"/>
  <c r="G3" i="14"/>
  <c r="H3" i="14"/>
  <c r="I3" i="14"/>
  <c r="I2" i="14"/>
  <c r="G2" i="14"/>
  <c r="F2" i="14"/>
  <c r="D102" i="14"/>
  <c r="E102" i="14"/>
  <c r="D94" i="14"/>
  <c r="E94" i="14"/>
  <c r="D86" i="14"/>
  <c r="E86" i="14"/>
  <c r="D74" i="14"/>
  <c r="E74" i="14"/>
  <c r="D66" i="14"/>
  <c r="E66" i="14"/>
  <c r="D58" i="14"/>
  <c r="E58" i="14"/>
  <c r="D54" i="14"/>
  <c r="E54" i="14"/>
  <c r="D46" i="14"/>
  <c r="E46" i="14"/>
  <c r="D38" i="14"/>
  <c r="E38" i="14"/>
  <c r="D30" i="14"/>
  <c r="E30" i="14"/>
  <c r="D18" i="14"/>
  <c r="E18" i="14"/>
  <c r="D10" i="14"/>
  <c r="E10" i="14"/>
  <c r="D109" i="14"/>
  <c r="E109" i="14"/>
  <c r="D105" i="14"/>
  <c r="E105" i="14"/>
  <c r="D97" i="14"/>
  <c r="E97" i="14"/>
  <c r="D85" i="14"/>
  <c r="E85" i="14"/>
  <c r="D77" i="14"/>
  <c r="E77" i="14"/>
  <c r="D69" i="14"/>
  <c r="E69" i="14"/>
  <c r="D61" i="14"/>
  <c r="E61" i="14"/>
  <c r="D53" i="14"/>
  <c r="E53" i="14"/>
  <c r="D45" i="14"/>
  <c r="E45" i="14"/>
  <c r="D37" i="14"/>
  <c r="E37" i="14"/>
  <c r="D29" i="14"/>
  <c r="E29" i="14"/>
  <c r="D21" i="14"/>
  <c r="E21" i="14"/>
  <c r="D17" i="14"/>
  <c r="E17" i="14"/>
  <c r="D13" i="14"/>
  <c r="E13" i="14"/>
  <c r="D9" i="14"/>
  <c r="E9" i="14"/>
  <c r="D5" i="14"/>
  <c r="E5" i="14"/>
  <c r="D108" i="14"/>
  <c r="E108" i="14"/>
  <c r="D104" i="14"/>
  <c r="E104" i="14"/>
  <c r="D100" i="14"/>
  <c r="E100" i="14"/>
  <c r="D96" i="14"/>
  <c r="E96" i="14"/>
  <c r="D92" i="14"/>
  <c r="E92" i="14"/>
  <c r="D88" i="14"/>
  <c r="E88" i="14"/>
  <c r="D84" i="14"/>
  <c r="E84" i="14"/>
  <c r="D80" i="14"/>
  <c r="E80" i="14"/>
  <c r="D76" i="14"/>
  <c r="E76" i="14"/>
  <c r="D72" i="14"/>
  <c r="E72" i="14"/>
  <c r="D68" i="14"/>
  <c r="E68" i="14"/>
  <c r="D64" i="14"/>
  <c r="E64" i="14"/>
  <c r="D60" i="14"/>
  <c r="E60" i="14"/>
  <c r="D56" i="14"/>
  <c r="E56" i="14"/>
  <c r="D52" i="14"/>
  <c r="E52" i="14"/>
  <c r="D48" i="14"/>
  <c r="E48" i="14"/>
  <c r="D44" i="14"/>
  <c r="E44" i="14"/>
  <c r="D40" i="14"/>
  <c r="E40" i="14"/>
  <c r="D36" i="14"/>
  <c r="E36" i="14"/>
  <c r="D32" i="14"/>
  <c r="E32" i="14"/>
  <c r="D28" i="14"/>
  <c r="E28" i="14"/>
  <c r="D24" i="14"/>
  <c r="E24" i="14"/>
  <c r="D20" i="14"/>
  <c r="E20" i="14"/>
  <c r="D16" i="14"/>
  <c r="E16" i="14"/>
  <c r="D12" i="14"/>
  <c r="E12" i="14"/>
  <c r="D8" i="14"/>
  <c r="E8" i="14"/>
  <c r="D4" i="14"/>
  <c r="E4" i="14"/>
  <c r="D106" i="14"/>
  <c r="E106" i="14"/>
  <c r="D98" i="14"/>
  <c r="E98" i="14"/>
  <c r="D90" i="14"/>
  <c r="E90" i="14"/>
  <c r="D82" i="14"/>
  <c r="E82" i="14"/>
  <c r="D78" i="14"/>
  <c r="E78" i="14"/>
  <c r="D70" i="14"/>
  <c r="E70" i="14"/>
  <c r="D62" i="14"/>
  <c r="E62" i="14"/>
  <c r="D50" i="14"/>
  <c r="E50" i="14"/>
  <c r="D42" i="14"/>
  <c r="E42" i="14"/>
  <c r="D34" i="14"/>
  <c r="E34" i="14"/>
  <c r="D26" i="14"/>
  <c r="E26" i="14"/>
  <c r="D22" i="14"/>
  <c r="E22" i="14"/>
  <c r="D14" i="14"/>
  <c r="E14" i="14"/>
  <c r="D6" i="14"/>
  <c r="E6" i="14"/>
  <c r="D101" i="14"/>
  <c r="E101" i="14"/>
  <c r="D93" i="14"/>
  <c r="E93" i="14"/>
  <c r="D89" i="14"/>
  <c r="E89" i="14"/>
  <c r="D81" i="14"/>
  <c r="E81" i="14"/>
  <c r="D73" i="14"/>
  <c r="E73" i="14"/>
  <c r="D65" i="14"/>
  <c r="E65" i="14"/>
  <c r="D57" i="14"/>
  <c r="E57" i="14"/>
  <c r="D49" i="14"/>
  <c r="E49" i="14"/>
  <c r="D41" i="14"/>
  <c r="E41" i="14"/>
  <c r="D33" i="14"/>
  <c r="E33" i="14"/>
  <c r="D25" i="14"/>
  <c r="E25" i="14"/>
  <c r="D107" i="14"/>
  <c r="E107" i="14"/>
  <c r="D103" i="14"/>
  <c r="E103" i="14"/>
  <c r="D99" i="14"/>
  <c r="E99" i="14"/>
  <c r="D95" i="14"/>
  <c r="E95" i="14"/>
  <c r="D91" i="14"/>
  <c r="E91" i="14"/>
  <c r="D87" i="14"/>
  <c r="E87" i="14"/>
  <c r="D83" i="14"/>
  <c r="E83" i="14"/>
  <c r="D79" i="14"/>
  <c r="E79" i="14"/>
  <c r="D75" i="14"/>
  <c r="E75" i="14"/>
  <c r="D71" i="14"/>
  <c r="E71" i="14"/>
  <c r="D67" i="14"/>
  <c r="E67" i="14"/>
  <c r="D63" i="14"/>
  <c r="E63" i="14"/>
  <c r="D59" i="14"/>
  <c r="E59" i="14"/>
  <c r="D55" i="14"/>
  <c r="E55" i="14"/>
  <c r="D51" i="14"/>
  <c r="E51" i="14"/>
  <c r="D47" i="14"/>
  <c r="E47" i="14"/>
  <c r="D43" i="14"/>
  <c r="E43" i="14"/>
  <c r="D39" i="14"/>
  <c r="E39" i="14"/>
  <c r="D35" i="14"/>
  <c r="E35" i="14"/>
  <c r="D31" i="14"/>
  <c r="E31" i="14"/>
  <c r="D27" i="14"/>
  <c r="E27" i="14"/>
  <c r="D23" i="14"/>
  <c r="E23" i="14"/>
  <c r="D19" i="14"/>
  <c r="E19" i="14"/>
  <c r="D15" i="14"/>
  <c r="E15" i="14"/>
  <c r="D11" i="14"/>
  <c r="E11" i="14"/>
  <c r="D7" i="14"/>
  <c r="E7" i="14"/>
  <c r="D3" i="14"/>
  <c r="E3" i="14"/>
  <c r="C2" i="14"/>
  <c r="C102" i="14"/>
  <c r="C94" i="14"/>
  <c r="C86" i="14"/>
  <c r="C74" i="14"/>
  <c r="C70" i="14"/>
  <c r="C62" i="14"/>
  <c r="C50" i="14"/>
  <c r="C42" i="14"/>
  <c r="C38" i="14"/>
  <c r="C30" i="14"/>
  <c r="C22" i="14"/>
  <c r="C10" i="14"/>
  <c r="C109" i="14"/>
  <c r="C101" i="14"/>
  <c r="C93" i="14"/>
  <c r="C85" i="14"/>
  <c r="C77" i="14"/>
  <c r="C69" i="14"/>
  <c r="C61" i="14"/>
  <c r="C53" i="14"/>
  <c r="C45" i="14"/>
  <c r="C37" i="14"/>
  <c r="C29" i="14"/>
  <c r="C21" i="14"/>
  <c r="C17" i="14"/>
  <c r="C13" i="14"/>
  <c r="C9" i="14"/>
  <c r="C5" i="14"/>
  <c r="C108" i="14"/>
  <c r="C104" i="14"/>
  <c r="C100" i="14"/>
  <c r="C96" i="14"/>
  <c r="C92" i="14"/>
  <c r="C88" i="14"/>
  <c r="C84" i="14"/>
  <c r="C80" i="14"/>
  <c r="C76" i="14"/>
  <c r="C72" i="14"/>
  <c r="C68" i="14"/>
  <c r="C64" i="14"/>
  <c r="C60" i="14"/>
  <c r="C56" i="14"/>
  <c r="C52" i="14"/>
  <c r="C48" i="14"/>
  <c r="C44" i="14"/>
  <c r="C40" i="14"/>
  <c r="C36" i="14"/>
  <c r="C32" i="14"/>
  <c r="C28" i="14"/>
  <c r="C24" i="14"/>
  <c r="C20" i="14"/>
  <c r="C16" i="14"/>
  <c r="C12" i="14"/>
  <c r="C4" i="14"/>
  <c r="C106" i="14"/>
  <c r="C98" i="14"/>
  <c r="C90" i="14"/>
  <c r="C82" i="14"/>
  <c r="C78" i="14"/>
  <c r="C66" i="14"/>
  <c r="C58" i="14"/>
  <c r="C54" i="14"/>
  <c r="C46" i="14"/>
  <c r="C34" i="14"/>
  <c r="C26" i="14"/>
  <c r="C18" i="14"/>
  <c r="C14" i="14"/>
  <c r="C6" i="14"/>
  <c r="C105" i="14"/>
  <c r="C97" i="14"/>
  <c r="C89" i="14"/>
  <c r="C81" i="14"/>
  <c r="C73" i="14"/>
  <c r="C65" i="14"/>
  <c r="C57" i="14"/>
  <c r="C49" i="14"/>
  <c r="C41" i="14"/>
  <c r="C33" i="14"/>
  <c r="C25" i="14"/>
  <c r="C107" i="14"/>
  <c r="C103" i="14"/>
  <c r="C99" i="14"/>
  <c r="C95" i="14"/>
  <c r="C91" i="14"/>
  <c r="C87" i="14"/>
  <c r="C83" i="14"/>
  <c r="C79" i="14"/>
  <c r="C75" i="14"/>
  <c r="C71" i="14"/>
  <c r="C67" i="14"/>
  <c r="C63" i="14"/>
  <c r="C59" i="14"/>
  <c r="C55" i="14"/>
  <c r="C51" i="14"/>
  <c r="C47" i="14"/>
  <c r="C43" i="14"/>
  <c r="C39" i="14"/>
  <c r="C35" i="14"/>
  <c r="C31" i="14"/>
  <c r="C27" i="14"/>
  <c r="C23" i="14"/>
  <c r="C19" i="14"/>
  <c r="C15" i="14"/>
  <c r="C11" i="14"/>
  <c r="C7" i="14"/>
  <c r="C3" i="14"/>
  <c r="D2" i="14"/>
  <c r="C2" i="26" s="1"/>
  <c r="C5" i="26" l="1"/>
  <c r="C3" i="26"/>
  <c r="C16" i="26"/>
  <c r="C14" i="26"/>
  <c r="C12" i="26"/>
  <c r="C15" i="26"/>
  <c r="C13" i="26"/>
  <c r="C10" i="26"/>
  <c r="K2" i="14"/>
  <c r="K35" i="14"/>
  <c r="K39" i="14"/>
  <c r="K43" i="14"/>
  <c r="K47" i="14"/>
  <c r="K51" i="14"/>
  <c r="K55" i="14"/>
  <c r="K59" i="14"/>
  <c r="K63" i="14"/>
  <c r="K67" i="14"/>
  <c r="K71" i="14"/>
  <c r="K75" i="14"/>
  <c r="K79" i="14"/>
  <c r="K83" i="14"/>
  <c r="K87" i="14"/>
  <c r="K91" i="14"/>
  <c r="K95" i="14"/>
  <c r="K99" i="14"/>
  <c r="K103" i="14"/>
  <c r="K107" i="14"/>
  <c r="K89" i="14"/>
  <c r="K97" i="14"/>
  <c r="K105" i="14"/>
  <c r="K34" i="14"/>
  <c r="K46" i="14"/>
  <c r="K54" i="14"/>
  <c r="K58" i="14"/>
  <c r="K66" i="14"/>
  <c r="K74" i="14"/>
  <c r="K86" i="14"/>
  <c r="K94" i="14"/>
  <c r="K102" i="14"/>
  <c r="K32" i="14"/>
  <c r="K36" i="14"/>
  <c r="K40" i="14"/>
  <c r="K44" i="14"/>
  <c r="K48" i="14"/>
  <c r="K52" i="14"/>
  <c r="K56" i="14"/>
  <c r="K60" i="14"/>
  <c r="K64" i="14"/>
  <c r="K68" i="14"/>
  <c r="K72" i="14"/>
  <c r="K76" i="14"/>
  <c r="K80" i="14"/>
  <c r="K84" i="14"/>
  <c r="K88" i="14"/>
  <c r="K92" i="14"/>
  <c r="K96" i="14"/>
  <c r="K100" i="14"/>
  <c r="K104" i="14"/>
  <c r="K108" i="14"/>
  <c r="K93" i="14"/>
  <c r="K101" i="14"/>
  <c r="K38" i="14"/>
  <c r="K42" i="14"/>
  <c r="K50" i="14"/>
  <c r="K62" i="14"/>
  <c r="K70" i="14"/>
  <c r="K78" i="14"/>
  <c r="K82" i="14"/>
  <c r="K90" i="14"/>
  <c r="K98" i="14"/>
  <c r="K106" i="14"/>
  <c r="K33" i="14"/>
  <c r="K41" i="14"/>
  <c r="K49" i="14"/>
  <c r="K57" i="14"/>
  <c r="K65" i="14"/>
  <c r="K73" i="14"/>
  <c r="K81" i="14"/>
  <c r="K109" i="14"/>
  <c r="K37" i="14"/>
  <c r="K45" i="14"/>
  <c r="K53" i="14"/>
  <c r="K61" i="14"/>
  <c r="K69" i="14"/>
  <c r="K77" i="14"/>
  <c r="K85" i="14"/>
  <c r="C8" i="26" l="1"/>
  <c r="C7" i="26" s="1"/>
</calcChain>
</file>

<file path=xl/sharedStrings.xml><?xml version="1.0" encoding="utf-8"?>
<sst xmlns="http://schemas.openxmlformats.org/spreadsheetml/2006/main" count="568" uniqueCount="456">
  <si>
    <t>Situazione presenze</t>
  </si>
  <si>
    <t>Estrazione presenze</t>
  </si>
  <si>
    <t xml:space="preserve">Assenti in totale: </t>
  </si>
  <si>
    <t xml:space="preserve">di cui: </t>
  </si>
  <si>
    <t xml:space="preserve">Presenze totali:  </t>
  </si>
  <si>
    <t xml:space="preserve">In orario: </t>
  </si>
  <si>
    <t xml:space="preserve">Entrati in ritardo: </t>
  </si>
  <si>
    <t xml:space="preserve">In malattia: </t>
  </si>
  <si>
    <t xml:space="preserve">In ferie: </t>
  </si>
  <si>
    <t xml:space="preserve">Permesso Sindacale: </t>
  </si>
  <si>
    <t xml:space="preserve">Non giustificato: </t>
  </si>
  <si>
    <t xml:space="preserve">Data rilevazione: </t>
  </si>
  <si>
    <t xml:space="preserve">Rilevazione delle: </t>
  </si>
  <si>
    <t>Pos anno</t>
  </si>
  <si>
    <t>Nominativo</t>
  </si>
  <si>
    <t>Data file</t>
  </si>
  <si>
    <t>Prima entrata</t>
  </si>
  <si>
    <t>Prima uscita</t>
  </si>
  <si>
    <t>Seconda entrata</t>
  </si>
  <si>
    <t>Seconda uscita</t>
  </si>
  <si>
    <t>Ritardo</t>
  </si>
  <si>
    <t>Ora estraz</t>
  </si>
  <si>
    <t>CERUTTI IRENE2017071809100823</t>
  </si>
  <si>
    <t>PRENNA FEDERICA2017071809100815</t>
  </si>
  <si>
    <t>ROSSI FABIO201707180910</t>
  </si>
  <si>
    <t>ORLANDI ALBERTO2017071809100807</t>
  </si>
  <si>
    <t>RASERO MARIA201707180910</t>
  </si>
  <si>
    <t>ALLORIO GIANMARIA2017071809100838</t>
  </si>
  <si>
    <t>CASELLA LAURA2017071809100814</t>
  </si>
  <si>
    <t>SQUINOBAL FEDERICO2017071809100815</t>
  </si>
  <si>
    <t>BORELLI FABIO2017071809100806</t>
  </si>
  <si>
    <t>VAZIO FRANCESCO2017071809100829</t>
  </si>
  <si>
    <t>DUO' CRISTINA2017071809100833</t>
  </si>
  <si>
    <t>RISSONE DANILO2017071809100816</t>
  </si>
  <si>
    <t>CASETTA CATIA2017071809100813</t>
  </si>
  <si>
    <t>TRIPIEDI FEDERICO2017071809100802</t>
  </si>
  <si>
    <t>FASANO VIVIANA2017071809100821</t>
  </si>
  <si>
    <t>MONTANARI GIACOMO2017071809100808</t>
  </si>
  <si>
    <t>CARESIO LAURA2017071809100804</t>
  </si>
  <si>
    <t>ULLASCI GIANMARIO2017071809100835</t>
  </si>
  <si>
    <t>ALESSIO PIERLUIGI2017071809100820</t>
  </si>
  <si>
    <t>PUTZU EMANUELA2017071809100802</t>
  </si>
  <si>
    <t>GOSTO FILIPPO2017071809100838</t>
  </si>
  <si>
    <t>PARRA SAIANI PAOLA2017071809100812</t>
  </si>
  <si>
    <t>TURANO CRISTINA2017071809100830</t>
  </si>
  <si>
    <t>MAROCCO STEFANO2017071809100840</t>
  </si>
  <si>
    <t>CARLETTO GERMANA2017071809100806</t>
  </si>
  <si>
    <t>CRIDA ROBERTA2017071809100802</t>
  </si>
  <si>
    <t>FERRERO ANDREA2017071809100817</t>
  </si>
  <si>
    <t>CASELLA LAURA2017071809100835</t>
  </si>
  <si>
    <t>CHESSA SERGIO2017071809100840</t>
  </si>
  <si>
    <t>MARIN ELENA2017071809100821</t>
  </si>
  <si>
    <t>ISABELLA ALESSANDRO2017071809100807</t>
  </si>
  <si>
    <t>PERNETTA DANIELE2017071809100822</t>
  </si>
  <si>
    <t>LUPARIA GUALTIERO2017071809100809</t>
  </si>
  <si>
    <t>CASTELLANO PAOLA2017071809100802</t>
  </si>
  <si>
    <t>BARBIERI ROSSANA2017071809100826</t>
  </si>
  <si>
    <t>FERRERO DANIELA2017071809100830</t>
  </si>
  <si>
    <t>CASUCCI PAOLA2017071809100810</t>
  </si>
  <si>
    <t>CARPINELLO NADIA2017071809100838</t>
  </si>
  <si>
    <t>BARLETTA ELISABETTA2017071809100821</t>
  </si>
  <si>
    <t>ANFOSSI DOMENICO2017071809100823</t>
  </si>
  <si>
    <t>GRILLO ROBERTA2017071809100824</t>
  </si>
  <si>
    <t>RUGOLO ALESSANDRO2017071809100806</t>
  </si>
  <si>
    <t>MARCHISIO BARBARA2017071809100801</t>
  </si>
  <si>
    <t>MELINI CLAUDIO2017071809100817</t>
  </si>
  <si>
    <t>MERELLA MANUELA2017071809100837</t>
  </si>
  <si>
    <t>BUSONERA CRISTINA2017071809100811</t>
  </si>
  <si>
    <t>MAROVINO ELISABETTA2017071809100801</t>
  </si>
  <si>
    <t>LEVET GIORGIO2017071809100814</t>
  </si>
  <si>
    <t>CARLI ROSSANA2017071809100829</t>
  </si>
  <si>
    <t>TOSATTO PAOLO2017071809100805</t>
  </si>
  <si>
    <t>NOVELLO ROBERTO2017071809100802</t>
  </si>
  <si>
    <t>STRAZZA ALESSANDRA2017071809100830</t>
  </si>
  <si>
    <t>MAZZA ENRICO2017071809100817</t>
  </si>
  <si>
    <t>RINALDI ILARIO2017071809100828</t>
  </si>
  <si>
    <t>ROSSO PAOLO2017071809100815</t>
  </si>
  <si>
    <t>GIANOLA FABRIZIO2017071809100807</t>
  </si>
  <si>
    <t>RAVETTI ENRICA2017071809100800</t>
  </si>
  <si>
    <t>MONTALDO DIEGO2017071809100838</t>
  </si>
  <si>
    <t>SPINELLO ALBERTO2017071809100826</t>
  </si>
  <si>
    <t>COPPOLINO MARCO2017071809100814</t>
  </si>
  <si>
    <t>AMERIO DOMENICA2017071809100820</t>
  </si>
  <si>
    <t>NEBIOLO LOREDANA2017071809100821</t>
  </si>
  <si>
    <t>LAURENTI GIANCARLO2017071809100824</t>
  </si>
  <si>
    <t>RIBERO SERGIO2017071809100832</t>
  </si>
  <si>
    <t>MARCHISIO MARIA ANTONELLA2017071809100828</t>
  </si>
  <si>
    <t>BASILICO TERESA2017071809100839</t>
  </si>
  <si>
    <t>POZZI ROBERTO2017071809100827</t>
  </si>
  <si>
    <t>BERTINATO ANDREA2017071809100820</t>
  </si>
  <si>
    <t>ROSSO MARCO2017071809100828</t>
  </si>
  <si>
    <t>GIANOLIO CIPRIANO2017071809100817</t>
  </si>
  <si>
    <t>SQUILLACI EDGARDO2017071809100805</t>
  </si>
  <si>
    <t>GRI ALBERTO2017071809100801</t>
  </si>
  <si>
    <t>TONIETTI DIEGO2017071809100816</t>
  </si>
  <si>
    <t>DI TONNO GIULIA2017071809100832</t>
  </si>
  <si>
    <t>BOSSO FABIO2017071809100838</t>
  </si>
  <si>
    <t>TIRELLI MASSIMO2017071809100840</t>
  </si>
  <si>
    <t>SOFFIETTI MARINA2017071809100819</t>
  </si>
  <si>
    <t>CORAGLIOTTO FABIO2017071809100806</t>
  </si>
  <si>
    <t>RIVOIRA MARILENA2017071809100805</t>
  </si>
  <si>
    <t>DE SCALZI DAVIDE2017071809100827</t>
  </si>
  <si>
    <t>ROSSI MARCO2017071809100812</t>
  </si>
  <si>
    <t>BUZZELLI KATIUSCIA2017071809100803</t>
  </si>
  <si>
    <t>BONINO PAOLO2017071809100837</t>
  </si>
  <si>
    <t>TECCO DAVIDE2017071809100828</t>
  </si>
  <si>
    <t>CRAVERO FEDERICA2017071809100803</t>
  </si>
  <si>
    <t>VELARDI ALFREDO2017071809100829</t>
  </si>
  <si>
    <t>CARDIA MARIA PAOLA2017071809100833</t>
  </si>
  <si>
    <t>MARCOLIN STEFANO2017071809100813</t>
  </si>
  <si>
    <t>FARSETTI RICCARDO2017071809100806</t>
  </si>
  <si>
    <t>CATALANOTTO ELENA2017071809100833</t>
  </si>
  <si>
    <t>MICUCCI MASSIMO2017071809100835</t>
  </si>
  <si>
    <t>RIZZITIELLO ANGELA2017071809100828</t>
  </si>
  <si>
    <t>FAVELLA FELICE2017071809100808</t>
  </si>
  <si>
    <t>CATALANO ELISABETTA2017071809100839</t>
  </si>
  <si>
    <t>GILLIO FLORIANA2017071809100831</t>
  </si>
  <si>
    <t>BOJERI ANTONELLA2017071809100824</t>
  </si>
  <si>
    <t>CHESSA FABRIZIO2017071809100834</t>
  </si>
  <si>
    <t>BARBIERI LAURA2017071809100827</t>
  </si>
  <si>
    <t>ROSITO PAOLO2017071809100818</t>
  </si>
  <si>
    <t>MAZZARELLO ENRICO2017071809100831</t>
  </si>
  <si>
    <t>MOGLIA LESLEY ROBERTO2017071809100806</t>
  </si>
  <si>
    <t>SURAGNI CRISTINA2017071809100809</t>
  </si>
  <si>
    <t>CERUTTI IRENE201707181430082313071354</t>
  </si>
  <si>
    <t>PRENNA FEDERICA201707181430081512581355</t>
  </si>
  <si>
    <t>ROSSI FABIO201707181430</t>
  </si>
  <si>
    <t>ORLANDI ALBERTO201707181430080713021342</t>
  </si>
  <si>
    <t>RASERO MARIA201707181430091312451335</t>
  </si>
  <si>
    <t>ALLORIO GIANMARIA201707181430083812591345</t>
  </si>
  <si>
    <t>CASELLA LAURA201707181430081413081401</t>
  </si>
  <si>
    <t>SQUINOBAL FEDERICO201707181430081513061348</t>
  </si>
  <si>
    <t>BORELLI FABIO201707181430080612591349</t>
  </si>
  <si>
    <t>VAZIO FRANCESCO201707181430082912451328</t>
  </si>
  <si>
    <t>DUO' CRISTINA201707181430083313051350</t>
  </si>
  <si>
    <t>RISSONE DANILO201707181430081612491335</t>
  </si>
  <si>
    <t>CASETTA CATIA201707181430081312511332</t>
  </si>
  <si>
    <t>TRIPIEDI FEDERICO201707181430080213061353</t>
  </si>
  <si>
    <t>FASANO VIVIANA201707181430082112441340</t>
  </si>
  <si>
    <t>MONTANARI GIACOMO201707181430080812541346</t>
  </si>
  <si>
    <t>CARESIO LAURA201707181430080412531348</t>
  </si>
  <si>
    <t>ULLASCI GIANMARIO201707181430083512411335</t>
  </si>
  <si>
    <t>ALESSIO PIERLUIGI201707181430082012461332</t>
  </si>
  <si>
    <t>PUTZU EMANUELA201707181430080212581342</t>
  </si>
  <si>
    <t>GOSTO FILIPPO201707181430083813101353</t>
  </si>
  <si>
    <t>PARRA SAIANI PAOLA201707181430081212531335</t>
  </si>
  <si>
    <t>TURANO CRISTINA201707181430083012461332</t>
  </si>
  <si>
    <t>MAROCCO STEFANO201707181430084013011353</t>
  </si>
  <si>
    <t>CARLETTO GERMANA201707181430080612461328</t>
  </si>
  <si>
    <t>CRIDA ROBERTA201707181430080212481338</t>
  </si>
  <si>
    <t>FERRERO ANDREA201707181430081712441324</t>
  </si>
  <si>
    <t>CASELLA LAURA201707181430083513071407</t>
  </si>
  <si>
    <t>CHESSA SERGIO201707181430084012491341</t>
  </si>
  <si>
    <t>MARIN ELENA201707181430082113061353</t>
  </si>
  <si>
    <t>ISABELLA ALESSANDRO201707181430080712401330</t>
  </si>
  <si>
    <t>PERNETTA DANIELE201707181430082212451332</t>
  </si>
  <si>
    <t>LUPARIA GUALTIERO201707181430080913061359</t>
  </si>
  <si>
    <t>CASTELLANO PAOLA201707181430080213061356</t>
  </si>
  <si>
    <t>BARBIERI ROSSANA201707181430082613011355</t>
  </si>
  <si>
    <t>FERRERO DANIELA201707181430083012441339</t>
  </si>
  <si>
    <t>CASUCCI PAOLA201707181430081012421337</t>
  </si>
  <si>
    <t>CARPINELLO NADIA201707181430083812431324</t>
  </si>
  <si>
    <t>BARLETTA ELISABETTA201707181430082113091405</t>
  </si>
  <si>
    <t>ANFOSSI DOMENICO201707181430082312511344</t>
  </si>
  <si>
    <t>GRILLO ROBERTA201707181430082413071349</t>
  </si>
  <si>
    <t>RUGOLO ALESSANDRO201707181430080612531346</t>
  </si>
  <si>
    <t>MARCHISIO BARBARA201707181430080112571347</t>
  </si>
  <si>
    <t>MELINI CLAUDIO201707181430081713101355</t>
  </si>
  <si>
    <t>MERELLA MANUELA201707181430083712411336</t>
  </si>
  <si>
    <t>BUSONERA CRISTINA201707181430081112561353</t>
  </si>
  <si>
    <t>MAROVINO ELISABETTA201707181430080112551351</t>
  </si>
  <si>
    <t>LEVET GIORGIO201707181430081413001400</t>
  </si>
  <si>
    <t>CARLI ROSSANA201707181430082912511351</t>
  </si>
  <si>
    <t>TOSATTO PAOLO201707181430080512561355</t>
  </si>
  <si>
    <t>NOVELLO ROBERTO201707181430080213001354</t>
  </si>
  <si>
    <t>STRAZZA ALESSANDRA201707181430083013101357</t>
  </si>
  <si>
    <t>MAZZA ENRICO201707181430081712571346</t>
  </si>
  <si>
    <t>RINALDI ILARIO201707181430082813051403</t>
  </si>
  <si>
    <t>ROSSO PAOLO201707181430081512491339</t>
  </si>
  <si>
    <t>GIANOLA FABRIZIO201707181430080712411328</t>
  </si>
  <si>
    <t>RAVETTI ENRICA201707181430080012451332</t>
  </si>
  <si>
    <t>MONTALDO DIEGO201707181430083813101358</t>
  </si>
  <si>
    <t>SPINELLO ALBERTO201707181430082613011357</t>
  </si>
  <si>
    <t>COPPOLINO MARCO201707181430081412481339</t>
  </si>
  <si>
    <t>AMERIO DOMENICA201707181430082012531350</t>
  </si>
  <si>
    <t>NEBIOLO LOREDANA201707181430082112561356</t>
  </si>
  <si>
    <t>LAURENTI GIANCARLO201707181430082412551339</t>
  </si>
  <si>
    <t>RIBERO SERGIO201707181430083212431328</t>
  </si>
  <si>
    <t>MARCHISIO MARIA ANTONELLA201707181430082812501340</t>
  </si>
  <si>
    <t>BASILICO TERESA201707181430083912451333</t>
  </si>
  <si>
    <t>POZZI ROBERTO201707181430082712531346</t>
  </si>
  <si>
    <t>BERTINATO ANDREA201707181430082012411341</t>
  </si>
  <si>
    <t>ROSSO MARCO201707181430082812581353</t>
  </si>
  <si>
    <t>GIANOLIO CIPRIANO201707181430081712521336</t>
  </si>
  <si>
    <t>SQUILLACI EDGARDO201707181430080512561339</t>
  </si>
  <si>
    <t>GRI ALBERTO201707181430080112551347</t>
  </si>
  <si>
    <t>TONIETTI DIEGO201707181430081612411321</t>
  </si>
  <si>
    <t>DI TONNO GIULIA201707181430083212411337</t>
  </si>
  <si>
    <t>BOSSO FABIO201707181430083812501341</t>
  </si>
  <si>
    <t>TIRELLI MASSIMO201707181430084012591355</t>
  </si>
  <si>
    <t>SOFFIETTI MARINA201707181430081912451325</t>
  </si>
  <si>
    <t>CORAGLIOTTO FABIO201707181430080612441324</t>
  </si>
  <si>
    <t>RIVOIRA MARILENA201707181430080512561353</t>
  </si>
  <si>
    <t>DE SCALZI DAVIDE201707181430082712491344</t>
  </si>
  <si>
    <t>ROSSI MARCO201707181430081212401325</t>
  </si>
  <si>
    <t>BUZZELLI KATIUSCIA201707181430080312481347</t>
  </si>
  <si>
    <t>BONINO PAOLO201707181430083713031359</t>
  </si>
  <si>
    <t>TECCO DAVIDE201707181430082812581350</t>
  </si>
  <si>
    <t>CRAVERO FEDERICA201707181430080313021346</t>
  </si>
  <si>
    <t>VELARDI ALFREDO201707181430082913081406</t>
  </si>
  <si>
    <t>CARDIA MARIA PAOLA201707181430083313051404</t>
  </si>
  <si>
    <t>MARCOLIN STEFANO201707181430081313081351</t>
  </si>
  <si>
    <t>FARSETTI RICCARDO201707181430080612561350</t>
  </si>
  <si>
    <t>CATALANOTTO ELENA201707181430083313091401</t>
  </si>
  <si>
    <t>MICUCCI MASSIMO201707181430083513021351</t>
  </si>
  <si>
    <t>RIZZITIELLO ANGELA201707181430082812521351</t>
  </si>
  <si>
    <t>FAVELLA FELICE201707181430080813041346</t>
  </si>
  <si>
    <t>CATALANO ELISABETTA201707181430083912581347</t>
  </si>
  <si>
    <t>GILLIO FLORIANA201707181430083113081350</t>
  </si>
  <si>
    <t>BOJERI ANTONELLA201707181430082412441343</t>
  </si>
  <si>
    <t>CHESSA FABRIZIO201707181430083413061352</t>
  </si>
  <si>
    <t>BARBIERI LAURA201707181430082712571352</t>
  </si>
  <si>
    <t>ROSITO PAOLO201707181430081813021357</t>
  </si>
  <si>
    <t>MAZZARELLO ENRICO201707181430083112421325</t>
  </si>
  <si>
    <t>MOGLIA LESLEY ROBERTO201707181430080612431327</t>
  </si>
  <si>
    <t>SURAGNI CRISTINA201707181430080913071404</t>
  </si>
  <si>
    <t>CERUTTI IRENE201707181542082313071354</t>
  </si>
  <si>
    <t>PRENNA FEDERICA201707181542081512581355</t>
  </si>
  <si>
    <t>ROSSI FABIO201707181542</t>
  </si>
  <si>
    <t>ORLANDI ALBERTO201707181542080713021342</t>
  </si>
  <si>
    <t>RASERO MARIA201707181542091312451335</t>
  </si>
  <si>
    <t>ALLORIO GIANMARIA201707181542083812591345</t>
  </si>
  <si>
    <t>CASELLA LAURA201707181542081413081401</t>
  </si>
  <si>
    <t>SQUINOBAL FEDERICO201707181542081513061348</t>
  </si>
  <si>
    <t>BORELLI FABIO201707181542080612591349</t>
  </si>
  <si>
    <t>VAZIO FRANCESCO201707181542082912451328</t>
  </si>
  <si>
    <t>DUO' CRISTINA201707181542083313051350</t>
  </si>
  <si>
    <t>RISSONE DANILO201707181542081612491335</t>
  </si>
  <si>
    <t>CASETTA CATIA201707181542081312511332</t>
  </si>
  <si>
    <t>TRIPIEDI FEDERICO201707181542080213061353</t>
  </si>
  <si>
    <t>FASANO VIVIANA201707181542082112441340</t>
  </si>
  <si>
    <t>MONTANARI GIACOMO201707181542080812541346</t>
  </si>
  <si>
    <t>CARESIO LAURA201707181542080412531348</t>
  </si>
  <si>
    <t>ULLASCI GIANMARIO201707181542083512411335</t>
  </si>
  <si>
    <t>ALESSIO PIERLUIGI201707181542082012461332</t>
  </si>
  <si>
    <t>PUTZU EMANUELA201707181542080212581342</t>
  </si>
  <si>
    <t>GOSTO FILIPPO201707181542083813101353</t>
  </si>
  <si>
    <t>PARRA SAIANI PAOLA201707181542081212531335</t>
  </si>
  <si>
    <t>TURANO CRISTINA201707181542083012461332</t>
  </si>
  <si>
    <t>MAROCCO STEFANO201707181542084013011353</t>
  </si>
  <si>
    <t>CARLETTO GERMANA201707181542080612461328</t>
  </si>
  <si>
    <t>CRIDA ROBERTA201707181542080212481338</t>
  </si>
  <si>
    <t>FERRERO ANDREA201707181542081712441324</t>
  </si>
  <si>
    <t>CASELLA LAURA201707181542083513071407</t>
  </si>
  <si>
    <t>CHESSA SERGIO201707181542084012491341</t>
  </si>
  <si>
    <t>MARIN ELENA201707181542082113061353</t>
  </si>
  <si>
    <t>ISABELLA ALESSANDRO201707181542080712401330</t>
  </si>
  <si>
    <t>PERNETTA DANIELE201707181542082212451332</t>
  </si>
  <si>
    <t>LUPARIA GUALTIERO201707181542080913061359</t>
  </si>
  <si>
    <t>CASTELLANO PAOLA201707181542080213061356</t>
  </si>
  <si>
    <t>BARBIERI ROSSANA201707181542082613011355</t>
  </si>
  <si>
    <t>FERRERO DANIELA201707181542083012441339</t>
  </si>
  <si>
    <t>CASUCCI PAOLA201707181542081012421337</t>
  </si>
  <si>
    <t>CARPINELLO NADIA201707181542083812431324</t>
  </si>
  <si>
    <t>BARLETTA ELISABETTA201707181542082113091405</t>
  </si>
  <si>
    <t>ANFOSSI DOMENICO201707181542082312511344</t>
  </si>
  <si>
    <t>GRILLO ROBERTA201707181542082413071349</t>
  </si>
  <si>
    <t>RUGOLO ALESSANDRO201707181542080612531346</t>
  </si>
  <si>
    <t>MARCHISIO BARBARA201707181542080112571347</t>
  </si>
  <si>
    <t>MELINI CLAUDIO201707181542081713101355</t>
  </si>
  <si>
    <t>MERELLA MANUELA201707181542083712411336</t>
  </si>
  <si>
    <t>BUSONERA CRISTINA201707181542081112561353</t>
  </si>
  <si>
    <t>MAROVINO ELISABETTA201707181542080112551351</t>
  </si>
  <si>
    <t>LEVET GIORGIO201707181542081413001400</t>
  </si>
  <si>
    <t>CARLI ROSSANA201707181542082912511351</t>
  </si>
  <si>
    <t>TOSATTO PAOLO201707181542080512561355</t>
  </si>
  <si>
    <t>NOVELLO ROBERTO201707181542080213001354</t>
  </si>
  <si>
    <t>STRAZZA ALESSANDRA201707181542083013101357</t>
  </si>
  <si>
    <t>MAZZA ENRICO201707181542081712571346</t>
  </si>
  <si>
    <t>RINALDI ILARIO201707181542082813051403</t>
  </si>
  <si>
    <t>ROSSO PAOLO201707181542081512491339</t>
  </si>
  <si>
    <t>GIANOLA FABRIZIO201707181542080712411328</t>
  </si>
  <si>
    <t>RAVETTI ENRICA201707181542080012451332</t>
  </si>
  <si>
    <t>MONTALDO DIEGO201707181542083813101358</t>
  </si>
  <si>
    <t>SPINELLO ALBERTO201707181542082613011357</t>
  </si>
  <si>
    <t>COPPOLINO MARCO201707181542081412481339</t>
  </si>
  <si>
    <t>AMERIO DOMENICA201707181542082012531350</t>
  </si>
  <si>
    <t>NEBIOLO LOREDANA201707181542082112561356</t>
  </si>
  <si>
    <t>LAURENTI GIANCARLO201707181542082412551339</t>
  </si>
  <si>
    <t>RIBERO SERGIO201707181542083212431328</t>
  </si>
  <si>
    <t>MARCHISIO MARIA ANTONELLA201707181542082812501340</t>
  </si>
  <si>
    <t>BASILICO TERESA201707181542083912451333</t>
  </si>
  <si>
    <t>POZZI ROBERTO201707181542082712531346</t>
  </si>
  <si>
    <t>BERTINATO ANDREA201707181542082012411341</t>
  </si>
  <si>
    <t>ROSSO MARCO201707181542082812581353</t>
  </si>
  <si>
    <t>GIANOLIO CIPRIANO201707181542081712521336</t>
  </si>
  <si>
    <t>SQUILLACI EDGARDO201707181542080512561339</t>
  </si>
  <si>
    <t>GRI ALBERTO201707181542080112551347</t>
  </si>
  <si>
    <t>TONIETTI DIEGO201707181542081612411321</t>
  </si>
  <si>
    <t>DI TONNO GIULIA201707181542083212411337</t>
  </si>
  <si>
    <t>BOSSO FABIO201707181542083812501341</t>
  </si>
  <si>
    <t>TIRELLI MASSIMO201707181542084012591355</t>
  </si>
  <si>
    <t>SOFFIETTI MARINA201707181542081912451325</t>
  </si>
  <si>
    <t>CORAGLIOTTO FABIO201707181542080612441324</t>
  </si>
  <si>
    <t>RIVOIRA MARILENA201707181542080512561353</t>
  </si>
  <si>
    <t>DE SCALZI DAVIDE201707181542082712491344</t>
  </si>
  <si>
    <t>ROSSI MARCO201707181542081212401325</t>
  </si>
  <si>
    <t>BUZZELLI KATIUSCIA201707181542080312481347</t>
  </si>
  <si>
    <t>BONINO PAOLO201707181542083713031359</t>
  </si>
  <si>
    <t>TECCO DAVIDE201707181542082812581350</t>
  </si>
  <si>
    <t>CRAVERO FEDERICA201707181542080313021346</t>
  </si>
  <si>
    <t>VELARDI ALFREDO201707181542082913081406</t>
  </si>
  <si>
    <t>CARDIA MARIA PAOLA201707181542083313051404</t>
  </si>
  <si>
    <t>MARCOLIN STEFANO201707181542081313081351</t>
  </si>
  <si>
    <t>FARSETTI RICCARDO201707181542080612561350</t>
  </si>
  <si>
    <t>CATALANOTTO ELENA201707181542083313091401</t>
  </si>
  <si>
    <t>MICUCCI MASSIMO201707181542083513021351</t>
  </si>
  <si>
    <t>RIZZITIELLO ANGELA201707181542082812521351</t>
  </si>
  <si>
    <t>FAVELLA FELICE201707181542080813041346</t>
  </si>
  <si>
    <t>CATALANO ELISABETTA201707181542083912581347</t>
  </si>
  <si>
    <t>GILLIO FLORIANA201707181542083113081350</t>
  </si>
  <si>
    <t>BOJERI ANTONELLA201707181542082412441343</t>
  </si>
  <si>
    <t>CHESSA FABRIZIO201707181542083413061352</t>
  </si>
  <si>
    <t>BARBIERI LAURA201707181542082712571352</t>
  </si>
  <si>
    <t>ROSITO PAOLO201707181542081813021357</t>
  </si>
  <si>
    <t>MAZZARELLO ENRICO201707181542083112421325</t>
  </si>
  <si>
    <t>MOGLIA LESLEY ROBERTO201707181542080612431327</t>
  </si>
  <si>
    <t>SURAGNI CRISTINA201707181542080913071404</t>
  </si>
  <si>
    <t>CERUTTI IRENE2017071818570823130713541712</t>
  </si>
  <si>
    <t>PRENNA FEDERICA2017071818570815125813551715</t>
  </si>
  <si>
    <t>ROSSI FABIO201707181857</t>
  </si>
  <si>
    <t>ORLANDI ALBERTO2017071818570807130213421650</t>
  </si>
  <si>
    <t>RASERO MARIA2017071818570913124513351804</t>
  </si>
  <si>
    <t>ALLORIO GIANMARIA2017071818570838125913451725</t>
  </si>
  <si>
    <t>CASELLA LAURA2017071818570814130814011708</t>
  </si>
  <si>
    <t>SQUINOBAL FEDERICO2017071818570815130613481703</t>
  </si>
  <si>
    <t>BORELLI FABIO2017071818570806125913491658</t>
  </si>
  <si>
    <t>VAZIO FRANCESCO2017071818570829124513281713</t>
  </si>
  <si>
    <t>DUO' CRISTINA2017071818570833130513501728</t>
  </si>
  <si>
    <t>RISSONE DANILO2017071818570816124913351707</t>
  </si>
  <si>
    <t>CASETTA CATIA2017071818570813125113321700</t>
  </si>
  <si>
    <t>TRIPIEDI FEDERICO2017071818570802130613531650</t>
  </si>
  <si>
    <t>FASANO VIVIANA2017071818570821124413401720</t>
  </si>
  <si>
    <t>MONTANARI GIACOMO2017071818570808125413461705</t>
  </si>
  <si>
    <t>CARESIO LAURA2017071818570804125313481709</t>
  </si>
  <si>
    <t>ULLASCI GIANMARIO2017071818570835124113351736</t>
  </si>
  <si>
    <t>ALESSIO PIERLUIGI2017071818570820124613321711</t>
  </si>
  <si>
    <t>PUTZU EMANUELA2017071818570802125813421649</t>
  </si>
  <si>
    <t>GOSTO FILIPPO2017071818570838131013531727</t>
  </si>
  <si>
    <t>PARRA SAIANI PAOLA2017071818570812125313351657</t>
  </si>
  <si>
    <t>TURANO CRISTINA2017071818570830124613321724</t>
  </si>
  <si>
    <t>MAROCCO STEFANO2017071818570840130113531739</t>
  </si>
  <si>
    <t>CARLETTO GERMANA2017071818570806124613281654</t>
  </si>
  <si>
    <t>CRIDA ROBERTA2017071818570802124813381659</t>
  </si>
  <si>
    <t>FERRERO ANDREA2017071818570817124413241700</t>
  </si>
  <si>
    <t>CASELLA LAURA2017071818570835130714071741</t>
  </si>
  <si>
    <t>CHESSA SERGIO2017071818570840124913411736</t>
  </si>
  <si>
    <t>MARIN ELENA2017071818570821130613531718</t>
  </si>
  <si>
    <t>ISABELLA ALESSANDRO2017071818570807124013301705</t>
  </si>
  <si>
    <t>PERNETTA DANIELE2017071818570822124513321716</t>
  </si>
  <si>
    <t>LUPARIA GUALTIERO2017071818570809130613591712</t>
  </si>
  <si>
    <t>CASTELLANO PAOLA2017071818570802130613561657</t>
  </si>
  <si>
    <t>BARBIERI ROSSANA2017071818570826130113551722</t>
  </si>
  <si>
    <t>FERRERO DANIELA2017071818570830124413391734</t>
  </si>
  <si>
    <t>CASUCCI PAOLA2017071818570810124213371709</t>
  </si>
  <si>
    <t>CARPINELLO NADIA2017071818570838124313241729</t>
  </si>
  <si>
    <t>BARLETTA ELISABETTA2017071818570821130914051723</t>
  </si>
  <si>
    <t>ANFOSSI DOMENICO2017071818570823125113441721</t>
  </si>
  <si>
    <t>GRILLO ROBERTA2017071818570824130713491715</t>
  </si>
  <si>
    <t>RUGOLO ALESSANDRO2017071818570806125313461700</t>
  </si>
  <si>
    <t>MARCHISIO BARBARA2017071818570801125713471653</t>
  </si>
  <si>
    <t>MELINI CLAUDIO2017071818570817131013551711</t>
  </si>
  <si>
    <t>MERELLA MANUELA2017071818570837124113361737</t>
  </si>
  <si>
    <t>BUSONERA CRISTINA2017071818570811125613531718</t>
  </si>
  <si>
    <t>MAROVINO ELISABETTA2017071818570801125513511705</t>
  </si>
  <si>
    <t>LEVET GIORGIO2017071818570814130014001721</t>
  </si>
  <si>
    <t>CARLI ROSSANA2017071818570829125113511734</t>
  </si>
  <si>
    <t>TOSATTO PAOLO2017071818570805125613551705</t>
  </si>
  <si>
    <t>NOVELLO ROBERTO2017071818570802130013541706</t>
  </si>
  <si>
    <t>STRAZZA ALESSANDRA2017071818570830131013571726</t>
  </si>
  <si>
    <t>MAZZA ENRICO2017071818570817125713461711</t>
  </si>
  <si>
    <t>RINALDI ILARIO2017071818570828130514031731</t>
  </si>
  <si>
    <t>ROSSO PAOLO2017071818570815124913391706</t>
  </si>
  <si>
    <t>GIANOLA FABRIZIO2017071818570807124113281700</t>
  </si>
  <si>
    <t>RAVETTI ENRICA2017071818570800124513321655</t>
  </si>
  <si>
    <t>MONTALDO DIEGO2017071818570838131013581734</t>
  </si>
  <si>
    <t>SPINELLO ALBERTO2017071818570826130113571732</t>
  </si>
  <si>
    <t>COPPOLINO MARCO2017071818570814124813391709</t>
  </si>
  <si>
    <t>AMERIO DOMENICA2017071818570820125313501725</t>
  </si>
  <si>
    <t>NEBIOLO LOREDANA2017071818570821125613561729</t>
  </si>
  <si>
    <t>LAURENTI GIANCARLO2017071818570824125513391710</t>
  </si>
  <si>
    <t>RIBERO SERGIO2017071818570832124313281727</t>
  </si>
  <si>
    <t>MARCHISIO MARIA ANTONELLA2017071818570828125013401726</t>
  </si>
  <si>
    <t>BASILICO TERESA2017071818570839124513331731</t>
  </si>
  <si>
    <t>POZZI ROBERTO2017071818570827125313461726</t>
  </si>
  <si>
    <t>BERTINATO ANDREA2017071818570820124113411726</t>
  </si>
  <si>
    <t>ROSSO MARCO2017071818570828125813531724</t>
  </si>
  <si>
    <t>GIANOLIO CIPRIANO2017071818570817125213361703</t>
  </si>
  <si>
    <t>SQUILLACI EDGARDO2017071818570805125613391649</t>
  </si>
  <si>
    <t>GRI ALBERTO2017071818570801125513471654</t>
  </si>
  <si>
    <t>TONIETTI DIEGO2017071818570816124113211706</t>
  </si>
  <si>
    <t>DI TONNO GIULIA2017071818570832124113371737</t>
  </si>
  <si>
    <t>BOSSO FABIO2017071818570838125013411732</t>
  </si>
  <si>
    <t>TIRELLI MASSIMO2017071818570840125913551742</t>
  </si>
  <si>
    <t>SOFFIETTI MARINA2017071818570819124513251702</t>
  </si>
  <si>
    <t>CORAGLIOTTO FABIO2017071818570806124413241648</t>
  </si>
  <si>
    <t>RIVOIRA MARILENA2017071818570805125613531712</t>
  </si>
  <si>
    <t>DE SCALZI DAVIDE2017071818570827124913441731</t>
  </si>
  <si>
    <t>ROSSI MARCO2017071818570812124013251659</t>
  </si>
  <si>
    <t>BUZZELLI KATIUSCIA2017071818570803124813471712</t>
  </si>
  <si>
    <t>BONINO PAOLO2017071818570837130313591737</t>
  </si>
  <si>
    <t>TECCO DAVIDE2017071818570828125813501726</t>
  </si>
  <si>
    <t>CRAVERO FEDERICA2017071818570803130213461650</t>
  </si>
  <si>
    <t>VELARDI ALFREDO2017071818570829130814061735</t>
  </si>
  <si>
    <t>CARDIA MARIA PAOLA2017071818570833130514041738</t>
  </si>
  <si>
    <t>MARCOLIN STEFANO2017071818570813130813511657</t>
  </si>
  <si>
    <t>FARSETTI RICCARDO2017071818570806125613501708</t>
  </si>
  <si>
    <t>CATALANOTTO ELENA2017071818570833130914011735</t>
  </si>
  <si>
    <t>MICUCCI MASSIMO2017071818570835130213511726</t>
  </si>
  <si>
    <t>RIZZITIELLO ANGELA2017071818570828125213511736</t>
  </si>
  <si>
    <t>FAVELLA FELICE2017071818570808130413461658</t>
  </si>
  <si>
    <t>CATALANO ELISABETTA2017071818570839125813471730</t>
  </si>
  <si>
    <t>GILLIO FLORIANA2017071818570831130813501721</t>
  </si>
  <si>
    <t>BOJERI ANTONELLA2017071818570824124413431733</t>
  </si>
  <si>
    <t>CHESSA FABRIZIO2017071818570834130613521725</t>
  </si>
  <si>
    <t>BARBIERI LAURA2017071818570827125713521731</t>
  </si>
  <si>
    <t>ROSITO PAOLO2017071818570818130213571716</t>
  </si>
  <si>
    <t>MAZZARELLO ENRICO2017071818570831124213251724</t>
  </si>
  <si>
    <t>MOGLIA LESLEY ROBERTO2017071818570806124313271659</t>
  </si>
  <si>
    <t>SURAGNI CRISTINA2017071818570809130714041711</t>
  </si>
  <si>
    <t>GRAZIANO ANNARITA201707180910M</t>
  </si>
  <si>
    <t>GRAZIANO ANNARITA201707181430M</t>
  </si>
  <si>
    <t>GRAZIANO ANNARITA201707181542M</t>
  </si>
  <si>
    <t>GRAZIANO ANNARITA201707181857M</t>
  </si>
  <si>
    <t>PUTZU RITA201707180910M</t>
  </si>
  <si>
    <t>PUTZU RITA201707181430M</t>
  </si>
  <si>
    <t>PUTZU RITA201707181542M</t>
  </si>
  <si>
    <t>PUTZU RITA201707181857M</t>
  </si>
  <si>
    <t>GHILOTTI LUIGI201707180910M</t>
  </si>
  <si>
    <t>GHILOTTI LUIGI201707181430M</t>
  </si>
  <si>
    <t>GHILOTTI LUIGI201707181542M</t>
  </si>
  <si>
    <t>GHILOTTI LUIGI201707181857M</t>
  </si>
  <si>
    <t>GOFFI ANTONIO201707180910P</t>
  </si>
  <si>
    <t>GOFFI ANTONIO201707181430P</t>
  </si>
  <si>
    <t>GOFFI ANTONIO201707181542P</t>
  </si>
  <si>
    <t>GOFFI ANTONIO201707181857P</t>
  </si>
  <si>
    <t>PATRIA ALEXANDRE201707180910M</t>
  </si>
  <si>
    <t>PATRIA ALEXANDRE201707181430M</t>
  </si>
  <si>
    <t>PATRIA ALEXANDRE201707181542M</t>
  </si>
  <si>
    <t>PATRIA ALEXANDRE201707181857M</t>
  </si>
  <si>
    <t>RIVA GIANLUCA201707181857P</t>
  </si>
  <si>
    <t>RIVA GIANLUCA201707181542P</t>
  </si>
  <si>
    <t>RIVA GIANLUCA201707181430P</t>
  </si>
  <si>
    <t>RIVA GIANLUCA201707180910P</t>
  </si>
  <si>
    <t>Tipo assenza</t>
  </si>
  <si>
    <t xml:space="preserve">Permesso non retribuito: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</si>
</sst>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NumberFormat="1" applyFont="1"/>
    <xf numFmtId="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4" borderId="11" xfId="0" applyNumberFormat="1" applyFont="1" applyFill="1" applyBorder="1"/>
    <xf numFmtId="0" fontId="2" fillId="4" borderId="12" xfId="0" applyNumberFormat="1" applyFont="1" applyFill="1" applyBorder="1"/>
    <xf numFmtId="0" fontId="2" fillId="4" borderId="12" xfId="0" applyNumberFormat="1" applyFont="1" applyFill="1" applyBorder="1" applyAlignment="1">
      <alignment horizontal="center"/>
    </xf>
    <xf numFmtId="0" fontId="2" fillId="4" borderId="13" xfId="0" applyNumberFormat="1" applyFont="1" applyFill="1" applyBorder="1"/>
    <xf numFmtId="0" fontId="2" fillId="4" borderId="14" xfId="0" applyNumberFormat="1" applyFont="1" applyFill="1" applyBorder="1"/>
    <xf numFmtId="0" fontId="2" fillId="4" borderId="15" xfId="0" applyNumberFormat="1" applyFont="1" applyFill="1" applyBorder="1"/>
    <xf numFmtId="0" fontId="2" fillId="4" borderId="0" xfId="0" applyNumberFormat="1" applyFont="1" applyFill="1" applyBorder="1"/>
    <xf numFmtId="0" fontId="3" fillId="4" borderId="0" xfId="0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right"/>
    </xf>
    <xf numFmtId="0" fontId="4" fillId="4" borderId="1" xfId="0" applyNumberFormat="1" applyFont="1" applyFill="1" applyBorder="1" applyAlignment="1">
      <alignment horizontal="center"/>
    </xf>
    <xf numFmtId="0" fontId="4" fillId="4" borderId="8" xfId="0" applyNumberFormat="1" applyFont="1" applyFill="1" applyBorder="1" applyAlignment="1">
      <alignment horizontal="right"/>
    </xf>
    <xf numFmtId="0" fontId="2" fillId="4" borderId="16" xfId="0" applyNumberFormat="1" applyFont="1" applyFill="1" applyBorder="1"/>
    <xf numFmtId="0" fontId="2" fillId="4" borderId="17" xfId="0" applyNumberFormat="1" applyFont="1" applyFill="1" applyBorder="1"/>
    <xf numFmtId="0" fontId="2" fillId="4" borderId="17" xfId="0" applyNumberFormat="1" applyFont="1" applyFill="1" applyBorder="1" applyAlignment="1">
      <alignment horizontal="center"/>
    </xf>
    <xf numFmtId="0" fontId="2" fillId="4" borderId="18" xfId="0" applyNumberFormat="1" applyFont="1" applyFill="1" applyBorder="1"/>
    <xf numFmtId="0" fontId="4" fillId="3" borderId="19" xfId="0" applyNumberFormat="1" applyFont="1" applyFill="1" applyBorder="1" applyAlignment="1">
      <alignment horizontal="right" vertical="center"/>
    </xf>
    <xf numFmtId="14" fontId="5" fillId="3" borderId="20" xfId="0" applyNumberFormat="1" applyFont="1" applyFill="1" applyBorder="1" applyAlignment="1">
      <alignment horizontal="center" vertical="center"/>
    </xf>
    <xf numFmtId="0" fontId="4" fillId="3" borderId="21" xfId="0" applyNumberFormat="1" applyFont="1" applyFill="1" applyBorder="1" applyAlignment="1">
      <alignment horizontal="right" vertical="center"/>
    </xf>
    <xf numFmtId="20" fontId="5" fillId="3" borderId="22" xfId="0" applyNumberFormat="1" applyFont="1" applyFill="1" applyBorder="1" applyAlignment="1">
      <alignment horizontal="center" vertical="center"/>
    </xf>
    <xf numFmtId="0" fontId="2" fillId="5" borderId="4" xfId="0" applyNumberFormat="1" applyFont="1" applyFill="1" applyBorder="1" applyAlignment="1">
      <alignment horizontal="right" vertical="center"/>
    </xf>
    <xf numFmtId="0" fontId="2" fillId="5" borderId="5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right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right" vertical="center"/>
    </xf>
    <xf numFmtId="0" fontId="2" fillId="5" borderId="7" xfId="0" applyNumberFormat="1" applyFont="1" applyFill="1" applyBorder="1" applyAlignment="1">
      <alignment horizontal="center" vertical="center"/>
    </xf>
    <xf numFmtId="0" fontId="4" fillId="5" borderId="2" xfId="0" applyNumberFormat="1" applyFont="1" applyFill="1" applyBorder="1" applyAlignment="1">
      <alignment horizontal="right" vertical="center"/>
    </xf>
    <xf numFmtId="0" fontId="4" fillId="5" borderId="3" xfId="0" applyNumberFormat="1" applyFont="1" applyFill="1" applyBorder="1" applyAlignment="1">
      <alignment horizontal="center" vertical="center"/>
    </xf>
    <xf numFmtId="0" fontId="4" fillId="4" borderId="8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right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right" vertical="center"/>
    </xf>
    <xf numFmtId="0" fontId="2" fillId="2" borderId="7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right" vertical="center"/>
    </xf>
    <xf numFmtId="0" fontId="4" fillId="3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 wrapText="1"/>
    </xf>
    <xf numFmtId="14" fontId="2" fillId="0" borderId="0" xfId="0" applyNumberFormat="1" applyFont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7.85546875" customWidth="1"/>
    <col min="2" max="2" width="6.28515625" customWidth="1"/>
    <col min="3" max="3" width="22.7109375" customWidth="1"/>
    <col min="4" max="4" width="13.140625" style="4" customWidth="1"/>
    <col min="5" max="5" width="9.42578125" customWidth="1"/>
    <col min="6" max="9" width="9.140625" style="1" customWidth="1"/>
    <col min="10" max="10" width="10.5703125" style="1" customWidth="1"/>
    <col min="11" max="11" width="9.140625" style="1" customWidth="1"/>
  </cols>
  <sheetData>
    <row r="1" spans="1:11" ht="31.5" customHeight="1" x14ac:dyDescent="0.25">
      <c r="A1" s="43" t="s">
        <v>0</v>
      </c>
      <c r="B1" s="41" t="s">
        <v>13</v>
      </c>
      <c r="C1" s="41" t="s">
        <v>14</v>
      </c>
      <c r="D1" s="41" t="s">
        <v>15</v>
      </c>
      <c r="E1" s="41" t="s">
        <v>21</v>
      </c>
      <c r="F1" s="41" t="s">
        <v>16</v>
      </c>
      <c r="G1" s="41" t="s">
        <v>17</v>
      </c>
      <c r="H1" s="41" t="s">
        <v>18</v>
      </c>
      <c r="I1" s="41" t="s">
        <v>19</v>
      </c>
      <c r="J1" s="41" t="s">
        <v>454</v>
      </c>
      <c r="K1" s="41" t="s">
        <v>20</v>
      </c>
    </row>
    <row r="2" spans="1:11" x14ac:dyDescent="0.25">
      <c r="A2" s="42" t="s">
        <v>124</v>
      </c>
      <c r="B2" s="1">
        <f ca="1">SEARCH(YEAR(TODAY()),A2)</f>
        <v>14</v>
      </c>
      <c r="C2" t="str">
        <f t="shared" ref="C2:C33" ca="1" si="0">LEFT(A2,B2-1)</f>
        <v>CERUTTI IRENE</v>
      </c>
      <c r="D2" s="2">
        <f t="shared" ref="D2:D33" ca="1" si="1">DATE(MID(A2,B2,4),MID(A2,B2+4,2),MID(A2,B2+6,2))</f>
        <v>42934</v>
      </c>
      <c r="E2" s="5">
        <f t="shared" ref="E2:E33" ca="1" si="2">TIME(MID(A2,B2+8,2),MID(A2,B2+10,2),0)</f>
        <v>0.60416666666666663</v>
      </c>
      <c r="F2" s="5">
        <f t="shared" ref="F2:F33" ca="1" si="3">IF(LEN(A2)&gt;B2+13,TIME(MID(A2,B2+12,2),MID(A2,B2+14,2),0),"")</f>
        <v>0.34930555555555554</v>
      </c>
      <c r="G2" s="5">
        <f t="shared" ref="G2:G33" ca="1" si="4">IF(LEN(A2)&gt;B2+17,TIME(MID(A2,B2+16,2),MID(A2,B2+18,2),0),"")</f>
        <v>0.54652777777777783</v>
      </c>
      <c r="H2" s="5">
        <f t="shared" ref="H2:H33" ca="1" si="5">IF(LEN(A2)&gt;B2+21,TIME(MID(A2,B2+20,2),MID(A2,B2+22,2),0),"")</f>
        <v>0.57916666666666672</v>
      </c>
      <c r="I2" s="5" t="str">
        <f t="shared" ref="I2:I33" ca="1" si="6">IF(LEN(A2)&gt;B2+25,TIME(MID(A2,B2+24,2),MID(A2,B2+26,2),0),"")</f>
        <v/>
      </c>
      <c r="J2" s="1" t="str">
        <f ca="1">IF(MID(A2,B2+12,1)="","NG",IF(LEN(A2)=B2+12,RIGHT(A2,1),""))</f>
        <v/>
      </c>
      <c r="K2" s="4" t="str">
        <f t="shared" ref="K2:K33" ca="1" si="7">IF(AND(F2&lt;&gt;"",F2&gt;TIME(8,30,0)),"Rit","")</f>
        <v/>
      </c>
    </row>
    <row r="3" spans="1:11" x14ac:dyDescent="0.25">
      <c r="A3" s="42" t="s">
        <v>125</v>
      </c>
      <c r="B3" s="1">
        <f t="shared" ref="B3:B24" ca="1" si="8">SEARCH(YEAR(TODAY()),A3)</f>
        <v>16</v>
      </c>
      <c r="C3" t="str">
        <f t="shared" ca="1" si="0"/>
        <v>PRENNA FEDERICA</v>
      </c>
      <c r="D3" s="2">
        <f t="shared" ca="1" si="1"/>
        <v>42934</v>
      </c>
      <c r="E3" s="5">
        <f t="shared" ca="1" si="2"/>
        <v>0.60416666666666663</v>
      </c>
      <c r="F3" s="5">
        <f t="shared" ca="1" si="3"/>
        <v>0.34375</v>
      </c>
      <c r="G3" s="5">
        <f t="shared" ca="1" si="4"/>
        <v>0.54027777777777775</v>
      </c>
      <c r="H3" s="5">
        <f t="shared" ca="1" si="5"/>
        <v>0.57986111111111105</v>
      </c>
      <c r="I3" s="5" t="str">
        <f t="shared" ca="1" si="6"/>
        <v/>
      </c>
      <c r="J3" s="1" t="str">
        <f t="shared" ref="J3:J66" ca="1" si="9">IF(MID(A3,B3+12,1)="","NG",IF(LEN(A3)=B3+12,RIGHT(A3,1),""))</f>
        <v/>
      </c>
      <c r="K3" s="4" t="str">
        <f t="shared" ca="1" si="7"/>
        <v/>
      </c>
    </row>
    <row r="4" spans="1:11" x14ac:dyDescent="0.25">
      <c r="A4" s="42" t="s">
        <v>126</v>
      </c>
      <c r="B4" s="1">
        <f t="shared" ca="1" si="8"/>
        <v>12</v>
      </c>
      <c r="C4" t="str">
        <f t="shared" ca="1" si="0"/>
        <v>ROSSI FABIO</v>
      </c>
      <c r="D4" s="2">
        <f t="shared" ca="1" si="1"/>
        <v>42934</v>
      </c>
      <c r="E4" s="5">
        <f t="shared" ca="1" si="2"/>
        <v>0.60416666666666663</v>
      </c>
      <c r="F4" s="5" t="str">
        <f t="shared" ca="1" si="3"/>
        <v/>
      </c>
      <c r="G4" s="5" t="str">
        <f t="shared" ca="1" si="4"/>
        <v/>
      </c>
      <c r="H4" s="5" t="str">
        <f t="shared" ca="1" si="5"/>
        <v/>
      </c>
      <c r="I4" s="5" t="str">
        <f t="shared" ca="1" si="6"/>
        <v/>
      </c>
      <c r="J4" s="1" t="str">
        <f t="shared" ca="1" si="9"/>
        <v>NG</v>
      </c>
      <c r="K4" s="4" t="str">
        <f t="shared" ca="1" si="7"/>
        <v/>
      </c>
    </row>
    <row r="5" spans="1:11" x14ac:dyDescent="0.25">
      <c r="A5" s="42" t="s">
        <v>127</v>
      </c>
      <c r="B5" s="1">
        <f t="shared" ca="1" si="8"/>
        <v>16</v>
      </c>
      <c r="C5" t="str">
        <f t="shared" ca="1" si="0"/>
        <v>ORLANDI ALBERTO</v>
      </c>
      <c r="D5" s="2">
        <f t="shared" ca="1" si="1"/>
        <v>42934</v>
      </c>
      <c r="E5" s="5">
        <f t="shared" ca="1" si="2"/>
        <v>0.60416666666666663</v>
      </c>
      <c r="F5" s="5">
        <f t="shared" ca="1" si="3"/>
        <v>0.33819444444444446</v>
      </c>
      <c r="G5" s="5">
        <f t="shared" ca="1" si="4"/>
        <v>0.54305555555555551</v>
      </c>
      <c r="H5" s="5">
        <f t="shared" ca="1" si="5"/>
        <v>0.5708333333333333</v>
      </c>
      <c r="I5" s="5" t="str">
        <f t="shared" ca="1" si="6"/>
        <v/>
      </c>
      <c r="J5" s="1" t="str">
        <f t="shared" ca="1" si="9"/>
        <v/>
      </c>
      <c r="K5" s="4" t="str">
        <f t="shared" ca="1" si="7"/>
        <v/>
      </c>
    </row>
    <row r="6" spans="1:11" x14ac:dyDescent="0.25">
      <c r="A6" s="42" t="s">
        <v>128</v>
      </c>
      <c r="B6" s="1">
        <f t="shared" ca="1" si="8"/>
        <v>13</v>
      </c>
      <c r="C6" t="str">
        <f t="shared" ca="1" si="0"/>
        <v>RASERO MARIA</v>
      </c>
      <c r="D6" s="2">
        <f t="shared" ca="1" si="1"/>
        <v>42934</v>
      </c>
      <c r="E6" s="5">
        <f t="shared" ca="1" si="2"/>
        <v>0.60416666666666663</v>
      </c>
      <c r="F6" s="5">
        <f t="shared" ca="1" si="3"/>
        <v>0.3840277777777778</v>
      </c>
      <c r="G6" s="5">
        <f t="shared" ca="1" si="4"/>
        <v>0.53125</v>
      </c>
      <c r="H6" s="5">
        <f t="shared" ca="1" si="5"/>
        <v>0.56597222222222221</v>
      </c>
      <c r="I6" s="5" t="str">
        <f t="shared" ca="1" si="6"/>
        <v/>
      </c>
      <c r="J6" s="1" t="str">
        <f t="shared" ca="1" si="9"/>
        <v/>
      </c>
      <c r="K6" s="4" t="str">
        <f t="shared" ca="1" si="7"/>
        <v>Rit</v>
      </c>
    </row>
    <row r="7" spans="1:11" x14ac:dyDescent="0.25">
      <c r="A7" s="42" t="s">
        <v>129</v>
      </c>
      <c r="B7" s="1">
        <f t="shared" ca="1" si="8"/>
        <v>18</v>
      </c>
      <c r="C7" t="str">
        <f t="shared" ca="1" si="0"/>
        <v>ALLORIO GIANMARIA</v>
      </c>
      <c r="D7" s="2">
        <f t="shared" ca="1" si="1"/>
        <v>42934</v>
      </c>
      <c r="E7" s="5">
        <f t="shared" ca="1" si="2"/>
        <v>0.60416666666666663</v>
      </c>
      <c r="F7" s="5">
        <f t="shared" ca="1" si="3"/>
        <v>0.35972222222222222</v>
      </c>
      <c r="G7" s="5">
        <f t="shared" ca="1" si="4"/>
        <v>0.54097222222222219</v>
      </c>
      <c r="H7" s="5">
        <f t="shared" ca="1" si="5"/>
        <v>0.57291666666666663</v>
      </c>
      <c r="I7" s="5" t="str">
        <f t="shared" ca="1" si="6"/>
        <v/>
      </c>
      <c r="J7" s="1" t="str">
        <f t="shared" ca="1" si="9"/>
        <v/>
      </c>
      <c r="K7" s="4" t="str">
        <f t="shared" ca="1" si="7"/>
        <v>Rit</v>
      </c>
    </row>
    <row r="8" spans="1:11" x14ac:dyDescent="0.25">
      <c r="A8" s="42" t="s">
        <v>431</v>
      </c>
      <c r="B8" s="1">
        <f t="shared" ca="1" si="8"/>
        <v>18</v>
      </c>
      <c r="C8" t="str">
        <f t="shared" ca="1" si="0"/>
        <v>GRAZIANO ANNARITA</v>
      </c>
      <c r="D8" s="2">
        <f t="shared" ca="1" si="1"/>
        <v>42934</v>
      </c>
      <c r="E8" s="5">
        <f t="shared" ca="1" si="2"/>
        <v>0.60416666666666663</v>
      </c>
      <c r="F8" s="5" t="str">
        <f t="shared" ca="1" si="3"/>
        <v/>
      </c>
      <c r="G8" s="5" t="str">
        <f t="shared" ca="1" si="4"/>
        <v/>
      </c>
      <c r="H8" s="5" t="str">
        <f t="shared" ca="1" si="5"/>
        <v/>
      </c>
      <c r="I8" s="5" t="str">
        <f t="shared" ca="1" si="6"/>
        <v/>
      </c>
      <c r="J8" s="1" t="str">
        <f t="shared" ca="1" si="9"/>
        <v>M</v>
      </c>
      <c r="K8" s="4" t="str">
        <f t="shared" ca="1" si="7"/>
        <v/>
      </c>
    </row>
    <row r="9" spans="1:11" x14ac:dyDescent="0.25">
      <c r="A9" s="42" t="s">
        <v>130</v>
      </c>
      <c r="B9" s="1">
        <f t="shared" ca="1" si="8"/>
        <v>14</v>
      </c>
      <c r="C9" t="str">
        <f t="shared" ca="1" si="0"/>
        <v>CASELLA LAURA</v>
      </c>
      <c r="D9" s="2">
        <f t="shared" ca="1" si="1"/>
        <v>42934</v>
      </c>
      <c r="E9" s="5">
        <f t="shared" ca="1" si="2"/>
        <v>0.60416666666666663</v>
      </c>
      <c r="F9" s="5">
        <f t="shared" ca="1" si="3"/>
        <v>0.3430555555555555</v>
      </c>
      <c r="G9" s="5">
        <f t="shared" ca="1" si="4"/>
        <v>0.54722222222222217</v>
      </c>
      <c r="H9" s="5">
        <f t="shared" ca="1" si="5"/>
        <v>0.58402777777777781</v>
      </c>
      <c r="I9" s="5" t="str">
        <f t="shared" ca="1" si="6"/>
        <v/>
      </c>
      <c r="J9" s="1" t="str">
        <f t="shared" ca="1" si="9"/>
        <v/>
      </c>
      <c r="K9" s="4" t="str">
        <f t="shared" ca="1" si="7"/>
        <v/>
      </c>
    </row>
    <row r="10" spans="1:11" x14ac:dyDescent="0.25">
      <c r="A10" s="42" t="s">
        <v>131</v>
      </c>
      <c r="B10" s="1">
        <f t="shared" ca="1" si="8"/>
        <v>19</v>
      </c>
      <c r="C10" t="str">
        <f t="shared" ca="1" si="0"/>
        <v>SQUINOBAL FEDERICO</v>
      </c>
      <c r="D10" s="2">
        <f t="shared" ca="1" si="1"/>
        <v>42934</v>
      </c>
      <c r="E10" s="5">
        <f t="shared" ca="1" si="2"/>
        <v>0.60416666666666663</v>
      </c>
      <c r="F10" s="5">
        <f t="shared" ca="1" si="3"/>
        <v>0.34375</v>
      </c>
      <c r="G10" s="5">
        <f t="shared" ca="1" si="4"/>
        <v>0.54583333333333328</v>
      </c>
      <c r="H10" s="5">
        <f t="shared" ca="1" si="5"/>
        <v>0.57500000000000007</v>
      </c>
      <c r="I10" s="5" t="str">
        <f t="shared" ca="1" si="6"/>
        <v/>
      </c>
      <c r="J10" s="1" t="str">
        <f t="shared" ca="1" si="9"/>
        <v/>
      </c>
      <c r="K10" s="4" t="str">
        <f t="shared" ca="1" si="7"/>
        <v/>
      </c>
    </row>
    <row r="11" spans="1:11" x14ac:dyDescent="0.25">
      <c r="A11" s="42" t="s">
        <v>132</v>
      </c>
      <c r="B11" s="1">
        <f t="shared" ca="1" si="8"/>
        <v>14</v>
      </c>
      <c r="C11" t="str">
        <f t="shared" ca="1" si="0"/>
        <v>BORELLI FABIO</v>
      </c>
      <c r="D11" s="2">
        <f t="shared" ca="1" si="1"/>
        <v>42934</v>
      </c>
      <c r="E11" s="5">
        <f t="shared" ca="1" si="2"/>
        <v>0.60416666666666663</v>
      </c>
      <c r="F11" s="5">
        <f t="shared" ca="1" si="3"/>
        <v>0.33749999999999997</v>
      </c>
      <c r="G11" s="5">
        <f t="shared" ca="1" si="4"/>
        <v>0.54097222222222219</v>
      </c>
      <c r="H11" s="5">
        <f t="shared" ca="1" si="5"/>
        <v>0.5756944444444444</v>
      </c>
      <c r="I11" s="5" t="str">
        <f t="shared" ca="1" si="6"/>
        <v/>
      </c>
      <c r="J11" s="1" t="str">
        <f t="shared" ca="1" si="9"/>
        <v/>
      </c>
      <c r="K11" s="4" t="str">
        <f t="shared" ca="1" si="7"/>
        <v/>
      </c>
    </row>
    <row r="12" spans="1:11" x14ac:dyDescent="0.25">
      <c r="A12" s="42" t="s">
        <v>133</v>
      </c>
      <c r="B12" s="1">
        <f t="shared" ca="1" si="8"/>
        <v>16</v>
      </c>
      <c r="C12" t="str">
        <f t="shared" ca="1" si="0"/>
        <v>VAZIO FRANCESCO</v>
      </c>
      <c r="D12" s="2">
        <f t="shared" ca="1" si="1"/>
        <v>42934</v>
      </c>
      <c r="E12" s="5">
        <f t="shared" ca="1" si="2"/>
        <v>0.60416666666666663</v>
      </c>
      <c r="F12" s="5">
        <f t="shared" ca="1" si="3"/>
        <v>0.35347222222222219</v>
      </c>
      <c r="G12" s="5">
        <f t="shared" ca="1" si="4"/>
        <v>0.53125</v>
      </c>
      <c r="H12" s="5">
        <f t="shared" ca="1" si="5"/>
        <v>0.56111111111111112</v>
      </c>
      <c r="I12" s="5" t="str">
        <f t="shared" ca="1" si="6"/>
        <v/>
      </c>
      <c r="J12" s="1" t="str">
        <f t="shared" ca="1" si="9"/>
        <v/>
      </c>
      <c r="K12" s="4" t="str">
        <f t="shared" ca="1" si="7"/>
        <v/>
      </c>
    </row>
    <row r="13" spans="1:11" x14ac:dyDescent="0.25">
      <c r="A13" s="42" t="s">
        <v>134</v>
      </c>
      <c r="B13" s="1">
        <f t="shared" ca="1" si="8"/>
        <v>14</v>
      </c>
      <c r="C13" t="str">
        <f t="shared" ca="1" si="0"/>
        <v>DUO' CRISTINA</v>
      </c>
      <c r="D13" s="2">
        <f t="shared" ca="1" si="1"/>
        <v>42934</v>
      </c>
      <c r="E13" s="5">
        <f t="shared" ca="1" si="2"/>
        <v>0.60416666666666663</v>
      </c>
      <c r="F13" s="5">
        <f t="shared" ca="1" si="3"/>
        <v>0.35625000000000001</v>
      </c>
      <c r="G13" s="5">
        <f t="shared" ca="1" si="4"/>
        <v>0.54513888888888895</v>
      </c>
      <c r="H13" s="5">
        <f t="shared" ca="1" si="5"/>
        <v>0.57638888888888895</v>
      </c>
      <c r="I13" s="5" t="str">
        <f t="shared" ca="1" si="6"/>
        <v/>
      </c>
      <c r="J13" s="1" t="str">
        <f t="shared" ca="1" si="9"/>
        <v/>
      </c>
      <c r="K13" s="4" t="str">
        <f t="shared" ca="1" si="7"/>
        <v>Rit</v>
      </c>
    </row>
    <row r="14" spans="1:11" x14ac:dyDescent="0.25">
      <c r="A14" s="42" t="s">
        <v>135</v>
      </c>
      <c r="B14" s="1">
        <f t="shared" ca="1" si="8"/>
        <v>15</v>
      </c>
      <c r="C14" t="str">
        <f t="shared" ca="1" si="0"/>
        <v>RISSONE DANILO</v>
      </c>
      <c r="D14" s="2">
        <f t="shared" ca="1" si="1"/>
        <v>42934</v>
      </c>
      <c r="E14" s="5">
        <f t="shared" ca="1" si="2"/>
        <v>0.60416666666666663</v>
      </c>
      <c r="F14" s="5">
        <f t="shared" ca="1" si="3"/>
        <v>0.3444444444444445</v>
      </c>
      <c r="G14" s="5">
        <f t="shared" ca="1" si="4"/>
        <v>0.53402777777777777</v>
      </c>
      <c r="H14" s="5">
        <f t="shared" ca="1" si="5"/>
        <v>0.56597222222222221</v>
      </c>
      <c r="I14" s="5" t="str">
        <f t="shared" ca="1" si="6"/>
        <v/>
      </c>
      <c r="J14" s="1" t="str">
        <f t="shared" ca="1" si="9"/>
        <v/>
      </c>
      <c r="K14" s="4" t="str">
        <f t="shared" ca="1" si="7"/>
        <v/>
      </c>
    </row>
    <row r="15" spans="1:11" x14ac:dyDescent="0.25">
      <c r="A15" s="42" t="s">
        <v>136</v>
      </c>
      <c r="B15" s="1">
        <f t="shared" ca="1" si="8"/>
        <v>14</v>
      </c>
      <c r="C15" t="str">
        <f t="shared" ca="1" si="0"/>
        <v>CASETTA CATIA</v>
      </c>
      <c r="D15" s="2">
        <f t="shared" ca="1" si="1"/>
        <v>42934</v>
      </c>
      <c r="E15" s="5">
        <f t="shared" ca="1" si="2"/>
        <v>0.60416666666666663</v>
      </c>
      <c r="F15" s="5">
        <f t="shared" ca="1" si="3"/>
        <v>0.34236111111111112</v>
      </c>
      <c r="G15" s="5">
        <f t="shared" ca="1" si="4"/>
        <v>0.53541666666666665</v>
      </c>
      <c r="H15" s="5">
        <f t="shared" ca="1" si="5"/>
        <v>0.56388888888888888</v>
      </c>
      <c r="I15" s="5" t="str">
        <f t="shared" ca="1" si="6"/>
        <v/>
      </c>
      <c r="J15" s="1" t="str">
        <f t="shared" ca="1" si="9"/>
        <v/>
      </c>
      <c r="K15" s="4" t="str">
        <f t="shared" ca="1" si="7"/>
        <v/>
      </c>
    </row>
    <row r="16" spans="1:11" x14ac:dyDescent="0.25">
      <c r="A16" s="42" t="s">
        <v>137</v>
      </c>
      <c r="B16" s="1">
        <f t="shared" ca="1" si="8"/>
        <v>18</v>
      </c>
      <c r="C16" t="str">
        <f t="shared" ca="1" si="0"/>
        <v>TRIPIEDI FEDERICO</v>
      </c>
      <c r="D16" s="2">
        <f t="shared" ca="1" si="1"/>
        <v>42934</v>
      </c>
      <c r="E16" s="5">
        <f t="shared" ca="1" si="2"/>
        <v>0.60416666666666663</v>
      </c>
      <c r="F16" s="5">
        <f t="shared" ca="1" si="3"/>
        <v>0.3347222222222222</v>
      </c>
      <c r="G16" s="5">
        <f t="shared" ca="1" si="4"/>
        <v>0.54583333333333328</v>
      </c>
      <c r="H16" s="5">
        <f t="shared" ca="1" si="5"/>
        <v>0.57847222222222217</v>
      </c>
      <c r="I16" s="5" t="str">
        <f t="shared" ca="1" si="6"/>
        <v/>
      </c>
      <c r="J16" s="1" t="str">
        <f t="shared" ca="1" si="9"/>
        <v/>
      </c>
      <c r="K16" s="4" t="str">
        <f t="shared" ca="1" si="7"/>
        <v/>
      </c>
    </row>
    <row r="17" spans="1:11" x14ac:dyDescent="0.25">
      <c r="A17" s="42" t="s">
        <v>138</v>
      </c>
      <c r="B17" s="1">
        <f t="shared" ca="1" si="8"/>
        <v>15</v>
      </c>
      <c r="C17" t="str">
        <f t="shared" ca="1" si="0"/>
        <v>FASANO VIVIANA</v>
      </c>
      <c r="D17" s="2">
        <f t="shared" ca="1" si="1"/>
        <v>42934</v>
      </c>
      <c r="E17" s="5">
        <f t="shared" ca="1" si="2"/>
        <v>0.60416666666666663</v>
      </c>
      <c r="F17" s="5">
        <f t="shared" ca="1" si="3"/>
        <v>0.34791666666666665</v>
      </c>
      <c r="G17" s="5">
        <f t="shared" ca="1" si="4"/>
        <v>0.53055555555555556</v>
      </c>
      <c r="H17" s="5">
        <f t="shared" ca="1" si="5"/>
        <v>0.56944444444444442</v>
      </c>
      <c r="I17" s="5" t="str">
        <f t="shared" ca="1" si="6"/>
        <v/>
      </c>
      <c r="J17" s="1" t="str">
        <f t="shared" ca="1" si="9"/>
        <v/>
      </c>
      <c r="K17" s="4" t="str">
        <f t="shared" ca="1" si="7"/>
        <v/>
      </c>
    </row>
    <row r="18" spans="1:11" x14ac:dyDescent="0.25">
      <c r="A18" s="42" t="s">
        <v>139</v>
      </c>
      <c r="B18" s="1">
        <f t="shared" ca="1" si="8"/>
        <v>18</v>
      </c>
      <c r="C18" t="str">
        <f t="shared" ca="1" si="0"/>
        <v>MONTANARI GIACOMO</v>
      </c>
      <c r="D18" s="2">
        <f t="shared" ca="1" si="1"/>
        <v>42934</v>
      </c>
      <c r="E18" s="5">
        <f t="shared" ca="1" si="2"/>
        <v>0.60416666666666663</v>
      </c>
      <c r="F18" s="5">
        <f t="shared" ca="1" si="3"/>
        <v>0.33888888888888885</v>
      </c>
      <c r="G18" s="5">
        <f t="shared" ca="1" si="4"/>
        <v>0.53749999999999998</v>
      </c>
      <c r="H18" s="5">
        <f t="shared" ca="1" si="5"/>
        <v>0.57361111111111118</v>
      </c>
      <c r="I18" s="5" t="str">
        <f t="shared" ca="1" si="6"/>
        <v/>
      </c>
      <c r="J18" s="1" t="str">
        <f t="shared" ca="1" si="9"/>
        <v/>
      </c>
      <c r="K18" s="4" t="str">
        <f t="shared" ca="1" si="7"/>
        <v/>
      </c>
    </row>
    <row r="19" spans="1:11" x14ac:dyDescent="0.25">
      <c r="A19" s="42" t="s">
        <v>140</v>
      </c>
      <c r="B19" s="1">
        <f t="shared" ca="1" si="8"/>
        <v>14</v>
      </c>
      <c r="C19" t="str">
        <f t="shared" ca="1" si="0"/>
        <v>CARESIO LAURA</v>
      </c>
      <c r="D19" s="2">
        <f t="shared" ca="1" si="1"/>
        <v>42934</v>
      </c>
      <c r="E19" s="5">
        <f t="shared" ca="1" si="2"/>
        <v>0.60416666666666663</v>
      </c>
      <c r="F19" s="5">
        <f t="shared" ca="1" si="3"/>
        <v>0.33611111111111108</v>
      </c>
      <c r="G19" s="5">
        <f t="shared" ca="1" si="4"/>
        <v>0.53680555555555554</v>
      </c>
      <c r="H19" s="5">
        <f t="shared" ca="1" si="5"/>
        <v>0.57500000000000007</v>
      </c>
      <c r="I19" s="5" t="str">
        <f t="shared" ca="1" si="6"/>
        <v/>
      </c>
      <c r="J19" s="1" t="str">
        <f t="shared" ca="1" si="9"/>
        <v/>
      </c>
      <c r="K19" s="4" t="str">
        <f t="shared" ca="1" si="7"/>
        <v/>
      </c>
    </row>
    <row r="20" spans="1:11" x14ac:dyDescent="0.25">
      <c r="A20" s="42" t="s">
        <v>141</v>
      </c>
      <c r="B20" s="1">
        <f t="shared" ca="1" si="8"/>
        <v>18</v>
      </c>
      <c r="C20" t="str">
        <f t="shared" ca="1" si="0"/>
        <v>ULLASCI GIANMARIO</v>
      </c>
      <c r="D20" s="2">
        <f t="shared" ca="1" si="1"/>
        <v>42934</v>
      </c>
      <c r="E20" s="5">
        <f t="shared" ca="1" si="2"/>
        <v>0.60416666666666663</v>
      </c>
      <c r="F20" s="5">
        <f t="shared" ca="1" si="3"/>
        <v>0.3576388888888889</v>
      </c>
      <c r="G20" s="5">
        <f t="shared" ca="1" si="4"/>
        <v>0.52847222222222223</v>
      </c>
      <c r="H20" s="5">
        <f t="shared" ca="1" si="5"/>
        <v>0.56597222222222221</v>
      </c>
      <c r="I20" s="5" t="str">
        <f t="shared" ca="1" si="6"/>
        <v/>
      </c>
      <c r="J20" s="1" t="str">
        <f t="shared" ca="1" si="9"/>
        <v/>
      </c>
      <c r="K20" s="4" t="str">
        <f t="shared" ca="1" si="7"/>
        <v>Rit</v>
      </c>
    </row>
    <row r="21" spans="1:11" x14ac:dyDescent="0.25">
      <c r="A21" s="42" t="s">
        <v>142</v>
      </c>
      <c r="B21" s="1">
        <f t="shared" ca="1" si="8"/>
        <v>18</v>
      </c>
      <c r="C21" t="str">
        <f t="shared" ca="1" si="0"/>
        <v>ALESSIO PIERLUIGI</v>
      </c>
      <c r="D21" s="2">
        <f t="shared" ca="1" si="1"/>
        <v>42934</v>
      </c>
      <c r="E21" s="5">
        <f t="shared" ca="1" si="2"/>
        <v>0.60416666666666663</v>
      </c>
      <c r="F21" s="5">
        <f t="shared" ca="1" si="3"/>
        <v>0.34722222222222227</v>
      </c>
      <c r="G21" s="5">
        <f t="shared" ca="1" si="4"/>
        <v>0.53194444444444444</v>
      </c>
      <c r="H21" s="5">
        <f t="shared" ca="1" si="5"/>
        <v>0.56388888888888888</v>
      </c>
      <c r="I21" s="5" t="str">
        <f t="shared" ca="1" si="6"/>
        <v/>
      </c>
      <c r="J21" s="1" t="str">
        <f t="shared" ca="1" si="9"/>
        <v/>
      </c>
      <c r="K21" s="4" t="str">
        <f t="shared" ca="1" si="7"/>
        <v/>
      </c>
    </row>
    <row r="22" spans="1:11" x14ac:dyDescent="0.25">
      <c r="A22" s="42" t="s">
        <v>435</v>
      </c>
      <c r="B22" s="1">
        <f t="shared" ca="1" si="8"/>
        <v>11</v>
      </c>
      <c r="C22" t="str">
        <f t="shared" ca="1" si="0"/>
        <v>PUTZU RITA</v>
      </c>
      <c r="D22" s="2">
        <f t="shared" ca="1" si="1"/>
        <v>42934</v>
      </c>
      <c r="E22" s="5">
        <f t="shared" ca="1" si="2"/>
        <v>0.60416666666666663</v>
      </c>
      <c r="F22" s="5" t="str">
        <f t="shared" ca="1" si="3"/>
        <v/>
      </c>
      <c r="G22" s="5" t="str">
        <f t="shared" ca="1" si="4"/>
        <v/>
      </c>
      <c r="H22" s="5" t="str">
        <f t="shared" ca="1" si="5"/>
        <v/>
      </c>
      <c r="I22" s="5" t="str">
        <f t="shared" ca="1" si="6"/>
        <v/>
      </c>
      <c r="J22" s="1" t="str">
        <f t="shared" ca="1" si="9"/>
        <v>M</v>
      </c>
      <c r="K22" s="4" t="str">
        <f t="shared" ca="1" si="7"/>
        <v/>
      </c>
    </row>
    <row r="23" spans="1:11" x14ac:dyDescent="0.25">
      <c r="A23" s="42" t="s">
        <v>143</v>
      </c>
      <c r="B23" s="1">
        <f t="shared" ca="1" si="8"/>
        <v>15</v>
      </c>
      <c r="C23" t="str">
        <f t="shared" ca="1" si="0"/>
        <v>PUTZU EMANUELA</v>
      </c>
      <c r="D23" s="2">
        <f t="shared" ca="1" si="1"/>
        <v>42934</v>
      </c>
      <c r="E23" s="5">
        <f t="shared" ca="1" si="2"/>
        <v>0.60416666666666663</v>
      </c>
      <c r="F23" s="5">
        <f t="shared" ca="1" si="3"/>
        <v>0.3347222222222222</v>
      </c>
      <c r="G23" s="5">
        <f t="shared" ca="1" si="4"/>
        <v>0.54027777777777775</v>
      </c>
      <c r="H23" s="5">
        <f t="shared" ca="1" si="5"/>
        <v>0.5708333333333333</v>
      </c>
      <c r="I23" s="5" t="str">
        <f t="shared" ca="1" si="6"/>
        <v/>
      </c>
      <c r="J23" s="1" t="str">
        <f t="shared" ca="1" si="9"/>
        <v/>
      </c>
      <c r="K23" s="4" t="str">
        <f t="shared" ca="1" si="7"/>
        <v/>
      </c>
    </row>
    <row r="24" spans="1:11" x14ac:dyDescent="0.25">
      <c r="A24" s="42" t="s">
        <v>144</v>
      </c>
      <c r="B24" s="1">
        <f t="shared" ca="1" si="8"/>
        <v>14</v>
      </c>
      <c r="C24" t="str">
        <f t="shared" ca="1" si="0"/>
        <v>GOSTO FILIPPO</v>
      </c>
      <c r="D24" s="2">
        <f t="shared" ca="1" si="1"/>
        <v>42934</v>
      </c>
      <c r="E24" s="5">
        <f t="shared" ca="1" si="2"/>
        <v>0.60416666666666663</v>
      </c>
      <c r="F24" s="5">
        <f t="shared" ca="1" si="3"/>
        <v>0.35972222222222222</v>
      </c>
      <c r="G24" s="5">
        <f t="shared" ca="1" si="4"/>
        <v>0.54861111111111105</v>
      </c>
      <c r="H24" s="5">
        <f t="shared" ca="1" si="5"/>
        <v>0.57847222222222217</v>
      </c>
      <c r="I24" s="5" t="str">
        <f t="shared" ca="1" si="6"/>
        <v/>
      </c>
      <c r="J24" s="1" t="str">
        <f t="shared" ca="1" si="9"/>
        <v/>
      </c>
      <c r="K24" s="4" t="str">
        <f t="shared" ca="1" si="7"/>
        <v>Rit</v>
      </c>
    </row>
    <row r="25" spans="1:11" x14ac:dyDescent="0.25">
      <c r="A25" s="42" t="s">
        <v>145</v>
      </c>
      <c r="B25" s="1">
        <f t="shared" ref="B25:B56" ca="1" si="10">SEARCH(YEAR(TODAY()),A25)</f>
        <v>19</v>
      </c>
      <c r="C25" t="str">
        <f t="shared" ca="1" si="0"/>
        <v>PARRA SAIANI PAOLA</v>
      </c>
      <c r="D25" s="2">
        <f t="shared" ca="1" si="1"/>
        <v>42934</v>
      </c>
      <c r="E25" s="5">
        <f t="shared" ca="1" si="2"/>
        <v>0.60416666666666663</v>
      </c>
      <c r="F25" s="5">
        <f t="shared" ca="1" si="3"/>
        <v>0.34166666666666662</v>
      </c>
      <c r="G25" s="5">
        <f t="shared" ca="1" si="4"/>
        <v>0.53680555555555554</v>
      </c>
      <c r="H25" s="5">
        <f t="shared" ca="1" si="5"/>
        <v>0.56597222222222221</v>
      </c>
      <c r="I25" s="5" t="str">
        <f t="shared" ca="1" si="6"/>
        <v/>
      </c>
      <c r="J25" s="1" t="str">
        <f t="shared" ca="1" si="9"/>
        <v/>
      </c>
      <c r="K25" s="4" t="str">
        <f t="shared" ca="1" si="7"/>
        <v/>
      </c>
    </row>
    <row r="26" spans="1:11" x14ac:dyDescent="0.25">
      <c r="A26" s="42" t="s">
        <v>146</v>
      </c>
      <c r="B26" s="1">
        <f t="shared" ca="1" si="10"/>
        <v>16</v>
      </c>
      <c r="C26" t="str">
        <f t="shared" ca="1" si="0"/>
        <v>TURANO CRISTINA</v>
      </c>
      <c r="D26" s="2">
        <f t="shared" ca="1" si="1"/>
        <v>42934</v>
      </c>
      <c r="E26" s="5">
        <f t="shared" ca="1" si="2"/>
        <v>0.60416666666666663</v>
      </c>
      <c r="F26" s="5">
        <f t="shared" ca="1" si="3"/>
        <v>0.35416666666666669</v>
      </c>
      <c r="G26" s="5">
        <f t="shared" ca="1" si="4"/>
        <v>0.53194444444444444</v>
      </c>
      <c r="H26" s="5">
        <f t="shared" ca="1" si="5"/>
        <v>0.56388888888888888</v>
      </c>
      <c r="I26" s="5" t="str">
        <f t="shared" ca="1" si="6"/>
        <v/>
      </c>
      <c r="J26" s="1" t="str">
        <f t="shared" ca="1" si="9"/>
        <v/>
      </c>
      <c r="K26" s="4" t="str">
        <f t="shared" ca="1" si="7"/>
        <v/>
      </c>
    </row>
    <row r="27" spans="1:11" x14ac:dyDescent="0.25">
      <c r="A27" s="42" t="s">
        <v>147</v>
      </c>
      <c r="B27" s="1">
        <f t="shared" ca="1" si="10"/>
        <v>16</v>
      </c>
      <c r="C27" t="str">
        <f t="shared" ca="1" si="0"/>
        <v>MAROCCO STEFANO</v>
      </c>
      <c r="D27" s="2">
        <f t="shared" ca="1" si="1"/>
        <v>42934</v>
      </c>
      <c r="E27" s="5">
        <f t="shared" ca="1" si="2"/>
        <v>0.60416666666666663</v>
      </c>
      <c r="F27" s="5">
        <f t="shared" ca="1" si="3"/>
        <v>0.3611111111111111</v>
      </c>
      <c r="G27" s="5">
        <f t="shared" ca="1" si="4"/>
        <v>0.54236111111111118</v>
      </c>
      <c r="H27" s="5">
        <f t="shared" ca="1" si="5"/>
        <v>0.57847222222222217</v>
      </c>
      <c r="I27" s="5" t="str">
        <f t="shared" ca="1" si="6"/>
        <v/>
      </c>
      <c r="J27" s="1" t="str">
        <f t="shared" ca="1" si="9"/>
        <v/>
      </c>
      <c r="K27" s="4" t="str">
        <f t="shared" ca="1" si="7"/>
        <v>Rit</v>
      </c>
    </row>
    <row r="28" spans="1:11" x14ac:dyDescent="0.25">
      <c r="A28" s="42" t="s">
        <v>148</v>
      </c>
      <c r="B28" s="1">
        <f t="shared" ca="1" si="10"/>
        <v>17</v>
      </c>
      <c r="C28" t="str">
        <f t="shared" ca="1" si="0"/>
        <v>CARLETTO GERMANA</v>
      </c>
      <c r="D28" s="2">
        <f t="shared" ca="1" si="1"/>
        <v>42934</v>
      </c>
      <c r="E28" s="5">
        <f t="shared" ca="1" si="2"/>
        <v>0.60416666666666663</v>
      </c>
      <c r="F28" s="5">
        <f t="shared" ca="1" si="3"/>
        <v>0.33749999999999997</v>
      </c>
      <c r="G28" s="5">
        <f t="shared" ca="1" si="4"/>
        <v>0.53194444444444444</v>
      </c>
      <c r="H28" s="5">
        <f t="shared" ca="1" si="5"/>
        <v>0.56111111111111112</v>
      </c>
      <c r="I28" s="5" t="str">
        <f t="shared" ca="1" si="6"/>
        <v/>
      </c>
      <c r="J28" s="1" t="str">
        <f t="shared" ca="1" si="9"/>
        <v/>
      </c>
      <c r="K28" s="4" t="str">
        <f t="shared" ca="1" si="7"/>
        <v/>
      </c>
    </row>
    <row r="29" spans="1:11" x14ac:dyDescent="0.25">
      <c r="A29" s="42" t="s">
        <v>149</v>
      </c>
      <c r="B29" s="1">
        <f t="shared" ca="1" si="10"/>
        <v>14</v>
      </c>
      <c r="C29" t="str">
        <f t="shared" ca="1" si="0"/>
        <v>CRIDA ROBERTA</v>
      </c>
      <c r="D29" s="2">
        <f t="shared" ca="1" si="1"/>
        <v>42934</v>
      </c>
      <c r="E29" s="5">
        <f t="shared" ca="1" si="2"/>
        <v>0.60416666666666663</v>
      </c>
      <c r="F29" s="5">
        <f t="shared" ca="1" si="3"/>
        <v>0.3347222222222222</v>
      </c>
      <c r="G29" s="5">
        <f t="shared" ca="1" si="4"/>
        <v>0.53333333333333333</v>
      </c>
      <c r="H29" s="5">
        <f t="shared" ca="1" si="5"/>
        <v>0.56805555555555554</v>
      </c>
      <c r="I29" s="5" t="str">
        <f t="shared" ca="1" si="6"/>
        <v/>
      </c>
      <c r="J29" s="1" t="str">
        <f t="shared" ca="1" si="9"/>
        <v/>
      </c>
      <c r="K29" s="4" t="str">
        <f t="shared" ca="1" si="7"/>
        <v/>
      </c>
    </row>
    <row r="30" spans="1:11" x14ac:dyDescent="0.25">
      <c r="A30" s="42" t="s">
        <v>150</v>
      </c>
      <c r="B30" s="1">
        <f t="shared" ca="1" si="10"/>
        <v>15</v>
      </c>
      <c r="C30" t="str">
        <f t="shared" ca="1" si="0"/>
        <v>FERRERO ANDREA</v>
      </c>
      <c r="D30" s="2">
        <f t="shared" ca="1" si="1"/>
        <v>42934</v>
      </c>
      <c r="E30" s="5">
        <f t="shared" ca="1" si="2"/>
        <v>0.60416666666666663</v>
      </c>
      <c r="F30" s="5">
        <f t="shared" ca="1" si="3"/>
        <v>0.34513888888888888</v>
      </c>
      <c r="G30" s="5">
        <f t="shared" ca="1" si="4"/>
        <v>0.53055555555555556</v>
      </c>
      <c r="H30" s="5">
        <f t="shared" ca="1" si="5"/>
        <v>0.55833333333333335</v>
      </c>
      <c r="I30" s="5" t="str">
        <f t="shared" ca="1" si="6"/>
        <v/>
      </c>
      <c r="J30" s="1" t="str">
        <f t="shared" ca="1" si="9"/>
        <v/>
      </c>
      <c r="K30" s="4" t="str">
        <f t="shared" ca="1" si="7"/>
        <v/>
      </c>
    </row>
    <row r="31" spans="1:11" x14ac:dyDescent="0.25">
      <c r="A31" s="42" t="s">
        <v>151</v>
      </c>
      <c r="B31" s="1">
        <f t="shared" ca="1" si="10"/>
        <v>14</v>
      </c>
      <c r="C31" t="str">
        <f t="shared" ca="1" si="0"/>
        <v>CASELLA LAURA</v>
      </c>
      <c r="D31" s="2">
        <f t="shared" ca="1" si="1"/>
        <v>42934</v>
      </c>
      <c r="E31" s="5">
        <f t="shared" ca="1" si="2"/>
        <v>0.60416666666666663</v>
      </c>
      <c r="F31" s="5">
        <f t="shared" ca="1" si="3"/>
        <v>0.3576388888888889</v>
      </c>
      <c r="G31" s="5">
        <f t="shared" ca="1" si="4"/>
        <v>0.54652777777777783</v>
      </c>
      <c r="H31" s="5">
        <f t="shared" ca="1" si="5"/>
        <v>0.58819444444444446</v>
      </c>
      <c r="I31" s="5" t="str">
        <f t="shared" ca="1" si="6"/>
        <v/>
      </c>
      <c r="J31" s="1" t="str">
        <f t="shared" ca="1" si="9"/>
        <v/>
      </c>
      <c r="K31" s="4" t="str">
        <f t="shared" ca="1" si="7"/>
        <v>Rit</v>
      </c>
    </row>
    <row r="32" spans="1:11" x14ac:dyDescent="0.25">
      <c r="A32" s="42" t="s">
        <v>152</v>
      </c>
      <c r="B32" s="1">
        <f t="shared" ca="1" si="10"/>
        <v>14</v>
      </c>
      <c r="C32" t="str">
        <f t="shared" ca="1" si="0"/>
        <v>CHESSA SERGIO</v>
      </c>
      <c r="D32" s="2">
        <f t="shared" ca="1" si="1"/>
        <v>42934</v>
      </c>
      <c r="E32" s="5">
        <f t="shared" ca="1" si="2"/>
        <v>0.60416666666666663</v>
      </c>
      <c r="F32" s="5">
        <f t="shared" ca="1" si="3"/>
        <v>0.3611111111111111</v>
      </c>
      <c r="G32" s="5">
        <f t="shared" ca="1" si="4"/>
        <v>0.53402777777777777</v>
      </c>
      <c r="H32" s="5">
        <f t="shared" ca="1" si="5"/>
        <v>0.57013888888888886</v>
      </c>
      <c r="I32" s="5" t="str">
        <f t="shared" ca="1" si="6"/>
        <v/>
      </c>
      <c r="J32" s="1" t="str">
        <f t="shared" ca="1" si="9"/>
        <v/>
      </c>
      <c r="K32" s="4" t="str">
        <f t="shared" ca="1" si="7"/>
        <v>Rit</v>
      </c>
    </row>
    <row r="33" spans="1:11" x14ac:dyDescent="0.25">
      <c r="A33" s="42" t="s">
        <v>153</v>
      </c>
      <c r="B33" s="1">
        <f t="shared" ca="1" si="10"/>
        <v>12</v>
      </c>
      <c r="C33" t="str">
        <f t="shared" ca="1" si="0"/>
        <v>MARIN ELENA</v>
      </c>
      <c r="D33" s="2">
        <f t="shared" ca="1" si="1"/>
        <v>42934</v>
      </c>
      <c r="E33" s="5">
        <f t="shared" ca="1" si="2"/>
        <v>0.60416666666666663</v>
      </c>
      <c r="F33" s="5">
        <f t="shared" ca="1" si="3"/>
        <v>0.34791666666666665</v>
      </c>
      <c r="G33" s="5">
        <f t="shared" ca="1" si="4"/>
        <v>0.54583333333333328</v>
      </c>
      <c r="H33" s="5">
        <f t="shared" ca="1" si="5"/>
        <v>0.57847222222222217</v>
      </c>
      <c r="I33" s="5" t="str">
        <f t="shared" ca="1" si="6"/>
        <v/>
      </c>
      <c r="J33" s="1" t="str">
        <f t="shared" ca="1" si="9"/>
        <v/>
      </c>
      <c r="K33" s="4" t="str">
        <f t="shared" ca="1" si="7"/>
        <v/>
      </c>
    </row>
    <row r="34" spans="1:11" x14ac:dyDescent="0.25">
      <c r="A34" s="42" t="s">
        <v>154</v>
      </c>
      <c r="B34" s="1">
        <f t="shared" ca="1" si="10"/>
        <v>20</v>
      </c>
      <c r="C34" t="str">
        <f t="shared" ref="C34:C65" ca="1" si="11">LEFT(A34,B34-1)</f>
        <v>ISABELLA ALESSANDRO</v>
      </c>
      <c r="D34" s="2">
        <f t="shared" ref="D34:D65" ca="1" si="12">DATE(MID(A34,B34,4),MID(A34,B34+4,2),MID(A34,B34+6,2))</f>
        <v>42934</v>
      </c>
      <c r="E34" s="5">
        <f t="shared" ref="E34:E65" ca="1" si="13">TIME(MID(A34,B34+8,2),MID(A34,B34+10,2),0)</f>
        <v>0.60416666666666663</v>
      </c>
      <c r="F34" s="5">
        <f t="shared" ref="F34:F65" ca="1" si="14">IF(LEN(A34)&gt;B34+13,TIME(MID(A34,B34+12,2),MID(A34,B34+14,2),0),"")</f>
        <v>0.33819444444444446</v>
      </c>
      <c r="G34" s="5">
        <f t="shared" ref="G34:G65" ca="1" si="15">IF(LEN(A34)&gt;B34+17,TIME(MID(A34,B34+16,2),MID(A34,B34+18,2),0),"")</f>
        <v>0.52777777777777779</v>
      </c>
      <c r="H34" s="5">
        <f t="shared" ref="H34:H65" ca="1" si="16">IF(LEN(A34)&gt;B34+21,TIME(MID(A34,B34+20,2),MID(A34,B34+22,2),0),"")</f>
        <v>0.5625</v>
      </c>
      <c r="I34" s="5" t="str">
        <f t="shared" ref="I34:I65" ca="1" si="17">IF(LEN(A34)&gt;B34+25,TIME(MID(A34,B34+24,2),MID(A34,B34+26,2),0),"")</f>
        <v/>
      </c>
      <c r="J34" s="1" t="str">
        <f t="shared" ca="1" si="9"/>
        <v/>
      </c>
      <c r="K34" s="4" t="str">
        <f t="shared" ref="K34:K65" ca="1" si="18">IF(AND(F34&lt;&gt;"",F34&gt;TIME(8,30,0)),"Rit","")</f>
        <v/>
      </c>
    </row>
    <row r="35" spans="1:11" x14ac:dyDescent="0.25">
      <c r="A35" s="42" t="s">
        <v>155</v>
      </c>
      <c r="B35" s="1">
        <f t="shared" ca="1" si="10"/>
        <v>17</v>
      </c>
      <c r="C35" t="str">
        <f t="shared" ca="1" si="11"/>
        <v>PERNETTA DANIELE</v>
      </c>
      <c r="D35" s="2">
        <f t="shared" ca="1" si="12"/>
        <v>42934</v>
      </c>
      <c r="E35" s="5">
        <f t="shared" ca="1" si="13"/>
        <v>0.60416666666666663</v>
      </c>
      <c r="F35" s="5">
        <f t="shared" ca="1" si="14"/>
        <v>0.34861111111111115</v>
      </c>
      <c r="G35" s="5">
        <f t="shared" ca="1" si="15"/>
        <v>0.53125</v>
      </c>
      <c r="H35" s="5">
        <f t="shared" ca="1" si="16"/>
        <v>0.56388888888888888</v>
      </c>
      <c r="I35" s="5" t="str">
        <f t="shared" ca="1" si="17"/>
        <v/>
      </c>
      <c r="J35" s="1" t="str">
        <f t="shared" ca="1" si="9"/>
        <v/>
      </c>
      <c r="K35" s="4" t="str">
        <f t="shared" ca="1" si="18"/>
        <v/>
      </c>
    </row>
    <row r="36" spans="1:11" x14ac:dyDescent="0.25">
      <c r="A36" s="42" t="s">
        <v>156</v>
      </c>
      <c r="B36" s="1">
        <f t="shared" ca="1" si="10"/>
        <v>18</v>
      </c>
      <c r="C36" t="str">
        <f t="shared" ca="1" si="11"/>
        <v>LUPARIA GUALTIERO</v>
      </c>
      <c r="D36" s="2">
        <f t="shared" ca="1" si="12"/>
        <v>42934</v>
      </c>
      <c r="E36" s="5">
        <f t="shared" ca="1" si="13"/>
        <v>0.60416666666666663</v>
      </c>
      <c r="F36" s="5">
        <f t="shared" ca="1" si="14"/>
        <v>0.33958333333333335</v>
      </c>
      <c r="G36" s="5">
        <f t="shared" ca="1" si="15"/>
        <v>0.54583333333333328</v>
      </c>
      <c r="H36" s="5">
        <f t="shared" ca="1" si="16"/>
        <v>0.58263888888888882</v>
      </c>
      <c r="I36" s="5" t="str">
        <f t="shared" ca="1" si="17"/>
        <v/>
      </c>
      <c r="J36" s="1" t="str">
        <f t="shared" ca="1" si="9"/>
        <v/>
      </c>
      <c r="K36" s="4" t="str">
        <f t="shared" ca="1" si="18"/>
        <v/>
      </c>
    </row>
    <row r="37" spans="1:11" x14ac:dyDescent="0.25">
      <c r="A37" s="42" t="s">
        <v>157</v>
      </c>
      <c r="B37" s="1">
        <f t="shared" ca="1" si="10"/>
        <v>17</v>
      </c>
      <c r="C37" t="str">
        <f t="shared" ca="1" si="11"/>
        <v>CASTELLANO PAOLA</v>
      </c>
      <c r="D37" s="2">
        <f t="shared" ca="1" si="12"/>
        <v>42934</v>
      </c>
      <c r="E37" s="5">
        <f t="shared" ca="1" si="13"/>
        <v>0.60416666666666663</v>
      </c>
      <c r="F37" s="5">
        <f t="shared" ca="1" si="14"/>
        <v>0.3347222222222222</v>
      </c>
      <c r="G37" s="5">
        <f t="shared" ca="1" si="15"/>
        <v>0.54583333333333328</v>
      </c>
      <c r="H37" s="5">
        <f t="shared" ca="1" si="16"/>
        <v>0.5805555555555556</v>
      </c>
      <c r="I37" s="5" t="str">
        <f t="shared" ca="1" si="17"/>
        <v/>
      </c>
      <c r="J37" s="1" t="str">
        <f t="shared" ca="1" si="9"/>
        <v/>
      </c>
      <c r="K37" s="4" t="str">
        <f t="shared" ca="1" si="18"/>
        <v/>
      </c>
    </row>
    <row r="38" spans="1:11" x14ac:dyDescent="0.25">
      <c r="A38" s="42" t="s">
        <v>158</v>
      </c>
      <c r="B38" s="1">
        <f t="shared" ca="1" si="10"/>
        <v>17</v>
      </c>
      <c r="C38" t="str">
        <f t="shared" ca="1" si="11"/>
        <v>BARBIERI ROSSANA</v>
      </c>
      <c r="D38" s="2">
        <f t="shared" ca="1" si="12"/>
        <v>42934</v>
      </c>
      <c r="E38" s="5">
        <f t="shared" ca="1" si="13"/>
        <v>0.60416666666666663</v>
      </c>
      <c r="F38" s="5">
        <f t="shared" ca="1" si="14"/>
        <v>0.35138888888888892</v>
      </c>
      <c r="G38" s="5">
        <f t="shared" ca="1" si="15"/>
        <v>0.54236111111111118</v>
      </c>
      <c r="H38" s="5">
        <f t="shared" ca="1" si="16"/>
        <v>0.57986111111111105</v>
      </c>
      <c r="I38" s="5" t="str">
        <f t="shared" ca="1" si="17"/>
        <v/>
      </c>
      <c r="J38" s="1" t="str">
        <f t="shared" ca="1" si="9"/>
        <v/>
      </c>
      <c r="K38" s="4" t="str">
        <f t="shared" ca="1" si="18"/>
        <v/>
      </c>
    </row>
    <row r="39" spans="1:11" x14ac:dyDescent="0.25">
      <c r="A39" s="42" t="s">
        <v>159</v>
      </c>
      <c r="B39" s="1">
        <f t="shared" ca="1" si="10"/>
        <v>16</v>
      </c>
      <c r="C39" t="str">
        <f t="shared" ca="1" si="11"/>
        <v>FERRERO DANIELA</v>
      </c>
      <c r="D39" s="2">
        <f t="shared" ca="1" si="12"/>
        <v>42934</v>
      </c>
      <c r="E39" s="5">
        <f t="shared" ca="1" si="13"/>
        <v>0.60416666666666663</v>
      </c>
      <c r="F39" s="5">
        <f t="shared" ca="1" si="14"/>
        <v>0.35416666666666669</v>
      </c>
      <c r="G39" s="5">
        <f t="shared" ca="1" si="15"/>
        <v>0.53055555555555556</v>
      </c>
      <c r="H39" s="5">
        <f t="shared" ca="1" si="16"/>
        <v>0.56874999999999998</v>
      </c>
      <c r="I39" s="5" t="str">
        <f t="shared" ca="1" si="17"/>
        <v/>
      </c>
      <c r="J39" s="1" t="str">
        <f t="shared" ca="1" si="9"/>
        <v/>
      </c>
      <c r="K39" s="4" t="str">
        <f t="shared" ca="1" si="18"/>
        <v/>
      </c>
    </row>
    <row r="40" spans="1:11" x14ac:dyDescent="0.25">
      <c r="A40" s="42" t="s">
        <v>160</v>
      </c>
      <c r="B40" s="1">
        <f t="shared" ca="1" si="10"/>
        <v>14</v>
      </c>
      <c r="C40" t="str">
        <f t="shared" ca="1" si="11"/>
        <v>CASUCCI PAOLA</v>
      </c>
      <c r="D40" s="2">
        <f t="shared" ca="1" si="12"/>
        <v>42934</v>
      </c>
      <c r="E40" s="5">
        <f t="shared" ca="1" si="13"/>
        <v>0.60416666666666663</v>
      </c>
      <c r="F40" s="5">
        <f t="shared" ca="1" si="14"/>
        <v>0.34027777777777773</v>
      </c>
      <c r="G40" s="5">
        <f t="shared" ca="1" si="15"/>
        <v>0.52916666666666667</v>
      </c>
      <c r="H40" s="5">
        <f t="shared" ca="1" si="16"/>
        <v>0.56736111111111109</v>
      </c>
      <c r="I40" s="5" t="str">
        <f t="shared" ca="1" si="17"/>
        <v/>
      </c>
      <c r="J40" s="1" t="str">
        <f t="shared" ca="1" si="9"/>
        <v/>
      </c>
      <c r="K40" s="4" t="str">
        <f t="shared" ca="1" si="18"/>
        <v/>
      </c>
    </row>
    <row r="41" spans="1:11" x14ac:dyDescent="0.25">
      <c r="A41" s="42" t="s">
        <v>161</v>
      </c>
      <c r="B41" s="1">
        <f t="shared" ca="1" si="10"/>
        <v>17</v>
      </c>
      <c r="C41" t="str">
        <f t="shared" ca="1" si="11"/>
        <v>CARPINELLO NADIA</v>
      </c>
      <c r="D41" s="2">
        <f t="shared" ca="1" si="12"/>
        <v>42934</v>
      </c>
      <c r="E41" s="5">
        <f t="shared" ca="1" si="13"/>
        <v>0.60416666666666663</v>
      </c>
      <c r="F41" s="5">
        <f t="shared" ca="1" si="14"/>
        <v>0.35972222222222222</v>
      </c>
      <c r="G41" s="5">
        <f t="shared" ca="1" si="15"/>
        <v>0.52986111111111112</v>
      </c>
      <c r="H41" s="5">
        <f t="shared" ca="1" si="16"/>
        <v>0.55833333333333335</v>
      </c>
      <c r="I41" s="5" t="str">
        <f t="shared" ca="1" si="17"/>
        <v/>
      </c>
      <c r="J41" s="1" t="str">
        <f t="shared" ca="1" si="9"/>
        <v/>
      </c>
      <c r="K41" s="4" t="str">
        <f t="shared" ca="1" si="18"/>
        <v>Rit</v>
      </c>
    </row>
    <row r="42" spans="1:11" x14ac:dyDescent="0.25">
      <c r="A42" s="42" t="s">
        <v>162</v>
      </c>
      <c r="B42" s="1">
        <f t="shared" ca="1" si="10"/>
        <v>20</v>
      </c>
      <c r="C42" t="str">
        <f t="shared" ca="1" si="11"/>
        <v>BARLETTA ELISABETTA</v>
      </c>
      <c r="D42" s="2">
        <f t="shared" ca="1" si="12"/>
        <v>42934</v>
      </c>
      <c r="E42" s="5">
        <f t="shared" ca="1" si="13"/>
        <v>0.60416666666666663</v>
      </c>
      <c r="F42" s="5">
        <f t="shared" ca="1" si="14"/>
        <v>0.34791666666666665</v>
      </c>
      <c r="G42" s="5">
        <f t="shared" ca="1" si="15"/>
        <v>0.54791666666666672</v>
      </c>
      <c r="H42" s="5">
        <f t="shared" ca="1" si="16"/>
        <v>0.58680555555555558</v>
      </c>
      <c r="I42" s="5" t="str">
        <f t="shared" ca="1" si="17"/>
        <v/>
      </c>
      <c r="J42" s="1" t="str">
        <f t="shared" ca="1" si="9"/>
        <v/>
      </c>
      <c r="K42" s="4" t="str">
        <f t="shared" ca="1" si="18"/>
        <v/>
      </c>
    </row>
    <row r="43" spans="1:11" x14ac:dyDescent="0.25">
      <c r="A43" s="42" t="s">
        <v>163</v>
      </c>
      <c r="B43" s="1">
        <f t="shared" ca="1" si="10"/>
        <v>17</v>
      </c>
      <c r="C43" t="str">
        <f t="shared" ca="1" si="11"/>
        <v>ANFOSSI DOMENICO</v>
      </c>
      <c r="D43" s="2">
        <f t="shared" ca="1" si="12"/>
        <v>42934</v>
      </c>
      <c r="E43" s="5">
        <f t="shared" ca="1" si="13"/>
        <v>0.60416666666666663</v>
      </c>
      <c r="F43" s="5">
        <f t="shared" ca="1" si="14"/>
        <v>0.34930555555555554</v>
      </c>
      <c r="G43" s="5">
        <f t="shared" ca="1" si="15"/>
        <v>0.53541666666666665</v>
      </c>
      <c r="H43" s="5">
        <f t="shared" ca="1" si="16"/>
        <v>0.57222222222222219</v>
      </c>
      <c r="I43" s="5" t="str">
        <f t="shared" ca="1" si="17"/>
        <v/>
      </c>
      <c r="J43" s="1" t="str">
        <f t="shared" ca="1" si="9"/>
        <v/>
      </c>
      <c r="K43" s="4" t="str">
        <f t="shared" ca="1" si="18"/>
        <v/>
      </c>
    </row>
    <row r="44" spans="1:11" x14ac:dyDescent="0.25">
      <c r="A44" s="42" t="s">
        <v>164</v>
      </c>
      <c r="B44" s="1">
        <f t="shared" ca="1" si="10"/>
        <v>15</v>
      </c>
      <c r="C44" t="str">
        <f t="shared" ca="1" si="11"/>
        <v>GRILLO ROBERTA</v>
      </c>
      <c r="D44" s="2">
        <f t="shared" ca="1" si="12"/>
        <v>42934</v>
      </c>
      <c r="E44" s="5">
        <f t="shared" ca="1" si="13"/>
        <v>0.60416666666666663</v>
      </c>
      <c r="F44" s="5">
        <f t="shared" ca="1" si="14"/>
        <v>0.35000000000000003</v>
      </c>
      <c r="G44" s="5">
        <f t="shared" ca="1" si="15"/>
        <v>0.54652777777777783</v>
      </c>
      <c r="H44" s="5">
        <f t="shared" ca="1" si="16"/>
        <v>0.5756944444444444</v>
      </c>
      <c r="I44" s="5" t="str">
        <f t="shared" ca="1" si="17"/>
        <v/>
      </c>
      <c r="J44" s="1" t="str">
        <f t="shared" ca="1" si="9"/>
        <v/>
      </c>
      <c r="K44" s="4" t="str">
        <f t="shared" ca="1" si="18"/>
        <v/>
      </c>
    </row>
    <row r="45" spans="1:11" x14ac:dyDescent="0.25">
      <c r="A45" s="42" t="s">
        <v>165</v>
      </c>
      <c r="B45" s="1">
        <f t="shared" ca="1" si="10"/>
        <v>18</v>
      </c>
      <c r="C45" t="str">
        <f t="shared" ca="1" si="11"/>
        <v>RUGOLO ALESSANDRO</v>
      </c>
      <c r="D45" s="2">
        <f t="shared" ca="1" si="12"/>
        <v>42934</v>
      </c>
      <c r="E45" s="5">
        <f t="shared" ca="1" si="13"/>
        <v>0.60416666666666663</v>
      </c>
      <c r="F45" s="5">
        <f t="shared" ca="1" si="14"/>
        <v>0.33749999999999997</v>
      </c>
      <c r="G45" s="5">
        <f t="shared" ca="1" si="15"/>
        <v>0.53680555555555554</v>
      </c>
      <c r="H45" s="5">
        <f t="shared" ca="1" si="16"/>
        <v>0.57361111111111118</v>
      </c>
      <c r="I45" s="5" t="str">
        <f t="shared" ca="1" si="17"/>
        <v/>
      </c>
      <c r="J45" s="1" t="str">
        <f t="shared" ca="1" si="9"/>
        <v/>
      </c>
      <c r="K45" s="4" t="str">
        <f t="shared" ca="1" si="18"/>
        <v/>
      </c>
    </row>
    <row r="46" spans="1:11" x14ac:dyDescent="0.25">
      <c r="A46" s="42" t="s">
        <v>166</v>
      </c>
      <c r="B46" s="1">
        <f t="shared" ca="1" si="10"/>
        <v>18</v>
      </c>
      <c r="C46" t="str">
        <f t="shared" ca="1" si="11"/>
        <v>MARCHISIO BARBARA</v>
      </c>
      <c r="D46" s="2">
        <f t="shared" ca="1" si="12"/>
        <v>42934</v>
      </c>
      <c r="E46" s="5">
        <f t="shared" ca="1" si="13"/>
        <v>0.60416666666666663</v>
      </c>
      <c r="F46" s="5">
        <f t="shared" ca="1" si="14"/>
        <v>0.33402777777777781</v>
      </c>
      <c r="G46" s="5">
        <f t="shared" ca="1" si="15"/>
        <v>0.5395833333333333</v>
      </c>
      <c r="H46" s="5">
        <f t="shared" ca="1" si="16"/>
        <v>0.57430555555555551</v>
      </c>
      <c r="I46" s="5" t="str">
        <f t="shared" ca="1" si="17"/>
        <v/>
      </c>
      <c r="J46" s="1" t="str">
        <f t="shared" ca="1" si="9"/>
        <v/>
      </c>
      <c r="K46" s="4" t="str">
        <f t="shared" ca="1" si="18"/>
        <v/>
      </c>
    </row>
    <row r="47" spans="1:11" x14ac:dyDescent="0.25">
      <c r="A47" s="42" t="s">
        <v>167</v>
      </c>
      <c r="B47" s="1">
        <f t="shared" ca="1" si="10"/>
        <v>15</v>
      </c>
      <c r="C47" t="str">
        <f t="shared" ca="1" si="11"/>
        <v>MELINI CLAUDIO</v>
      </c>
      <c r="D47" s="2">
        <f t="shared" ca="1" si="12"/>
        <v>42934</v>
      </c>
      <c r="E47" s="5">
        <f t="shared" ca="1" si="13"/>
        <v>0.60416666666666663</v>
      </c>
      <c r="F47" s="5">
        <f t="shared" ca="1" si="14"/>
        <v>0.34513888888888888</v>
      </c>
      <c r="G47" s="5">
        <f t="shared" ca="1" si="15"/>
        <v>0.54861111111111105</v>
      </c>
      <c r="H47" s="5">
        <f t="shared" ca="1" si="16"/>
        <v>0.57986111111111105</v>
      </c>
      <c r="I47" s="5" t="str">
        <f t="shared" ca="1" si="17"/>
        <v/>
      </c>
      <c r="J47" s="1" t="str">
        <f t="shared" ca="1" si="9"/>
        <v/>
      </c>
      <c r="K47" s="4" t="str">
        <f t="shared" ca="1" si="18"/>
        <v/>
      </c>
    </row>
    <row r="48" spans="1:11" x14ac:dyDescent="0.25">
      <c r="A48" s="42" t="s">
        <v>439</v>
      </c>
      <c r="B48" s="1">
        <f t="shared" ca="1" si="10"/>
        <v>15</v>
      </c>
      <c r="C48" t="str">
        <f t="shared" ca="1" si="11"/>
        <v>GHILOTTI LUIGI</v>
      </c>
      <c r="D48" s="2">
        <f t="shared" ca="1" si="12"/>
        <v>42934</v>
      </c>
      <c r="E48" s="5">
        <f t="shared" ca="1" si="13"/>
        <v>0.60416666666666663</v>
      </c>
      <c r="F48" s="5" t="str">
        <f t="shared" ca="1" si="14"/>
        <v/>
      </c>
      <c r="G48" s="5" t="str">
        <f t="shared" ca="1" si="15"/>
        <v/>
      </c>
      <c r="H48" s="5" t="str">
        <f t="shared" ca="1" si="16"/>
        <v/>
      </c>
      <c r="I48" s="5" t="str">
        <f t="shared" ca="1" si="17"/>
        <v/>
      </c>
      <c r="J48" s="1" t="str">
        <f t="shared" ca="1" si="9"/>
        <v>M</v>
      </c>
      <c r="K48" s="4" t="str">
        <f t="shared" ca="1" si="18"/>
        <v/>
      </c>
    </row>
    <row r="49" spans="1:11" x14ac:dyDescent="0.25">
      <c r="A49" s="42" t="s">
        <v>168</v>
      </c>
      <c r="B49" s="1">
        <f t="shared" ca="1" si="10"/>
        <v>16</v>
      </c>
      <c r="C49" t="str">
        <f t="shared" ca="1" si="11"/>
        <v>MERELLA MANUELA</v>
      </c>
      <c r="D49" s="2">
        <f t="shared" ca="1" si="12"/>
        <v>42934</v>
      </c>
      <c r="E49" s="5">
        <f t="shared" ca="1" si="13"/>
        <v>0.60416666666666663</v>
      </c>
      <c r="F49" s="5">
        <f t="shared" ca="1" si="14"/>
        <v>0.35902777777777778</v>
      </c>
      <c r="G49" s="5">
        <f t="shared" ca="1" si="15"/>
        <v>0.52847222222222223</v>
      </c>
      <c r="H49" s="5">
        <f t="shared" ca="1" si="16"/>
        <v>0.56666666666666665</v>
      </c>
      <c r="I49" s="5" t="str">
        <f t="shared" ca="1" si="17"/>
        <v/>
      </c>
      <c r="J49" s="1" t="str">
        <f t="shared" ca="1" si="9"/>
        <v/>
      </c>
      <c r="K49" s="4" t="str">
        <f t="shared" ca="1" si="18"/>
        <v>Rit</v>
      </c>
    </row>
    <row r="50" spans="1:11" x14ac:dyDescent="0.25">
      <c r="A50" s="42" t="s">
        <v>169</v>
      </c>
      <c r="B50" s="1">
        <f t="shared" ca="1" si="10"/>
        <v>18</v>
      </c>
      <c r="C50" t="str">
        <f t="shared" ca="1" si="11"/>
        <v>BUSONERA CRISTINA</v>
      </c>
      <c r="D50" s="2">
        <f t="shared" ca="1" si="12"/>
        <v>42934</v>
      </c>
      <c r="E50" s="5">
        <f t="shared" ca="1" si="13"/>
        <v>0.60416666666666663</v>
      </c>
      <c r="F50" s="5">
        <f t="shared" ca="1" si="14"/>
        <v>0.34097222222222223</v>
      </c>
      <c r="G50" s="5">
        <f t="shared" ca="1" si="15"/>
        <v>0.53888888888888886</v>
      </c>
      <c r="H50" s="5">
        <f t="shared" ca="1" si="16"/>
        <v>0.57847222222222217</v>
      </c>
      <c r="I50" s="5" t="str">
        <f t="shared" ca="1" si="17"/>
        <v/>
      </c>
      <c r="J50" s="1" t="str">
        <f t="shared" ca="1" si="9"/>
        <v/>
      </c>
      <c r="K50" s="4" t="str">
        <f t="shared" ca="1" si="18"/>
        <v/>
      </c>
    </row>
    <row r="51" spans="1:11" x14ac:dyDescent="0.25">
      <c r="A51" s="42" t="s">
        <v>170</v>
      </c>
      <c r="B51" s="1">
        <f t="shared" ca="1" si="10"/>
        <v>20</v>
      </c>
      <c r="C51" t="str">
        <f t="shared" ca="1" si="11"/>
        <v>MAROVINO ELISABETTA</v>
      </c>
      <c r="D51" s="2">
        <f t="shared" ca="1" si="12"/>
        <v>42934</v>
      </c>
      <c r="E51" s="5">
        <f t="shared" ca="1" si="13"/>
        <v>0.60416666666666663</v>
      </c>
      <c r="F51" s="5">
        <f t="shared" ca="1" si="14"/>
        <v>0.33402777777777781</v>
      </c>
      <c r="G51" s="5">
        <f t="shared" ca="1" si="15"/>
        <v>0.53819444444444442</v>
      </c>
      <c r="H51" s="5">
        <f t="shared" ca="1" si="16"/>
        <v>0.57708333333333328</v>
      </c>
      <c r="I51" s="5" t="str">
        <f t="shared" ca="1" si="17"/>
        <v/>
      </c>
      <c r="J51" s="1" t="str">
        <f t="shared" ca="1" si="9"/>
        <v/>
      </c>
      <c r="K51" s="4" t="str">
        <f t="shared" ca="1" si="18"/>
        <v/>
      </c>
    </row>
    <row r="52" spans="1:11" x14ac:dyDescent="0.25">
      <c r="A52" s="42" t="s">
        <v>171</v>
      </c>
      <c r="B52" s="1">
        <f t="shared" ca="1" si="10"/>
        <v>14</v>
      </c>
      <c r="C52" t="str">
        <f t="shared" ca="1" si="11"/>
        <v>LEVET GIORGIO</v>
      </c>
      <c r="D52" s="2">
        <f t="shared" ca="1" si="12"/>
        <v>42934</v>
      </c>
      <c r="E52" s="5">
        <f t="shared" ca="1" si="13"/>
        <v>0.60416666666666663</v>
      </c>
      <c r="F52" s="5">
        <f t="shared" ca="1" si="14"/>
        <v>0.3430555555555555</v>
      </c>
      <c r="G52" s="5">
        <f t="shared" ca="1" si="15"/>
        <v>0.54166666666666663</v>
      </c>
      <c r="H52" s="5">
        <f t="shared" ca="1" si="16"/>
        <v>0.58333333333333337</v>
      </c>
      <c r="I52" s="5" t="str">
        <f t="shared" ca="1" si="17"/>
        <v/>
      </c>
      <c r="J52" s="1" t="str">
        <f t="shared" ca="1" si="9"/>
        <v/>
      </c>
      <c r="K52" s="4" t="str">
        <f t="shared" ca="1" si="18"/>
        <v/>
      </c>
    </row>
    <row r="53" spans="1:11" x14ac:dyDescent="0.25">
      <c r="A53" s="42" t="s">
        <v>172</v>
      </c>
      <c r="B53" s="1">
        <f t="shared" ca="1" si="10"/>
        <v>14</v>
      </c>
      <c r="C53" t="str">
        <f t="shared" ca="1" si="11"/>
        <v>CARLI ROSSANA</v>
      </c>
      <c r="D53" s="2">
        <f t="shared" ca="1" si="12"/>
        <v>42934</v>
      </c>
      <c r="E53" s="5">
        <f t="shared" ca="1" si="13"/>
        <v>0.60416666666666663</v>
      </c>
      <c r="F53" s="5">
        <f t="shared" ca="1" si="14"/>
        <v>0.35347222222222219</v>
      </c>
      <c r="G53" s="5">
        <f t="shared" ca="1" si="15"/>
        <v>0.53541666666666665</v>
      </c>
      <c r="H53" s="5">
        <f t="shared" ca="1" si="16"/>
        <v>0.57708333333333328</v>
      </c>
      <c r="I53" s="5" t="str">
        <f t="shared" ca="1" si="17"/>
        <v/>
      </c>
      <c r="J53" s="1" t="str">
        <f t="shared" ca="1" si="9"/>
        <v/>
      </c>
      <c r="K53" s="4" t="str">
        <f t="shared" ca="1" si="18"/>
        <v/>
      </c>
    </row>
    <row r="54" spans="1:11" x14ac:dyDescent="0.25">
      <c r="A54" s="42" t="s">
        <v>173</v>
      </c>
      <c r="B54" s="1">
        <f t="shared" ca="1" si="10"/>
        <v>14</v>
      </c>
      <c r="C54" t="str">
        <f t="shared" ca="1" si="11"/>
        <v>TOSATTO PAOLO</v>
      </c>
      <c r="D54" s="2">
        <f t="shared" ca="1" si="12"/>
        <v>42934</v>
      </c>
      <c r="E54" s="5">
        <f t="shared" ca="1" si="13"/>
        <v>0.60416666666666663</v>
      </c>
      <c r="F54" s="5">
        <f t="shared" ca="1" si="14"/>
        <v>0.33680555555555558</v>
      </c>
      <c r="G54" s="5">
        <f t="shared" ca="1" si="15"/>
        <v>0.53888888888888886</v>
      </c>
      <c r="H54" s="5">
        <f t="shared" ca="1" si="16"/>
        <v>0.57986111111111105</v>
      </c>
      <c r="I54" s="5" t="str">
        <f t="shared" ca="1" si="17"/>
        <v/>
      </c>
      <c r="J54" s="1" t="str">
        <f t="shared" ca="1" si="9"/>
        <v/>
      </c>
      <c r="K54" s="4" t="str">
        <f t="shared" ca="1" si="18"/>
        <v/>
      </c>
    </row>
    <row r="55" spans="1:11" x14ac:dyDescent="0.25">
      <c r="A55" s="42" t="s">
        <v>174</v>
      </c>
      <c r="B55" s="1">
        <f t="shared" ca="1" si="10"/>
        <v>16</v>
      </c>
      <c r="C55" t="str">
        <f t="shared" ca="1" si="11"/>
        <v>NOVELLO ROBERTO</v>
      </c>
      <c r="D55" s="2">
        <f t="shared" ca="1" si="12"/>
        <v>42934</v>
      </c>
      <c r="E55" s="5">
        <f t="shared" ca="1" si="13"/>
        <v>0.60416666666666663</v>
      </c>
      <c r="F55" s="5">
        <f t="shared" ca="1" si="14"/>
        <v>0.3347222222222222</v>
      </c>
      <c r="G55" s="5">
        <f t="shared" ca="1" si="15"/>
        <v>0.54166666666666663</v>
      </c>
      <c r="H55" s="5">
        <f t="shared" ca="1" si="16"/>
        <v>0.57916666666666672</v>
      </c>
      <c r="I55" s="5" t="str">
        <f t="shared" ca="1" si="17"/>
        <v/>
      </c>
      <c r="J55" s="1" t="str">
        <f t="shared" ca="1" si="9"/>
        <v/>
      </c>
      <c r="K55" s="4" t="str">
        <f t="shared" ca="1" si="18"/>
        <v/>
      </c>
    </row>
    <row r="56" spans="1:11" x14ac:dyDescent="0.25">
      <c r="A56" s="42" t="s">
        <v>175</v>
      </c>
      <c r="B56" s="1">
        <f t="shared" ca="1" si="10"/>
        <v>19</v>
      </c>
      <c r="C56" t="str">
        <f t="shared" ca="1" si="11"/>
        <v>STRAZZA ALESSANDRA</v>
      </c>
      <c r="D56" s="2">
        <f t="shared" ca="1" si="12"/>
        <v>42934</v>
      </c>
      <c r="E56" s="5">
        <f t="shared" ca="1" si="13"/>
        <v>0.60416666666666663</v>
      </c>
      <c r="F56" s="5">
        <f t="shared" ca="1" si="14"/>
        <v>0.35416666666666669</v>
      </c>
      <c r="G56" s="5">
        <f t="shared" ca="1" si="15"/>
        <v>0.54861111111111105</v>
      </c>
      <c r="H56" s="5">
        <f t="shared" ca="1" si="16"/>
        <v>0.58124999999999993</v>
      </c>
      <c r="I56" s="5" t="str">
        <f t="shared" ca="1" si="17"/>
        <v/>
      </c>
      <c r="J56" s="1" t="str">
        <f t="shared" ca="1" si="9"/>
        <v/>
      </c>
      <c r="K56" s="4" t="str">
        <f t="shared" ca="1" si="18"/>
        <v/>
      </c>
    </row>
    <row r="57" spans="1:11" x14ac:dyDescent="0.25">
      <c r="A57" s="42" t="s">
        <v>176</v>
      </c>
      <c r="B57" s="1">
        <f t="shared" ref="B57:B88" ca="1" si="19">SEARCH(YEAR(TODAY()),A57)</f>
        <v>13</v>
      </c>
      <c r="C57" t="str">
        <f t="shared" ca="1" si="11"/>
        <v>MAZZA ENRICO</v>
      </c>
      <c r="D57" s="2">
        <f t="shared" ca="1" si="12"/>
        <v>42934</v>
      </c>
      <c r="E57" s="5">
        <f t="shared" ca="1" si="13"/>
        <v>0.60416666666666663</v>
      </c>
      <c r="F57" s="5">
        <f t="shared" ca="1" si="14"/>
        <v>0.34513888888888888</v>
      </c>
      <c r="G57" s="5">
        <f t="shared" ca="1" si="15"/>
        <v>0.5395833333333333</v>
      </c>
      <c r="H57" s="5">
        <f t="shared" ca="1" si="16"/>
        <v>0.57361111111111118</v>
      </c>
      <c r="I57" s="5" t="str">
        <f t="shared" ca="1" si="17"/>
        <v/>
      </c>
      <c r="J57" s="1" t="str">
        <f t="shared" ca="1" si="9"/>
        <v/>
      </c>
      <c r="K57" s="4" t="str">
        <f t="shared" ca="1" si="18"/>
        <v/>
      </c>
    </row>
    <row r="58" spans="1:11" x14ac:dyDescent="0.25">
      <c r="A58" s="42" t="s">
        <v>452</v>
      </c>
      <c r="B58" s="1">
        <f t="shared" ca="1" si="19"/>
        <v>14</v>
      </c>
      <c r="C58" t="str">
        <f t="shared" ca="1" si="11"/>
        <v>RIVA GIANLUCA</v>
      </c>
      <c r="D58" s="2">
        <f t="shared" ca="1" si="12"/>
        <v>42934</v>
      </c>
      <c r="E58" s="5">
        <f t="shared" ca="1" si="13"/>
        <v>0.60416666666666663</v>
      </c>
      <c r="F58" s="5" t="str">
        <f t="shared" ca="1" si="14"/>
        <v/>
      </c>
      <c r="G58" s="5" t="str">
        <f t="shared" ca="1" si="15"/>
        <v/>
      </c>
      <c r="H58" s="5" t="str">
        <f t="shared" ca="1" si="16"/>
        <v/>
      </c>
      <c r="I58" s="5" t="str">
        <f t="shared" ca="1" si="17"/>
        <v/>
      </c>
      <c r="J58" s="1" t="str">
        <f t="shared" ca="1" si="9"/>
        <v>P</v>
      </c>
      <c r="K58" s="4" t="str">
        <f t="shared" ca="1" si="18"/>
        <v/>
      </c>
    </row>
    <row r="59" spans="1:11" x14ac:dyDescent="0.25">
      <c r="A59" s="42" t="s">
        <v>177</v>
      </c>
      <c r="B59" s="1">
        <f t="shared" ca="1" si="19"/>
        <v>15</v>
      </c>
      <c r="C59" t="str">
        <f t="shared" ca="1" si="11"/>
        <v>RINALDI ILARIO</v>
      </c>
      <c r="D59" s="2">
        <f t="shared" ca="1" si="12"/>
        <v>42934</v>
      </c>
      <c r="E59" s="5">
        <f t="shared" ca="1" si="13"/>
        <v>0.60416666666666663</v>
      </c>
      <c r="F59" s="5">
        <f t="shared" ca="1" si="14"/>
        <v>0.3527777777777778</v>
      </c>
      <c r="G59" s="5">
        <f t="shared" ca="1" si="15"/>
        <v>0.54513888888888895</v>
      </c>
      <c r="H59" s="5">
        <f t="shared" ca="1" si="16"/>
        <v>0.5854166666666667</v>
      </c>
      <c r="I59" s="5" t="str">
        <f t="shared" ca="1" si="17"/>
        <v/>
      </c>
      <c r="J59" s="1" t="str">
        <f t="shared" ca="1" si="9"/>
        <v/>
      </c>
      <c r="K59" s="4" t="str">
        <f t="shared" ca="1" si="18"/>
        <v/>
      </c>
    </row>
    <row r="60" spans="1:11" x14ac:dyDescent="0.25">
      <c r="A60" s="42" t="s">
        <v>178</v>
      </c>
      <c r="B60" s="1">
        <f t="shared" ca="1" si="19"/>
        <v>12</v>
      </c>
      <c r="C60" t="str">
        <f t="shared" ca="1" si="11"/>
        <v>ROSSO PAOLO</v>
      </c>
      <c r="D60" s="2">
        <f t="shared" ca="1" si="12"/>
        <v>42934</v>
      </c>
      <c r="E60" s="5">
        <f t="shared" ca="1" si="13"/>
        <v>0.60416666666666663</v>
      </c>
      <c r="F60" s="5">
        <f t="shared" ca="1" si="14"/>
        <v>0.34375</v>
      </c>
      <c r="G60" s="5">
        <f t="shared" ca="1" si="15"/>
        <v>0.53402777777777777</v>
      </c>
      <c r="H60" s="5">
        <f t="shared" ca="1" si="16"/>
        <v>0.56874999999999998</v>
      </c>
      <c r="I60" s="5" t="str">
        <f t="shared" ca="1" si="17"/>
        <v/>
      </c>
      <c r="J60" s="1" t="str">
        <f t="shared" ca="1" si="9"/>
        <v/>
      </c>
      <c r="K60" s="4" t="str">
        <f t="shared" ca="1" si="18"/>
        <v/>
      </c>
    </row>
    <row r="61" spans="1:11" x14ac:dyDescent="0.25">
      <c r="A61" s="42" t="s">
        <v>179</v>
      </c>
      <c r="B61" s="1">
        <f t="shared" ca="1" si="19"/>
        <v>17</v>
      </c>
      <c r="C61" t="str">
        <f t="shared" ca="1" si="11"/>
        <v>GIANOLA FABRIZIO</v>
      </c>
      <c r="D61" s="2">
        <f t="shared" ca="1" si="12"/>
        <v>42934</v>
      </c>
      <c r="E61" s="5">
        <f t="shared" ca="1" si="13"/>
        <v>0.60416666666666663</v>
      </c>
      <c r="F61" s="5">
        <f t="shared" ca="1" si="14"/>
        <v>0.33819444444444446</v>
      </c>
      <c r="G61" s="5">
        <f t="shared" ca="1" si="15"/>
        <v>0.52847222222222223</v>
      </c>
      <c r="H61" s="5">
        <f t="shared" ca="1" si="16"/>
        <v>0.56111111111111112</v>
      </c>
      <c r="I61" s="5" t="str">
        <f t="shared" ca="1" si="17"/>
        <v/>
      </c>
      <c r="J61" s="1" t="str">
        <f t="shared" ca="1" si="9"/>
        <v/>
      </c>
      <c r="K61" s="4" t="str">
        <f t="shared" ca="1" si="18"/>
        <v/>
      </c>
    </row>
    <row r="62" spans="1:11" x14ac:dyDescent="0.25">
      <c r="A62" s="42" t="s">
        <v>443</v>
      </c>
      <c r="B62" s="1">
        <f t="shared" ca="1" si="19"/>
        <v>14</v>
      </c>
      <c r="C62" t="str">
        <f t="shared" ca="1" si="11"/>
        <v>GOFFI ANTONIO</v>
      </c>
      <c r="D62" s="2">
        <f t="shared" ca="1" si="12"/>
        <v>42934</v>
      </c>
      <c r="E62" s="5">
        <f t="shared" ca="1" si="13"/>
        <v>0.60416666666666663</v>
      </c>
      <c r="F62" s="5" t="str">
        <f t="shared" ca="1" si="14"/>
        <v/>
      </c>
      <c r="G62" s="5" t="str">
        <f t="shared" ca="1" si="15"/>
        <v/>
      </c>
      <c r="H62" s="5" t="str">
        <f t="shared" ca="1" si="16"/>
        <v/>
      </c>
      <c r="I62" s="5" t="str">
        <f t="shared" ca="1" si="17"/>
        <v/>
      </c>
      <c r="J62" s="1" t="str">
        <f t="shared" ca="1" si="9"/>
        <v>P</v>
      </c>
      <c r="K62" s="4" t="str">
        <f t="shared" ca="1" si="18"/>
        <v/>
      </c>
    </row>
    <row r="63" spans="1:11" x14ac:dyDescent="0.25">
      <c r="A63" s="42" t="s">
        <v>180</v>
      </c>
      <c r="B63" s="1">
        <f t="shared" ca="1" si="19"/>
        <v>15</v>
      </c>
      <c r="C63" t="str">
        <f t="shared" ca="1" si="11"/>
        <v>RAVETTI ENRICA</v>
      </c>
      <c r="D63" s="2">
        <f t="shared" ca="1" si="12"/>
        <v>42934</v>
      </c>
      <c r="E63" s="5">
        <f t="shared" ca="1" si="13"/>
        <v>0.60416666666666663</v>
      </c>
      <c r="F63" s="5">
        <f t="shared" ca="1" si="14"/>
        <v>0.33333333333333331</v>
      </c>
      <c r="G63" s="5">
        <f t="shared" ca="1" si="15"/>
        <v>0.53125</v>
      </c>
      <c r="H63" s="5">
        <f t="shared" ca="1" si="16"/>
        <v>0.56388888888888888</v>
      </c>
      <c r="I63" s="5" t="str">
        <f t="shared" ca="1" si="17"/>
        <v/>
      </c>
      <c r="J63" s="1" t="str">
        <f t="shared" ca="1" si="9"/>
        <v/>
      </c>
      <c r="K63" s="4" t="str">
        <f t="shared" ca="1" si="18"/>
        <v/>
      </c>
    </row>
    <row r="64" spans="1:11" x14ac:dyDescent="0.25">
      <c r="A64" s="42" t="s">
        <v>181</v>
      </c>
      <c r="B64" s="1">
        <f t="shared" ca="1" si="19"/>
        <v>15</v>
      </c>
      <c r="C64" t="str">
        <f t="shared" ca="1" si="11"/>
        <v>MONTALDO DIEGO</v>
      </c>
      <c r="D64" s="2">
        <f t="shared" ca="1" si="12"/>
        <v>42934</v>
      </c>
      <c r="E64" s="5">
        <f t="shared" ca="1" si="13"/>
        <v>0.60416666666666663</v>
      </c>
      <c r="F64" s="5">
        <f t="shared" ca="1" si="14"/>
        <v>0.35972222222222222</v>
      </c>
      <c r="G64" s="5">
        <f t="shared" ca="1" si="15"/>
        <v>0.54861111111111105</v>
      </c>
      <c r="H64" s="5">
        <f t="shared" ca="1" si="16"/>
        <v>0.58194444444444449</v>
      </c>
      <c r="I64" s="5" t="str">
        <f t="shared" ca="1" si="17"/>
        <v/>
      </c>
      <c r="J64" s="1" t="str">
        <f t="shared" ca="1" si="9"/>
        <v/>
      </c>
      <c r="K64" s="4" t="str">
        <f t="shared" ca="1" si="18"/>
        <v>Rit</v>
      </c>
    </row>
    <row r="65" spans="1:11" x14ac:dyDescent="0.25">
      <c r="A65" s="42" t="s">
        <v>182</v>
      </c>
      <c r="B65" s="1">
        <f t="shared" ca="1" si="19"/>
        <v>17</v>
      </c>
      <c r="C65" t="str">
        <f t="shared" ca="1" si="11"/>
        <v>SPINELLO ALBERTO</v>
      </c>
      <c r="D65" s="2">
        <f t="shared" ca="1" si="12"/>
        <v>42934</v>
      </c>
      <c r="E65" s="5">
        <f t="shared" ca="1" si="13"/>
        <v>0.60416666666666663</v>
      </c>
      <c r="F65" s="5">
        <f t="shared" ca="1" si="14"/>
        <v>0.35138888888888892</v>
      </c>
      <c r="G65" s="5">
        <f t="shared" ca="1" si="15"/>
        <v>0.54236111111111118</v>
      </c>
      <c r="H65" s="5">
        <f t="shared" ca="1" si="16"/>
        <v>0.58124999999999993</v>
      </c>
      <c r="I65" s="5" t="str">
        <f t="shared" ca="1" si="17"/>
        <v/>
      </c>
      <c r="J65" s="1" t="str">
        <f t="shared" ca="1" si="9"/>
        <v/>
      </c>
      <c r="K65" s="4" t="str">
        <f t="shared" ca="1" si="18"/>
        <v/>
      </c>
    </row>
    <row r="66" spans="1:11" x14ac:dyDescent="0.25">
      <c r="A66" s="42" t="s">
        <v>183</v>
      </c>
      <c r="B66" s="1">
        <f t="shared" ca="1" si="19"/>
        <v>16</v>
      </c>
      <c r="C66" t="str">
        <f t="shared" ref="C66:C97" ca="1" si="20">LEFT(A66,B66-1)</f>
        <v>COPPOLINO MARCO</v>
      </c>
      <c r="D66" s="2">
        <f t="shared" ref="D66:D97" ca="1" si="21">DATE(MID(A66,B66,4),MID(A66,B66+4,2),MID(A66,B66+6,2))</f>
        <v>42934</v>
      </c>
      <c r="E66" s="5">
        <f t="shared" ref="E66:E97" ca="1" si="22">TIME(MID(A66,B66+8,2),MID(A66,B66+10,2),0)</f>
        <v>0.60416666666666663</v>
      </c>
      <c r="F66" s="5">
        <f t="shared" ref="F66:F97" ca="1" si="23">IF(LEN(A66)&gt;B66+13,TIME(MID(A66,B66+12,2),MID(A66,B66+14,2),0),"")</f>
        <v>0.3430555555555555</v>
      </c>
      <c r="G66" s="5">
        <f t="shared" ref="G66:G97" ca="1" si="24">IF(LEN(A66)&gt;B66+17,TIME(MID(A66,B66+16,2),MID(A66,B66+18,2),0),"")</f>
        <v>0.53333333333333333</v>
      </c>
      <c r="H66" s="5">
        <f t="shared" ref="H66:H97" ca="1" si="25">IF(LEN(A66)&gt;B66+21,TIME(MID(A66,B66+20,2),MID(A66,B66+22,2),0),"")</f>
        <v>0.56874999999999998</v>
      </c>
      <c r="I66" s="5" t="str">
        <f t="shared" ref="I66:I97" ca="1" si="26">IF(LEN(A66)&gt;B66+25,TIME(MID(A66,B66+24,2),MID(A66,B66+26,2),0),"")</f>
        <v/>
      </c>
      <c r="J66" s="1" t="str">
        <f t="shared" ca="1" si="9"/>
        <v/>
      </c>
      <c r="K66" s="4" t="str">
        <f t="shared" ref="K66:K97" ca="1" si="27">IF(AND(F66&lt;&gt;"",F66&gt;TIME(8,30,0)),"Rit","")</f>
        <v/>
      </c>
    </row>
    <row r="67" spans="1:11" x14ac:dyDescent="0.25">
      <c r="A67" s="42" t="s">
        <v>184</v>
      </c>
      <c r="B67" s="1">
        <f t="shared" ca="1" si="19"/>
        <v>16</v>
      </c>
      <c r="C67" t="str">
        <f t="shared" ca="1" si="20"/>
        <v>AMERIO DOMENICA</v>
      </c>
      <c r="D67" s="2">
        <f t="shared" ca="1" si="21"/>
        <v>42934</v>
      </c>
      <c r="E67" s="5">
        <f t="shared" ca="1" si="22"/>
        <v>0.60416666666666663</v>
      </c>
      <c r="F67" s="5">
        <f t="shared" ca="1" si="23"/>
        <v>0.34722222222222227</v>
      </c>
      <c r="G67" s="5">
        <f t="shared" ca="1" si="24"/>
        <v>0.53680555555555554</v>
      </c>
      <c r="H67" s="5">
        <f t="shared" ca="1" si="25"/>
        <v>0.57638888888888895</v>
      </c>
      <c r="I67" s="5" t="str">
        <f t="shared" ca="1" si="26"/>
        <v/>
      </c>
      <c r="J67" s="1" t="str">
        <f t="shared" ref="J67:J109" ca="1" si="28">IF(MID(A67,B67+12,1)="","NG",IF(LEN(A67)=B67+12,RIGHT(A67,1),""))</f>
        <v/>
      </c>
      <c r="K67" s="4" t="str">
        <f t="shared" ca="1" si="27"/>
        <v/>
      </c>
    </row>
    <row r="68" spans="1:11" x14ac:dyDescent="0.25">
      <c r="A68" s="42" t="s">
        <v>185</v>
      </c>
      <c r="B68" s="1">
        <f t="shared" ca="1" si="19"/>
        <v>17</v>
      </c>
      <c r="C68" t="str">
        <f t="shared" ca="1" si="20"/>
        <v>NEBIOLO LOREDANA</v>
      </c>
      <c r="D68" s="2">
        <f t="shared" ca="1" si="21"/>
        <v>42934</v>
      </c>
      <c r="E68" s="5">
        <f t="shared" ca="1" si="22"/>
        <v>0.60416666666666663</v>
      </c>
      <c r="F68" s="5">
        <f t="shared" ca="1" si="23"/>
        <v>0.34791666666666665</v>
      </c>
      <c r="G68" s="5">
        <f t="shared" ca="1" si="24"/>
        <v>0.53888888888888886</v>
      </c>
      <c r="H68" s="5">
        <f t="shared" ca="1" si="25"/>
        <v>0.5805555555555556</v>
      </c>
      <c r="I68" s="5" t="str">
        <f t="shared" ca="1" si="26"/>
        <v/>
      </c>
      <c r="J68" s="1" t="str">
        <f t="shared" ca="1" si="28"/>
        <v/>
      </c>
      <c r="K68" s="4" t="str">
        <f t="shared" ca="1" si="27"/>
        <v/>
      </c>
    </row>
    <row r="69" spans="1:11" x14ac:dyDescent="0.25">
      <c r="A69" s="42" t="s">
        <v>186</v>
      </c>
      <c r="B69" s="1">
        <f t="shared" ca="1" si="19"/>
        <v>19</v>
      </c>
      <c r="C69" t="str">
        <f t="shared" ca="1" si="20"/>
        <v>LAURENTI GIANCARLO</v>
      </c>
      <c r="D69" s="2">
        <f t="shared" ca="1" si="21"/>
        <v>42934</v>
      </c>
      <c r="E69" s="5">
        <f t="shared" ca="1" si="22"/>
        <v>0.60416666666666663</v>
      </c>
      <c r="F69" s="5">
        <f t="shared" ca="1" si="23"/>
        <v>0.35000000000000003</v>
      </c>
      <c r="G69" s="5">
        <f t="shared" ca="1" si="24"/>
        <v>0.53819444444444442</v>
      </c>
      <c r="H69" s="5">
        <f t="shared" ca="1" si="25"/>
        <v>0.56874999999999998</v>
      </c>
      <c r="I69" s="5" t="str">
        <f t="shared" ca="1" si="26"/>
        <v/>
      </c>
      <c r="J69" s="1" t="str">
        <f t="shared" ca="1" si="28"/>
        <v/>
      </c>
      <c r="K69" s="4" t="str">
        <f t="shared" ca="1" si="27"/>
        <v/>
      </c>
    </row>
    <row r="70" spans="1:11" x14ac:dyDescent="0.25">
      <c r="A70" s="42" t="s">
        <v>187</v>
      </c>
      <c r="B70" s="1">
        <f t="shared" ca="1" si="19"/>
        <v>14</v>
      </c>
      <c r="C70" t="str">
        <f t="shared" ca="1" si="20"/>
        <v>RIBERO SERGIO</v>
      </c>
      <c r="D70" s="2">
        <f t="shared" ca="1" si="21"/>
        <v>42934</v>
      </c>
      <c r="E70" s="5">
        <f t="shared" ca="1" si="22"/>
        <v>0.60416666666666663</v>
      </c>
      <c r="F70" s="5">
        <f t="shared" ca="1" si="23"/>
        <v>0.35555555555555557</v>
      </c>
      <c r="G70" s="5">
        <f t="shared" ca="1" si="24"/>
        <v>0.52986111111111112</v>
      </c>
      <c r="H70" s="5">
        <f t="shared" ca="1" si="25"/>
        <v>0.56111111111111112</v>
      </c>
      <c r="I70" s="5" t="str">
        <f t="shared" ca="1" si="26"/>
        <v/>
      </c>
      <c r="J70" s="1" t="str">
        <f t="shared" ca="1" si="28"/>
        <v/>
      </c>
      <c r="K70" s="4" t="str">
        <f t="shared" ca="1" si="27"/>
        <v>Rit</v>
      </c>
    </row>
    <row r="71" spans="1:11" x14ac:dyDescent="0.25">
      <c r="A71" s="42" t="s">
        <v>188</v>
      </c>
      <c r="B71" s="1">
        <f t="shared" ca="1" si="19"/>
        <v>26</v>
      </c>
      <c r="C71" t="str">
        <f t="shared" ca="1" si="20"/>
        <v>MARCHISIO MARIA ANTONELLA</v>
      </c>
      <c r="D71" s="2">
        <f t="shared" ca="1" si="21"/>
        <v>42934</v>
      </c>
      <c r="E71" s="5">
        <f t="shared" ca="1" si="22"/>
        <v>0.60416666666666663</v>
      </c>
      <c r="F71" s="5">
        <f t="shared" ca="1" si="23"/>
        <v>0.3527777777777778</v>
      </c>
      <c r="G71" s="5">
        <f t="shared" ca="1" si="24"/>
        <v>0.53472222222222221</v>
      </c>
      <c r="H71" s="5">
        <f t="shared" ca="1" si="25"/>
        <v>0.56944444444444442</v>
      </c>
      <c r="I71" s="5" t="str">
        <f t="shared" ca="1" si="26"/>
        <v/>
      </c>
      <c r="J71" s="1" t="str">
        <f t="shared" ca="1" si="28"/>
        <v/>
      </c>
      <c r="K71" s="4" t="str">
        <f t="shared" ca="1" si="27"/>
        <v/>
      </c>
    </row>
    <row r="72" spans="1:11" x14ac:dyDescent="0.25">
      <c r="A72" s="42" t="s">
        <v>189</v>
      </c>
      <c r="B72" s="1">
        <f t="shared" ca="1" si="19"/>
        <v>16</v>
      </c>
      <c r="C72" t="str">
        <f t="shared" ca="1" si="20"/>
        <v>BASILICO TERESA</v>
      </c>
      <c r="D72" s="2">
        <f t="shared" ca="1" si="21"/>
        <v>42934</v>
      </c>
      <c r="E72" s="5">
        <f t="shared" ca="1" si="22"/>
        <v>0.60416666666666663</v>
      </c>
      <c r="F72" s="5">
        <f t="shared" ca="1" si="23"/>
        <v>0.36041666666666666</v>
      </c>
      <c r="G72" s="5">
        <f t="shared" ca="1" si="24"/>
        <v>0.53125</v>
      </c>
      <c r="H72" s="5">
        <f t="shared" ca="1" si="25"/>
        <v>0.56458333333333333</v>
      </c>
      <c r="I72" s="5" t="str">
        <f t="shared" ca="1" si="26"/>
        <v/>
      </c>
      <c r="J72" s="1" t="str">
        <f t="shared" ca="1" si="28"/>
        <v/>
      </c>
      <c r="K72" s="4" t="str">
        <f t="shared" ca="1" si="27"/>
        <v>Rit</v>
      </c>
    </row>
    <row r="73" spans="1:11" x14ac:dyDescent="0.25">
      <c r="A73" s="42" t="s">
        <v>190</v>
      </c>
      <c r="B73" s="1">
        <f t="shared" ca="1" si="19"/>
        <v>14</v>
      </c>
      <c r="C73" t="str">
        <f t="shared" ca="1" si="20"/>
        <v>POZZI ROBERTO</v>
      </c>
      <c r="D73" s="2">
        <f t="shared" ca="1" si="21"/>
        <v>42934</v>
      </c>
      <c r="E73" s="5">
        <f t="shared" ca="1" si="22"/>
        <v>0.60416666666666663</v>
      </c>
      <c r="F73" s="5">
        <f t="shared" ca="1" si="23"/>
        <v>0.3520833333333333</v>
      </c>
      <c r="G73" s="5">
        <f t="shared" ca="1" si="24"/>
        <v>0.53680555555555554</v>
      </c>
      <c r="H73" s="5">
        <f t="shared" ca="1" si="25"/>
        <v>0.57361111111111118</v>
      </c>
      <c r="I73" s="5" t="str">
        <f t="shared" ca="1" si="26"/>
        <v/>
      </c>
      <c r="J73" s="1" t="str">
        <f t="shared" ca="1" si="28"/>
        <v/>
      </c>
      <c r="K73" s="4" t="str">
        <f t="shared" ca="1" si="27"/>
        <v/>
      </c>
    </row>
    <row r="74" spans="1:11" x14ac:dyDescent="0.25">
      <c r="A74" s="42" t="s">
        <v>191</v>
      </c>
      <c r="B74" s="1">
        <f t="shared" ca="1" si="19"/>
        <v>17</v>
      </c>
      <c r="C74" t="str">
        <f t="shared" ca="1" si="20"/>
        <v>BERTINATO ANDREA</v>
      </c>
      <c r="D74" s="2">
        <f t="shared" ca="1" si="21"/>
        <v>42934</v>
      </c>
      <c r="E74" s="5">
        <f t="shared" ca="1" si="22"/>
        <v>0.60416666666666663</v>
      </c>
      <c r="F74" s="5">
        <f t="shared" ca="1" si="23"/>
        <v>0.34722222222222227</v>
      </c>
      <c r="G74" s="5">
        <f t="shared" ca="1" si="24"/>
        <v>0.52847222222222223</v>
      </c>
      <c r="H74" s="5">
        <f t="shared" ca="1" si="25"/>
        <v>0.57013888888888886</v>
      </c>
      <c r="I74" s="5" t="str">
        <f t="shared" ca="1" si="26"/>
        <v/>
      </c>
      <c r="J74" s="1" t="str">
        <f t="shared" ca="1" si="28"/>
        <v/>
      </c>
      <c r="K74" s="4" t="str">
        <f t="shared" ca="1" si="27"/>
        <v/>
      </c>
    </row>
    <row r="75" spans="1:11" x14ac:dyDescent="0.25">
      <c r="A75" s="42" t="s">
        <v>192</v>
      </c>
      <c r="B75" s="1">
        <f t="shared" ca="1" si="19"/>
        <v>12</v>
      </c>
      <c r="C75" t="str">
        <f t="shared" ca="1" si="20"/>
        <v>ROSSO MARCO</v>
      </c>
      <c r="D75" s="2">
        <f t="shared" ca="1" si="21"/>
        <v>42934</v>
      </c>
      <c r="E75" s="5">
        <f t="shared" ca="1" si="22"/>
        <v>0.60416666666666663</v>
      </c>
      <c r="F75" s="5">
        <f t="shared" ca="1" si="23"/>
        <v>0.3527777777777778</v>
      </c>
      <c r="G75" s="5">
        <f t="shared" ca="1" si="24"/>
        <v>0.54027777777777775</v>
      </c>
      <c r="H75" s="5">
        <f t="shared" ca="1" si="25"/>
        <v>0.57847222222222217</v>
      </c>
      <c r="I75" s="5" t="str">
        <f t="shared" ca="1" si="26"/>
        <v/>
      </c>
      <c r="J75" s="1" t="str">
        <f t="shared" ca="1" si="28"/>
        <v/>
      </c>
      <c r="K75" s="4" t="str">
        <f t="shared" ca="1" si="27"/>
        <v/>
      </c>
    </row>
    <row r="76" spans="1:11" x14ac:dyDescent="0.25">
      <c r="A76" s="42" t="s">
        <v>193</v>
      </c>
      <c r="B76" s="1">
        <f t="shared" ca="1" si="19"/>
        <v>18</v>
      </c>
      <c r="C76" t="str">
        <f t="shared" ca="1" si="20"/>
        <v>GIANOLIO CIPRIANO</v>
      </c>
      <c r="D76" s="2">
        <f t="shared" ca="1" si="21"/>
        <v>42934</v>
      </c>
      <c r="E76" s="5">
        <f t="shared" ca="1" si="22"/>
        <v>0.60416666666666663</v>
      </c>
      <c r="F76" s="5">
        <f t="shared" ca="1" si="23"/>
        <v>0.34513888888888888</v>
      </c>
      <c r="G76" s="5">
        <f t="shared" ca="1" si="24"/>
        <v>0.53611111111111109</v>
      </c>
      <c r="H76" s="5">
        <f t="shared" ca="1" si="25"/>
        <v>0.56666666666666665</v>
      </c>
      <c r="I76" s="5" t="str">
        <f t="shared" ca="1" si="26"/>
        <v/>
      </c>
      <c r="J76" s="1" t="str">
        <f t="shared" ca="1" si="28"/>
        <v/>
      </c>
      <c r="K76" s="4" t="str">
        <f t="shared" ca="1" si="27"/>
        <v/>
      </c>
    </row>
    <row r="77" spans="1:11" x14ac:dyDescent="0.25">
      <c r="A77" s="42" t="s">
        <v>194</v>
      </c>
      <c r="B77" s="1">
        <f t="shared" ca="1" si="19"/>
        <v>18</v>
      </c>
      <c r="C77" t="str">
        <f t="shared" ca="1" si="20"/>
        <v>SQUILLACI EDGARDO</v>
      </c>
      <c r="D77" s="2">
        <f t="shared" ca="1" si="21"/>
        <v>42934</v>
      </c>
      <c r="E77" s="5">
        <f t="shared" ca="1" si="22"/>
        <v>0.60416666666666663</v>
      </c>
      <c r="F77" s="5">
        <f t="shared" ca="1" si="23"/>
        <v>0.33680555555555558</v>
      </c>
      <c r="G77" s="5">
        <f t="shared" ca="1" si="24"/>
        <v>0.53888888888888886</v>
      </c>
      <c r="H77" s="5">
        <f t="shared" ca="1" si="25"/>
        <v>0.56874999999999998</v>
      </c>
      <c r="I77" s="5" t="str">
        <f t="shared" ca="1" si="26"/>
        <v/>
      </c>
      <c r="J77" s="1" t="str">
        <f t="shared" ca="1" si="28"/>
        <v/>
      </c>
      <c r="K77" s="4" t="str">
        <f t="shared" ca="1" si="27"/>
        <v/>
      </c>
    </row>
    <row r="78" spans="1:11" x14ac:dyDescent="0.25">
      <c r="A78" s="42" t="s">
        <v>195</v>
      </c>
      <c r="B78" s="1">
        <f t="shared" ca="1" si="19"/>
        <v>12</v>
      </c>
      <c r="C78" t="str">
        <f t="shared" ca="1" si="20"/>
        <v>GRI ALBERTO</v>
      </c>
      <c r="D78" s="2">
        <f t="shared" ca="1" si="21"/>
        <v>42934</v>
      </c>
      <c r="E78" s="5">
        <f t="shared" ca="1" si="22"/>
        <v>0.60416666666666663</v>
      </c>
      <c r="F78" s="5">
        <f t="shared" ca="1" si="23"/>
        <v>0.33402777777777781</v>
      </c>
      <c r="G78" s="5">
        <f t="shared" ca="1" si="24"/>
        <v>0.53819444444444442</v>
      </c>
      <c r="H78" s="5">
        <f t="shared" ca="1" si="25"/>
        <v>0.57430555555555551</v>
      </c>
      <c r="I78" s="5" t="str">
        <f t="shared" ca="1" si="26"/>
        <v/>
      </c>
      <c r="J78" s="1" t="str">
        <f t="shared" ca="1" si="28"/>
        <v/>
      </c>
      <c r="K78" s="4" t="str">
        <f t="shared" ca="1" si="27"/>
        <v/>
      </c>
    </row>
    <row r="79" spans="1:11" x14ac:dyDescent="0.25">
      <c r="A79" s="42" t="s">
        <v>196</v>
      </c>
      <c r="B79" s="1">
        <f t="shared" ca="1" si="19"/>
        <v>15</v>
      </c>
      <c r="C79" t="str">
        <f t="shared" ca="1" si="20"/>
        <v>TONIETTI DIEGO</v>
      </c>
      <c r="D79" s="2">
        <f t="shared" ca="1" si="21"/>
        <v>42934</v>
      </c>
      <c r="E79" s="5">
        <f t="shared" ca="1" si="22"/>
        <v>0.60416666666666663</v>
      </c>
      <c r="F79" s="5">
        <f t="shared" ca="1" si="23"/>
        <v>0.3444444444444445</v>
      </c>
      <c r="G79" s="5">
        <f t="shared" ca="1" si="24"/>
        <v>0.52847222222222223</v>
      </c>
      <c r="H79" s="5">
        <f t="shared" ca="1" si="25"/>
        <v>0.55625000000000002</v>
      </c>
      <c r="I79" s="5" t="str">
        <f t="shared" ca="1" si="26"/>
        <v/>
      </c>
      <c r="J79" s="1" t="str">
        <f t="shared" ca="1" si="28"/>
        <v/>
      </c>
      <c r="K79" s="4" t="str">
        <f t="shared" ca="1" si="27"/>
        <v/>
      </c>
    </row>
    <row r="80" spans="1:11" x14ac:dyDescent="0.25">
      <c r="A80" s="42" t="s">
        <v>197</v>
      </c>
      <c r="B80" s="1">
        <f t="shared" ca="1" si="19"/>
        <v>16</v>
      </c>
      <c r="C80" t="str">
        <f t="shared" ca="1" si="20"/>
        <v>DI TONNO GIULIA</v>
      </c>
      <c r="D80" s="2">
        <f t="shared" ca="1" si="21"/>
        <v>42934</v>
      </c>
      <c r="E80" s="5">
        <f t="shared" ca="1" si="22"/>
        <v>0.60416666666666663</v>
      </c>
      <c r="F80" s="5">
        <f t="shared" ca="1" si="23"/>
        <v>0.35555555555555557</v>
      </c>
      <c r="G80" s="5">
        <f t="shared" ca="1" si="24"/>
        <v>0.52847222222222223</v>
      </c>
      <c r="H80" s="5">
        <f t="shared" ca="1" si="25"/>
        <v>0.56736111111111109</v>
      </c>
      <c r="I80" s="5" t="str">
        <f t="shared" ca="1" si="26"/>
        <v/>
      </c>
      <c r="J80" s="1" t="str">
        <f t="shared" ca="1" si="28"/>
        <v/>
      </c>
      <c r="K80" s="4" t="str">
        <f t="shared" ca="1" si="27"/>
        <v>Rit</v>
      </c>
    </row>
    <row r="81" spans="1:11" x14ac:dyDescent="0.25">
      <c r="A81" s="42" t="s">
        <v>198</v>
      </c>
      <c r="B81" s="1">
        <f t="shared" ca="1" si="19"/>
        <v>12</v>
      </c>
      <c r="C81" t="str">
        <f t="shared" ca="1" si="20"/>
        <v>BOSSO FABIO</v>
      </c>
      <c r="D81" s="2">
        <f t="shared" ca="1" si="21"/>
        <v>42934</v>
      </c>
      <c r="E81" s="5">
        <f t="shared" ca="1" si="22"/>
        <v>0.60416666666666663</v>
      </c>
      <c r="F81" s="5">
        <f t="shared" ca="1" si="23"/>
        <v>0.35972222222222222</v>
      </c>
      <c r="G81" s="5">
        <f t="shared" ca="1" si="24"/>
        <v>0.53472222222222221</v>
      </c>
      <c r="H81" s="5">
        <f t="shared" ca="1" si="25"/>
        <v>0.57013888888888886</v>
      </c>
      <c r="I81" s="5" t="str">
        <f t="shared" ca="1" si="26"/>
        <v/>
      </c>
      <c r="J81" s="1" t="str">
        <f t="shared" ca="1" si="28"/>
        <v/>
      </c>
      <c r="K81" s="4" t="str">
        <f t="shared" ca="1" si="27"/>
        <v>Rit</v>
      </c>
    </row>
    <row r="82" spans="1:11" x14ac:dyDescent="0.25">
      <c r="A82" s="42" t="s">
        <v>199</v>
      </c>
      <c r="B82" s="1">
        <f t="shared" ca="1" si="19"/>
        <v>16</v>
      </c>
      <c r="C82" t="str">
        <f t="shared" ca="1" si="20"/>
        <v>TIRELLI MASSIMO</v>
      </c>
      <c r="D82" s="2">
        <f t="shared" ca="1" si="21"/>
        <v>42934</v>
      </c>
      <c r="E82" s="5">
        <f t="shared" ca="1" si="22"/>
        <v>0.60416666666666663</v>
      </c>
      <c r="F82" s="5">
        <f t="shared" ca="1" si="23"/>
        <v>0.3611111111111111</v>
      </c>
      <c r="G82" s="5">
        <f t="shared" ca="1" si="24"/>
        <v>0.54097222222222219</v>
      </c>
      <c r="H82" s="5">
        <f t="shared" ca="1" si="25"/>
        <v>0.57986111111111105</v>
      </c>
      <c r="I82" s="5" t="str">
        <f t="shared" ca="1" si="26"/>
        <v/>
      </c>
      <c r="J82" s="1" t="str">
        <f t="shared" ca="1" si="28"/>
        <v/>
      </c>
      <c r="K82" s="4" t="str">
        <f t="shared" ca="1" si="27"/>
        <v>Rit</v>
      </c>
    </row>
    <row r="83" spans="1:11" x14ac:dyDescent="0.25">
      <c r="A83" s="42" t="s">
        <v>200</v>
      </c>
      <c r="B83" s="1">
        <f t="shared" ca="1" si="19"/>
        <v>17</v>
      </c>
      <c r="C83" t="str">
        <f t="shared" ca="1" si="20"/>
        <v>SOFFIETTI MARINA</v>
      </c>
      <c r="D83" s="2">
        <f t="shared" ca="1" si="21"/>
        <v>42934</v>
      </c>
      <c r="E83" s="5">
        <f t="shared" ca="1" si="22"/>
        <v>0.60416666666666663</v>
      </c>
      <c r="F83" s="5">
        <f t="shared" ca="1" si="23"/>
        <v>0.34652777777777777</v>
      </c>
      <c r="G83" s="5">
        <f t="shared" ca="1" si="24"/>
        <v>0.53125</v>
      </c>
      <c r="H83" s="5">
        <f t="shared" ca="1" si="25"/>
        <v>0.55902777777777779</v>
      </c>
      <c r="I83" s="5" t="str">
        <f t="shared" ca="1" si="26"/>
        <v/>
      </c>
      <c r="J83" s="1" t="str">
        <f t="shared" ca="1" si="28"/>
        <v/>
      </c>
      <c r="K83" s="4" t="str">
        <f t="shared" ca="1" si="27"/>
        <v/>
      </c>
    </row>
    <row r="84" spans="1:11" x14ac:dyDescent="0.25">
      <c r="A84" s="42" t="s">
        <v>201</v>
      </c>
      <c r="B84" s="1">
        <f t="shared" ca="1" si="19"/>
        <v>18</v>
      </c>
      <c r="C84" t="str">
        <f t="shared" ca="1" si="20"/>
        <v>CORAGLIOTTO FABIO</v>
      </c>
      <c r="D84" s="2">
        <f t="shared" ca="1" si="21"/>
        <v>42934</v>
      </c>
      <c r="E84" s="5">
        <f t="shared" ca="1" si="22"/>
        <v>0.60416666666666663</v>
      </c>
      <c r="F84" s="5">
        <f t="shared" ca="1" si="23"/>
        <v>0.33749999999999997</v>
      </c>
      <c r="G84" s="5">
        <f t="shared" ca="1" si="24"/>
        <v>0.53055555555555556</v>
      </c>
      <c r="H84" s="5">
        <f t="shared" ca="1" si="25"/>
        <v>0.55833333333333335</v>
      </c>
      <c r="I84" s="5" t="str">
        <f t="shared" ca="1" si="26"/>
        <v/>
      </c>
      <c r="J84" s="1" t="str">
        <f t="shared" ca="1" si="28"/>
        <v/>
      </c>
      <c r="K84" s="4" t="str">
        <f t="shared" ca="1" si="27"/>
        <v/>
      </c>
    </row>
    <row r="85" spans="1:11" x14ac:dyDescent="0.25">
      <c r="A85" s="42" t="s">
        <v>202</v>
      </c>
      <c r="B85" s="1">
        <f t="shared" ca="1" si="19"/>
        <v>17</v>
      </c>
      <c r="C85" t="str">
        <f t="shared" ca="1" si="20"/>
        <v>RIVOIRA MARILENA</v>
      </c>
      <c r="D85" s="2">
        <f t="shared" ca="1" si="21"/>
        <v>42934</v>
      </c>
      <c r="E85" s="5">
        <f t="shared" ca="1" si="22"/>
        <v>0.60416666666666663</v>
      </c>
      <c r="F85" s="5">
        <f t="shared" ca="1" si="23"/>
        <v>0.33680555555555558</v>
      </c>
      <c r="G85" s="5">
        <f t="shared" ca="1" si="24"/>
        <v>0.53888888888888886</v>
      </c>
      <c r="H85" s="5">
        <f t="shared" ca="1" si="25"/>
        <v>0.57847222222222217</v>
      </c>
      <c r="I85" s="5" t="str">
        <f t="shared" ca="1" si="26"/>
        <v/>
      </c>
      <c r="J85" s="1" t="str">
        <f t="shared" ca="1" si="28"/>
        <v/>
      </c>
      <c r="K85" s="4" t="str">
        <f t="shared" ca="1" si="27"/>
        <v/>
      </c>
    </row>
    <row r="86" spans="1:11" x14ac:dyDescent="0.25">
      <c r="A86" s="42" t="s">
        <v>203</v>
      </c>
      <c r="B86" s="1">
        <f t="shared" ca="1" si="19"/>
        <v>17</v>
      </c>
      <c r="C86" t="str">
        <f t="shared" ca="1" si="20"/>
        <v>DE SCALZI DAVIDE</v>
      </c>
      <c r="D86" s="2">
        <f t="shared" ca="1" si="21"/>
        <v>42934</v>
      </c>
      <c r="E86" s="5">
        <f t="shared" ca="1" si="22"/>
        <v>0.60416666666666663</v>
      </c>
      <c r="F86" s="5">
        <f t="shared" ca="1" si="23"/>
        <v>0.3520833333333333</v>
      </c>
      <c r="G86" s="5">
        <f t="shared" ca="1" si="24"/>
        <v>0.53402777777777777</v>
      </c>
      <c r="H86" s="5">
        <f t="shared" ca="1" si="25"/>
        <v>0.57222222222222219</v>
      </c>
      <c r="I86" s="5" t="str">
        <f t="shared" ca="1" si="26"/>
        <v/>
      </c>
      <c r="J86" s="1" t="str">
        <f t="shared" ca="1" si="28"/>
        <v/>
      </c>
      <c r="K86" s="4" t="str">
        <f t="shared" ca="1" si="27"/>
        <v/>
      </c>
    </row>
    <row r="87" spans="1:11" x14ac:dyDescent="0.25">
      <c r="A87" s="42" t="s">
        <v>204</v>
      </c>
      <c r="B87" s="1">
        <f t="shared" ca="1" si="19"/>
        <v>12</v>
      </c>
      <c r="C87" t="str">
        <f t="shared" ca="1" si="20"/>
        <v>ROSSI MARCO</v>
      </c>
      <c r="D87" s="2">
        <f t="shared" ca="1" si="21"/>
        <v>42934</v>
      </c>
      <c r="E87" s="5">
        <f t="shared" ca="1" si="22"/>
        <v>0.60416666666666663</v>
      </c>
      <c r="F87" s="5">
        <f t="shared" ca="1" si="23"/>
        <v>0.34166666666666662</v>
      </c>
      <c r="G87" s="5">
        <f t="shared" ca="1" si="24"/>
        <v>0.52777777777777779</v>
      </c>
      <c r="H87" s="5">
        <f t="shared" ca="1" si="25"/>
        <v>0.55902777777777779</v>
      </c>
      <c r="I87" s="5" t="str">
        <f t="shared" ca="1" si="26"/>
        <v/>
      </c>
      <c r="J87" s="1" t="str">
        <f t="shared" ca="1" si="28"/>
        <v/>
      </c>
      <c r="K87" s="4" t="str">
        <f t="shared" ca="1" si="27"/>
        <v/>
      </c>
    </row>
    <row r="88" spans="1:11" x14ac:dyDescent="0.25">
      <c r="A88" s="42" t="s">
        <v>205</v>
      </c>
      <c r="B88" s="1">
        <f t="shared" ca="1" si="19"/>
        <v>19</v>
      </c>
      <c r="C88" t="str">
        <f t="shared" ca="1" si="20"/>
        <v>BUZZELLI KATIUSCIA</v>
      </c>
      <c r="D88" s="2">
        <f t="shared" ca="1" si="21"/>
        <v>42934</v>
      </c>
      <c r="E88" s="5">
        <f t="shared" ca="1" si="22"/>
        <v>0.60416666666666663</v>
      </c>
      <c r="F88" s="5">
        <f t="shared" ca="1" si="23"/>
        <v>0.3354166666666667</v>
      </c>
      <c r="G88" s="5">
        <f t="shared" ca="1" si="24"/>
        <v>0.53333333333333333</v>
      </c>
      <c r="H88" s="5">
        <f t="shared" ca="1" si="25"/>
        <v>0.57430555555555551</v>
      </c>
      <c r="I88" s="5" t="str">
        <f t="shared" ca="1" si="26"/>
        <v/>
      </c>
      <c r="J88" s="1" t="str">
        <f t="shared" ca="1" si="28"/>
        <v/>
      </c>
      <c r="K88" s="4" t="str">
        <f t="shared" ca="1" si="27"/>
        <v/>
      </c>
    </row>
    <row r="89" spans="1:11" x14ac:dyDescent="0.25">
      <c r="A89" s="42" t="s">
        <v>206</v>
      </c>
      <c r="B89" s="1">
        <f t="shared" ref="B89:B109" ca="1" si="29">SEARCH(YEAR(TODAY()),A89)</f>
        <v>13</v>
      </c>
      <c r="C89" t="str">
        <f t="shared" ca="1" si="20"/>
        <v>BONINO PAOLO</v>
      </c>
      <c r="D89" s="2">
        <f t="shared" ca="1" si="21"/>
        <v>42934</v>
      </c>
      <c r="E89" s="5">
        <f t="shared" ca="1" si="22"/>
        <v>0.60416666666666663</v>
      </c>
      <c r="F89" s="5">
        <f t="shared" ca="1" si="23"/>
        <v>0.35902777777777778</v>
      </c>
      <c r="G89" s="5">
        <f t="shared" ca="1" si="24"/>
        <v>0.54375000000000007</v>
      </c>
      <c r="H89" s="5">
        <f t="shared" ca="1" si="25"/>
        <v>0.58263888888888882</v>
      </c>
      <c r="I89" s="5" t="str">
        <f t="shared" ca="1" si="26"/>
        <v/>
      </c>
      <c r="J89" s="1" t="str">
        <f t="shared" ca="1" si="28"/>
        <v/>
      </c>
      <c r="K89" s="4" t="str">
        <f t="shared" ca="1" si="27"/>
        <v>Rit</v>
      </c>
    </row>
    <row r="90" spans="1:11" x14ac:dyDescent="0.25">
      <c r="A90" s="42" t="s">
        <v>207</v>
      </c>
      <c r="B90" s="1">
        <f t="shared" ca="1" si="29"/>
        <v>13</v>
      </c>
      <c r="C90" t="str">
        <f t="shared" ca="1" si="20"/>
        <v>TECCO DAVIDE</v>
      </c>
      <c r="D90" s="2">
        <f t="shared" ca="1" si="21"/>
        <v>42934</v>
      </c>
      <c r="E90" s="5">
        <f t="shared" ca="1" si="22"/>
        <v>0.60416666666666663</v>
      </c>
      <c r="F90" s="5">
        <f t="shared" ca="1" si="23"/>
        <v>0.3527777777777778</v>
      </c>
      <c r="G90" s="5">
        <f t="shared" ca="1" si="24"/>
        <v>0.54027777777777775</v>
      </c>
      <c r="H90" s="5">
        <f t="shared" ca="1" si="25"/>
        <v>0.57638888888888895</v>
      </c>
      <c r="I90" s="5" t="str">
        <f t="shared" ca="1" si="26"/>
        <v/>
      </c>
      <c r="J90" s="1" t="str">
        <f t="shared" ca="1" si="28"/>
        <v/>
      </c>
      <c r="K90" s="4" t="str">
        <f t="shared" ca="1" si="27"/>
        <v/>
      </c>
    </row>
    <row r="91" spans="1:11" x14ac:dyDescent="0.25">
      <c r="A91" s="42" t="s">
        <v>208</v>
      </c>
      <c r="B91" s="1">
        <f t="shared" ca="1" si="29"/>
        <v>17</v>
      </c>
      <c r="C91" t="str">
        <f t="shared" ca="1" si="20"/>
        <v>CRAVERO FEDERICA</v>
      </c>
      <c r="D91" s="2">
        <f t="shared" ca="1" si="21"/>
        <v>42934</v>
      </c>
      <c r="E91" s="5">
        <f t="shared" ca="1" si="22"/>
        <v>0.60416666666666663</v>
      </c>
      <c r="F91" s="5">
        <f t="shared" ca="1" si="23"/>
        <v>0.3354166666666667</v>
      </c>
      <c r="G91" s="5">
        <f t="shared" ca="1" si="24"/>
        <v>0.54305555555555551</v>
      </c>
      <c r="H91" s="5">
        <f t="shared" ca="1" si="25"/>
        <v>0.57361111111111118</v>
      </c>
      <c r="I91" s="5" t="str">
        <f t="shared" ca="1" si="26"/>
        <v/>
      </c>
      <c r="J91" s="1" t="str">
        <f t="shared" ca="1" si="28"/>
        <v/>
      </c>
      <c r="K91" s="4" t="str">
        <f t="shared" ca="1" si="27"/>
        <v/>
      </c>
    </row>
    <row r="92" spans="1:11" x14ac:dyDescent="0.25">
      <c r="A92" s="42" t="s">
        <v>209</v>
      </c>
      <c r="B92" s="1">
        <f t="shared" ca="1" si="29"/>
        <v>16</v>
      </c>
      <c r="C92" t="str">
        <f t="shared" ca="1" si="20"/>
        <v>VELARDI ALFREDO</v>
      </c>
      <c r="D92" s="2">
        <f t="shared" ca="1" si="21"/>
        <v>42934</v>
      </c>
      <c r="E92" s="5">
        <f t="shared" ca="1" si="22"/>
        <v>0.60416666666666663</v>
      </c>
      <c r="F92" s="5">
        <f t="shared" ca="1" si="23"/>
        <v>0.35347222222222219</v>
      </c>
      <c r="G92" s="5">
        <f t="shared" ca="1" si="24"/>
        <v>0.54722222222222217</v>
      </c>
      <c r="H92" s="5">
        <f t="shared" ca="1" si="25"/>
        <v>0.58750000000000002</v>
      </c>
      <c r="I92" s="5" t="str">
        <f t="shared" ca="1" si="26"/>
        <v/>
      </c>
      <c r="J92" s="1" t="str">
        <f t="shared" ca="1" si="28"/>
        <v/>
      </c>
      <c r="K92" s="4" t="str">
        <f t="shared" ca="1" si="27"/>
        <v/>
      </c>
    </row>
    <row r="93" spans="1:11" x14ac:dyDescent="0.25">
      <c r="A93" s="42" t="s">
        <v>210</v>
      </c>
      <c r="B93" s="1">
        <f t="shared" ca="1" si="29"/>
        <v>19</v>
      </c>
      <c r="C93" t="str">
        <f t="shared" ca="1" si="20"/>
        <v>CARDIA MARIA PAOLA</v>
      </c>
      <c r="D93" s="2">
        <f t="shared" ca="1" si="21"/>
        <v>42934</v>
      </c>
      <c r="E93" s="5">
        <f t="shared" ca="1" si="22"/>
        <v>0.60416666666666663</v>
      </c>
      <c r="F93" s="5">
        <f t="shared" ca="1" si="23"/>
        <v>0.35625000000000001</v>
      </c>
      <c r="G93" s="5">
        <f t="shared" ca="1" si="24"/>
        <v>0.54513888888888895</v>
      </c>
      <c r="H93" s="5">
        <f t="shared" ca="1" si="25"/>
        <v>0.58611111111111114</v>
      </c>
      <c r="I93" s="5" t="str">
        <f t="shared" ca="1" si="26"/>
        <v/>
      </c>
      <c r="J93" s="1" t="str">
        <f t="shared" ca="1" si="28"/>
        <v/>
      </c>
      <c r="K93" s="4" t="str">
        <f t="shared" ca="1" si="27"/>
        <v>Rit</v>
      </c>
    </row>
    <row r="94" spans="1:11" x14ac:dyDescent="0.25">
      <c r="A94" s="42" t="s">
        <v>447</v>
      </c>
      <c r="B94" s="1">
        <f t="shared" ca="1" si="29"/>
        <v>17</v>
      </c>
      <c r="C94" t="str">
        <f t="shared" ca="1" si="20"/>
        <v>PATRIA ALEXANDRE</v>
      </c>
      <c r="D94" s="2">
        <f t="shared" ca="1" si="21"/>
        <v>42934</v>
      </c>
      <c r="E94" s="5">
        <f t="shared" ca="1" si="22"/>
        <v>0.60416666666666663</v>
      </c>
      <c r="F94" s="5" t="str">
        <f t="shared" ca="1" si="23"/>
        <v/>
      </c>
      <c r="G94" s="5" t="str">
        <f t="shared" ca="1" si="24"/>
        <v/>
      </c>
      <c r="H94" s="5" t="str">
        <f t="shared" ca="1" si="25"/>
        <v/>
      </c>
      <c r="I94" s="5" t="str">
        <f t="shared" ca="1" si="26"/>
        <v/>
      </c>
      <c r="J94" s="1" t="str">
        <f t="shared" ca="1" si="28"/>
        <v>M</v>
      </c>
      <c r="K94" s="4" t="str">
        <f t="shared" ca="1" si="27"/>
        <v/>
      </c>
    </row>
    <row r="95" spans="1:11" x14ac:dyDescent="0.25">
      <c r="A95" s="42" t="s">
        <v>211</v>
      </c>
      <c r="B95" s="1">
        <f t="shared" ca="1" si="29"/>
        <v>17</v>
      </c>
      <c r="C95" t="str">
        <f t="shared" ca="1" si="20"/>
        <v>MARCOLIN STEFANO</v>
      </c>
      <c r="D95" s="2">
        <f t="shared" ca="1" si="21"/>
        <v>42934</v>
      </c>
      <c r="E95" s="5">
        <f t="shared" ca="1" si="22"/>
        <v>0.60416666666666663</v>
      </c>
      <c r="F95" s="5">
        <f t="shared" ca="1" si="23"/>
        <v>0.34236111111111112</v>
      </c>
      <c r="G95" s="5">
        <f t="shared" ca="1" si="24"/>
        <v>0.54722222222222217</v>
      </c>
      <c r="H95" s="5">
        <f t="shared" ca="1" si="25"/>
        <v>0.57708333333333328</v>
      </c>
      <c r="I95" s="5" t="str">
        <f t="shared" ca="1" si="26"/>
        <v/>
      </c>
      <c r="J95" s="1" t="str">
        <f t="shared" ca="1" si="28"/>
        <v/>
      </c>
      <c r="K95" s="4" t="str">
        <f t="shared" ca="1" si="27"/>
        <v/>
      </c>
    </row>
    <row r="96" spans="1:11" x14ac:dyDescent="0.25">
      <c r="A96" s="42" t="s">
        <v>212</v>
      </c>
      <c r="B96" s="1">
        <f t="shared" ca="1" si="29"/>
        <v>18</v>
      </c>
      <c r="C96" t="str">
        <f t="shared" ca="1" si="20"/>
        <v>FARSETTI RICCARDO</v>
      </c>
      <c r="D96" s="2">
        <f t="shared" ca="1" si="21"/>
        <v>42934</v>
      </c>
      <c r="E96" s="5">
        <f t="shared" ca="1" si="22"/>
        <v>0.60416666666666663</v>
      </c>
      <c r="F96" s="5">
        <f t="shared" ca="1" si="23"/>
        <v>0.33749999999999997</v>
      </c>
      <c r="G96" s="5">
        <f t="shared" ca="1" si="24"/>
        <v>0.53888888888888886</v>
      </c>
      <c r="H96" s="5">
        <f t="shared" ca="1" si="25"/>
        <v>0.57638888888888895</v>
      </c>
      <c r="I96" s="5" t="str">
        <f t="shared" ca="1" si="26"/>
        <v/>
      </c>
      <c r="J96" s="1" t="str">
        <f t="shared" ca="1" si="28"/>
        <v/>
      </c>
      <c r="K96" s="4" t="str">
        <f t="shared" ca="1" si="27"/>
        <v/>
      </c>
    </row>
    <row r="97" spans="1:11" x14ac:dyDescent="0.25">
      <c r="A97" s="42" t="s">
        <v>213</v>
      </c>
      <c r="B97" s="1">
        <f t="shared" ca="1" si="29"/>
        <v>18</v>
      </c>
      <c r="C97" t="str">
        <f t="shared" ca="1" si="20"/>
        <v>CATALANOTTO ELENA</v>
      </c>
      <c r="D97" s="2">
        <f t="shared" ca="1" si="21"/>
        <v>42934</v>
      </c>
      <c r="E97" s="5">
        <f t="shared" ca="1" si="22"/>
        <v>0.60416666666666663</v>
      </c>
      <c r="F97" s="5">
        <f t="shared" ca="1" si="23"/>
        <v>0.35625000000000001</v>
      </c>
      <c r="G97" s="5">
        <f t="shared" ca="1" si="24"/>
        <v>0.54791666666666672</v>
      </c>
      <c r="H97" s="5">
        <f t="shared" ca="1" si="25"/>
        <v>0.58402777777777781</v>
      </c>
      <c r="I97" s="5" t="str">
        <f t="shared" ca="1" si="26"/>
        <v/>
      </c>
      <c r="J97" s="1" t="str">
        <f t="shared" ca="1" si="28"/>
        <v/>
      </c>
      <c r="K97" s="4" t="str">
        <f t="shared" ca="1" si="27"/>
        <v>Rit</v>
      </c>
    </row>
    <row r="98" spans="1:11" x14ac:dyDescent="0.25">
      <c r="A98" s="42" t="s">
        <v>214</v>
      </c>
      <c r="B98" s="1">
        <f t="shared" ca="1" si="29"/>
        <v>16</v>
      </c>
      <c r="C98" t="str">
        <f t="shared" ref="C98:C109" ca="1" si="30">LEFT(A98,B98-1)</f>
        <v>MICUCCI MASSIMO</v>
      </c>
      <c r="D98" s="2">
        <f t="shared" ref="D98:D109" ca="1" si="31">DATE(MID(A98,B98,4),MID(A98,B98+4,2),MID(A98,B98+6,2))</f>
        <v>42934</v>
      </c>
      <c r="E98" s="5">
        <f t="shared" ref="E98:E109" ca="1" si="32">TIME(MID(A98,B98+8,2),MID(A98,B98+10,2),0)</f>
        <v>0.60416666666666663</v>
      </c>
      <c r="F98" s="5">
        <f t="shared" ref="F98:F109" ca="1" si="33">IF(LEN(A98)&gt;B98+13,TIME(MID(A98,B98+12,2),MID(A98,B98+14,2),0),"")</f>
        <v>0.3576388888888889</v>
      </c>
      <c r="G98" s="5">
        <f t="shared" ref="G98:G109" ca="1" si="34">IF(LEN(A98)&gt;B98+17,TIME(MID(A98,B98+16,2),MID(A98,B98+18,2),0),"")</f>
        <v>0.54305555555555551</v>
      </c>
      <c r="H98" s="5">
        <f t="shared" ref="H98:H109" ca="1" si="35">IF(LEN(A98)&gt;B98+21,TIME(MID(A98,B98+20,2),MID(A98,B98+22,2),0),"")</f>
        <v>0.57708333333333328</v>
      </c>
      <c r="I98" s="5" t="str">
        <f t="shared" ref="I98:I109" ca="1" si="36">IF(LEN(A98)&gt;B98+25,TIME(MID(A98,B98+24,2),MID(A98,B98+26,2),0),"")</f>
        <v/>
      </c>
      <c r="J98" s="1" t="str">
        <f t="shared" ca="1" si="28"/>
        <v/>
      </c>
      <c r="K98" s="4" t="str">
        <f t="shared" ref="K98:K109" ca="1" si="37">IF(AND(F98&lt;&gt;"",F98&gt;TIME(8,30,0)),"Rit","")</f>
        <v>Rit</v>
      </c>
    </row>
    <row r="99" spans="1:11" x14ac:dyDescent="0.25">
      <c r="A99" s="42" t="s">
        <v>215</v>
      </c>
      <c r="B99" s="1">
        <f t="shared" ca="1" si="29"/>
        <v>19</v>
      </c>
      <c r="C99" t="str">
        <f t="shared" ca="1" si="30"/>
        <v>RIZZITIELLO ANGELA</v>
      </c>
      <c r="D99" s="2">
        <f t="shared" ca="1" si="31"/>
        <v>42934</v>
      </c>
      <c r="E99" s="5">
        <f t="shared" ca="1" si="32"/>
        <v>0.60416666666666663</v>
      </c>
      <c r="F99" s="5">
        <f t="shared" ca="1" si="33"/>
        <v>0.3527777777777778</v>
      </c>
      <c r="G99" s="5">
        <f t="shared" ca="1" si="34"/>
        <v>0.53611111111111109</v>
      </c>
      <c r="H99" s="5">
        <f t="shared" ca="1" si="35"/>
        <v>0.57708333333333328</v>
      </c>
      <c r="I99" s="5" t="str">
        <f t="shared" ca="1" si="36"/>
        <v/>
      </c>
      <c r="J99" s="1" t="str">
        <f t="shared" ca="1" si="28"/>
        <v/>
      </c>
      <c r="K99" s="4" t="str">
        <f t="shared" ca="1" si="37"/>
        <v/>
      </c>
    </row>
    <row r="100" spans="1:11" x14ac:dyDescent="0.25">
      <c r="A100" s="42" t="s">
        <v>216</v>
      </c>
      <c r="B100" s="1">
        <f t="shared" ca="1" si="29"/>
        <v>15</v>
      </c>
      <c r="C100" t="str">
        <f t="shared" ca="1" si="30"/>
        <v>FAVELLA FELICE</v>
      </c>
      <c r="D100" s="2">
        <f t="shared" ca="1" si="31"/>
        <v>42934</v>
      </c>
      <c r="E100" s="5">
        <f t="shared" ca="1" si="32"/>
        <v>0.60416666666666663</v>
      </c>
      <c r="F100" s="5">
        <f t="shared" ca="1" si="33"/>
        <v>0.33888888888888885</v>
      </c>
      <c r="G100" s="5">
        <f t="shared" ca="1" si="34"/>
        <v>0.5444444444444444</v>
      </c>
      <c r="H100" s="5">
        <f t="shared" ca="1" si="35"/>
        <v>0.57361111111111118</v>
      </c>
      <c r="I100" s="5" t="str">
        <f t="shared" ca="1" si="36"/>
        <v/>
      </c>
      <c r="J100" s="1" t="str">
        <f t="shared" ca="1" si="28"/>
        <v/>
      </c>
      <c r="K100" s="4" t="str">
        <f t="shared" ca="1" si="37"/>
        <v/>
      </c>
    </row>
    <row r="101" spans="1:11" x14ac:dyDescent="0.25">
      <c r="A101" s="42" t="s">
        <v>217</v>
      </c>
      <c r="B101" s="1">
        <f t="shared" ca="1" si="29"/>
        <v>20</v>
      </c>
      <c r="C101" t="str">
        <f t="shared" ca="1" si="30"/>
        <v>CATALANO ELISABETTA</v>
      </c>
      <c r="D101" s="2">
        <f t="shared" ca="1" si="31"/>
        <v>42934</v>
      </c>
      <c r="E101" s="5">
        <f t="shared" ca="1" si="32"/>
        <v>0.60416666666666663</v>
      </c>
      <c r="F101" s="5">
        <f t="shared" ca="1" si="33"/>
        <v>0.36041666666666666</v>
      </c>
      <c r="G101" s="5">
        <f t="shared" ca="1" si="34"/>
        <v>0.54027777777777775</v>
      </c>
      <c r="H101" s="5">
        <f t="shared" ca="1" si="35"/>
        <v>0.57430555555555551</v>
      </c>
      <c r="I101" s="5" t="str">
        <f t="shared" ca="1" si="36"/>
        <v/>
      </c>
      <c r="J101" s="1" t="str">
        <f t="shared" ca="1" si="28"/>
        <v/>
      </c>
      <c r="K101" s="4" t="str">
        <f t="shared" ca="1" si="37"/>
        <v>Rit</v>
      </c>
    </row>
    <row r="102" spans="1:11" x14ac:dyDescent="0.25">
      <c r="A102" s="42" t="s">
        <v>218</v>
      </c>
      <c r="B102" s="1">
        <f t="shared" ca="1" si="29"/>
        <v>16</v>
      </c>
      <c r="C102" t="str">
        <f t="shared" ca="1" si="30"/>
        <v>GILLIO FLORIANA</v>
      </c>
      <c r="D102" s="2">
        <f t="shared" ca="1" si="31"/>
        <v>42934</v>
      </c>
      <c r="E102" s="5">
        <f t="shared" ca="1" si="32"/>
        <v>0.60416666666666663</v>
      </c>
      <c r="F102" s="5">
        <f t="shared" ca="1" si="33"/>
        <v>0.35486111111111113</v>
      </c>
      <c r="G102" s="5">
        <f t="shared" ca="1" si="34"/>
        <v>0.54722222222222217</v>
      </c>
      <c r="H102" s="5">
        <f t="shared" ca="1" si="35"/>
        <v>0.57638888888888895</v>
      </c>
      <c r="I102" s="5" t="str">
        <f t="shared" ca="1" si="36"/>
        <v/>
      </c>
      <c r="J102" s="1" t="str">
        <f t="shared" ca="1" si="28"/>
        <v/>
      </c>
      <c r="K102" s="4" t="str">
        <f t="shared" ca="1" si="37"/>
        <v>Rit</v>
      </c>
    </row>
    <row r="103" spans="1:11" x14ac:dyDescent="0.25">
      <c r="A103" s="42" t="s">
        <v>219</v>
      </c>
      <c r="B103" s="1">
        <f t="shared" ca="1" si="29"/>
        <v>17</v>
      </c>
      <c r="C103" t="str">
        <f t="shared" ca="1" si="30"/>
        <v>BOJERI ANTONELLA</v>
      </c>
      <c r="D103" s="2">
        <f t="shared" ca="1" si="31"/>
        <v>42934</v>
      </c>
      <c r="E103" s="5">
        <f t="shared" ca="1" si="32"/>
        <v>0.60416666666666663</v>
      </c>
      <c r="F103" s="5">
        <f t="shared" ca="1" si="33"/>
        <v>0.35000000000000003</v>
      </c>
      <c r="G103" s="5">
        <f t="shared" ca="1" si="34"/>
        <v>0.53055555555555556</v>
      </c>
      <c r="H103" s="5">
        <f t="shared" ca="1" si="35"/>
        <v>0.57152777777777775</v>
      </c>
      <c r="I103" s="5" t="str">
        <f t="shared" ca="1" si="36"/>
        <v/>
      </c>
      <c r="J103" s="1" t="str">
        <f t="shared" ca="1" si="28"/>
        <v/>
      </c>
      <c r="K103" s="4" t="str">
        <f t="shared" ca="1" si="37"/>
        <v/>
      </c>
    </row>
    <row r="104" spans="1:11" x14ac:dyDescent="0.25">
      <c r="A104" s="42" t="s">
        <v>220</v>
      </c>
      <c r="B104" s="1">
        <f t="shared" ca="1" si="29"/>
        <v>16</v>
      </c>
      <c r="C104" t="str">
        <f t="shared" ca="1" si="30"/>
        <v>CHESSA FABRIZIO</v>
      </c>
      <c r="D104" s="2">
        <f t="shared" ca="1" si="31"/>
        <v>42934</v>
      </c>
      <c r="E104" s="5">
        <f t="shared" ca="1" si="32"/>
        <v>0.60416666666666663</v>
      </c>
      <c r="F104" s="5">
        <f t="shared" ca="1" si="33"/>
        <v>0.35694444444444445</v>
      </c>
      <c r="G104" s="5">
        <f t="shared" ca="1" si="34"/>
        <v>0.54583333333333328</v>
      </c>
      <c r="H104" s="5">
        <f t="shared" ca="1" si="35"/>
        <v>0.57777777777777783</v>
      </c>
      <c r="I104" s="5" t="str">
        <f t="shared" ca="1" si="36"/>
        <v/>
      </c>
      <c r="J104" s="1" t="str">
        <f t="shared" ca="1" si="28"/>
        <v/>
      </c>
      <c r="K104" s="4" t="str">
        <f t="shared" ca="1" si="37"/>
        <v>Rit</v>
      </c>
    </row>
    <row r="105" spans="1:11" x14ac:dyDescent="0.25">
      <c r="A105" s="42" t="s">
        <v>221</v>
      </c>
      <c r="B105" s="1">
        <f t="shared" ca="1" si="29"/>
        <v>15</v>
      </c>
      <c r="C105" t="str">
        <f t="shared" ca="1" si="30"/>
        <v>BARBIERI LAURA</v>
      </c>
      <c r="D105" s="2">
        <f t="shared" ca="1" si="31"/>
        <v>42934</v>
      </c>
      <c r="E105" s="5">
        <f t="shared" ca="1" si="32"/>
        <v>0.60416666666666663</v>
      </c>
      <c r="F105" s="5">
        <f t="shared" ca="1" si="33"/>
        <v>0.3520833333333333</v>
      </c>
      <c r="G105" s="5">
        <f t="shared" ca="1" si="34"/>
        <v>0.5395833333333333</v>
      </c>
      <c r="H105" s="5">
        <f t="shared" ca="1" si="35"/>
        <v>0.57777777777777783</v>
      </c>
      <c r="I105" s="5" t="str">
        <f t="shared" ca="1" si="36"/>
        <v/>
      </c>
      <c r="J105" s="1" t="str">
        <f t="shared" ca="1" si="28"/>
        <v/>
      </c>
      <c r="K105" s="4" t="str">
        <f t="shared" ca="1" si="37"/>
        <v/>
      </c>
    </row>
    <row r="106" spans="1:11" x14ac:dyDescent="0.25">
      <c r="A106" s="42" t="s">
        <v>222</v>
      </c>
      <c r="B106" s="1">
        <f t="shared" ca="1" si="29"/>
        <v>13</v>
      </c>
      <c r="C106" t="str">
        <f t="shared" ca="1" si="30"/>
        <v>ROSITO PAOLO</v>
      </c>
      <c r="D106" s="2">
        <f t="shared" ca="1" si="31"/>
        <v>42934</v>
      </c>
      <c r="E106" s="5">
        <f t="shared" ca="1" si="32"/>
        <v>0.60416666666666663</v>
      </c>
      <c r="F106" s="5">
        <f t="shared" ca="1" si="33"/>
        <v>0.34583333333333338</v>
      </c>
      <c r="G106" s="5">
        <f t="shared" ca="1" si="34"/>
        <v>0.54305555555555551</v>
      </c>
      <c r="H106" s="5">
        <f t="shared" ca="1" si="35"/>
        <v>0.58124999999999993</v>
      </c>
      <c r="I106" s="5" t="str">
        <f t="shared" ca="1" si="36"/>
        <v/>
      </c>
      <c r="J106" s="1" t="str">
        <f t="shared" ca="1" si="28"/>
        <v/>
      </c>
      <c r="K106" s="4" t="str">
        <f t="shared" ca="1" si="37"/>
        <v/>
      </c>
    </row>
    <row r="107" spans="1:11" x14ac:dyDescent="0.25">
      <c r="A107" s="42" t="s">
        <v>223</v>
      </c>
      <c r="B107" s="1">
        <f t="shared" ca="1" si="29"/>
        <v>18</v>
      </c>
      <c r="C107" t="str">
        <f t="shared" ca="1" si="30"/>
        <v>MAZZARELLO ENRICO</v>
      </c>
      <c r="D107" s="2">
        <f t="shared" ca="1" si="31"/>
        <v>42934</v>
      </c>
      <c r="E107" s="5">
        <f t="shared" ca="1" si="32"/>
        <v>0.60416666666666663</v>
      </c>
      <c r="F107" s="5">
        <f t="shared" ca="1" si="33"/>
        <v>0.35486111111111113</v>
      </c>
      <c r="G107" s="5">
        <f t="shared" ca="1" si="34"/>
        <v>0.52916666666666667</v>
      </c>
      <c r="H107" s="5">
        <f t="shared" ca="1" si="35"/>
        <v>0.55902777777777779</v>
      </c>
      <c r="I107" s="5" t="str">
        <f t="shared" ca="1" si="36"/>
        <v/>
      </c>
      <c r="J107" s="1" t="str">
        <f t="shared" ca="1" si="28"/>
        <v/>
      </c>
      <c r="K107" s="4" t="str">
        <f t="shared" ca="1" si="37"/>
        <v>Rit</v>
      </c>
    </row>
    <row r="108" spans="1:11" x14ac:dyDescent="0.25">
      <c r="A108" s="42" t="s">
        <v>224</v>
      </c>
      <c r="B108" s="1">
        <f t="shared" ca="1" si="29"/>
        <v>22</v>
      </c>
      <c r="C108" t="str">
        <f t="shared" ca="1" si="30"/>
        <v>MOGLIA LESLEY ROBERTO</v>
      </c>
      <c r="D108" s="2">
        <f t="shared" ca="1" si="31"/>
        <v>42934</v>
      </c>
      <c r="E108" s="5">
        <f t="shared" ca="1" si="32"/>
        <v>0.60416666666666663</v>
      </c>
      <c r="F108" s="5">
        <f t="shared" ca="1" si="33"/>
        <v>0.33749999999999997</v>
      </c>
      <c r="G108" s="5">
        <f t="shared" ca="1" si="34"/>
        <v>0.52986111111111112</v>
      </c>
      <c r="H108" s="5">
        <f t="shared" ca="1" si="35"/>
        <v>0.56041666666666667</v>
      </c>
      <c r="I108" s="5" t="str">
        <f t="shared" ca="1" si="36"/>
        <v/>
      </c>
      <c r="J108" s="1" t="str">
        <f t="shared" ca="1" si="28"/>
        <v/>
      </c>
      <c r="K108" s="4" t="str">
        <f t="shared" ca="1" si="37"/>
        <v/>
      </c>
    </row>
    <row r="109" spans="1:11" x14ac:dyDescent="0.25">
      <c r="A109" s="42" t="s">
        <v>225</v>
      </c>
      <c r="B109" s="1">
        <f t="shared" ca="1" si="29"/>
        <v>17</v>
      </c>
      <c r="C109" t="str">
        <f t="shared" ca="1" si="30"/>
        <v>SURAGNI CRISTINA</v>
      </c>
      <c r="D109" s="2">
        <f t="shared" ca="1" si="31"/>
        <v>42934</v>
      </c>
      <c r="E109" s="5">
        <f t="shared" ca="1" si="32"/>
        <v>0.60416666666666663</v>
      </c>
      <c r="F109" s="5">
        <f t="shared" ca="1" si="33"/>
        <v>0.33958333333333335</v>
      </c>
      <c r="G109" s="5">
        <f t="shared" ca="1" si="34"/>
        <v>0.54652777777777783</v>
      </c>
      <c r="H109" s="5">
        <f t="shared" ca="1" si="35"/>
        <v>0.58611111111111114</v>
      </c>
      <c r="I109" s="5" t="str">
        <f t="shared" ca="1" si="36"/>
        <v/>
      </c>
      <c r="J109" s="1" t="str">
        <f t="shared" ca="1" si="28"/>
        <v/>
      </c>
      <c r="K109" s="4" t="str">
        <f t="shared" ca="1" si="37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/>
  </sheetViews>
  <sheetFormatPr defaultColWidth="8.85546875" defaultRowHeight="15" x14ac:dyDescent="0.25"/>
  <cols>
    <col min="1" max="1" width="3.5703125" style="3" customWidth="1"/>
    <col min="2" max="2" width="24.5703125" style="3" customWidth="1"/>
    <col min="3" max="3" width="11.42578125" style="6" customWidth="1"/>
    <col min="4" max="4" width="3.7109375" style="3" customWidth="1"/>
    <col min="5" max="5" width="3.42578125" style="3" customWidth="1"/>
    <col min="6" max="7" width="8.85546875" style="3"/>
    <col min="8" max="8" width="10.7109375" style="3" bestFit="1" customWidth="1"/>
    <col min="9" max="16384" width="8.85546875" style="3"/>
  </cols>
  <sheetData>
    <row r="1" spans="1:8" ht="15.75" thickTop="1" x14ac:dyDescent="0.25">
      <c r="A1" s="7"/>
      <c r="B1" s="8"/>
      <c r="C1" s="9"/>
      <c r="D1" s="10"/>
    </row>
    <row r="2" spans="1:8" ht="22.5" customHeight="1" x14ac:dyDescent="0.25">
      <c r="A2" s="11"/>
      <c r="B2" s="22" t="s">
        <v>11</v>
      </c>
      <c r="C2" s="23">
        <f ca="1">Calcoli!D2</f>
        <v>42934</v>
      </c>
      <c r="D2" s="12"/>
    </row>
    <row r="3" spans="1:8" ht="22.5" customHeight="1" x14ac:dyDescent="0.25">
      <c r="A3" s="11"/>
      <c r="B3" s="24" t="s">
        <v>12</v>
      </c>
      <c r="C3" s="25">
        <f ca="1">Calcoli!E2</f>
        <v>0.60416666666666663</v>
      </c>
      <c r="D3" s="12"/>
    </row>
    <row r="4" spans="1:8" x14ac:dyDescent="0.25">
      <c r="A4" s="11"/>
      <c r="B4" s="13"/>
      <c r="C4" s="14"/>
      <c r="D4" s="12"/>
    </row>
    <row r="5" spans="1:8" x14ac:dyDescent="0.25">
      <c r="A5" s="11"/>
      <c r="B5" s="39" t="s">
        <v>4</v>
      </c>
      <c r="C5" s="40">
        <f ca="1">COUNTA(Calcoli!F2:F109)</f>
        <v>108</v>
      </c>
      <c r="D5" s="12"/>
      <c r="H5" s="44"/>
    </row>
    <row r="6" spans="1:8" ht="24" customHeight="1" x14ac:dyDescent="0.25">
      <c r="A6" s="11"/>
      <c r="B6" s="15" t="s">
        <v>3</v>
      </c>
      <c r="C6" s="16"/>
      <c r="D6" s="12"/>
    </row>
    <row r="7" spans="1:8" x14ac:dyDescent="0.25">
      <c r="A7" s="11"/>
      <c r="B7" s="35" t="s">
        <v>5</v>
      </c>
      <c r="C7" s="36">
        <f ca="1">C5-C8</f>
        <v>84</v>
      </c>
      <c r="D7" s="12"/>
    </row>
    <row r="8" spans="1:8" x14ac:dyDescent="0.25">
      <c r="A8" s="11"/>
      <c r="B8" s="37" t="s">
        <v>6</v>
      </c>
      <c r="C8" s="38">
        <f ca="1">COUNTIF(Calcoli!K2:K109, "=Rit")</f>
        <v>24</v>
      </c>
      <c r="D8" s="12"/>
    </row>
    <row r="9" spans="1:8" ht="33.75" customHeight="1" x14ac:dyDescent="0.25">
      <c r="A9" s="11"/>
      <c r="B9" s="13"/>
      <c r="C9" s="14"/>
      <c r="D9" s="12"/>
    </row>
    <row r="10" spans="1:8" x14ac:dyDescent="0.25">
      <c r="A10" s="11"/>
      <c r="B10" s="32" t="s">
        <v>2</v>
      </c>
      <c r="C10" s="33">
        <f ca="1">COUNTIF(Calcoli!J2:J109, "?")+COUNTIF(Calcoli!J2:J109, "??")</f>
        <v>7</v>
      </c>
      <c r="D10" s="12"/>
    </row>
    <row r="11" spans="1:8" ht="28.5" customHeight="1" x14ac:dyDescent="0.25">
      <c r="A11" s="11"/>
      <c r="B11" s="17" t="s">
        <v>3</v>
      </c>
      <c r="C11" s="34"/>
      <c r="D11" s="12"/>
    </row>
    <row r="12" spans="1:8" x14ac:dyDescent="0.25">
      <c r="A12" s="11"/>
      <c r="B12" s="26" t="s">
        <v>7</v>
      </c>
      <c r="C12" s="27">
        <f ca="1">COUNTIF(Calcoli!$J$2:$J$109,"M")</f>
        <v>4</v>
      </c>
      <c r="D12" s="12"/>
    </row>
    <row r="13" spans="1:8" x14ac:dyDescent="0.25">
      <c r="A13" s="11"/>
      <c r="B13" s="28" t="s">
        <v>455</v>
      </c>
      <c r="C13" s="29">
        <f ca="1">COUNTIF(Calcoli!$J$2:$J$109,"P")</f>
        <v>2</v>
      </c>
      <c r="D13" s="12"/>
    </row>
    <row r="14" spans="1:8" x14ac:dyDescent="0.25">
      <c r="A14" s="11"/>
      <c r="B14" s="28" t="s">
        <v>8</v>
      </c>
      <c r="C14" s="29">
        <f ca="1">COUNTIF(Calcoli!$J$2:$J$109,"F")</f>
        <v>0</v>
      </c>
      <c r="D14" s="12"/>
    </row>
    <row r="15" spans="1:8" x14ac:dyDescent="0.25">
      <c r="A15" s="11"/>
      <c r="B15" s="28" t="s">
        <v>9</v>
      </c>
      <c r="C15" s="29">
        <f ca="1">COUNTIF(Calcoli!$J$2:$J$109,"S")</f>
        <v>0</v>
      </c>
      <c r="D15" s="12"/>
    </row>
    <row r="16" spans="1:8" x14ac:dyDescent="0.25">
      <c r="A16" s="11"/>
      <c r="B16" s="30" t="s">
        <v>10</v>
      </c>
      <c r="C16" s="31">
        <f ca="1">COUNTIF(Calcoli!$J$2:$J$109,"NG")</f>
        <v>1</v>
      </c>
      <c r="D16" s="12"/>
    </row>
    <row r="17" spans="1:4" ht="15.75" thickBot="1" x14ac:dyDescent="0.3">
      <c r="A17" s="18"/>
      <c r="B17" s="19"/>
      <c r="C17" s="20"/>
      <c r="D17" s="21"/>
    </row>
    <row r="18" spans="1:4" ht="15.75" thickTop="1" x14ac:dyDescent="0.25">
      <c r="A18"/>
      <c r="B18"/>
      <c r="C18"/>
      <c r="D18"/>
    </row>
    <row r="19" spans="1:4" x14ac:dyDescent="0.25">
      <c r="A19"/>
      <c r="B19"/>
      <c r="C19"/>
      <c r="D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workbookViewId="0"/>
  </sheetViews>
  <sheetFormatPr defaultRowHeight="15" x14ac:dyDescent="0.25"/>
  <cols>
    <col min="1" max="1" width="51.140625" customWidth="1"/>
    <col min="2" max="2" width="9.42578125" customWidth="1"/>
    <col min="3" max="4" width="8.85546875" customWidth="1"/>
  </cols>
  <sheetData>
    <row r="1" spans="1:1" x14ac:dyDescent="0.25">
      <c r="A1" t="s">
        <v>0</v>
      </c>
    </row>
    <row r="2" spans="1:1" x14ac:dyDescent="0.25">
      <c r="A2" s="42" t="s">
        <v>124</v>
      </c>
    </row>
    <row r="3" spans="1:1" x14ac:dyDescent="0.25">
      <c r="A3" s="42" t="s">
        <v>125</v>
      </c>
    </row>
    <row r="4" spans="1:1" x14ac:dyDescent="0.25">
      <c r="A4" s="42" t="s">
        <v>126</v>
      </c>
    </row>
    <row r="5" spans="1:1" x14ac:dyDescent="0.25">
      <c r="A5" s="42" t="s">
        <v>127</v>
      </c>
    </row>
    <row r="6" spans="1:1" x14ac:dyDescent="0.25">
      <c r="A6" s="42" t="s">
        <v>128</v>
      </c>
    </row>
    <row r="7" spans="1:1" x14ac:dyDescent="0.25">
      <c r="A7" s="42" t="s">
        <v>129</v>
      </c>
    </row>
    <row r="8" spans="1:1" x14ac:dyDescent="0.25">
      <c r="A8" s="42" t="s">
        <v>431</v>
      </c>
    </row>
    <row r="9" spans="1:1" x14ac:dyDescent="0.25">
      <c r="A9" s="42" t="s">
        <v>130</v>
      </c>
    </row>
    <row r="10" spans="1:1" x14ac:dyDescent="0.25">
      <c r="A10" s="42" t="s">
        <v>131</v>
      </c>
    </row>
    <row r="11" spans="1:1" x14ac:dyDescent="0.25">
      <c r="A11" s="42" t="s">
        <v>132</v>
      </c>
    </row>
    <row r="12" spans="1:1" x14ac:dyDescent="0.25">
      <c r="A12" s="42" t="s">
        <v>133</v>
      </c>
    </row>
    <row r="13" spans="1:1" x14ac:dyDescent="0.25">
      <c r="A13" s="42" t="s">
        <v>134</v>
      </c>
    </row>
    <row r="14" spans="1:1" x14ac:dyDescent="0.25">
      <c r="A14" s="42" t="s">
        <v>135</v>
      </c>
    </row>
    <row r="15" spans="1:1" x14ac:dyDescent="0.25">
      <c r="A15" s="42" t="s">
        <v>136</v>
      </c>
    </row>
    <row r="16" spans="1:1" x14ac:dyDescent="0.25">
      <c r="A16" s="42" t="s">
        <v>137</v>
      </c>
    </row>
    <row r="17" spans="1:1" x14ac:dyDescent="0.25">
      <c r="A17" s="42" t="s">
        <v>138</v>
      </c>
    </row>
    <row r="18" spans="1:1" x14ac:dyDescent="0.25">
      <c r="A18" s="42" t="s">
        <v>139</v>
      </c>
    </row>
    <row r="19" spans="1:1" x14ac:dyDescent="0.25">
      <c r="A19" s="42" t="s">
        <v>140</v>
      </c>
    </row>
    <row r="20" spans="1:1" x14ac:dyDescent="0.25">
      <c r="A20" s="42" t="s">
        <v>141</v>
      </c>
    </row>
    <row r="21" spans="1:1" x14ac:dyDescent="0.25">
      <c r="A21" s="42" t="s">
        <v>142</v>
      </c>
    </row>
    <row r="22" spans="1:1" x14ac:dyDescent="0.25">
      <c r="A22" s="42" t="s">
        <v>435</v>
      </c>
    </row>
    <row r="23" spans="1:1" x14ac:dyDescent="0.25">
      <c r="A23" s="42" t="s">
        <v>143</v>
      </c>
    </row>
    <row r="24" spans="1:1" x14ac:dyDescent="0.25">
      <c r="A24" s="42" t="s">
        <v>144</v>
      </c>
    </row>
    <row r="25" spans="1:1" x14ac:dyDescent="0.25">
      <c r="A25" s="42" t="s">
        <v>145</v>
      </c>
    </row>
    <row r="26" spans="1:1" x14ac:dyDescent="0.25">
      <c r="A26" s="42" t="s">
        <v>146</v>
      </c>
    </row>
    <row r="27" spans="1:1" x14ac:dyDescent="0.25">
      <c r="A27" s="42" t="s">
        <v>147</v>
      </c>
    </row>
    <row r="28" spans="1:1" x14ac:dyDescent="0.25">
      <c r="A28" s="42" t="s">
        <v>148</v>
      </c>
    </row>
    <row r="29" spans="1:1" x14ac:dyDescent="0.25">
      <c r="A29" s="42" t="s">
        <v>149</v>
      </c>
    </row>
    <row r="30" spans="1:1" x14ac:dyDescent="0.25">
      <c r="A30" s="42" t="s">
        <v>150</v>
      </c>
    </row>
    <row r="31" spans="1:1" x14ac:dyDescent="0.25">
      <c r="A31" s="42" t="s">
        <v>151</v>
      </c>
    </row>
    <row r="32" spans="1:1" x14ac:dyDescent="0.25">
      <c r="A32" s="42" t="s">
        <v>152</v>
      </c>
    </row>
    <row r="33" spans="1:1" x14ac:dyDescent="0.25">
      <c r="A33" s="42" t="s">
        <v>153</v>
      </c>
    </row>
    <row r="34" spans="1:1" x14ac:dyDescent="0.25">
      <c r="A34" s="42" t="s">
        <v>154</v>
      </c>
    </row>
    <row r="35" spans="1:1" x14ac:dyDescent="0.25">
      <c r="A35" s="42" t="s">
        <v>155</v>
      </c>
    </row>
    <row r="36" spans="1:1" x14ac:dyDescent="0.25">
      <c r="A36" s="42" t="s">
        <v>156</v>
      </c>
    </row>
    <row r="37" spans="1:1" x14ac:dyDescent="0.25">
      <c r="A37" s="42" t="s">
        <v>157</v>
      </c>
    </row>
    <row r="38" spans="1:1" x14ac:dyDescent="0.25">
      <c r="A38" s="42" t="s">
        <v>158</v>
      </c>
    </row>
    <row r="39" spans="1:1" x14ac:dyDescent="0.25">
      <c r="A39" s="42" t="s">
        <v>159</v>
      </c>
    </row>
    <row r="40" spans="1:1" x14ac:dyDescent="0.25">
      <c r="A40" s="42" t="s">
        <v>160</v>
      </c>
    </row>
    <row r="41" spans="1:1" x14ac:dyDescent="0.25">
      <c r="A41" s="42" t="s">
        <v>161</v>
      </c>
    </row>
    <row r="42" spans="1:1" x14ac:dyDescent="0.25">
      <c r="A42" s="42" t="s">
        <v>162</v>
      </c>
    </row>
    <row r="43" spans="1:1" x14ac:dyDescent="0.25">
      <c r="A43" s="42" t="s">
        <v>163</v>
      </c>
    </row>
    <row r="44" spans="1:1" x14ac:dyDescent="0.25">
      <c r="A44" s="42" t="s">
        <v>164</v>
      </c>
    </row>
    <row r="45" spans="1:1" x14ac:dyDescent="0.25">
      <c r="A45" s="42" t="s">
        <v>165</v>
      </c>
    </row>
    <row r="46" spans="1:1" x14ac:dyDescent="0.25">
      <c r="A46" s="42" t="s">
        <v>166</v>
      </c>
    </row>
    <row r="47" spans="1:1" x14ac:dyDescent="0.25">
      <c r="A47" s="42" t="s">
        <v>167</v>
      </c>
    </row>
    <row r="48" spans="1:1" x14ac:dyDescent="0.25">
      <c r="A48" s="42" t="s">
        <v>439</v>
      </c>
    </row>
    <row r="49" spans="1:1" x14ac:dyDescent="0.25">
      <c r="A49" s="42" t="s">
        <v>168</v>
      </c>
    </row>
    <row r="50" spans="1:1" x14ac:dyDescent="0.25">
      <c r="A50" s="42" t="s">
        <v>169</v>
      </c>
    </row>
    <row r="51" spans="1:1" x14ac:dyDescent="0.25">
      <c r="A51" s="42" t="s">
        <v>170</v>
      </c>
    </row>
    <row r="52" spans="1:1" x14ac:dyDescent="0.25">
      <c r="A52" s="42" t="s">
        <v>171</v>
      </c>
    </row>
    <row r="53" spans="1:1" x14ac:dyDescent="0.25">
      <c r="A53" s="42" t="s">
        <v>172</v>
      </c>
    </row>
    <row r="54" spans="1:1" x14ac:dyDescent="0.25">
      <c r="A54" s="42" t="s">
        <v>173</v>
      </c>
    </row>
    <row r="55" spans="1:1" x14ac:dyDescent="0.25">
      <c r="A55" s="42" t="s">
        <v>174</v>
      </c>
    </row>
    <row r="56" spans="1:1" x14ac:dyDescent="0.25">
      <c r="A56" s="42" t="s">
        <v>175</v>
      </c>
    </row>
    <row r="57" spans="1:1" x14ac:dyDescent="0.25">
      <c r="A57" s="42" t="s">
        <v>176</v>
      </c>
    </row>
    <row r="58" spans="1:1" x14ac:dyDescent="0.25">
      <c r="A58" s="42" t="s">
        <v>452</v>
      </c>
    </row>
    <row r="59" spans="1:1" x14ac:dyDescent="0.25">
      <c r="A59" s="42" t="s">
        <v>177</v>
      </c>
    </row>
    <row r="60" spans="1:1" x14ac:dyDescent="0.25">
      <c r="A60" s="42" t="s">
        <v>178</v>
      </c>
    </row>
    <row r="61" spans="1:1" x14ac:dyDescent="0.25">
      <c r="A61" s="42" t="s">
        <v>179</v>
      </c>
    </row>
    <row r="62" spans="1:1" x14ac:dyDescent="0.25">
      <c r="A62" s="42" t="s">
        <v>443</v>
      </c>
    </row>
    <row r="63" spans="1:1" x14ac:dyDescent="0.25">
      <c r="A63" s="42" t="s">
        <v>180</v>
      </c>
    </row>
    <row r="64" spans="1:1" x14ac:dyDescent="0.25">
      <c r="A64" s="42" t="s">
        <v>181</v>
      </c>
    </row>
    <row r="65" spans="1:1" x14ac:dyDescent="0.25">
      <c r="A65" s="42" t="s">
        <v>182</v>
      </c>
    </row>
    <row r="66" spans="1:1" x14ac:dyDescent="0.25">
      <c r="A66" s="42" t="s">
        <v>183</v>
      </c>
    </row>
    <row r="67" spans="1:1" x14ac:dyDescent="0.25">
      <c r="A67" s="42" t="s">
        <v>184</v>
      </c>
    </row>
    <row r="68" spans="1:1" x14ac:dyDescent="0.25">
      <c r="A68" s="42" t="s">
        <v>185</v>
      </c>
    </row>
    <row r="69" spans="1:1" x14ac:dyDescent="0.25">
      <c r="A69" s="42" t="s">
        <v>186</v>
      </c>
    </row>
    <row r="70" spans="1:1" x14ac:dyDescent="0.25">
      <c r="A70" s="42" t="s">
        <v>187</v>
      </c>
    </row>
    <row r="71" spans="1:1" x14ac:dyDescent="0.25">
      <c r="A71" s="42" t="s">
        <v>188</v>
      </c>
    </row>
    <row r="72" spans="1:1" x14ac:dyDescent="0.25">
      <c r="A72" s="42" t="s">
        <v>189</v>
      </c>
    </row>
    <row r="73" spans="1:1" x14ac:dyDescent="0.25">
      <c r="A73" s="42" t="s">
        <v>190</v>
      </c>
    </row>
    <row r="74" spans="1:1" x14ac:dyDescent="0.25">
      <c r="A74" s="42" t="s">
        <v>191</v>
      </c>
    </row>
    <row r="75" spans="1:1" x14ac:dyDescent="0.25">
      <c r="A75" s="42" t="s">
        <v>192</v>
      </c>
    </row>
    <row r="76" spans="1:1" x14ac:dyDescent="0.25">
      <c r="A76" s="42" t="s">
        <v>193</v>
      </c>
    </row>
    <row r="77" spans="1:1" x14ac:dyDescent="0.25">
      <c r="A77" s="42" t="s">
        <v>194</v>
      </c>
    </row>
    <row r="78" spans="1:1" x14ac:dyDescent="0.25">
      <c r="A78" s="42" t="s">
        <v>195</v>
      </c>
    </row>
    <row r="79" spans="1:1" x14ac:dyDescent="0.25">
      <c r="A79" s="42" t="s">
        <v>196</v>
      </c>
    </row>
    <row r="80" spans="1:1" x14ac:dyDescent="0.25">
      <c r="A80" s="42" t="s">
        <v>197</v>
      </c>
    </row>
    <row r="81" spans="1:1" x14ac:dyDescent="0.25">
      <c r="A81" s="42" t="s">
        <v>198</v>
      </c>
    </row>
    <row r="82" spans="1:1" x14ac:dyDescent="0.25">
      <c r="A82" s="42" t="s">
        <v>199</v>
      </c>
    </row>
    <row r="83" spans="1:1" x14ac:dyDescent="0.25">
      <c r="A83" s="42" t="s">
        <v>200</v>
      </c>
    </row>
    <row r="84" spans="1:1" x14ac:dyDescent="0.25">
      <c r="A84" s="42" t="s">
        <v>201</v>
      </c>
    </row>
    <row r="85" spans="1:1" x14ac:dyDescent="0.25">
      <c r="A85" s="42" t="s">
        <v>202</v>
      </c>
    </row>
    <row r="86" spans="1:1" x14ac:dyDescent="0.25">
      <c r="A86" s="42" t="s">
        <v>203</v>
      </c>
    </row>
    <row r="87" spans="1:1" x14ac:dyDescent="0.25">
      <c r="A87" s="42" t="s">
        <v>204</v>
      </c>
    </row>
    <row r="88" spans="1:1" x14ac:dyDescent="0.25">
      <c r="A88" s="42" t="s">
        <v>205</v>
      </c>
    </row>
    <row r="89" spans="1:1" x14ac:dyDescent="0.25">
      <c r="A89" s="42" t="s">
        <v>206</v>
      </c>
    </row>
    <row r="90" spans="1:1" x14ac:dyDescent="0.25">
      <c r="A90" s="42" t="s">
        <v>207</v>
      </c>
    </row>
    <row r="91" spans="1:1" x14ac:dyDescent="0.25">
      <c r="A91" s="42" t="s">
        <v>208</v>
      </c>
    </row>
    <row r="92" spans="1:1" x14ac:dyDescent="0.25">
      <c r="A92" s="42" t="s">
        <v>209</v>
      </c>
    </row>
    <row r="93" spans="1:1" x14ac:dyDescent="0.25">
      <c r="A93" s="42" t="s">
        <v>210</v>
      </c>
    </row>
    <row r="94" spans="1:1" x14ac:dyDescent="0.25">
      <c r="A94" s="42" t="s">
        <v>447</v>
      </c>
    </row>
    <row r="95" spans="1:1" x14ac:dyDescent="0.25">
      <c r="A95" s="42" t="s">
        <v>211</v>
      </c>
    </row>
    <row r="96" spans="1:1" x14ac:dyDescent="0.25">
      <c r="A96" s="42" t="s">
        <v>212</v>
      </c>
    </row>
    <row r="97" spans="1:1" x14ac:dyDescent="0.25">
      <c r="A97" s="42" t="s">
        <v>213</v>
      </c>
    </row>
    <row r="98" spans="1:1" x14ac:dyDescent="0.25">
      <c r="A98" s="42" t="s">
        <v>214</v>
      </c>
    </row>
    <row r="99" spans="1:1" x14ac:dyDescent="0.25">
      <c r="A99" s="42" t="s">
        <v>215</v>
      </c>
    </row>
    <row r="100" spans="1:1" x14ac:dyDescent="0.25">
      <c r="A100" s="42" t="s">
        <v>216</v>
      </c>
    </row>
    <row r="101" spans="1:1" x14ac:dyDescent="0.25">
      <c r="A101" s="42" t="s">
        <v>217</v>
      </c>
    </row>
    <row r="102" spans="1:1" x14ac:dyDescent="0.25">
      <c r="A102" s="42" t="s">
        <v>218</v>
      </c>
    </row>
    <row r="103" spans="1:1" x14ac:dyDescent="0.25">
      <c r="A103" s="42" t="s">
        <v>219</v>
      </c>
    </row>
    <row r="104" spans="1:1" x14ac:dyDescent="0.25">
      <c r="A104" s="42" t="s">
        <v>220</v>
      </c>
    </row>
    <row r="105" spans="1:1" x14ac:dyDescent="0.25">
      <c r="A105" s="42" t="s">
        <v>221</v>
      </c>
    </row>
    <row r="106" spans="1:1" x14ac:dyDescent="0.25">
      <c r="A106" s="42" t="s">
        <v>222</v>
      </c>
    </row>
    <row r="107" spans="1:1" x14ac:dyDescent="0.25">
      <c r="A107" s="42" t="s">
        <v>223</v>
      </c>
    </row>
    <row r="108" spans="1:1" x14ac:dyDescent="0.25">
      <c r="A108" s="42" t="s">
        <v>224</v>
      </c>
    </row>
    <row r="109" spans="1:1" x14ac:dyDescent="0.25">
      <c r="A109" s="42" t="s">
        <v>225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workbookViewId="0"/>
  </sheetViews>
  <sheetFormatPr defaultRowHeight="15" x14ac:dyDescent="0.25"/>
  <cols>
    <col min="1" max="1" width="52.28515625" customWidth="1"/>
  </cols>
  <sheetData>
    <row r="1" spans="1:1" x14ac:dyDescent="0.25">
      <c r="A1" t="s">
        <v>1</v>
      </c>
    </row>
    <row r="2" spans="1:1" x14ac:dyDescent="0.25">
      <c r="A2" s="42" t="s">
        <v>22</v>
      </c>
    </row>
    <row r="3" spans="1:1" x14ac:dyDescent="0.25">
      <c r="A3" s="42" t="s">
        <v>23</v>
      </c>
    </row>
    <row r="4" spans="1:1" x14ac:dyDescent="0.25">
      <c r="A4" s="42" t="s">
        <v>24</v>
      </c>
    </row>
    <row r="5" spans="1:1" x14ac:dyDescent="0.25">
      <c r="A5" s="42" t="s">
        <v>25</v>
      </c>
    </row>
    <row r="6" spans="1:1" x14ac:dyDescent="0.25">
      <c r="A6" s="42" t="s">
        <v>26</v>
      </c>
    </row>
    <row r="7" spans="1:1" x14ac:dyDescent="0.25">
      <c r="A7" s="42" t="s">
        <v>27</v>
      </c>
    </row>
    <row r="8" spans="1:1" x14ac:dyDescent="0.25">
      <c r="A8" s="42" t="s">
        <v>430</v>
      </c>
    </row>
    <row r="9" spans="1:1" x14ac:dyDescent="0.25">
      <c r="A9" s="42" t="s">
        <v>28</v>
      </c>
    </row>
    <row r="10" spans="1:1" x14ac:dyDescent="0.25">
      <c r="A10" s="42" t="s">
        <v>29</v>
      </c>
    </row>
    <row r="11" spans="1:1" x14ac:dyDescent="0.25">
      <c r="A11" s="42" t="s">
        <v>30</v>
      </c>
    </row>
    <row r="12" spans="1:1" x14ac:dyDescent="0.25">
      <c r="A12" s="42" t="s">
        <v>31</v>
      </c>
    </row>
    <row r="13" spans="1:1" x14ac:dyDescent="0.25">
      <c r="A13" s="42" t="s">
        <v>32</v>
      </c>
    </row>
    <row r="14" spans="1:1" x14ac:dyDescent="0.25">
      <c r="A14" s="42" t="s">
        <v>33</v>
      </c>
    </row>
    <row r="15" spans="1:1" x14ac:dyDescent="0.25">
      <c r="A15" s="42" t="s">
        <v>34</v>
      </c>
    </row>
    <row r="16" spans="1:1" x14ac:dyDescent="0.25">
      <c r="A16" s="42" t="s">
        <v>35</v>
      </c>
    </row>
    <row r="17" spans="1:1" x14ac:dyDescent="0.25">
      <c r="A17" s="42" t="s">
        <v>36</v>
      </c>
    </row>
    <row r="18" spans="1:1" x14ac:dyDescent="0.25">
      <c r="A18" s="42" t="s">
        <v>37</v>
      </c>
    </row>
    <row r="19" spans="1:1" x14ac:dyDescent="0.25">
      <c r="A19" s="42" t="s">
        <v>38</v>
      </c>
    </row>
    <row r="20" spans="1:1" x14ac:dyDescent="0.25">
      <c r="A20" s="42" t="s">
        <v>39</v>
      </c>
    </row>
    <row r="21" spans="1:1" x14ac:dyDescent="0.25">
      <c r="A21" s="42" t="s">
        <v>40</v>
      </c>
    </row>
    <row r="22" spans="1:1" x14ac:dyDescent="0.25">
      <c r="A22" s="42" t="s">
        <v>434</v>
      </c>
    </row>
    <row r="23" spans="1:1" x14ac:dyDescent="0.25">
      <c r="A23" s="42" t="s">
        <v>41</v>
      </c>
    </row>
    <row r="24" spans="1:1" x14ac:dyDescent="0.25">
      <c r="A24" s="42" t="s">
        <v>42</v>
      </c>
    </row>
    <row r="25" spans="1:1" x14ac:dyDescent="0.25">
      <c r="A25" s="42" t="s">
        <v>43</v>
      </c>
    </row>
    <row r="26" spans="1:1" x14ac:dyDescent="0.25">
      <c r="A26" s="42" t="s">
        <v>44</v>
      </c>
    </row>
    <row r="27" spans="1:1" x14ac:dyDescent="0.25">
      <c r="A27" s="42" t="s">
        <v>45</v>
      </c>
    </row>
    <row r="28" spans="1:1" x14ac:dyDescent="0.25">
      <c r="A28" s="42" t="s">
        <v>46</v>
      </c>
    </row>
    <row r="29" spans="1:1" x14ac:dyDescent="0.25">
      <c r="A29" s="42" t="s">
        <v>47</v>
      </c>
    </row>
    <row r="30" spans="1:1" x14ac:dyDescent="0.25">
      <c r="A30" s="42" t="s">
        <v>48</v>
      </c>
    </row>
    <row r="31" spans="1:1" x14ac:dyDescent="0.25">
      <c r="A31" s="42" t="s">
        <v>49</v>
      </c>
    </row>
    <row r="32" spans="1:1" x14ac:dyDescent="0.25">
      <c r="A32" s="42" t="s">
        <v>50</v>
      </c>
    </row>
    <row r="33" spans="1:1" x14ac:dyDescent="0.25">
      <c r="A33" s="42" t="s">
        <v>51</v>
      </c>
    </row>
    <row r="34" spans="1:1" x14ac:dyDescent="0.25">
      <c r="A34" s="42" t="s">
        <v>52</v>
      </c>
    </row>
    <row r="35" spans="1:1" x14ac:dyDescent="0.25">
      <c r="A35" s="42" t="s">
        <v>53</v>
      </c>
    </row>
    <row r="36" spans="1:1" x14ac:dyDescent="0.25">
      <c r="A36" s="42" t="s">
        <v>54</v>
      </c>
    </row>
    <row r="37" spans="1:1" x14ac:dyDescent="0.25">
      <c r="A37" s="42" t="s">
        <v>55</v>
      </c>
    </row>
    <row r="38" spans="1:1" x14ac:dyDescent="0.25">
      <c r="A38" s="42" t="s">
        <v>56</v>
      </c>
    </row>
    <row r="39" spans="1:1" x14ac:dyDescent="0.25">
      <c r="A39" s="42" t="s">
        <v>57</v>
      </c>
    </row>
    <row r="40" spans="1:1" x14ac:dyDescent="0.25">
      <c r="A40" s="42" t="s">
        <v>58</v>
      </c>
    </row>
    <row r="41" spans="1:1" x14ac:dyDescent="0.25">
      <c r="A41" s="42" t="s">
        <v>59</v>
      </c>
    </row>
    <row r="42" spans="1:1" x14ac:dyDescent="0.25">
      <c r="A42" s="42" t="s">
        <v>60</v>
      </c>
    </row>
    <row r="43" spans="1:1" x14ac:dyDescent="0.25">
      <c r="A43" s="42" t="s">
        <v>61</v>
      </c>
    </row>
    <row r="44" spans="1:1" x14ac:dyDescent="0.25">
      <c r="A44" s="42" t="s">
        <v>62</v>
      </c>
    </row>
    <row r="45" spans="1:1" x14ac:dyDescent="0.25">
      <c r="A45" s="42" t="s">
        <v>63</v>
      </c>
    </row>
    <row r="46" spans="1:1" x14ac:dyDescent="0.25">
      <c r="A46" s="42" t="s">
        <v>64</v>
      </c>
    </row>
    <row r="47" spans="1:1" x14ac:dyDescent="0.25">
      <c r="A47" s="42" t="s">
        <v>65</v>
      </c>
    </row>
    <row r="48" spans="1:1" x14ac:dyDescent="0.25">
      <c r="A48" s="42" t="s">
        <v>438</v>
      </c>
    </row>
    <row r="49" spans="1:1" x14ac:dyDescent="0.25">
      <c r="A49" s="42" t="s">
        <v>66</v>
      </c>
    </row>
    <row r="50" spans="1:1" x14ac:dyDescent="0.25">
      <c r="A50" s="42" t="s">
        <v>67</v>
      </c>
    </row>
    <row r="51" spans="1:1" x14ac:dyDescent="0.25">
      <c r="A51" s="42" t="s">
        <v>68</v>
      </c>
    </row>
    <row r="52" spans="1:1" x14ac:dyDescent="0.25">
      <c r="A52" s="42" t="s">
        <v>69</v>
      </c>
    </row>
    <row r="53" spans="1:1" x14ac:dyDescent="0.25">
      <c r="A53" s="42" t="s">
        <v>70</v>
      </c>
    </row>
    <row r="54" spans="1:1" x14ac:dyDescent="0.25">
      <c r="A54" s="42" t="s">
        <v>71</v>
      </c>
    </row>
    <row r="55" spans="1:1" x14ac:dyDescent="0.25">
      <c r="A55" s="42" t="s">
        <v>72</v>
      </c>
    </row>
    <row r="56" spans="1:1" x14ac:dyDescent="0.25">
      <c r="A56" s="42" t="s">
        <v>73</v>
      </c>
    </row>
    <row r="57" spans="1:1" x14ac:dyDescent="0.25">
      <c r="A57" s="42" t="s">
        <v>74</v>
      </c>
    </row>
    <row r="58" spans="1:1" x14ac:dyDescent="0.25">
      <c r="A58" s="42" t="s">
        <v>453</v>
      </c>
    </row>
    <row r="59" spans="1:1" x14ac:dyDescent="0.25">
      <c r="A59" s="42" t="s">
        <v>75</v>
      </c>
    </row>
    <row r="60" spans="1:1" x14ac:dyDescent="0.25">
      <c r="A60" s="42" t="s">
        <v>76</v>
      </c>
    </row>
    <row r="61" spans="1:1" x14ac:dyDescent="0.25">
      <c r="A61" s="42" t="s">
        <v>77</v>
      </c>
    </row>
    <row r="62" spans="1:1" x14ac:dyDescent="0.25">
      <c r="A62" s="42" t="s">
        <v>442</v>
      </c>
    </row>
    <row r="63" spans="1:1" x14ac:dyDescent="0.25">
      <c r="A63" s="42" t="s">
        <v>78</v>
      </c>
    </row>
    <row r="64" spans="1:1" x14ac:dyDescent="0.25">
      <c r="A64" s="42" t="s">
        <v>79</v>
      </c>
    </row>
    <row r="65" spans="1:1" x14ac:dyDescent="0.25">
      <c r="A65" s="42" t="s">
        <v>80</v>
      </c>
    </row>
    <row r="66" spans="1:1" x14ac:dyDescent="0.25">
      <c r="A66" s="42" t="s">
        <v>81</v>
      </c>
    </row>
    <row r="67" spans="1:1" x14ac:dyDescent="0.25">
      <c r="A67" s="42" t="s">
        <v>82</v>
      </c>
    </row>
    <row r="68" spans="1:1" x14ac:dyDescent="0.25">
      <c r="A68" s="42" t="s">
        <v>83</v>
      </c>
    </row>
    <row r="69" spans="1:1" x14ac:dyDescent="0.25">
      <c r="A69" s="42" t="s">
        <v>84</v>
      </c>
    </row>
    <row r="70" spans="1:1" x14ac:dyDescent="0.25">
      <c r="A70" s="42" t="s">
        <v>85</v>
      </c>
    </row>
    <row r="71" spans="1:1" x14ac:dyDescent="0.25">
      <c r="A71" s="42" t="s">
        <v>86</v>
      </c>
    </row>
    <row r="72" spans="1:1" x14ac:dyDescent="0.25">
      <c r="A72" s="42" t="s">
        <v>87</v>
      </c>
    </row>
    <row r="73" spans="1:1" x14ac:dyDescent="0.25">
      <c r="A73" s="42" t="s">
        <v>88</v>
      </c>
    </row>
    <row r="74" spans="1:1" x14ac:dyDescent="0.25">
      <c r="A74" s="42" t="s">
        <v>89</v>
      </c>
    </row>
    <row r="75" spans="1:1" x14ac:dyDescent="0.25">
      <c r="A75" s="42" t="s">
        <v>90</v>
      </c>
    </row>
    <row r="76" spans="1:1" x14ac:dyDescent="0.25">
      <c r="A76" s="42" t="s">
        <v>91</v>
      </c>
    </row>
    <row r="77" spans="1:1" x14ac:dyDescent="0.25">
      <c r="A77" s="42" t="s">
        <v>92</v>
      </c>
    </row>
    <row r="78" spans="1:1" x14ac:dyDescent="0.25">
      <c r="A78" s="42" t="s">
        <v>93</v>
      </c>
    </row>
    <row r="79" spans="1:1" x14ac:dyDescent="0.25">
      <c r="A79" s="42" t="s">
        <v>94</v>
      </c>
    </row>
    <row r="80" spans="1:1" x14ac:dyDescent="0.25">
      <c r="A80" s="42" t="s">
        <v>95</v>
      </c>
    </row>
    <row r="81" spans="1:1" x14ac:dyDescent="0.25">
      <c r="A81" s="42" t="s">
        <v>96</v>
      </c>
    </row>
    <row r="82" spans="1:1" x14ac:dyDescent="0.25">
      <c r="A82" s="42" t="s">
        <v>97</v>
      </c>
    </row>
    <row r="83" spans="1:1" x14ac:dyDescent="0.25">
      <c r="A83" s="42" t="s">
        <v>98</v>
      </c>
    </row>
    <row r="84" spans="1:1" x14ac:dyDescent="0.25">
      <c r="A84" s="42" t="s">
        <v>99</v>
      </c>
    </row>
    <row r="85" spans="1:1" x14ac:dyDescent="0.25">
      <c r="A85" s="42" t="s">
        <v>100</v>
      </c>
    </row>
    <row r="86" spans="1:1" x14ac:dyDescent="0.25">
      <c r="A86" s="42" t="s">
        <v>101</v>
      </c>
    </row>
    <row r="87" spans="1:1" x14ac:dyDescent="0.25">
      <c r="A87" s="42" t="s">
        <v>102</v>
      </c>
    </row>
    <row r="88" spans="1:1" x14ac:dyDescent="0.25">
      <c r="A88" s="42" t="s">
        <v>103</v>
      </c>
    </row>
    <row r="89" spans="1:1" x14ac:dyDescent="0.25">
      <c r="A89" s="42" t="s">
        <v>104</v>
      </c>
    </row>
    <row r="90" spans="1:1" x14ac:dyDescent="0.25">
      <c r="A90" s="42" t="s">
        <v>105</v>
      </c>
    </row>
    <row r="91" spans="1:1" x14ac:dyDescent="0.25">
      <c r="A91" s="42" t="s">
        <v>106</v>
      </c>
    </row>
    <row r="92" spans="1:1" x14ac:dyDescent="0.25">
      <c r="A92" s="42" t="s">
        <v>107</v>
      </c>
    </row>
    <row r="93" spans="1:1" x14ac:dyDescent="0.25">
      <c r="A93" s="42" t="s">
        <v>108</v>
      </c>
    </row>
    <row r="94" spans="1:1" x14ac:dyDescent="0.25">
      <c r="A94" s="42" t="s">
        <v>446</v>
      </c>
    </row>
    <row r="95" spans="1:1" x14ac:dyDescent="0.25">
      <c r="A95" s="42" t="s">
        <v>109</v>
      </c>
    </row>
    <row r="96" spans="1:1" x14ac:dyDescent="0.25">
      <c r="A96" s="42" t="s">
        <v>110</v>
      </c>
    </row>
    <row r="97" spans="1:1" x14ac:dyDescent="0.25">
      <c r="A97" s="42" t="s">
        <v>111</v>
      </c>
    </row>
    <row r="98" spans="1:1" x14ac:dyDescent="0.25">
      <c r="A98" s="42" t="s">
        <v>112</v>
      </c>
    </row>
    <row r="99" spans="1:1" x14ac:dyDescent="0.25">
      <c r="A99" s="42" t="s">
        <v>113</v>
      </c>
    </row>
    <row r="100" spans="1:1" x14ac:dyDescent="0.25">
      <c r="A100" s="42" t="s">
        <v>114</v>
      </c>
    </row>
    <row r="101" spans="1:1" x14ac:dyDescent="0.25">
      <c r="A101" s="42" t="s">
        <v>115</v>
      </c>
    </row>
    <row r="102" spans="1:1" x14ac:dyDescent="0.25">
      <c r="A102" s="42" t="s">
        <v>116</v>
      </c>
    </row>
    <row r="103" spans="1:1" x14ac:dyDescent="0.25">
      <c r="A103" s="42" t="s">
        <v>117</v>
      </c>
    </row>
    <row r="104" spans="1:1" x14ac:dyDescent="0.25">
      <c r="A104" s="42" t="s">
        <v>118</v>
      </c>
    </row>
    <row r="105" spans="1:1" x14ac:dyDescent="0.25">
      <c r="A105" s="42" t="s">
        <v>119</v>
      </c>
    </row>
    <row r="106" spans="1:1" x14ac:dyDescent="0.25">
      <c r="A106" s="42" t="s">
        <v>120</v>
      </c>
    </row>
    <row r="107" spans="1:1" x14ac:dyDescent="0.25">
      <c r="A107" s="42" t="s">
        <v>121</v>
      </c>
    </row>
    <row r="108" spans="1:1" x14ac:dyDescent="0.25">
      <c r="A108" s="42" t="s">
        <v>122</v>
      </c>
    </row>
    <row r="109" spans="1:1" x14ac:dyDescent="0.25">
      <c r="A109" s="42" t="s">
        <v>123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workbookViewId="0"/>
  </sheetViews>
  <sheetFormatPr defaultRowHeight="15" x14ac:dyDescent="0.25"/>
  <cols>
    <col min="1" max="1" width="52.140625" bestFit="1" customWidth="1"/>
    <col min="2" max="5" width="8.85546875" customWidth="1"/>
  </cols>
  <sheetData>
    <row r="1" spans="1:1" x14ac:dyDescent="0.25">
      <c r="A1" t="s">
        <v>0</v>
      </c>
    </row>
    <row r="2" spans="1:1" x14ac:dyDescent="0.25">
      <c r="A2" s="42" t="s">
        <v>226</v>
      </c>
    </row>
    <row r="3" spans="1:1" x14ac:dyDescent="0.25">
      <c r="A3" s="42" t="s">
        <v>227</v>
      </c>
    </row>
    <row r="4" spans="1:1" x14ac:dyDescent="0.25">
      <c r="A4" s="42" t="s">
        <v>228</v>
      </c>
    </row>
    <row r="5" spans="1:1" x14ac:dyDescent="0.25">
      <c r="A5" s="42" t="s">
        <v>229</v>
      </c>
    </row>
    <row r="6" spans="1:1" x14ac:dyDescent="0.25">
      <c r="A6" s="42" t="s">
        <v>230</v>
      </c>
    </row>
    <row r="7" spans="1:1" x14ac:dyDescent="0.25">
      <c r="A7" s="42" t="s">
        <v>231</v>
      </c>
    </row>
    <row r="8" spans="1:1" x14ac:dyDescent="0.25">
      <c r="A8" s="42" t="s">
        <v>432</v>
      </c>
    </row>
    <row r="9" spans="1:1" x14ac:dyDescent="0.25">
      <c r="A9" s="42" t="s">
        <v>232</v>
      </c>
    </row>
    <row r="10" spans="1:1" x14ac:dyDescent="0.25">
      <c r="A10" s="42" t="s">
        <v>233</v>
      </c>
    </row>
    <row r="11" spans="1:1" x14ac:dyDescent="0.25">
      <c r="A11" s="42" t="s">
        <v>234</v>
      </c>
    </row>
    <row r="12" spans="1:1" x14ac:dyDescent="0.25">
      <c r="A12" s="42" t="s">
        <v>235</v>
      </c>
    </row>
    <row r="13" spans="1:1" x14ac:dyDescent="0.25">
      <c r="A13" s="42" t="s">
        <v>236</v>
      </c>
    </row>
    <row r="14" spans="1:1" x14ac:dyDescent="0.25">
      <c r="A14" s="42" t="s">
        <v>237</v>
      </c>
    </row>
    <row r="15" spans="1:1" x14ac:dyDescent="0.25">
      <c r="A15" s="42" t="s">
        <v>238</v>
      </c>
    </row>
    <row r="16" spans="1:1" x14ac:dyDescent="0.25">
      <c r="A16" s="42" t="s">
        <v>239</v>
      </c>
    </row>
    <row r="17" spans="1:1" x14ac:dyDescent="0.25">
      <c r="A17" s="42" t="s">
        <v>240</v>
      </c>
    </row>
    <row r="18" spans="1:1" x14ac:dyDescent="0.25">
      <c r="A18" s="42" t="s">
        <v>241</v>
      </c>
    </row>
    <row r="19" spans="1:1" x14ac:dyDescent="0.25">
      <c r="A19" s="42" t="s">
        <v>242</v>
      </c>
    </row>
    <row r="20" spans="1:1" x14ac:dyDescent="0.25">
      <c r="A20" s="42" t="s">
        <v>243</v>
      </c>
    </row>
    <row r="21" spans="1:1" x14ac:dyDescent="0.25">
      <c r="A21" s="42" t="s">
        <v>244</v>
      </c>
    </row>
    <row r="22" spans="1:1" x14ac:dyDescent="0.25">
      <c r="A22" s="42" t="s">
        <v>436</v>
      </c>
    </row>
    <row r="23" spans="1:1" x14ac:dyDescent="0.25">
      <c r="A23" s="42" t="s">
        <v>245</v>
      </c>
    </row>
    <row r="24" spans="1:1" x14ac:dyDescent="0.25">
      <c r="A24" s="42" t="s">
        <v>246</v>
      </c>
    </row>
    <row r="25" spans="1:1" x14ac:dyDescent="0.25">
      <c r="A25" s="42" t="s">
        <v>247</v>
      </c>
    </row>
    <row r="26" spans="1:1" x14ac:dyDescent="0.25">
      <c r="A26" s="42" t="s">
        <v>248</v>
      </c>
    </row>
    <row r="27" spans="1:1" x14ac:dyDescent="0.25">
      <c r="A27" s="42" t="s">
        <v>249</v>
      </c>
    </row>
    <row r="28" spans="1:1" x14ac:dyDescent="0.25">
      <c r="A28" s="42" t="s">
        <v>250</v>
      </c>
    </row>
    <row r="29" spans="1:1" x14ac:dyDescent="0.25">
      <c r="A29" s="42" t="s">
        <v>251</v>
      </c>
    </row>
    <row r="30" spans="1:1" x14ac:dyDescent="0.25">
      <c r="A30" s="42" t="s">
        <v>252</v>
      </c>
    </row>
    <row r="31" spans="1:1" x14ac:dyDescent="0.25">
      <c r="A31" s="42" t="s">
        <v>253</v>
      </c>
    </row>
    <row r="32" spans="1:1" x14ac:dyDescent="0.25">
      <c r="A32" s="42" t="s">
        <v>254</v>
      </c>
    </row>
    <row r="33" spans="1:1" x14ac:dyDescent="0.25">
      <c r="A33" s="42" t="s">
        <v>255</v>
      </c>
    </row>
    <row r="34" spans="1:1" x14ac:dyDescent="0.25">
      <c r="A34" s="42" t="s">
        <v>256</v>
      </c>
    </row>
    <row r="35" spans="1:1" x14ac:dyDescent="0.25">
      <c r="A35" s="42" t="s">
        <v>257</v>
      </c>
    </row>
    <row r="36" spans="1:1" x14ac:dyDescent="0.25">
      <c r="A36" s="42" t="s">
        <v>258</v>
      </c>
    </row>
    <row r="37" spans="1:1" x14ac:dyDescent="0.25">
      <c r="A37" s="42" t="s">
        <v>259</v>
      </c>
    </row>
    <row r="38" spans="1:1" x14ac:dyDescent="0.25">
      <c r="A38" s="42" t="s">
        <v>260</v>
      </c>
    </row>
    <row r="39" spans="1:1" x14ac:dyDescent="0.25">
      <c r="A39" s="42" t="s">
        <v>261</v>
      </c>
    </row>
    <row r="40" spans="1:1" x14ac:dyDescent="0.25">
      <c r="A40" s="42" t="s">
        <v>262</v>
      </c>
    </row>
    <row r="41" spans="1:1" x14ac:dyDescent="0.25">
      <c r="A41" s="42" t="s">
        <v>263</v>
      </c>
    </row>
    <row r="42" spans="1:1" x14ac:dyDescent="0.25">
      <c r="A42" s="42" t="s">
        <v>264</v>
      </c>
    </row>
    <row r="43" spans="1:1" x14ac:dyDescent="0.25">
      <c r="A43" s="42" t="s">
        <v>265</v>
      </c>
    </row>
    <row r="44" spans="1:1" x14ac:dyDescent="0.25">
      <c r="A44" s="42" t="s">
        <v>266</v>
      </c>
    </row>
    <row r="45" spans="1:1" x14ac:dyDescent="0.25">
      <c r="A45" s="42" t="s">
        <v>267</v>
      </c>
    </row>
    <row r="46" spans="1:1" x14ac:dyDescent="0.25">
      <c r="A46" s="42" t="s">
        <v>268</v>
      </c>
    </row>
    <row r="47" spans="1:1" x14ac:dyDescent="0.25">
      <c r="A47" s="42" t="s">
        <v>269</v>
      </c>
    </row>
    <row r="48" spans="1:1" x14ac:dyDescent="0.25">
      <c r="A48" s="42" t="s">
        <v>440</v>
      </c>
    </row>
    <row r="49" spans="1:1" x14ac:dyDescent="0.25">
      <c r="A49" s="42" t="s">
        <v>270</v>
      </c>
    </row>
    <row r="50" spans="1:1" x14ac:dyDescent="0.25">
      <c r="A50" s="42" t="s">
        <v>271</v>
      </c>
    </row>
    <row r="51" spans="1:1" x14ac:dyDescent="0.25">
      <c r="A51" s="42" t="s">
        <v>272</v>
      </c>
    </row>
    <row r="52" spans="1:1" x14ac:dyDescent="0.25">
      <c r="A52" s="42" t="s">
        <v>273</v>
      </c>
    </row>
    <row r="53" spans="1:1" x14ac:dyDescent="0.25">
      <c r="A53" s="42" t="s">
        <v>274</v>
      </c>
    </row>
    <row r="54" spans="1:1" x14ac:dyDescent="0.25">
      <c r="A54" s="42" t="s">
        <v>275</v>
      </c>
    </row>
    <row r="55" spans="1:1" x14ac:dyDescent="0.25">
      <c r="A55" s="42" t="s">
        <v>276</v>
      </c>
    </row>
    <row r="56" spans="1:1" x14ac:dyDescent="0.25">
      <c r="A56" s="42" t="s">
        <v>277</v>
      </c>
    </row>
    <row r="57" spans="1:1" x14ac:dyDescent="0.25">
      <c r="A57" s="42" t="s">
        <v>278</v>
      </c>
    </row>
    <row r="58" spans="1:1" x14ac:dyDescent="0.25">
      <c r="A58" s="42" t="s">
        <v>451</v>
      </c>
    </row>
    <row r="59" spans="1:1" x14ac:dyDescent="0.25">
      <c r="A59" s="42" t="s">
        <v>279</v>
      </c>
    </row>
    <row r="60" spans="1:1" x14ac:dyDescent="0.25">
      <c r="A60" s="42" t="s">
        <v>280</v>
      </c>
    </row>
    <row r="61" spans="1:1" x14ac:dyDescent="0.25">
      <c r="A61" s="42" t="s">
        <v>281</v>
      </c>
    </row>
    <row r="62" spans="1:1" x14ac:dyDescent="0.25">
      <c r="A62" s="42" t="s">
        <v>444</v>
      </c>
    </row>
    <row r="63" spans="1:1" x14ac:dyDescent="0.25">
      <c r="A63" s="42" t="s">
        <v>282</v>
      </c>
    </row>
    <row r="64" spans="1:1" x14ac:dyDescent="0.25">
      <c r="A64" s="42" t="s">
        <v>283</v>
      </c>
    </row>
    <row r="65" spans="1:1" x14ac:dyDescent="0.25">
      <c r="A65" s="42" t="s">
        <v>284</v>
      </c>
    </row>
    <row r="66" spans="1:1" x14ac:dyDescent="0.25">
      <c r="A66" s="42" t="s">
        <v>285</v>
      </c>
    </row>
    <row r="67" spans="1:1" x14ac:dyDescent="0.25">
      <c r="A67" s="42" t="s">
        <v>286</v>
      </c>
    </row>
    <row r="68" spans="1:1" x14ac:dyDescent="0.25">
      <c r="A68" s="42" t="s">
        <v>287</v>
      </c>
    </row>
    <row r="69" spans="1:1" x14ac:dyDescent="0.25">
      <c r="A69" s="42" t="s">
        <v>288</v>
      </c>
    </row>
    <row r="70" spans="1:1" x14ac:dyDescent="0.25">
      <c r="A70" s="42" t="s">
        <v>289</v>
      </c>
    </row>
    <row r="71" spans="1:1" x14ac:dyDescent="0.25">
      <c r="A71" s="42" t="s">
        <v>290</v>
      </c>
    </row>
    <row r="72" spans="1:1" x14ac:dyDescent="0.25">
      <c r="A72" s="42" t="s">
        <v>291</v>
      </c>
    </row>
    <row r="73" spans="1:1" x14ac:dyDescent="0.25">
      <c r="A73" s="42" t="s">
        <v>292</v>
      </c>
    </row>
    <row r="74" spans="1:1" x14ac:dyDescent="0.25">
      <c r="A74" s="42" t="s">
        <v>293</v>
      </c>
    </row>
    <row r="75" spans="1:1" x14ac:dyDescent="0.25">
      <c r="A75" s="42" t="s">
        <v>294</v>
      </c>
    </row>
    <row r="76" spans="1:1" x14ac:dyDescent="0.25">
      <c r="A76" s="42" t="s">
        <v>295</v>
      </c>
    </row>
    <row r="77" spans="1:1" x14ac:dyDescent="0.25">
      <c r="A77" s="42" t="s">
        <v>296</v>
      </c>
    </row>
    <row r="78" spans="1:1" x14ac:dyDescent="0.25">
      <c r="A78" s="42" t="s">
        <v>297</v>
      </c>
    </row>
    <row r="79" spans="1:1" x14ac:dyDescent="0.25">
      <c r="A79" s="42" t="s">
        <v>298</v>
      </c>
    </row>
    <row r="80" spans="1:1" x14ac:dyDescent="0.25">
      <c r="A80" s="42" t="s">
        <v>299</v>
      </c>
    </row>
    <row r="81" spans="1:1" x14ac:dyDescent="0.25">
      <c r="A81" s="42" t="s">
        <v>300</v>
      </c>
    </row>
    <row r="82" spans="1:1" x14ac:dyDescent="0.25">
      <c r="A82" s="42" t="s">
        <v>301</v>
      </c>
    </row>
    <row r="83" spans="1:1" x14ac:dyDescent="0.25">
      <c r="A83" s="42" t="s">
        <v>302</v>
      </c>
    </row>
    <row r="84" spans="1:1" x14ac:dyDescent="0.25">
      <c r="A84" s="42" t="s">
        <v>303</v>
      </c>
    </row>
    <row r="85" spans="1:1" x14ac:dyDescent="0.25">
      <c r="A85" s="42" t="s">
        <v>304</v>
      </c>
    </row>
    <row r="86" spans="1:1" x14ac:dyDescent="0.25">
      <c r="A86" s="42" t="s">
        <v>305</v>
      </c>
    </row>
    <row r="87" spans="1:1" x14ac:dyDescent="0.25">
      <c r="A87" s="42" t="s">
        <v>306</v>
      </c>
    </row>
    <row r="88" spans="1:1" x14ac:dyDescent="0.25">
      <c r="A88" s="42" t="s">
        <v>307</v>
      </c>
    </row>
    <row r="89" spans="1:1" x14ac:dyDescent="0.25">
      <c r="A89" s="42" t="s">
        <v>308</v>
      </c>
    </row>
    <row r="90" spans="1:1" x14ac:dyDescent="0.25">
      <c r="A90" s="42" t="s">
        <v>309</v>
      </c>
    </row>
    <row r="91" spans="1:1" x14ac:dyDescent="0.25">
      <c r="A91" s="42" t="s">
        <v>310</v>
      </c>
    </row>
    <row r="92" spans="1:1" x14ac:dyDescent="0.25">
      <c r="A92" s="42" t="s">
        <v>311</v>
      </c>
    </row>
    <row r="93" spans="1:1" x14ac:dyDescent="0.25">
      <c r="A93" s="42" t="s">
        <v>312</v>
      </c>
    </row>
    <row r="94" spans="1:1" x14ac:dyDescent="0.25">
      <c r="A94" s="42" t="s">
        <v>448</v>
      </c>
    </row>
    <row r="95" spans="1:1" x14ac:dyDescent="0.25">
      <c r="A95" s="42" t="s">
        <v>313</v>
      </c>
    </row>
    <row r="96" spans="1:1" x14ac:dyDescent="0.25">
      <c r="A96" s="42" t="s">
        <v>314</v>
      </c>
    </row>
    <row r="97" spans="1:1" x14ac:dyDescent="0.25">
      <c r="A97" s="42" t="s">
        <v>315</v>
      </c>
    </row>
    <row r="98" spans="1:1" x14ac:dyDescent="0.25">
      <c r="A98" s="42" t="s">
        <v>316</v>
      </c>
    </row>
    <row r="99" spans="1:1" x14ac:dyDescent="0.25">
      <c r="A99" s="42" t="s">
        <v>317</v>
      </c>
    </row>
    <row r="100" spans="1:1" x14ac:dyDescent="0.25">
      <c r="A100" s="42" t="s">
        <v>318</v>
      </c>
    </row>
    <row r="101" spans="1:1" x14ac:dyDescent="0.25">
      <c r="A101" s="42" t="s">
        <v>319</v>
      </c>
    </row>
    <row r="102" spans="1:1" x14ac:dyDescent="0.25">
      <c r="A102" s="42" t="s">
        <v>320</v>
      </c>
    </row>
    <row r="103" spans="1:1" x14ac:dyDescent="0.25">
      <c r="A103" s="42" t="s">
        <v>321</v>
      </c>
    </row>
    <row r="104" spans="1:1" x14ac:dyDescent="0.25">
      <c r="A104" s="42" t="s">
        <v>322</v>
      </c>
    </row>
    <row r="105" spans="1:1" x14ac:dyDescent="0.25">
      <c r="A105" s="42" t="s">
        <v>323</v>
      </c>
    </row>
    <row r="106" spans="1:1" x14ac:dyDescent="0.25">
      <c r="A106" s="42" t="s">
        <v>324</v>
      </c>
    </row>
    <row r="107" spans="1:1" x14ac:dyDescent="0.25">
      <c r="A107" s="42" t="s">
        <v>325</v>
      </c>
    </row>
    <row r="108" spans="1:1" x14ac:dyDescent="0.25">
      <c r="A108" s="42" t="s">
        <v>326</v>
      </c>
    </row>
    <row r="109" spans="1:1" x14ac:dyDescent="0.25">
      <c r="A109" s="42" t="s">
        <v>327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workbookViewId="0">
      <selection activeCell="D16" sqref="D16"/>
    </sheetView>
  </sheetViews>
  <sheetFormatPr defaultRowHeight="15" x14ac:dyDescent="0.25"/>
  <cols>
    <col min="1" max="1" width="52.140625" bestFit="1" customWidth="1"/>
  </cols>
  <sheetData>
    <row r="1" spans="1:1" x14ac:dyDescent="0.25">
      <c r="A1" t="s">
        <v>0</v>
      </c>
    </row>
    <row r="2" spans="1:1" x14ac:dyDescent="0.25">
      <c r="A2" s="42" t="s">
        <v>328</v>
      </c>
    </row>
    <row r="3" spans="1:1" x14ac:dyDescent="0.25">
      <c r="A3" s="42" t="s">
        <v>329</v>
      </c>
    </row>
    <row r="4" spans="1:1" x14ac:dyDescent="0.25">
      <c r="A4" s="42" t="s">
        <v>330</v>
      </c>
    </row>
    <row r="5" spans="1:1" x14ac:dyDescent="0.25">
      <c r="A5" s="42" t="s">
        <v>331</v>
      </c>
    </row>
    <row r="6" spans="1:1" x14ac:dyDescent="0.25">
      <c r="A6" s="42" t="s">
        <v>332</v>
      </c>
    </row>
    <row r="7" spans="1:1" x14ac:dyDescent="0.25">
      <c r="A7" s="42" t="s">
        <v>333</v>
      </c>
    </row>
    <row r="8" spans="1:1" x14ac:dyDescent="0.25">
      <c r="A8" s="42" t="s">
        <v>433</v>
      </c>
    </row>
    <row r="9" spans="1:1" x14ac:dyDescent="0.25">
      <c r="A9" s="42" t="s">
        <v>334</v>
      </c>
    </row>
    <row r="10" spans="1:1" x14ac:dyDescent="0.25">
      <c r="A10" s="42" t="s">
        <v>335</v>
      </c>
    </row>
    <row r="11" spans="1:1" x14ac:dyDescent="0.25">
      <c r="A11" s="42" t="s">
        <v>336</v>
      </c>
    </row>
    <row r="12" spans="1:1" x14ac:dyDescent="0.25">
      <c r="A12" s="42" t="s">
        <v>337</v>
      </c>
    </row>
    <row r="13" spans="1:1" x14ac:dyDescent="0.25">
      <c r="A13" s="42" t="s">
        <v>338</v>
      </c>
    </row>
    <row r="14" spans="1:1" x14ac:dyDescent="0.25">
      <c r="A14" s="42" t="s">
        <v>339</v>
      </c>
    </row>
    <row r="15" spans="1:1" x14ac:dyDescent="0.25">
      <c r="A15" s="42" t="s">
        <v>340</v>
      </c>
    </row>
    <row r="16" spans="1:1" x14ac:dyDescent="0.25">
      <c r="A16" s="42" t="s">
        <v>341</v>
      </c>
    </row>
    <row r="17" spans="1:1" x14ac:dyDescent="0.25">
      <c r="A17" s="42" t="s">
        <v>342</v>
      </c>
    </row>
    <row r="18" spans="1:1" x14ac:dyDescent="0.25">
      <c r="A18" s="42" t="s">
        <v>343</v>
      </c>
    </row>
    <row r="19" spans="1:1" x14ac:dyDescent="0.25">
      <c r="A19" s="42" t="s">
        <v>344</v>
      </c>
    </row>
    <row r="20" spans="1:1" x14ac:dyDescent="0.25">
      <c r="A20" s="42" t="s">
        <v>345</v>
      </c>
    </row>
    <row r="21" spans="1:1" x14ac:dyDescent="0.25">
      <c r="A21" s="42" t="s">
        <v>346</v>
      </c>
    </row>
    <row r="22" spans="1:1" x14ac:dyDescent="0.25">
      <c r="A22" s="42" t="s">
        <v>437</v>
      </c>
    </row>
    <row r="23" spans="1:1" x14ac:dyDescent="0.25">
      <c r="A23" s="42" t="s">
        <v>347</v>
      </c>
    </row>
    <row r="24" spans="1:1" x14ac:dyDescent="0.25">
      <c r="A24" s="42" t="s">
        <v>348</v>
      </c>
    </row>
    <row r="25" spans="1:1" x14ac:dyDescent="0.25">
      <c r="A25" s="42" t="s">
        <v>349</v>
      </c>
    </row>
    <row r="26" spans="1:1" x14ac:dyDescent="0.25">
      <c r="A26" s="42" t="s">
        <v>350</v>
      </c>
    </row>
    <row r="27" spans="1:1" x14ac:dyDescent="0.25">
      <c r="A27" s="42" t="s">
        <v>351</v>
      </c>
    </row>
    <row r="28" spans="1:1" x14ac:dyDescent="0.25">
      <c r="A28" s="42" t="s">
        <v>352</v>
      </c>
    </row>
    <row r="29" spans="1:1" x14ac:dyDescent="0.25">
      <c r="A29" s="42" t="s">
        <v>353</v>
      </c>
    </row>
    <row r="30" spans="1:1" x14ac:dyDescent="0.25">
      <c r="A30" s="42" t="s">
        <v>354</v>
      </c>
    </row>
    <row r="31" spans="1:1" x14ac:dyDescent="0.25">
      <c r="A31" s="42" t="s">
        <v>355</v>
      </c>
    </row>
    <row r="32" spans="1:1" x14ac:dyDescent="0.25">
      <c r="A32" s="42" t="s">
        <v>356</v>
      </c>
    </row>
    <row r="33" spans="1:1" x14ac:dyDescent="0.25">
      <c r="A33" s="42" t="s">
        <v>357</v>
      </c>
    </row>
    <row r="34" spans="1:1" x14ac:dyDescent="0.25">
      <c r="A34" s="42" t="s">
        <v>358</v>
      </c>
    </row>
    <row r="35" spans="1:1" x14ac:dyDescent="0.25">
      <c r="A35" s="42" t="s">
        <v>359</v>
      </c>
    </row>
    <row r="36" spans="1:1" x14ac:dyDescent="0.25">
      <c r="A36" s="42" t="s">
        <v>360</v>
      </c>
    </row>
    <row r="37" spans="1:1" x14ac:dyDescent="0.25">
      <c r="A37" s="42" t="s">
        <v>361</v>
      </c>
    </row>
    <row r="38" spans="1:1" x14ac:dyDescent="0.25">
      <c r="A38" s="42" t="s">
        <v>362</v>
      </c>
    </row>
    <row r="39" spans="1:1" x14ac:dyDescent="0.25">
      <c r="A39" s="42" t="s">
        <v>363</v>
      </c>
    </row>
    <row r="40" spans="1:1" x14ac:dyDescent="0.25">
      <c r="A40" s="42" t="s">
        <v>364</v>
      </c>
    </row>
    <row r="41" spans="1:1" x14ac:dyDescent="0.25">
      <c r="A41" s="42" t="s">
        <v>365</v>
      </c>
    </row>
    <row r="42" spans="1:1" x14ac:dyDescent="0.25">
      <c r="A42" s="42" t="s">
        <v>366</v>
      </c>
    </row>
    <row r="43" spans="1:1" x14ac:dyDescent="0.25">
      <c r="A43" s="42" t="s">
        <v>367</v>
      </c>
    </row>
    <row r="44" spans="1:1" x14ac:dyDescent="0.25">
      <c r="A44" s="42" t="s">
        <v>368</v>
      </c>
    </row>
    <row r="45" spans="1:1" x14ac:dyDescent="0.25">
      <c r="A45" s="42" t="s">
        <v>369</v>
      </c>
    </row>
    <row r="46" spans="1:1" x14ac:dyDescent="0.25">
      <c r="A46" s="42" t="s">
        <v>370</v>
      </c>
    </row>
    <row r="47" spans="1:1" x14ac:dyDescent="0.25">
      <c r="A47" s="42" t="s">
        <v>371</v>
      </c>
    </row>
    <row r="48" spans="1:1" x14ac:dyDescent="0.25">
      <c r="A48" s="42" t="s">
        <v>441</v>
      </c>
    </row>
    <row r="49" spans="1:1" x14ac:dyDescent="0.25">
      <c r="A49" s="42" t="s">
        <v>372</v>
      </c>
    </row>
    <row r="50" spans="1:1" x14ac:dyDescent="0.25">
      <c r="A50" s="42" t="s">
        <v>373</v>
      </c>
    </row>
    <row r="51" spans="1:1" x14ac:dyDescent="0.25">
      <c r="A51" s="42" t="s">
        <v>374</v>
      </c>
    </row>
    <row r="52" spans="1:1" x14ac:dyDescent="0.25">
      <c r="A52" s="42" t="s">
        <v>375</v>
      </c>
    </row>
    <row r="53" spans="1:1" x14ac:dyDescent="0.25">
      <c r="A53" s="42" t="s">
        <v>376</v>
      </c>
    </row>
    <row r="54" spans="1:1" x14ac:dyDescent="0.25">
      <c r="A54" s="42" t="s">
        <v>377</v>
      </c>
    </row>
    <row r="55" spans="1:1" x14ac:dyDescent="0.25">
      <c r="A55" s="42" t="s">
        <v>378</v>
      </c>
    </row>
    <row r="56" spans="1:1" x14ac:dyDescent="0.25">
      <c r="A56" s="42" t="s">
        <v>379</v>
      </c>
    </row>
    <row r="57" spans="1:1" x14ac:dyDescent="0.25">
      <c r="A57" s="42" t="s">
        <v>380</v>
      </c>
    </row>
    <row r="58" spans="1:1" x14ac:dyDescent="0.25">
      <c r="A58" s="42" t="s">
        <v>450</v>
      </c>
    </row>
    <row r="59" spans="1:1" x14ac:dyDescent="0.25">
      <c r="A59" s="42" t="s">
        <v>381</v>
      </c>
    </row>
    <row r="60" spans="1:1" x14ac:dyDescent="0.25">
      <c r="A60" s="42" t="s">
        <v>382</v>
      </c>
    </row>
    <row r="61" spans="1:1" x14ac:dyDescent="0.25">
      <c r="A61" s="42" t="s">
        <v>383</v>
      </c>
    </row>
    <row r="62" spans="1:1" x14ac:dyDescent="0.25">
      <c r="A62" s="42" t="s">
        <v>445</v>
      </c>
    </row>
    <row r="63" spans="1:1" x14ac:dyDescent="0.25">
      <c r="A63" s="42" t="s">
        <v>384</v>
      </c>
    </row>
    <row r="64" spans="1:1" x14ac:dyDescent="0.25">
      <c r="A64" s="42" t="s">
        <v>385</v>
      </c>
    </row>
    <row r="65" spans="1:1" x14ac:dyDescent="0.25">
      <c r="A65" s="42" t="s">
        <v>386</v>
      </c>
    </row>
    <row r="66" spans="1:1" x14ac:dyDescent="0.25">
      <c r="A66" s="42" t="s">
        <v>387</v>
      </c>
    </row>
    <row r="67" spans="1:1" x14ac:dyDescent="0.25">
      <c r="A67" s="42" t="s">
        <v>388</v>
      </c>
    </row>
    <row r="68" spans="1:1" x14ac:dyDescent="0.25">
      <c r="A68" s="42" t="s">
        <v>389</v>
      </c>
    </row>
    <row r="69" spans="1:1" x14ac:dyDescent="0.25">
      <c r="A69" s="42" t="s">
        <v>390</v>
      </c>
    </row>
    <row r="70" spans="1:1" x14ac:dyDescent="0.25">
      <c r="A70" s="42" t="s">
        <v>391</v>
      </c>
    </row>
    <row r="71" spans="1:1" x14ac:dyDescent="0.25">
      <c r="A71" s="42" t="s">
        <v>392</v>
      </c>
    </row>
    <row r="72" spans="1:1" x14ac:dyDescent="0.25">
      <c r="A72" s="42" t="s">
        <v>393</v>
      </c>
    </row>
    <row r="73" spans="1:1" x14ac:dyDescent="0.25">
      <c r="A73" s="42" t="s">
        <v>394</v>
      </c>
    </row>
    <row r="74" spans="1:1" x14ac:dyDescent="0.25">
      <c r="A74" s="42" t="s">
        <v>395</v>
      </c>
    </row>
    <row r="75" spans="1:1" x14ac:dyDescent="0.25">
      <c r="A75" s="42" t="s">
        <v>396</v>
      </c>
    </row>
    <row r="76" spans="1:1" x14ac:dyDescent="0.25">
      <c r="A76" s="42" t="s">
        <v>397</v>
      </c>
    </row>
    <row r="77" spans="1:1" x14ac:dyDescent="0.25">
      <c r="A77" s="42" t="s">
        <v>398</v>
      </c>
    </row>
    <row r="78" spans="1:1" x14ac:dyDescent="0.25">
      <c r="A78" s="42" t="s">
        <v>399</v>
      </c>
    </row>
    <row r="79" spans="1:1" x14ac:dyDescent="0.25">
      <c r="A79" s="42" t="s">
        <v>400</v>
      </c>
    </row>
    <row r="80" spans="1:1" x14ac:dyDescent="0.25">
      <c r="A80" s="42" t="s">
        <v>401</v>
      </c>
    </row>
    <row r="81" spans="1:1" x14ac:dyDescent="0.25">
      <c r="A81" s="42" t="s">
        <v>402</v>
      </c>
    </row>
    <row r="82" spans="1:1" x14ac:dyDescent="0.25">
      <c r="A82" s="42" t="s">
        <v>403</v>
      </c>
    </row>
    <row r="83" spans="1:1" x14ac:dyDescent="0.25">
      <c r="A83" s="42" t="s">
        <v>404</v>
      </c>
    </row>
    <row r="84" spans="1:1" x14ac:dyDescent="0.25">
      <c r="A84" s="42" t="s">
        <v>405</v>
      </c>
    </row>
    <row r="85" spans="1:1" x14ac:dyDescent="0.25">
      <c r="A85" s="42" t="s">
        <v>406</v>
      </c>
    </row>
    <row r="86" spans="1:1" x14ac:dyDescent="0.25">
      <c r="A86" s="42" t="s">
        <v>407</v>
      </c>
    </row>
    <row r="87" spans="1:1" x14ac:dyDescent="0.25">
      <c r="A87" s="42" t="s">
        <v>408</v>
      </c>
    </row>
    <row r="88" spans="1:1" x14ac:dyDescent="0.25">
      <c r="A88" s="42" t="s">
        <v>409</v>
      </c>
    </row>
    <row r="89" spans="1:1" x14ac:dyDescent="0.25">
      <c r="A89" s="42" t="s">
        <v>410</v>
      </c>
    </row>
    <row r="90" spans="1:1" x14ac:dyDescent="0.25">
      <c r="A90" s="42" t="s">
        <v>411</v>
      </c>
    </row>
    <row r="91" spans="1:1" x14ac:dyDescent="0.25">
      <c r="A91" s="42" t="s">
        <v>412</v>
      </c>
    </row>
    <row r="92" spans="1:1" x14ac:dyDescent="0.25">
      <c r="A92" s="42" t="s">
        <v>413</v>
      </c>
    </row>
    <row r="93" spans="1:1" x14ac:dyDescent="0.25">
      <c r="A93" s="42" t="s">
        <v>414</v>
      </c>
    </row>
    <row r="94" spans="1:1" x14ac:dyDescent="0.25">
      <c r="A94" s="42" t="s">
        <v>449</v>
      </c>
    </row>
    <row r="95" spans="1:1" x14ac:dyDescent="0.25">
      <c r="A95" s="42" t="s">
        <v>415</v>
      </c>
    </row>
    <row r="96" spans="1:1" x14ac:dyDescent="0.25">
      <c r="A96" s="42" t="s">
        <v>416</v>
      </c>
    </row>
    <row r="97" spans="1:1" x14ac:dyDescent="0.25">
      <c r="A97" s="42" t="s">
        <v>417</v>
      </c>
    </row>
    <row r="98" spans="1:1" x14ac:dyDescent="0.25">
      <c r="A98" s="42" t="s">
        <v>418</v>
      </c>
    </row>
    <row r="99" spans="1:1" x14ac:dyDescent="0.25">
      <c r="A99" s="42" t="s">
        <v>419</v>
      </c>
    </row>
    <row r="100" spans="1:1" x14ac:dyDescent="0.25">
      <c r="A100" s="42" t="s">
        <v>420</v>
      </c>
    </row>
    <row r="101" spans="1:1" x14ac:dyDescent="0.25">
      <c r="A101" s="42" t="s">
        <v>421</v>
      </c>
    </row>
    <row r="102" spans="1:1" x14ac:dyDescent="0.25">
      <c r="A102" s="42" t="s">
        <v>422</v>
      </c>
    </row>
    <row r="103" spans="1:1" x14ac:dyDescent="0.25">
      <c r="A103" s="42" t="s">
        <v>423</v>
      </c>
    </row>
    <row r="104" spans="1:1" x14ac:dyDescent="0.25">
      <c r="A104" s="42" t="s">
        <v>424</v>
      </c>
    </row>
    <row r="105" spans="1:1" x14ac:dyDescent="0.25">
      <c r="A105" s="42" t="s">
        <v>425</v>
      </c>
    </row>
    <row r="106" spans="1:1" x14ac:dyDescent="0.25">
      <c r="A106" s="42" t="s">
        <v>426</v>
      </c>
    </row>
    <row r="107" spans="1:1" x14ac:dyDescent="0.25">
      <c r="A107" s="42" t="s">
        <v>427</v>
      </c>
    </row>
    <row r="108" spans="1:1" x14ac:dyDescent="0.25">
      <c r="A108" s="42" t="s">
        <v>428</v>
      </c>
    </row>
    <row r="109" spans="1:1" x14ac:dyDescent="0.25">
      <c r="A109" s="42" t="s">
        <v>429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Calcoli</vt:lpstr>
      <vt:lpstr>Cruscotto presenze</vt:lpstr>
      <vt:lpstr>14.30</vt:lpstr>
      <vt:lpstr>09.10</vt:lpstr>
      <vt:lpstr>15.42</vt:lpstr>
      <vt:lpstr>18.57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Paolo Borazzo</dc:creator>
  <cp:lastModifiedBy>Francesco Borazzo</cp:lastModifiedBy>
  <dcterms:created xsi:type="dcterms:W3CDTF">2017-05-15T08:14:56Z</dcterms:created>
  <dcterms:modified xsi:type="dcterms:W3CDTF">2017-10-02T09:03:38Z</dcterms:modified>
</cp:coreProperties>
</file>