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15409\Desktop\CS 450\projects\p3\"/>
    </mc:Choice>
  </mc:AlternateContent>
  <xr:revisionPtr revIDLastSave="0" documentId="13_ncr:1_{BC121F19-493C-4ED0-AB5D-72A5FC05ECE7}" xr6:coauthVersionLast="47" xr6:coauthVersionMax="47" xr10:uidLastSave="{00000000-0000-0000-0000-000000000000}"/>
  <bookViews>
    <workbookView xWindow="-120" yWindow="-120" windowWidth="29040" windowHeight="15840" tabRatio="830" firstSheet="1" activeTab="4" xr2:uid="{00000000-000D-0000-FFFF-FFFF00000000}"/>
  </bookViews>
  <sheets>
    <sheet name="Families" sheetId="1" r:id="rId1"/>
    <sheet name="Addresses" sheetId="3" r:id="rId2"/>
    <sheet name="Login" sheetId="5" r:id="rId3"/>
    <sheet name="Customers" sheetId="2" r:id="rId4"/>
    <sheet name="Transactions" sheetId="7" r:id="rId5"/>
    <sheet name="Phones" sheetId="4" r:id="rId6"/>
    <sheet name="Point_Accounts" sheetId="6" r:id="rId7"/>
    <sheet name="Products" sheetId="8" r:id="rId8"/>
    <sheet name="Transactions_products" sheetId="9" r:id="rId9"/>
    <sheet name="Cards" sheetId="10" r:id="rId10"/>
    <sheet name="Branches" sheetId="11" r:id="rId11"/>
    <sheet name="Offers" sheetId="12" r:id="rId12"/>
    <sheet name="Offers_Branches" sheetId="13" r:id="rId13"/>
    <sheet name="ExchgCenters" sheetId="14" r:id="rId14"/>
    <sheet name="Prizes" sheetId="15" r:id="rId15"/>
    <sheet name="Redemption_History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2" l="1"/>
  <c r="E3" i="12"/>
  <c r="E4" i="12"/>
  <c r="E5" i="12"/>
  <c r="E6" i="12"/>
  <c r="E7" i="12"/>
  <c r="E8" i="12"/>
  <c r="E9" i="12"/>
  <c r="E10" i="12"/>
  <c r="E1" i="12"/>
  <c r="G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1" i="16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1" i="10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" i="7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1" i="2"/>
  <c r="D2" i="15"/>
  <c r="D3" i="15"/>
  <c r="D4" i="15"/>
  <c r="D5" i="15"/>
  <c r="D6" i="15"/>
  <c r="D7" i="15"/>
  <c r="D8" i="15"/>
  <c r="D9" i="15"/>
  <c r="D10" i="15"/>
  <c r="D1" i="15"/>
  <c r="D2" i="14"/>
  <c r="D3" i="14"/>
  <c r="D4" i="14"/>
  <c r="D5" i="14"/>
  <c r="D1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" i="13"/>
  <c r="D2" i="1"/>
  <c r="E2" i="11"/>
  <c r="E3" i="11"/>
  <c r="E4" i="11"/>
  <c r="E5" i="11"/>
  <c r="E6" i="11"/>
  <c r="E1" i="11"/>
  <c r="D1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E20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1" i="8"/>
  <c r="D2" i="5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1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<sst xmlns="http://schemas.openxmlformats.org/spreadsheetml/2006/main" count="1093" uniqueCount="528">
  <si>
    <t>Smith</t>
  </si>
  <si>
    <t>Johnson</t>
  </si>
  <si>
    <t>Williams</t>
  </si>
  <si>
    <t>Brown</t>
  </si>
  <si>
    <t>Jones</t>
  </si>
  <si>
    <t>Garcia</t>
  </si>
  <si>
    <t>Miller</t>
  </si>
  <si>
    <t>Davis</t>
  </si>
  <si>
    <t>Lopez</t>
  </si>
  <si>
    <t>Wilson</t>
  </si>
  <si>
    <t>Taylor</t>
  </si>
  <si>
    <t>Young</t>
  </si>
  <si>
    <t>Walker</t>
  </si>
  <si>
    <t>Clark</t>
  </si>
  <si>
    <t>Lee</t>
  </si>
  <si>
    <t>Harris</t>
  </si>
  <si>
    <t>Robinson</t>
  </si>
  <si>
    <t>Thompson</t>
  </si>
  <si>
    <t>family_id</t>
  </si>
  <si>
    <t>fanily_name</t>
  </si>
  <si>
    <t>num_members</t>
  </si>
  <si>
    <t>cid</t>
  </si>
  <si>
    <t>cname</t>
  </si>
  <si>
    <t>dob</t>
  </si>
  <si>
    <t>gender</t>
  </si>
  <si>
    <t>mstatus</t>
  </si>
  <si>
    <t>occupation</t>
  </si>
  <si>
    <t>ssn</t>
  </si>
  <si>
    <t>is_member</t>
  </si>
  <si>
    <t>email</t>
  </si>
  <si>
    <t>faimly_id</t>
  </si>
  <si>
    <t>Mark Salem</t>
  </si>
  <si>
    <t>Male</t>
  </si>
  <si>
    <t>Married</t>
  </si>
  <si>
    <t>123-44-3319</t>
  </si>
  <si>
    <t>Engineer</t>
  </si>
  <si>
    <t>Y</t>
  </si>
  <si>
    <t>mark@gmail.com</t>
  </si>
  <si>
    <t>Mark Smith</t>
  </si>
  <si>
    <t>Tommy Smith</t>
  </si>
  <si>
    <t>321-24-9786</t>
  </si>
  <si>
    <t>N</t>
  </si>
  <si>
    <t>tomsmith@gmail.com</t>
  </si>
  <si>
    <t>Jenny Smith</t>
  </si>
  <si>
    <t>Baker</t>
  </si>
  <si>
    <t>Student</t>
  </si>
  <si>
    <t>530-45-9234</t>
  </si>
  <si>
    <t>Jensm@gmail.com</t>
  </si>
  <si>
    <t>Adam Johnson</t>
  </si>
  <si>
    <t>Female</t>
  </si>
  <si>
    <t>Single</t>
  </si>
  <si>
    <t>separated</t>
  </si>
  <si>
    <t>Cohabited</t>
  </si>
  <si>
    <t>Widowed</t>
  </si>
  <si>
    <t>Divorced</t>
  </si>
  <si>
    <t>Cleaner</t>
  </si>
  <si>
    <t>Barber</t>
  </si>
  <si>
    <t>Driver</t>
  </si>
  <si>
    <t>Shop assistant</t>
  </si>
  <si>
    <t>Postman</t>
  </si>
  <si>
    <t>Programmer</t>
  </si>
  <si>
    <t>Police officer</t>
  </si>
  <si>
    <t>Nurse</t>
  </si>
  <si>
    <t>Manager</t>
  </si>
  <si>
    <t>Dentist</t>
  </si>
  <si>
    <t>Lawyer</t>
  </si>
  <si>
    <t>Actor</t>
  </si>
  <si>
    <t>Director</t>
  </si>
  <si>
    <t>Dancer</t>
  </si>
  <si>
    <t>Singer</t>
  </si>
  <si>
    <t>123-44-3322</t>
  </si>
  <si>
    <t>645-54-3320</t>
  </si>
  <si>
    <t>126-67-3591</t>
  </si>
  <si>
    <t>946-73-3957</t>
  </si>
  <si>
    <t>467-65-9764</t>
  </si>
  <si>
    <t>469-69-6734</t>
  </si>
  <si>
    <t>396-27-3726</t>
  </si>
  <si>
    <t>243-14-5327</t>
  </si>
  <si>
    <t>756-18-6328</t>
  </si>
  <si>
    <t>204-44-3329</t>
  </si>
  <si>
    <t>675-46-3530</t>
  </si>
  <si>
    <t>423-25-3331</t>
  </si>
  <si>
    <t>863-74-3421</t>
  </si>
  <si>
    <t>147-52-6745</t>
  </si>
  <si>
    <t>157-54-5634</t>
  </si>
  <si>
    <t>478-56-1287</t>
  </si>
  <si>
    <t>305-58-9451</t>
  </si>
  <si>
    <t>154-58-4793</t>
  </si>
  <si>
    <t>487-46-4782</t>
  </si>
  <si>
    <t>284-89-4863</t>
  </si>
  <si>
    <t>485-78-2934</t>
  </si>
  <si>
    <t>485-58-6943</t>
  </si>
  <si>
    <t>479-12-9621</t>
  </si>
  <si>
    <t>486-23-9349</t>
  </si>
  <si>
    <t>286-36-7942</t>
  </si>
  <si>
    <t>364-69-3189</t>
  </si>
  <si>
    <t>781-56-3217</t>
  </si>
  <si>
    <t>256-28-6984</t>
  </si>
  <si>
    <t>486-17-3488</t>
  </si>
  <si>
    <t>186-64-9731</t>
  </si>
  <si>
    <t>459-21-9848</t>
  </si>
  <si>
    <t>239-75-1964</t>
  </si>
  <si>
    <t>954-33-5931</t>
  </si>
  <si>
    <t>482-36-6742</t>
  </si>
  <si>
    <t>369-74-5214</t>
  </si>
  <si>
    <t>159-35-1462</t>
  </si>
  <si>
    <t>267-21-4896</t>
  </si>
  <si>
    <t>359-74-1658</t>
  </si>
  <si>
    <t>138-49-2579</t>
  </si>
  <si>
    <t>167-54-5982</t>
  </si>
  <si>
    <t>462-15-3697</t>
  </si>
  <si>
    <t>126-58-3149</t>
  </si>
  <si>
    <t>157-64-8912</t>
  </si>
  <si>
    <t>436-81-7926</t>
  </si>
  <si>
    <t>298-46-5831</t>
  </si>
  <si>
    <t>Teacher</t>
  </si>
  <si>
    <t>Doctor</t>
  </si>
  <si>
    <t>Accountant</t>
  </si>
  <si>
    <t>Chef</t>
  </si>
  <si>
    <t>Farmer</t>
  </si>
  <si>
    <t>writer</t>
  </si>
  <si>
    <t>Bank Clerk</t>
  </si>
  <si>
    <t>Artist</t>
  </si>
  <si>
    <t>Worker</t>
  </si>
  <si>
    <t>Emma Johnson</t>
  </si>
  <si>
    <t>EmmaJo@gmail.com</t>
  </si>
  <si>
    <t>Lily Williams</t>
  </si>
  <si>
    <t>AJ113@gmail.com</t>
  </si>
  <si>
    <t>lIlyW@gmail.com</t>
  </si>
  <si>
    <t>John Brown</t>
  </si>
  <si>
    <t>JOB11@gmail.com</t>
  </si>
  <si>
    <t>Alisa Brown</t>
  </si>
  <si>
    <t>Alisa22@gmail.com</t>
  </si>
  <si>
    <t>Jack Brown</t>
  </si>
  <si>
    <t>JackB@gmail.com</t>
  </si>
  <si>
    <t>Ada Brown</t>
  </si>
  <si>
    <t>Adab@gmail.com</t>
  </si>
  <si>
    <t>Dough Jones</t>
  </si>
  <si>
    <t>Jack Jones</t>
  </si>
  <si>
    <t>Lucy Jones</t>
  </si>
  <si>
    <t>Steven Jones</t>
  </si>
  <si>
    <t>steve@gmail.com</t>
  </si>
  <si>
    <t>llucc@gmail.com</t>
  </si>
  <si>
    <t>jjckk@gmail.com</t>
  </si>
  <si>
    <t>ddouhh@gmail.com</t>
  </si>
  <si>
    <t>Stove Garcia</t>
  </si>
  <si>
    <t>Tom Garcia</t>
  </si>
  <si>
    <t>ttom@gmail.com</t>
  </si>
  <si>
    <t>sttove@gmail.com</t>
  </si>
  <si>
    <t>Andrea  Garcia</t>
  </si>
  <si>
    <t>aadrean@gmail.com</t>
  </si>
  <si>
    <t>Bran Miller</t>
  </si>
  <si>
    <t>bbran@gmail.com</t>
  </si>
  <si>
    <t>Ryan Miller</t>
  </si>
  <si>
    <t>rruan@gmail.com</t>
  </si>
  <si>
    <t>Josf Miller</t>
  </si>
  <si>
    <t>josse@gmail.com</t>
  </si>
  <si>
    <t>Li David</t>
  </si>
  <si>
    <t>lida@gmail.com</t>
  </si>
  <si>
    <t>Lon David</t>
  </si>
  <si>
    <t>longs@gmail.com</t>
  </si>
  <si>
    <t>Jack David</t>
  </si>
  <si>
    <t>jjackc@gmail.com</t>
  </si>
  <si>
    <t>Ross David</t>
  </si>
  <si>
    <t>beautyross@gmail.com</t>
  </si>
  <si>
    <t>Steve Lopez</t>
  </si>
  <si>
    <t>slope@gmail.com</t>
  </si>
  <si>
    <t>Brain Lopez</t>
  </si>
  <si>
    <t>blopz@gmail.com</t>
  </si>
  <si>
    <t>Kidden Lopez</t>
  </si>
  <si>
    <t>Kidde@gmail.com</t>
  </si>
  <si>
    <t>Bell Wilson</t>
  </si>
  <si>
    <t>bellw@gmail.com</t>
  </si>
  <si>
    <t>Sarah Wilson</t>
  </si>
  <si>
    <t>sarson@gmail.com</t>
  </si>
  <si>
    <t>Jack Taylor</t>
  </si>
  <si>
    <t>jtyor@gmail.com</t>
  </si>
  <si>
    <t>Wall Jones</t>
  </si>
  <si>
    <t>wajon@gmail.com</t>
  </si>
  <si>
    <t>Le Young</t>
  </si>
  <si>
    <t>le1652@gmail.com</t>
  </si>
  <si>
    <t>Mark Walker</t>
  </si>
  <si>
    <t>mwker@gmail.com</t>
  </si>
  <si>
    <t>Jerson Walker</t>
  </si>
  <si>
    <t>jerwalk@gmail.com</t>
  </si>
  <si>
    <t>Andrea Walker</t>
  </si>
  <si>
    <t>anwalker@gmail.com</t>
  </si>
  <si>
    <t>Li Walker</t>
  </si>
  <si>
    <t>lizalk@gmail.com</t>
  </si>
  <si>
    <t>Jone Clark</t>
  </si>
  <si>
    <t>jclakr@gmail.com</t>
  </si>
  <si>
    <t>Stven Clark</t>
  </si>
  <si>
    <t>stven@gmail.com</t>
  </si>
  <si>
    <t>Ada Clark</t>
  </si>
  <si>
    <t>adaclak@gmail.com</t>
  </si>
  <si>
    <t>238-59-3176</t>
  </si>
  <si>
    <t>128-69-3246</t>
  </si>
  <si>
    <t>Brush Lee</t>
  </si>
  <si>
    <t>brushle@gmail.com</t>
  </si>
  <si>
    <t>Jack Lee</t>
  </si>
  <si>
    <t>jackLee@gmail.com</t>
  </si>
  <si>
    <t>Fly Lee</t>
  </si>
  <si>
    <t>flysee@gmail.com</t>
  </si>
  <si>
    <t>Potter Harries</t>
  </si>
  <si>
    <t>potterfan@gmail.com</t>
  </si>
  <si>
    <t>Ross Harris</t>
  </si>
  <si>
    <t>harose@gmail.com</t>
  </si>
  <si>
    <t>Jack Robinson</t>
  </si>
  <si>
    <t>jrob@gmail.com</t>
  </si>
  <si>
    <t>Steck Robinson</t>
  </si>
  <si>
    <t>stevenrob@gmail.com</t>
  </si>
  <si>
    <t>Andrea Thompson</t>
  </si>
  <si>
    <t>andthomp@gmail.com</t>
  </si>
  <si>
    <t>Jenefer Thompson</t>
  </si>
  <si>
    <t>jenythomp@gmail.com</t>
  </si>
  <si>
    <t>Salem</t>
  </si>
  <si>
    <t>salemark@gmail.com</t>
  </si>
  <si>
    <t>Lee Salem</t>
  </si>
  <si>
    <t>SalemLee@gmail.com</t>
  </si>
  <si>
    <t>street</t>
  </si>
  <si>
    <t>apt</t>
  </si>
  <si>
    <t>city</t>
  </si>
  <si>
    <t>state</t>
  </si>
  <si>
    <t>zip</t>
  </si>
  <si>
    <t>phone</t>
  </si>
  <si>
    <t>phone_type</t>
  </si>
  <si>
    <t>541-542-4564</t>
  </si>
  <si>
    <t>541-542-4565</t>
  </si>
  <si>
    <t>541-542-4566</t>
  </si>
  <si>
    <t>541-542-4567</t>
  </si>
  <si>
    <t>541-542-4568</t>
  </si>
  <si>
    <t>541-542-4569</t>
  </si>
  <si>
    <t>541-542-4570</t>
  </si>
  <si>
    <t>541-542-4571</t>
  </si>
  <si>
    <t>541-542-4572</t>
  </si>
  <si>
    <t>541-542-4573</t>
  </si>
  <si>
    <t>541-542-4574</t>
  </si>
  <si>
    <t>541-542-4575</t>
  </si>
  <si>
    <t>541-542-4576</t>
  </si>
  <si>
    <t>541-542-4577</t>
  </si>
  <si>
    <t>541-542-4578</t>
  </si>
  <si>
    <t>541-542-4579</t>
  </si>
  <si>
    <t>541-542-4580</t>
  </si>
  <si>
    <t>541-542-4581</t>
  </si>
  <si>
    <t>541-542-4582</t>
  </si>
  <si>
    <t>541-542-4583</t>
  </si>
  <si>
    <t>541-542-4584</t>
  </si>
  <si>
    <t>541-542-4585</t>
  </si>
  <si>
    <t>541-542-4586</t>
  </si>
  <si>
    <t>541-542-4587</t>
  </si>
  <si>
    <t>541-542-4588</t>
  </si>
  <si>
    <t>541-542-4589</t>
  </si>
  <si>
    <t>541-542-4590</t>
  </si>
  <si>
    <t>541-542-4591</t>
  </si>
  <si>
    <t>541-542-4592</t>
  </si>
  <si>
    <t>541-542-4593</t>
  </si>
  <si>
    <t>541-542-4594</t>
  </si>
  <si>
    <t>541-542-4595</t>
  </si>
  <si>
    <t>541-542-4596</t>
  </si>
  <si>
    <t>541-542-4597</t>
  </si>
  <si>
    <t>541-542-4598</t>
  </si>
  <si>
    <t>541-542-4599</t>
  </si>
  <si>
    <t>541-542-4600</t>
  </si>
  <si>
    <t>541-542-4601</t>
  </si>
  <si>
    <t>541-542-4602</t>
  </si>
  <si>
    <t>541-542-4603</t>
  </si>
  <si>
    <t>541-542-4604</t>
  </si>
  <si>
    <t>541-542-4605</t>
  </si>
  <si>
    <t>541-542-4606</t>
  </si>
  <si>
    <t>541-542-4607</t>
  </si>
  <si>
    <t>541-542-4608</t>
  </si>
  <si>
    <t>541-542-4609</t>
  </si>
  <si>
    <t>541-542-4610</t>
  </si>
  <si>
    <t>541-542-4611</t>
  </si>
  <si>
    <t>541-542-4612</t>
  </si>
  <si>
    <t>541-542-4613</t>
  </si>
  <si>
    <t>541-542-4614</t>
  </si>
  <si>
    <t>541-542-4615</t>
  </si>
  <si>
    <t>541-542-4616</t>
  </si>
  <si>
    <t>541-542-4617</t>
  </si>
  <si>
    <t>541-542-4618</t>
  </si>
  <si>
    <t>home</t>
  </si>
  <si>
    <t>work</t>
  </si>
  <si>
    <t>cell</t>
  </si>
  <si>
    <t>Main St</t>
  </si>
  <si>
    <t>Fairfax</t>
  </si>
  <si>
    <t>Va</t>
  </si>
  <si>
    <t>Lee Hwy</t>
  </si>
  <si>
    <t>Guinea Rd</t>
  </si>
  <si>
    <t>Hallow St</t>
  </si>
  <si>
    <t>INSERT INTO Families VALUES(1,'Smith',3);</t>
  </si>
  <si>
    <t>username</t>
  </si>
  <si>
    <t>passwd</t>
  </si>
  <si>
    <t>aaa1</t>
  </si>
  <si>
    <t>aaa2</t>
  </si>
  <si>
    <t>aaa3</t>
  </si>
  <si>
    <t>aaa4</t>
  </si>
  <si>
    <t>aaa5</t>
  </si>
  <si>
    <t>aaa6</t>
  </si>
  <si>
    <t>aaa7</t>
  </si>
  <si>
    <t>aaa8</t>
  </si>
  <si>
    <t>aaa9</t>
  </si>
  <si>
    <t>aaa10</t>
  </si>
  <si>
    <t>aaa11</t>
  </si>
  <si>
    <t>aaa12</t>
  </si>
  <si>
    <t>aaa13</t>
  </si>
  <si>
    <t>aaa14</t>
  </si>
  <si>
    <t>aaa15</t>
  </si>
  <si>
    <t>aaa16</t>
  </si>
  <si>
    <t>aaa17</t>
  </si>
  <si>
    <t>aaa18</t>
  </si>
  <si>
    <t>aaa19</t>
  </si>
  <si>
    <t>aaa20</t>
  </si>
  <si>
    <t>aaa21</t>
  </si>
  <si>
    <t>aaa22</t>
  </si>
  <si>
    <t>aaa23</t>
  </si>
  <si>
    <t>aaa24</t>
  </si>
  <si>
    <t>aaa25</t>
  </si>
  <si>
    <t>aaa26</t>
  </si>
  <si>
    <t>aaa27</t>
  </si>
  <si>
    <t>aaa28</t>
  </si>
  <si>
    <t>aaa29</t>
  </si>
  <si>
    <t>aaa30</t>
  </si>
  <si>
    <t>aaa31</t>
  </si>
  <si>
    <t>aaa32</t>
  </si>
  <si>
    <t>aaa33</t>
  </si>
  <si>
    <t>aaa34</t>
  </si>
  <si>
    <t>aaa35</t>
  </si>
  <si>
    <t>aaa36</t>
  </si>
  <si>
    <t>aaa37</t>
  </si>
  <si>
    <t>aaa38</t>
  </si>
  <si>
    <t>aaa39</t>
  </si>
  <si>
    <t>aaa40</t>
  </si>
  <si>
    <t>aaa41</t>
  </si>
  <si>
    <t>aaa42</t>
  </si>
  <si>
    <t>aaa43</t>
  </si>
  <si>
    <t>aaa44</t>
  </si>
  <si>
    <t>aaa45</t>
  </si>
  <si>
    <t>aaa46</t>
  </si>
  <si>
    <t>aaa47</t>
  </si>
  <si>
    <t>aaa48</t>
  </si>
  <si>
    <t>aaa49</t>
  </si>
  <si>
    <t>aaa50</t>
  </si>
  <si>
    <t>point_acct_no</t>
  </si>
  <si>
    <t>num_of_points</t>
  </si>
  <si>
    <t>percent_added</t>
  </si>
  <si>
    <t>tref</t>
  </si>
  <si>
    <t>t_date</t>
  </si>
  <si>
    <t>t_time</t>
  </si>
  <si>
    <t>amount</t>
  </si>
  <si>
    <t>t_points</t>
  </si>
  <si>
    <t>cashier_name</t>
  </si>
  <si>
    <t>t_description</t>
  </si>
  <si>
    <t>prod_id</t>
  </si>
  <si>
    <t>prod_name</t>
  </si>
  <si>
    <t>price</t>
  </si>
  <si>
    <t>prod_points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</si>
  <si>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</si>
  <si>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</si>
  <si>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</si>
  <si>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</si>
  <si>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</si>
  <si>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</si>
  <si>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</si>
  <si>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</si>
  <si>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</si>
  <si>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</si>
  <si>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</si>
  <si>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</si>
  <si>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</si>
  <si>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</si>
  <si>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</si>
  <si>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</si>
  <si>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</si>
  <si>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</si>
  <si>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</si>
  <si>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</si>
  <si>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Noodles</t>
  </si>
  <si>
    <t>chips</t>
  </si>
  <si>
    <t>napkin</t>
  </si>
  <si>
    <t>fork</t>
  </si>
  <si>
    <t>orange</t>
  </si>
  <si>
    <t>dictionary</t>
  </si>
  <si>
    <t>bottle water</t>
  </si>
  <si>
    <t>notebook</t>
  </si>
  <si>
    <t>gift box</t>
  </si>
  <si>
    <t>pen</t>
  </si>
  <si>
    <t>mouse</t>
  </si>
  <si>
    <t>earphones</t>
  </si>
  <si>
    <t>mirror</t>
  </si>
  <si>
    <t>sticker</t>
  </si>
  <si>
    <t>bulb</t>
  </si>
  <si>
    <t>trash can</t>
  </si>
  <si>
    <t>speakers</t>
  </si>
  <si>
    <t>keyboard</t>
  </si>
  <si>
    <t>calculator</t>
  </si>
  <si>
    <t>hand washer</t>
  </si>
  <si>
    <t>quantity</t>
  </si>
  <si>
    <t>10am</t>
  </si>
  <si>
    <t>4pm</t>
  </si>
  <si>
    <t>5pm</t>
  </si>
  <si>
    <t>1pm</t>
  </si>
  <si>
    <t>4.30pm</t>
  </si>
  <si>
    <t>5.27pm</t>
  </si>
  <si>
    <t>8pm</t>
  </si>
  <si>
    <t>9.30pm</t>
  </si>
  <si>
    <t>3pm</t>
  </si>
  <si>
    <t>Kevin Mark</t>
  </si>
  <si>
    <t>Johon Handom</t>
  </si>
  <si>
    <t>Pay by card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</si>
  <si>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</si>
  <si>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</si>
  <si>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</si>
  <si>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</si>
  <si>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</si>
  <si>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</si>
  <si>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</si>
  <si>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</si>
  <si>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</si>
  <si>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</si>
  <si>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</si>
  <si>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</si>
  <si>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</si>
  <si>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</si>
  <si>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</si>
  <si>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</si>
  <si>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</si>
  <si>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</si>
  <si>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</si>
  <si>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</si>
  <si>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card_id</t>
  </si>
  <si>
    <t>exp_date</t>
  </si>
  <si>
    <t>status</t>
  </si>
  <si>
    <t>c_date</t>
  </si>
  <si>
    <t>12-001</t>
  </si>
  <si>
    <t>12-002</t>
  </si>
  <si>
    <t>12-003</t>
  </si>
  <si>
    <t>12-004</t>
  </si>
  <si>
    <t>12-005</t>
  </si>
  <si>
    <t>12-006</t>
  </si>
  <si>
    <t>12-007</t>
  </si>
  <si>
    <t>12-008</t>
  </si>
  <si>
    <t>12-009</t>
  </si>
  <si>
    <t>12-010</t>
  </si>
  <si>
    <t>12-011</t>
  </si>
  <si>
    <t>12-012</t>
  </si>
  <si>
    <t>12-013</t>
  </si>
  <si>
    <t>12-014</t>
  </si>
  <si>
    <t>12-015</t>
  </si>
  <si>
    <t>12-016</t>
  </si>
  <si>
    <t>12-017</t>
  </si>
  <si>
    <t>12-018</t>
  </si>
  <si>
    <t>12-019</t>
  </si>
  <si>
    <t>12-020</t>
  </si>
  <si>
    <t>12-021</t>
  </si>
  <si>
    <t>12-022</t>
  </si>
  <si>
    <t>12-023</t>
  </si>
  <si>
    <t>12-024</t>
  </si>
  <si>
    <t>12-025</t>
  </si>
  <si>
    <t>12-026</t>
  </si>
  <si>
    <t>12-027</t>
  </si>
  <si>
    <t>12-028</t>
  </si>
  <si>
    <t>12-029</t>
  </si>
  <si>
    <t>V</t>
  </si>
  <si>
    <t>E</t>
  </si>
  <si>
    <t>branch_id</t>
  </si>
  <si>
    <t>branch_name</t>
  </si>
  <si>
    <t>opening_hours</t>
  </si>
  <si>
    <t>b_location</t>
  </si>
  <si>
    <t>AAA1</t>
  </si>
  <si>
    <t>AAA2</t>
  </si>
  <si>
    <t>AAA3</t>
  </si>
  <si>
    <t>AAA4</t>
  </si>
  <si>
    <t>AAA5</t>
  </si>
  <si>
    <t>AAA6</t>
  </si>
  <si>
    <t>LoyaltyFirst-1</t>
  </si>
  <si>
    <t>LoyaltyFirst-2</t>
  </si>
  <si>
    <t>LoyaltyFirst-3</t>
  </si>
  <si>
    <t>LoyaltyFirst-4</t>
  </si>
  <si>
    <t>LoyaltyFirst-5</t>
  </si>
  <si>
    <t>LoyaltyFirst-6</t>
  </si>
  <si>
    <t>9am to 10 pm</t>
  </si>
  <si>
    <t>Annandale</t>
  </si>
  <si>
    <t>Vienna</t>
  </si>
  <si>
    <t>Fall Church</t>
  </si>
  <si>
    <t>Oakton</t>
  </si>
  <si>
    <t>Centreville</t>
  </si>
  <si>
    <t>offer_id</t>
  </si>
  <si>
    <t>action</t>
  </si>
  <si>
    <t>o_date</t>
  </si>
  <si>
    <t>o_description</t>
  </si>
  <si>
    <t>Off0001</t>
  </si>
  <si>
    <t>Off0002</t>
  </si>
  <si>
    <t>Off0003</t>
  </si>
  <si>
    <t>Off0004</t>
  </si>
  <si>
    <t>Off0005</t>
  </si>
  <si>
    <t>Off0006</t>
  </si>
  <si>
    <t>Off0007</t>
  </si>
  <si>
    <t>Off0008</t>
  </si>
  <si>
    <t>Off0009</t>
  </si>
  <si>
    <t>Off0010</t>
  </si>
  <si>
    <t>75% off</t>
  </si>
  <si>
    <t>85% off</t>
  </si>
  <si>
    <t>65% off</t>
  </si>
  <si>
    <t>All items have discount, buy one get one free.</t>
  </si>
  <si>
    <t>center_id</t>
  </si>
  <si>
    <t>center_name</t>
  </si>
  <si>
    <t>c_location</t>
  </si>
  <si>
    <t>loyalty-exchange-001</t>
  </si>
  <si>
    <t>loyalty-exchange-002</t>
  </si>
  <si>
    <t>loyalty-exchange-003</t>
  </si>
  <si>
    <t>loyalty-exchange-004</t>
  </si>
  <si>
    <t>loyalty-exchange-005</t>
  </si>
  <si>
    <t>prize_id</t>
  </si>
  <si>
    <t>points_needed</t>
  </si>
  <si>
    <t>p_description</t>
  </si>
  <si>
    <t>free sticker</t>
  </si>
  <si>
    <t>small notebook</t>
  </si>
  <si>
    <t>free hot dog</t>
  </si>
  <si>
    <t>free hand washer</t>
  </si>
  <si>
    <t>free T-shirt</t>
  </si>
  <si>
    <t>$200  gift card</t>
  </si>
  <si>
    <t>$50 gift card</t>
  </si>
  <si>
    <t>free earphones</t>
  </si>
  <si>
    <t>free speakers</t>
  </si>
  <si>
    <t>free  mouse</t>
  </si>
  <si>
    <t>r_date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</si>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</sst>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mm\-dd\-yyyy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/>
    </xf>
    <xf numFmtId="14" fontId="0" fillId="0" borderId="0" xfId="0" applyNumberFormat="1"/>
    <xf numFmtId="0" fontId="0" fillId="2" borderId="0" xfId="0" applyFill="1" applyAlignment="1">
      <alignment horizontal="center"/>
    </xf>
    <xf numFmtId="0" fontId="3" fillId="0" borderId="0" xfId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jjckk@gmail.com" TargetMode="External"/><Relationship Id="rId18" Type="http://schemas.openxmlformats.org/officeDocument/2006/relationships/hyperlink" Target="mailto:bbran@gmail.com" TargetMode="External"/><Relationship Id="rId26" Type="http://schemas.openxmlformats.org/officeDocument/2006/relationships/hyperlink" Target="mailto:blopz@gmail.com" TargetMode="External"/><Relationship Id="rId39" Type="http://schemas.openxmlformats.org/officeDocument/2006/relationships/hyperlink" Target="mailto:adaclak@gmail.com" TargetMode="External"/><Relationship Id="rId21" Type="http://schemas.openxmlformats.org/officeDocument/2006/relationships/hyperlink" Target="mailto:lida@gmail.com" TargetMode="External"/><Relationship Id="rId34" Type="http://schemas.openxmlformats.org/officeDocument/2006/relationships/hyperlink" Target="mailto:jerwalk@gmail.com" TargetMode="External"/><Relationship Id="rId42" Type="http://schemas.openxmlformats.org/officeDocument/2006/relationships/hyperlink" Target="mailto:flysee@gmail.com" TargetMode="External"/><Relationship Id="rId47" Type="http://schemas.openxmlformats.org/officeDocument/2006/relationships/hyperlink" Target="mailto:andthomp@gmail.com" TargetMode="External"/><Relationship Id="rId50" Type="http://schemas.openxmlformats.org/officeDocument/2006/relationships/hyperlink" Target="mailto:SalemLee@gmail.com" TargetMode="External"/><Relationship Id="rId7" Type="http://schemas.openxmlformats.org/officeDocument/2006/relationships/hyperlink" Target="mailto:JOB11@gmail.com" TargetMode="External"/><Relationship Id="rId2" Type="http://schemas.openxmlformats.org/officeDocument/2006/relationships/hyperlink" Target="mailto:Jensm@gmail.com" TargetMode="External"/><Relationship Id="rId16" Type="http://schemas.openxmlformats.org/officeDocument/2006/relationships/hyperlink" Target="mailto:sttove@gmail.com" TargetMode="External"/><Relationship Id="rId29" Type="http://schemas.openxmlformats.org/officeDocument/2006/relationships/hyperlink" Target="mailto:sarson@gmail.com" TargetMode="External"/><Relationship Id="rId11" Type="http://schemas.openxmlformats.org/officeDocument/2006/relationships/hyperlink" Target="mailto:steve@gmail.com" TargetMode="External"/><Relationship Id="rId24" Type="http://schemas.openxmlformats.org/officeDocument/2006/relationships/hyperlink" Target="mailto:beautyross@gmail.com" TargetMode="External"/><Relationship Id="rId32" Type="http://schemas.openxmlformats.org/officeDocument/2006/relationships/hyperlink" Target="mailto:le1652@gmail.com" TargetMode="External"/><Relationship Id="rId37" Type="http://schemas.openxmlformats.org/officeDocument/2006/relationships/hyperlink" Target="mailto:jclakr@gmail.com" TargetMode="External"/><Relationship Id="rId40" Type="http://schemas.openxmlformats.org/officeDocument/2006/relationships/hyperlink" Target="mailto:brushle@gmail.com" TargetMode="External"/><Relationship Id="rId45" Type="http://schemas.openxmlformats.org/officeDocument/2006/relationships/hyperlink" Target="mailto:jrob@gmail.com" TargetMode="External"/><Relationship Id="rId5" Type="http://schemas.openxmlformats.org/officeDocument/2006/relationships/hyperlink" Target="mailto:AJ113@gmail.com" TargetMode="External"/><Relationship Id="rId15" Type="http://schemas.openxmlformats.org/officeDocument/2006/relationships/hyperlink" Target="mailto:ttom@gmail.com" TargetMode="External"/><Relationship Id="rId23" Type="http://schemas.openxmlformats.org/officeDocument/2006/relationships/hyperlink" Target="mailto:jjackc@gmail.com" TargetMode="External"/><Relationship Id="rId28" Type="http://schemas.openxmlformats.org/officeDocument/2006/relationships/hyperlink" Target="mailto:bellw@gmail.com" TargetMode="External"/><Relationship Id="rId36" Type="http://schemas.openxmlformats.org/officeDocument/2006/relationships/hyperlink" Target="mailto:lizalk@gmail.com" TargetMode="External"/><Relationship Id="rId49" Type="http://schemas.openxmlformats.org/officeDocument/2006/relationships/hyperlink" Target="mailto:salemark@gmail.com" TargetMode="External"/><Relationship Id="rId10" Type="http://schemas.openxmlformats.org/officeDocument/2006/relationships/hyperlink" Target="mailto:Adab@gmail.com" TargetMode="External"/><Relationship Id="rId19" Type="http://schemas.openxmlformats.org/officeDocument/2006/relationships/hyperlink" Target="mailto:rruan@gmail.com" TargetMode="External"/><Relationship Id="rId31" Type="http://schemas.openxmlformats.org/officeDocument/2006/relationships/hyperlink" Target="mailto:wajon@gmail.com" TargetMode="External"/><Relationship Id="rId44" Type="http://schemas.openxmlformats.org/officeDocument/2006/relationships/hyperlink" Target="mailto:harose@gmail.com" TargetMode="External"/><Relationship Id="rId4" Type="http://schemas.openxmlformats.org/officeDocument/2006/relationships/hyperlink" Target="mailto:EmmaJo@gmail.com" TargetMode="External"/><Relationship Id="rId9" Type="http://schemas.openxmlformats.org/officeDocument/2006/relationships/hyperlink" Target="mailto:JackB@gmail.com" TargetMode="External"/><Relationship Id="rId14" Type="http://schemas.openxmlformats.org/officeDocument/2006/relationships/hyperlink" Target="mailto:ddouhh@gmail.com" TargetMode="External"/><Relationship Id="rId22" Type="http://schemas.openxmlformats.org/officeDocument/2006/relationships/hyperlink" Target="mailto:longs@gmail.com" TargetMode="External"/><Relationship Id="rId27" Type="http://schemas.openxmlformats.org/officeDocument/2006/relationships/hyperlink" Target="mailto:Kidde@gmail.com" TargetMode="External"/><Relationship Id="rId30" Type="http://schemas.openxmlformats.org/officeDocument/2006/relationships/hyperlink" Target="mailto:jtyor@gmail.com" TargetMode="External"/><Relationship Id="rId35" Type="http://schemas.openxmlformats.org/officeDocument/2006/relationships/hyperlink" Target="mailto:anwalker@gmail.com" TargetMode="External"/><Relationship Id="rId43" Type="http://schemas.openxmlformats.org/officeDocument/2006/relationships/hyperlink" Target="mailto:potterfan@gmail.com" TargetMode="External"/><Relationship Id="rId48" Type="http://schemas.openxmlformats.org/officeDocument/2006/relationships/hyperlink" Target="mailto:jenythomp@gmail.com" TargetMode="External"/><Relationship Id="rId8" Type="http://schemas.openxmlformats.org/officeDocument/2006/relationships/hyperlink" Target="mailto:Alisa22@gmail.com" TargetMode="External"/><Relationship Id="rId3" Type="http://schemas.openxmlformats.org/officeDocument/2006/relationships/hyperlink" Target="mailto:mark@gmail.com" TargetMode="External"/><Relationship Id="rId12" Type="http://schemas.openxmlformats.org/officeDocument/2006/relationships/hyperlink" Target="mailto:llucc@gmail.com" TargetMode="External"/><Relationship Id="rId17" Type="http://schemas.openxmlformats.org/officeDocument/2006/relationships/hyperlink" Target="mailto:aadrean@gmail.com" TargetMode="External"/><Relationship Id="rId25" Type="http://schemas.openxmlformats.org/officeDocument/2006/relationships/hyperlink" Target="mailto:slope@gmail.com" TargetMode="External"/><Relationship Id="rId33" Type="http://schemas.openxmlformats.org/officeDocument/2006/relationships/hyperlink" Target="mailto:mwker@gmail.com" TargetMode="External"/><Relationship Id="rId38" Type="http://schemas.openxmlformats.org/officeDocument/2006/relationships/hyperlink" Target="mailto:stven@gmail.com" TargetMode="External"/><Relationship Id="rId46" Type="http://schemas.openxmlformats.org/officeDocument/2006/relationships/hyperlink" Target="mailto:stevenrob@gmail.com" TargetMode="External"/><Relationship Id="rId20" Type="http://schemas.openxmlformats.org/officeDocument/2006/relationships/hyperlink" Target="mailto:josse@gmail.com" TargetMode="External"/><Relationship Id="rId41" Type="http://schemas.openxmlformats.org/officeDocument/2006/relationships/hyperlink" Target="mailto:jackLee@gmail.com" TargetMode="External"/><Relationship Id="rId1" Type="http://schemas.openxmlformats.org/officeDocument/2006/relationships/hyperlink" Target="mailto:tomsmith@gmail.com" TargetMode="External"/><Relationship Id="rId6" Type="http://schemas.openxmlformats.org/officeDocument/2006/relationships/hyperlink" Target="mailto:lIlyW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D2" sqref="D2"/>
    </sheetView>
  </sheetViews>
  <sheetFormatPr defaultRowHeight="15" x14ac:dyDescent="0.25"/>
  <cols>
    <col min="1" max="1" width="15.28515625" style="2" customWidth="1"/>
    <col min="2" max="2" width="24.42578125" style="2" customWidth="1"/>
    <col min="3" max="3" width="14.5703125" style="2" bestFit="1" customWidth="1"/>
    <col min="4" max="4" width="50.28515625" customWidth="1"/>
    <col min="5" max="5" width="9.140625" style="1"/>
    <col min="7" max="7" width="61.28515625" customWidth="1"/>
  </cols>
  <sheetData>
    <row r="1" spans="1:4" x14ac:dyDescent="0.25">
      <c r="A1" s="5" t="s">
        <v>18</v>
      </c>
      <c r="B1" s="2" t="s">
        <v>19</v>
      </c>
      <c r="C1" s="2" t="s">
        <v>20</v>
      </c>
      <c r="D1" t="s">
        <v>290</v>
      </c>
    </row>
    <row r="2" spans="1:4" x14ac:dyDescent="0.25">
      <c r="A2" s="2">
        <v>1</v>
      </c>
      <c r="B2" s="2" t="s">
        <v>0</v>
      </c>
      <c r="C2" s="2">
        <v>3</v>
      </c>
      <c r="D2" t="str">
        <f>"INSERT INTO Families VALUES("&amp;A3&amp;",'"&amp;B3&amp;"',"&amp;C3&amp;");"</f>
        <v>INSERT INTO Families VALUES(2,'Johnson',2);</v>
      </c>
    </row>
    <row r="3" spans="1:4" x14ac:dyDescent="0.25">
      <c r="A3" s="2">
        <v>2</v>
      </c>
      <c r="B3" s="2" t="s">
        <v>1</v>
      </c>
      <c r="C3" s="2">
        <v>2</v>
      </c>
      <c r="D3" t="str">
        <f t="shared" ref="D3:D20" si="0">"INSERT INTO Families VALUES("&amp;A4&amp;",'"&amp;B4&amp;"',"&amp;C4&amp;");"</f>
        <v>INSERT INTO Families VALUES(3,'Williams',1);</v>
      </c>
    </row>
    <row r="4" spans="1:4" x14ac:dyDescent="0.25">
      <c r="A4" s="2">
        <v>3</v>
      </c>
      <c r="B4" s="2" t="s">
        <v>2</v>
      </c>
      <c r="C4" s="2">
        <v>1</v>
      </c>
      <c r="D4" t="str">
        <f t="shared" si="0"/>
        <v>INSERT INTO Families VALUES(4,'Brown',4);</v>
      </c>
    </row>
    <row r="5" spans="1:4" x14ac:dyDescent="0.25">
      <c r="A5" s="2">
        <v>4</v>
      </c>
      <c r="B5" s="2" t="s">
        <v>3</v>
      </c>
      <c r="C5" s="2">
        <v>4</v>
      </c>
      <c r="D5" t="str">
        <f t="shared" si="0"/>
        <v>INSERT INTO Families VALUES(5,'Jones',5);</v>
      </c>
    </row>
    <row r="6" spans="1:4" x14ac:dyDescent="0.25">
      <c r="A6" s="2">
        <v>5</v>
      </c>
      <c r="B6" s="2" t="s">
        <v>4</v>
      </c>
      <c r="C6" s="2">
        <v>5</v>
      </c>
      <c r="D6" t="str">
        <f t="shared" si="0"/>
        <v>INSERT INTO Families VALUES(6,'Garcia',4);</v>
      </c>
    </row>
    <row r="7" spans="1:4" x14ac:dyDescent="0.25">
      <c r="A7" s="2">
        <v>6</v>
      </c>
      <c r="B7" s="2" t="s">
        <v>5</v>
      </c>
      <c r="C7" s="2">
        <v>4</v>
      </c>
      <c r="D7" t="str">
        <f t="shared" si="0"/>
        <v>INSERT INTO Families VALUES(7,'Miller',3);</v>
      </c>
    </row>
    <row r="8" spans="1:4" x14ac:dyDescent="0.25">
      <c r="A8" s="2">
        <v>7</v>
      </c>
      <c r="B8" s="2" t="s">
        <v>6</v>
      </c>
      <c r="C8" s="2">
        <v>3</v>
      </c>
      <c r="D8" t="str">
        <f t="shared" si="0"/>
        <v>INSERT INTO Families VALUES(8,'Davis',5);</v>
      </c>
    </row>
    <row r="9" spans="1:4" x14ac:dyDescent="0.25">
      <c r="A9" s="2">
        <v>8</v>
      </c>
      <c r="B9" s="2" t="s">
        <v>7</v>
      </c>
      <c r="C9" s="2">
        <v>5</v>
      </c>
      <c r="D9" t="str">
        <f t="shared" si="0"/>
        <v>INSERT INTO Families VALUES(9,'Lopez',4);</v>
      </c>
    </row>
    <row r="10" spans="1:4" x14ac:dyDescent="0.25">
      <c r="A10" s="2">
        <v>9</v>
      </c>
      <c r="B10" s="2" t="s">
        <v>8</v>
      </c>
      <c r="C10" s="2">
        <v>4</v>
      </c>
      <c r="D10" t="str">
        <f t="shared" si="0"/>
        <v>INSERT INTO Families VALUES(10,'Wilson',3);</v>
      </c>
    </row>
    <row r="11" spans="1:4" x14ac:dyDescent="0.25">
      <c r="A11" s="2">
        <v>10</v>
      </c>
      <c r="B11" s="2" t="s">
        <v>9</v>
      </c>
      <c r="C11" s="2">
        <v>3</v>
      </c>
      <c r="D11" t="str">
        <f t="shared" si="0"/>
        <v>INSERT INTO Families VALUES(11,'Taylor',1);</v>
      </c>
    </row>
    <row r="12" spans="1:4" x14ac:dyDescent="0.25">
      <c r="A12" s="2">
        <v>11</v>
      </c>
      <c r="B12" s="2" t="s">
        <v>10</v>
      </c>
      <c r="C12" s="2">
        <v>1</v>
      </c>
      <c r="D12" t="str">
        <f t="shared" si="0"/>
        <v>INSERT INTO Families VALUES(12,'Jones',2);</v>
      </c>
    </row>
    <row r="13" spans="1:4" x14ac:dyDescent="0.25">
      <c r="A13" s="2">
        <v>12</v>
      </c>
      <c r="B13" s="2" t="s">
        <v>4</v>
      </c>
      <c r="C13" s="2">
        <v>2</v>
      </c>
      <c r="D13" t="str">
        <f t="shared" si="0"/>
        <v>INSERT INTO Families VALUES(13,'Young',1);</v>
      </c>
    </row>
    <row r="14" spans="1:4" x14ac:dyDescent="0.25">
      <c r="A14" s="2">
        <v>13</v>
      </c>
      <c r="B14" s="2" t="s">
        <v>11</v>
      </c>
      <c r="C14" s="2">
        <v>1</v>
      </c>
      <c r="D14" t="str">
        <f t="shared" si="0"/>
        <v>INSERT INTO Families VALUES(14,'Walker',4);</v>
      </c>
    </row>
    <row r="15" spans="1:4" x14ac:dyDescent="0.25">
      <c r="A15" s="2">
        <v>14</v>
      </c>
      <c r="B15" s="2" t="s">
        <v>12</v>
      </c>
      <c r="C15" s="2">
        <v>4</v>
      </c>
      <c r="D15" t="str">
        <f t="shared" si="0"/>
        <v>INSERT INTO Families VALUES(15,'Clark',5);</v>
      </c>
    </row>
    <row r="16" spans="1:4" x14ac:dyDescent="0.25">
      <c r="A16" s="2">
        <v>15</v>
      </c>
      <c r="B16" s="2" t="s">
        <v>13</v>
      </c>
      <c r="C16" s="2">
        <v>5</v>
      </c>
      <c r="D16" t="str">
        <f t="shared" si="0"/>
        <v>INSERT INTO Families VALUES(16,'Lee',4);</v>
      </c>
    </row>
    <row r="17" spans="1:4" x14ac:dyDescent="0.25">
      <c r="A17" s="2">
        <v>16</v>
      </c>
      <c r="B17" s="2" t="s">
        <v>14</v>
      </c>
      <c r="C17" s="2">
        <v>4</v>
      </c>
      <c r="D17" t="str">
        <f t="shared" si="0"/>
        <v>INSERT INTO Families VALUES(17,'Harris',3);</v>
      </c>
    </row>
    <row r="18" spans="1:4" x14ac:dyDescent="0.25">
      <c r="A18" s="2">
        <v>17</v>
      </c>
      <c r="B18" s="2" t="s">
        <v>15</v>
      </c>
      <c r="C18" s="2">
        <v>3</v>
      </c>
      <c r="D18" t="str">
        <f t="shared" si="0"/>
        <v>INSERT INTO Families VALUES(18,'Robinson',5);</v>
      </c>
    </row>
    <row r="19" spans="1:4" x14ac:dyDescent="0.25">
      <c r="A19" s="2">
        <v>18</v>
      </c>
      <c r="B19" s="2" t="s">
        <v>16</v>
      </c>
      <c r="C19" s="2">
        <v>5</v>
      </c>
      <c r="D19" t="str">
        <f t="shared" si="0"/>
        <v>INSERT INTO Families VALUES(19,'Thompson',5);</v>
      </c>
    </row>
    <row r="20" spans="1:4" x14ac:dyDescent="0.25">
      <c r="A20" s="2">
        <v>19</v>
      </c>
      <c r="B20" s="2" t="s">
        <v>17</v>
      </c>
      <c r="C20" s="2">
        <v>5</v>
      </c>
      <c r="D20" t="str">
        <f t="shared" si="0"/>
        <v>INSERT INTO Families VALUES(20,'Salem',4);</v>
      </c>
    </row>
    <row r="21" spans="1:4" x14ac:dyDescent="0.25">
      <c r="A21" s="2">
        <v>20</v>
      </c>
      <c r="B21" s="2" t="s">
        <v>215</v>
      </c>
      <c r="C21" s="2">
        <v>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5D18A-DCEB-40A8-A723-36D8B06B97F6}">
  <dimension ref="A1:F30"/>
  <sheetViews>
    <sheetView workbookViewId="0">
      <selection activeCell="F1" sqref="F1:F29"/>
    </sheetView>
  </sheetViews>
  <sheetFormatPr defaultRowHeight="15" x14ac:dyDescent="0.25"/>
  <cols>
    <col min="2" max="2" width="12" customWidth="1"/>
    <col min="6" max="7" width="105.140625" bestFit="1" customWidth="1"/>
  </cols>
  <sheetData>
    <row r="1" spans="1:6" x14ac:dyDescent="0.25">
      <c r="A1" s="4" t="s">
        <v>430</v>
      </c>
      <c r="B1" t="s">
        <v>431</v>
      </c>
      <c r="C1" t="s">
        <v>432</v>
      </c>
      <c r="D1" t="s">
        <v>433</v>
      </c>
      <c r="E1" s="3" t="s">
        <v>21</v>
      </c>
      <c r="F1" t="str">
        <f>"INSERT INTO Cards VALUES ('"&amp;A2&amp;"',TO_DATE('"&amp;TEXT(B2,"mm-dd-yyyy")&amp;"','mm-dd-yyyy'),'"&amp; C2 &amp;"',TO_DATE('"&amp;TEXT(D2,"mm-dd-yyyy")&amp;"','mm-dd-yyyy'),"&amp; E2 &amp;");"</f>
        <v>INSERT INTO Cards VALUES ('12-001',TO_DATE('08-01-2023','mm-dd-yyyy'),'V',TO_DATE('08-01-2021','mm-dd-yyyy'),1);</v>
      </c>
    </row>
    <row r="2" spans="1:6" x14ac:dyDescent="0.25">
      <c r="A2" t="s">
        <v>434</v>
      </c>
      <c r="B2" s="6">
        <v>45139</v>
      </c>
      <c r="C2" t="s">
        <v>463</v>
      </c>
      <c r="D2" s="6">
        <v>44409</v>
      </c>
      <c r="E2">
        <v>1</v>
      </c>
      <c r="F2" t="str">
        <f t="shared" ref="F2:F29" si="0">"INSERT INTO Cards VALUES ('"&amp;A3&amp;"',TO_DATE('"&amp;TEXT(B3,"mm-dd-yyyy")&amp;"','mm-dd-yyyy'),'"&amp; C3 &amp;"',TO_DATE('"&amp;TEXT(D3,"mm-dd-yyyy")&amp;"','mm-dd-yyyy'),"&amp; E3 &amp;");"</f>
        <v>INSERT INTO Cards VALUES ('12-002',TO_DATE('08-01-2023','mm-dd-yyyy'),'V',TO_DATE('08-01-2021','mm-dd-yyyy'),3);</v>
      </c>
    </row>
    <row r="3" spans="1:6" x14ac:dyDescent="0.25">
      <c r="A3" t="s">
        <v>435</v>
      </c>
      <c r="B3" s="6">
        <v>45139</v>
      </c>
      <c r="C3" t="s">
        <v>463</v>
      </c>
      <c r="D3" s="6">
        <v>44409</v>
      </c>
      <c r="E3">
        <v>3</v>
      </c>
      <c r="F3" t="str">
        <f t="shared" si="0"/>
        <v>INSERT INTO Cards VALUES ('12-003',TO_DATE('08-01-2023','mm-dd-yyyy'),'V',TO_DATE('08-01-2021','mm-dd-yyyy'),4);</v>
      </c>
    </row>
    <row r="4" spans="1:6" x14ac:dyDescent="0.25">
      <c r="A4" t="s">
        <v>436</v>
      </c>
      <c r="B4" s="6">
        <v>45139</v>
      </c>
      <c r="C4" t="s">
        <v>463</v>
      </c>
      <c r="D4" s="6">
        <v>44409</v>
      </c>
      <c r="E4">
        <v>4</v>
      </c>
      <c r="F4" t="str">
        <f t="shared" si="0"/>
        <v>INSERT INTO Cards VALUES ('12-004',TO_DATE('08-01-2023','mm-dd-yyyy'),'V',TO_DATE('08-01-2021','mm-dd-yyyy'),5);</v>
      </c>
    </row>
    <row r="5" spans="1:6" x14ac:dyDescent="0.25">
      <c r="A5" t="s">
        <v>437</v>
      </c>
      <c r="B5" s="6">
        <v>45139</v>
      </c>
      <c r="C5" t="s">
        <v>463</v>
      </c>
      <c r="D5" s="6">
        <v>44409</v>
      </c>
      <c r="E5">
        <v>5</v>
      </c>
      <c r="F5" t="str">
        <f t="shared" si="0"/>
        <v>INSERT INTO Cards VALUES ('12-005',TO_DATE('08-01-2023','mm-dd-yyyy'),'V',TO_DATE('08-01-2021','mm-dd-yyyy'),7);</v>
      </c>
    </row>
    <row r="6" spans="1:6" x14ac:dyDescent="0.25">
      <c r="A6" t="s">
        <v>438</v>
      </c>
      <c r="B6" s="6">
        <v>45139</v>
      </c>
      <c r="C6" t="s">
        <v>463</v>
      </c>
      <c r="D6" s="6">
        <v>44409</v>
      </c>
      <c r="E6">
        <v>7</v>
      </c>
      <c r="F6" t="str">
        <f t="shared" si="0"/>
        <v>INSERT INTO Cards VALUES ('12-006',TO_DATE('08-01-2023','mm-dd-yyyy'),'V',TO_DATE('08-01-2021','mm-dd-yyyy'),10);</v>
      </c>
    </row>
    <row r="7" spans="1:6" x14ac:dyDescent="0.25">
      <c r="A7" t="s">
        <v>439</v>
      </c>
      <c r="B7" s="6">
        <v>45139</v>
      </c>
      <c r="C7" t="s">
        <v>463</v>
      </c>
      <c r="D7" s="6">
        <v>44409</v>
      </c>
      <c r="E7">
        <v>10</v>
      </c>
      <c r="F7" t="str">
        <f t="shared" si="0"/>
        <v>INSERT INTO Cards VALUES ('12-007',TO_DATE('08-01-2023','mm-dd-yyyy'),'V',TO_DATE('08-01-2021','mm-dd-yyyy'),11);</v>
      </c>
    </row>
    <row r="8" spans="1:6" x14ac:dyDescent="0.25">
      <c r="A8" t="s">
        <v>440</v>
      </c>
      <c r="B8" s="6">
        <v>45139</v>
      </c>
      <c r="C8" t="s">
        <v>463</v>
      </c>
      <c r="D8" s="6">
        <v>44409</v>
      </c>
      <c r="E8">
        <v>11</v>
      </c>
      <c r="F8" t="str">
        <f t="shared" si="0"/>
        <v>INSERT INTO Cards VALUES ('12-008',TO_DATE('08-01-2023','mm-dd-yyyy'),'V',TO_DATE('08-01-2021','mm-dd-yyyy'),13);</v>
      </c>
    </row>
    <row r="9" spans="1:6" x14ac:dyDescent="0.25">
      <c r="A9" t="s">
        <v>441</v>
      </c>
      <c r="B9" s="6">
        <v>45139</v>
      </c>
      <c r="C9" t="s">
        <v>463</v>
      </c>
      <c r="D9" s="6">
        <v>44409</v>
      </c>
      <c r="E9">
        <v>13</v>
      </c>
      <c r="F9" t="str">
        <f t="shared" si="0"/>
        <v>INSERT INTO Cards VALUES ('12-009',TO_DATE('08-01-2023','mm-dd-yyyy'),'V',TO_DATE('08-01-2021','mm-dd-yyyy'),14);</v>
      </c>
    </row>
    <row r="10" spans="1:6" x14ac:dyDescent="0.25">
      <c r="A10" t="s">
        <v>442</v>
      </c>
      <c r="B10" s="6">
        <v>45139</v>
      </c>
      <c r="C10" t="s">
        <v>463</v>
      </c>
      <c r="D10" s="6">
        <v>44409</v>
      </c>
      <c r="E10">
        <v>14</v>
      </c>
      <c r="F10" t="str">
        <f t="shared" si="0"/>
        <v>INSERT INTO Cards VALUES ('12-010',TO_DATE('08-01-2023','mm-dd-yyyy'),'V',TO_DATE('08-01-2021','mm-dd-yyyy'),15);</v>
      </c>
    </row>
    <row r="11" spans="1:6" x14ac:dyDescent="0.25">
      <c r="A11" t="s">
        <v>443</v>
      </c>
      <c r="B11" s="6">
        <v>45139</v>
      </c>
      <c r="C11" t="s">
        <v>463</v>
      </c>
      <c r="D11" s="6">
        <v>44409</v>
      </c>
      <c r="E11">
        <v>15</v>
      </c>
      <c r="F11" t="str">
        <f t="shared" si="0"/>
        <v>INSERT INTO Cards VALUES ('12-011',TO_DATE('08-01-2023','mm-dd-yyyy'),'V',TO_DATE('08-01-2021','mm-dd-yyyy'),17);</v>
      </c>
    </row>
    <row r="12" spans="1:6" x14ac:dyDescent="0.25">
      <c r="A12" t="s">
        <v>444</v>
      </c>
      <c r="B12" s="6">
        <v>45139</v>
      </c>
      <c r="C12" t="s">
        <v>463</v>
      </c>
      <c r="D12" s="6">
        <v>44409</v>
      </c>
      <c r="E12">
        <v>17</v>
      </c>
      <c r="F12" t="str">
        <f t="shared" si="0"/>
        <v>INSERT INTO Cards VALUES ('12-012',TO_DATE('08-01-2023','mm-dd-yyyy'),'V',TO_DATE('08-01-2021','mm-dd-yyyy'),19);</v>
      </c>
    </row>
    <row r="13" spans="1:6" x14ac:dyDescent="0.25">
      <c r="A13" t="s">
        <v>445</v>
      </c>
      <c r="B13" s="6">
        <v>45139</v>
      </c>
      <c r="C13" t="s">
        <v>463</v>
      </c>
      <c r="D13" s="6">
        <v>44409</v>
      </c>
      <c r="E13">
        <v>19</v>
      </c>
      <c r="F13" t="str">
        <f t="shared" si="0"/>
        <v>INSERT INTO Cards VALUES ('12-013',TO_DATE('08-01-2023','mm-dd-yyyy'),'V',TO_DATE('08-01-2021','mm-dd-yyyy'),20);</v>
      </c>
    </row>
    <row r="14" spans="1:6" x14ac:dyDescent="0.25">
      <c r="A14" t="s">
        <v>446</v>
      </c>
      <c r="B14" s="6">
        <v>45139</v>
      </c>
      <c r="C14" t="s">
        <v>463</v>
      </c>
      <c r="D14" s="6">
        <v>44409</v>
      </c>
      <c r="E14">
        <v>20</v>
      </c>
      <c r="F14" t="str">
        <f t="shared" si="0"/>
        <v>INSERT INTO Cards VALUES ('12-014',TO_DATE('08-01-2023','mm-dd-yyyy'),'V',TO_DATE('08-01-2021','mm-dd-yyyy'),22);</v>
      </c>
    </row>
    <row r="15" spans="1:6" x14ac:dyDescent="0.25">
      <c r="A15" t="s">
        <v>447</v>
      </c>
      <c r="B15" s="6">
        <v>45139</v>
      </c>
      <c r="C15" t="s">
        <v>463</v>
      </c>
      <c r="D15" s="6">
        <v>44409</v>
      </c>
      <c r="E15">
        <v>22</v>
      </c>
      <c r="F15" t="str">
        <f t="shared" si="0"/>
        <v>INSERT INTO Cards VALUES ('12-015',TO_DATE('08-01-2023','mm-dd-yyyy'),'V',TO_DATE('08-01-2021','mm-dd-yyyy'),23);</v>
      </c>
    </row>
    <row r="16" spans="1:6" x14ac:dyDescent="0.25">
      <c r="A16" t="s">
        <v>448</v>
      </c>
      <c r="B16" s="6">
        <v>45139</v>
      </c>
      <c r="C16" t="s">
        <v>463</v>
      </c>
      <c r="D16" s="6">
        <v>44409</v>
      </c>
      <c r="E16">
        <v>23</v>
      </c>
      <c r="F16" t="str">
        <f t="shared" si="0"/>
        <v>INSERT INTO Cards VALUES ('12-016',TO_DATE('08-01-2023','mm-dd-yyyy'),'V',TO_DATE('08-01-2021','mm-dd-yyyy'),25);</v>
      </c>
    </row>
    <row r="17" spans="1:6" x14ac:dyDescent="0.25">
      <c r="A17" t="s">
        <v>449</v>
      </c>
      <c r="B17" s="6">
        <v>45139</v>
      </c>
      <c r="C17" t="s">
        <v>463</v>
      </c>
      <c r="D17" s="6">
        <v>44409</v>
      </c>
      <c r="E17">
        <v>25</v>
      </c>
      <c r="F17" t="str">
        <f t="shared" si="0"/>
        <v>INSERT INTO Cards VALUES ('12-017',TO_DATE('08-01-2023','mm-dd-yyyy'),'V',TO_DATE('08-01-2021','mm-dd-yyyy'),26);</v>
      </c>
    </row>
    <row r="18" spans="1:6" x14ac:dyDescent="0.25">
      <c r="A18" t="s">
        <v>450</v>
      </c>
      <c r="B18" s="6">
        <v>45139</v>
      </c>
      <c r="C18" t="s">
        <v>463</v>
      </c>
      <c r="D18" s="6">
        <v>44409</v>
      </c>
      <c r="E18">
        <v>26</v>
      </c>
      <c r="F18" t="str">
        <f t="shared" si="0"/>
        <v>INSERT INTO Cards VALUES ('12-018',TO_DATE('08-01-2023','mm-dd-yyyy'),'V',TO_DATE('08-01-2021','mm-dd-yyyy'),27);</v>
      </c>
    </row>
    <row r="19" spans="1:6" x14ac:dyDescent="0.25">
      <c r="A19" t="s">
        <v>451</v>
      </c>
      <c r="B19" s="6">
        <v>45139</v>
      </c>
      <c r="C19" t="s">
        <v>463</v>
      </c>
      <c r="D19" s="6">
        <v>44409</v>
      </c>
      <c r="E19">
        <v>27</v>
      </c>
      <c r="F19" t="str">
        <f t="shared" si="0"/>
        <v>INSERT INTO Cards VALUES ('12-019',TO_DATE('08-01-2023','mm-dd-yyyy'),'V',TO_DATE('08-01-2021','mm-dd-yyyy'),31);</v>
      </c>
    </row>
    <row r="20" spans="1:6" x14ac:dyDescent="0.25">
      <c r="A20" t="s">
        <v>452</v>
      </c>
      <c r="B20" s="6">
        <v>45139</v>
      </c>
      <c r="C20" t="s">
        <v>463</v>
      </c>
      <c r="D20" s="6">
        <v>44409</v>
      </c>
      <c r="E20">
        <v>31</v>
      </c>
      <c r="F20" t="str">
        <f t="shared" si="0"/>
        <v>INSERT INTO Cards VALUES ('12-020',TO_DATE('08-01-2023','mm-dd-yyyy'),'V',TO_DATE('08-01-2021','mm-dd-yyyy'),33);</v>
      </c>
    </row>
    <row r="21" spans="1:6" x14ac:dyDescent="0.25">
      <c r="A21" t="s">
        <v>453</v>
      </c>
      <c r="B21" s="6">
        <v>45139</v>
      </c>
      <c r="C21" t="s">
        <v>463</v>
      </c>
      <c r="D21" s="6">
        <v>44409</v>
      </c>
      <c r="E21">
        <v>33</v>
      </c>
      <c r="F21" t="str">
        <f t="shared" si="0"/>
        <v>INSERT INTO Cards VALUES ('12-021',TO_DATE('08-01-2023','mm-dd-yyyy'),'V',TO_DATE('08-01-2021','mm-dd-yyyy'),34);</v>
      </c>
    </row>
    <row r="22" spans="1:6" x14ac:dyDescent="0.25">
      <c r="A22" t="s">
        <v>454</v>
      </c>
      <c r="B22" s="6">
        <v>45139</v>
      </c>
      <c r="C22" t="s">
        <v>463</v>
      </c>
      <c r="D22" s="6">
        <v>44409</v>
      </c>
      <c r="E22">
        <v>34</v>
      </c>
      <c r="F22" t="str">
        <f t="shared" si="0"/>
        <v>INSERT INTO Cards VALUES ('12-022',TO_DATE('08-01-2023','mm-dd-yyyy'),'V',TO_DATE('08-01-2021','mm-dd-yyyy'),36);</v>
      </c>
    </row>
    <row r="23" spans="1:6" x14ac:dyDescent="0.25">
      <c r="A23" t="s">
        <v>455</v>
      </c>
      <c r="B23" s="6">
        <v>45139</v>
      </c>
      <c r="C23" t="s">
        <v>463</v>
      </c>
      <c r="D23" s="6">
        <v>44409</v>
      </c>
      <c r="E23">
        <v>36</v>
      </c>
      <c r="F23" t="str">
        <f t="shared" si="0"/>
        <v>INSERT INTO Cards VALUES ('12-023',TO_DATE('08-01-2023','mm-dd-yyyy'),'V',TO_DATE('08-01-2021','mm-dd-yyyy'),38);</v>
      </c>
    </row>
    <row r="24" spans="1:6" x14ac:dyDescent="0.25">
      <c r="A24" t="s">
        <v>456</v>
      </c>
      <c r="B24" s="6">
        <v>45139</v>
      </c>
      <c r="C24" t="s">
        <v>463</v>
      </c>
      <c r="D24" s="6">
        <v>44409</v>
      </c>
      <c r="E24">
        <v>38</v>
      </c>
      <c r="F24" t="str">
        <f t="shared" si="0"/>
        <v>INSERT INTO Cards VALUES ('12-024',TO_DATE('08-01-2023','mm-dd-yyyy'),'V',TO_DATE('08-01-2021','mm-dd-yyyy'),40);</v>
      </c>
    </row>
    <row r="25" spans="1:6" x14ac:dyDescent="0.25">
      <c r="A25" t="s">
        <v>457</v>
      </c>
      <c r="B25" s="6">
        <v>45139</v>
      </c>
      <c r="C25" t="s">
        <v>463</v>
      </c>
      <c r="D25" s="6">
        <v>44409</v>
      </c>
      <c r="E25">
        <v>40</v>
      </c>
      <c r="F25" t="str">
        <f t="shared" si="0"/>
        <v>INSERT INTO Cards VALUES ('12-025',TO_DATE('08-01-2022','mm-dd-yyyy'),'E',TO_DATE('08-01-2020','mm-dd-yyyy'),43);</v>
      </c>
    </row>
    <row r="26" spans="1:6" x14ac:dyDescent="0.25">
      <c r="A26" t="s">
        <v>458</v>
      </c>
      <c r="B26" s="6">
        <v>44774</v>
      </c>
      <c r="C26" t="s">
        <v>464</v>
      </c>
      <c r="D26" s="6">
        <v>44044</v>
      </c>
      <c r="E26">
        <v>43</v>
      </c>
      <c r="F26" t="str">
        <f t="shared" si="0"/>
        <v>INSERT INTO Cards VALUES ('12-026',TO_DATE('08-01-2022','mm-dd-yyyy'),'E',TO_DATE('08-01-2020','mm-dd-yyyy'),45);</v>
      </c>
    </row>
    <row r="27" spans="1:6" x14ac:dyDescent="0.25">
      <c r="A27" t="s">
        <v>459</v>
      </c>
      <c r="B27" s="6">
        <v>44774</v>
      </c>
      <c r="C27" t="s">
        <v>464</v>
      </c>
      <c r="D27" s="6">
        <v>44044</v>
      </c>
      <c r="E27">
        <v>45</v>
      </c>
      <c r="F27" t="str">
        <f t="shared" si="0"/>
        <v>INSERT INTO Cards VALUES ('12-027',TO_DATE('08-01-2022','mm-dd-yyyy'),'E',TO_DATE('08-01-2020','mm-dd-yyyy'),47);</v>
      </c>
    </row>
    <row r="28" spans="1:6" x14ac:dyDescent="0.25">
      <c r="A28" t="s">
        <v>460</v>
      </c>
      <c r="B28" s="6">
        <v>44774</v>
      </c>
      <c r="C28" t="s">
        <v>464</v>
      </c>
      <c r="D28" s="6">
        <v>44044</v>
      </c>
      <c r="E28">
        <v>47</v>
      </c>
      <c r="F28" t="str">
        <f t="shared" si="0"/>
        <v>INSERT INTO Cards VALUES ('12-028',TO_DATE('08-01-2022','mm-dd-yyyy'),'E',TO_DATE('08-01-2020','mm-dd-yyyy'),48);</v>
      </c>
    </row>
    <row r="29" spans="1:6" x14ac:dyDescent="0.25">
      <c r="A29" t="s">
        <v>461</v>
      </c>
      <c r="B29" s="6">
        <v>44774</v>
      </c>
      <c r="C29" t="s">
        <v>464</v>
      </c>
      <c r="D29" s="6">
        <v>44044</v>
      </c>
      <c r="E29">
        <v>48</v>
      </c>
      <c r="F29" t="str">
        <f t="shared" si="0"/>
        <v>INSERT INTO Cards VALUES ('12-029',TO_DATE('08-01-2022','mm-dd-yyyy'),'E',TO_DATE('08-01-2020','mm-dd-yyyy'),49);</v>
      </c>
    </row>
    <row r="30" spans="1:6" x14ac:dyDescent="0.25">
      <c r="A30" t="s">
        <v>462</v>
      </c>
      <c r="B30" s="6">
        <v>44774</v>
      </c>
      <c r="C30" t="s">
        <v>464</v>
      </c>
      <c r="D30" s="6">
        <v>44044</v>
      </c>
      <c r="E30">
        <v>49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5518-273A-4E68-9D2B-89C3A2B32DB8}">
  <dimension ref="A1:E7"/>
  <sheetViews>
    <sheetView workbookViewId="0">
      <selection activeCell="E1" sqref="E1"/>
    </sheetView>
  </sheetViews>
  <sheetFormatPr defaultRowHeight="15" x14ac:dyDescent="0.25"/>
  <cols>
    <col min="1" max="1" width="9.7109375" bestFit="1" customWidth="1"/>
    <col min="2" max="2" width="13.140625" bestFit="1" customWidth="1"/>
    <col min="3" max="3" width="14.42578125" bestFit="1" customWidth="1"/>
    <col min="4" max="4" width="10.85546875" bestFit="1" customWidth="1"/>
    <col min="5" max="5" width="75.28515625" bestFit="1" customWidth="1"/>
  </cols>
  <sheetData>
    <row r="1" spans="1:5" x14ac:dyDescent="0.25">
      <c r="A1" s="4" t="s">
        <v>465</v>
      </c>
      <c r="B1" t="s">
        <v>466</v>
      </c>
      <c r="C1" t="s">
        <v>467</v>
      </c>
      <c r="D1" t="s">
        <v>468</v>
      </c>
      <c r="E1" t="str">
        <f>"INSERT INTO Branches VALUES('"&amp;A2&amp;"','"&amp;B2&amp;"','"&amp;C2&amp;"','"&amp;D2&amp;"');"</f>
        <v>INSERT INTO Branches VALUES('AAA1','LoyaltyFirst-1','9am to 10 pm','Fairfax');</v>
      </c>
    </row>
    <row r="2" spans="1:5" x14ac:dyDescent="0.25">
      <c r="A2" t="s">
        <v>469</v>
      </c>
      <c r="B2" t="s">
        <v>475</v>
      </c>
      <c r="C2" t="s">
        <v>481</v>
      </c>
      <c r="D2" t="s">
        <v>285</v>
      </c>
      <c r="E2" t="str">
        <f t="shared" ref="E2:E6" si="0">"INSERT INTO Branches VALUES('"&amp;A3&amp;"','"&amp;B3&amp;"','"&amp;C3&amp;"','"&amp;D3&amp;"');"</f>
        <v>INSERT INTO Branches VALUES('AAA2','LoyaltyFirst-2','9am to 10 pm','Annandale');</v>
      </c>
    </row>
    <row r="3" spans="1:5" x14ac:dyDescent="0.25">
      <c r="A3" t="s">
        <v>470</v>
      </c>
      <c r="B3" t="s">
        <v>476</v>
      </c>
      <c r="C3" t="s">
        <v>481</v>
      </c>
      <c r="D3" t="s">
        <v>482</v>
      </c>
      <c r="E3" t="str">
        <f t="shared" si="0"/>
        <v>INSERT INTO Branches VALUES('AAA3','LoyaltyFirst-3','9am to 10 pm','Vienna');</v>
      </c>
    </row>
    <row r="4" spans="1:5" x14ac:dyDescent="0.25">
      <c r="A4" t="s">
        <v>471</v>
      </c>
      <c r="B4" t="s">
        <v>477</v>
      </c>
      <c r="C4" t="s">
        <v>481</v>
      </c>
      <c r="D4" t="s">
        <v>483</v>
      </c>
      <c r="E4" t="str">
        <f t="shared" si="0"/>
        <v>INSERT INTO Branches VALUES('AAA4','LoyaltyFirst-4','9am to 10 pm','Fall Church');</v>
      </c>
    </row>
    <row r="5" spans="1:5" x14ac:dyDescent="0.25">
      <c r="A5" t="s">
        <v>472</v>
      </c>
      <c r="B5" t="s">
        <v>478</v>
      </c>
      <c r="C5" t="s">
        <v>481</v>
      </c>
      <c r="D5" t="s">
        <v>484</v>
      </c>
      <c r="E5" t="str">
        <f t="shared" si="0"/>
        <v>INSERT INTO Branches VALUES('AAA5','LoyaltyFirst-5','9am to 10 pm','Oakton');</v>
      </c>
    </row>
    <row r="6" spans="1:5" x14ac:dyDescent="0.25">
      <c r="A6" t="s">
        <v>473</v>
      </c>
      <c r="B6" t="s">
        <v>479</v>
      </c>
      <c r="C6" t="s">
        <v>481</v>
      </c>
      <c r="D6" t="s">
        <v>485</v>
      </c>
      <c r="E6" t="str">
        <f t="shared" si="0"/>
        <v>INSERT INTO Branches VALUES('AAA6','LoyaltyFirst-6','9am to 10 pm','Centreville');</v>
      </c>
    </row>
    <row r="7" spans="1:5" x14ac:dyDescent="0.25">
      <c r="A7" t="s">
        <v>474</v>
      </c>
      <c r="B7" t="s">
        <v>480</v>
      </c>
      <c r="C7" t="s">
        <v>481</v>
      </c>
      <c r="D7" t="s">
        <v>486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C20C-6FB8-4FA7-9720-6677E05F95FA}">
  <dimension ref="A1:E11"/>
  <sheetViews>
    <sheetView topLeftCell="E1" workbookViewId="0">
      <selection activeCell="F14" sqref="F14"/>
    </sheetView>
  </sheetViews>
  <sheetFormatPr defaultRowHeight="15" x14ac:dyDescent="0.25"/>
  <cols>
    <col min="3" max="3" width="9.7109375" bestFit="1" customWidth="1"/>
    <col min="4" max="4" width="42.7109375" bestFit="1" customWidth="1"/>
    <col min="5" max="5" width="120.28515625" bestFit="1" customWidth="1"/>
    <col min="6" max="6" width="133.5703125" bestFit="1" customWidth="1"/>
  </cols>
  <sheetData>
    <row r="1" spans="1:5" x14ac:dyDescent="0.25">
      <c r="A1" s="4" t="s">
        <v>487</v>
      </c>
      <c r="B1" t="s">
        <v>488</v>
      </c>
      <c r="C1" t="s">
        <v>489</v>
      </c>
      <c r="D1" t="s">
        <v>490</v>
      </c>
      <c r="E1" t="str">
        <f>"INSERT INTO Offers VALUES('"&amp;A2&amp;"','"&amp;B2&amp;"',TO_DATE('"&amp;TEXT(C2,"mm-dd-yyyy")&amp;"','mm-dd-yyyy'),'"&amp; D2 &amp;"');"</f>
        <v>INSERT INTO Offers VALUES('Off0001','75% off',TO_DATE('08-01-2020','mm-dd-yyyy'),'All items have discount, buy one get one free.');</v>
      </c>
    </row>
    <row r="2" spans="1:5" x14ac:dyDescent="0.25">
      <c r="A2" t="s">
        <v>491</v>
      </c>
      <c r="B2" t="s">
        <v>501</v>
      </c>
      <c r="C2" s="6">
        <v>44044</v>
      </c>
      <c r="D2" t="s">
        <v>504</v>
      </c>
      <c r="E2" t="str">
        <f t="shared" ref="E2:E10" si="0">"INSERT INTO Offers VALUES('"&amp;A3&amp;"','"&amp;B3&amp;"',TO_DATE('"&amp;TEXT(C3,"mm-dd-yyyy")&amp;"','mm-dd-yyyy'),'"&amp; D3 &amp;"');"</f>
        <v>INSERT INTO Offers VALUES('Off0002','85% off',TO_DATE('12-01-2020','mm-dd-yyyy'),'All items have discount, buy one get one free.');</v>
      </c>
    </row>
    <row r="3" spans="1:5" x14ac:dyDescent="0.25">
      <c r="A3" t="s">
        <v>492</v>
      </c>
      <c r="B3" t="s">
        <v>502</v>
      </c>
      <c r="C3" s="6">
        <v>44166</v>
      </c>
      <c r="D3" t="s">
        <v>504</v>
      </c>
      <c r="E3" t="str">
        <f t="shared" si="0"/>
        <v>INSERT INTO Offers VALUES('Off0003','65% off',TO_DATE('03-01-2021','mm-dd-yyyy'),'All items have discount, buy one get one free.');</v>
      </c>
    </row>
    <row r="4" spans="1:5" x14ac:dyDescent="0.25">
      <c r="A4" t="s">
        <v>493</v>
      </c>
      <c r="B4" t="s">
        <v>503</v>
      </c>
      <c r="C4" s="6">
        <v>44256</v>
      </c>
      <c r="D4" t="s">
        <v>504</v>
      </c>
      <c r="E4" t="str">
        <f t="shared" si="0"/>
        <v>INSERT INTO Offers VALUES('Off0004','75% off',TO_DATE('05-01-2021','mm-dd-yyyy'),'All items have discount, buy one get one free.');</v>
      </c>
    </row>
    <row r="5" spans="1:5" x14ac:dyDescent="0.25">
      <c r="A5" t="s">
        <v>494</v>
      </c>
      <c r="B5" t="s">
        <v>501</v>
      </c>
      <c r="C5" s="6">
        <v>44317</v>
      </c>
      <c r="D5" t="s">
        <v>504</v>
      </c>
      <c r="E5" t="str">
        <f t="shared" si="0"/>
        <v>INSERT INTO Offers VALUES('Off0005','85% off',TO_DATE('08-01-2021','mm-dd-yyyy'),'All items have discount, buy one get one free.');</v>
      </c>
    </row>
    <row r="6" spans="1:5" x14ac:dyDescent="0.25">
      <c r="A6" t="s">
        <v>495</v>
      </c>
      <c r="B6" t="s">
        <v>502</v>
      </c>
      <c r="C6" s="6">
        <v>44409</v>
      </c>
      <c r="D6" t="s">
        <v>504</v>
      </c>
      <c r="E6" t="str">
        <f t="shared" si="0"/>
        <v>INSERT INTO Offers VALUES('Off0006','75% off',TO_DATE('12-01-2021','mm-dd-yyyy'),'All items have discount, buy one get one free.');</v>
      </c>
    </row>
    <row r="7" spans="1:5" x14ac:dyDescent="0.25">
      <c r="A7" t="s">
        <v>496</v>
      </c>
      <c r="B7" t="s">
        <v>501</v>
      </c>
      <c r="C7" s="6">
        <v>44531</v>
      </c>
      <c r="D7" t="s">
        <v>504</v>
      </c>
      <c r="E7" t="str">
        <f t="shared" si="0"/>
        <v>INSERT INTO Offers VALUES('Off0007','75% off',TO_DATE('02-01-2022','mm-dd-yyyy'),'All items have discount, buy one get one free.');</v>
      </c>
    </row>
    <row r="8" spans="1:5" x14ac:dyDescent="0.25">
      <c r="A8" t="s">
        <v>497</v>
      </c>
      <c r="B8" t="s">
        <v>501</v>
      </c>
      <c r="C8" s="6">
        <v>44593</v>
      </c>
      <c r="D8" t="s">
        <v>504</v>
      </c>
      <c r="E8" t="str">
        <f t="shared" si="0"/>
        <v>INSERT INTO Offers VALUES('Off0008','85% off',TO_DATE('04-01-2022','mm-dd-yyyy'),'All items have discount, buy one get one free.');</v>
      </c>
    </row>
    <row r="9" spans="1:5" x14ac:dyDescent="0.25">
      <c r="A9" t="s">
        <v>498</v>
      </c>
      <c r="B9" t="s">
        <v>502</v>
      </c>
      <c r="C9" s="6">
        <v>44652</v>
      </c>
      <c r="D9" t="s">
        <v>504</v>
      </c>
      <c r="E9" t="str">
        <f t="shared" si="0"/>
        <v>INSERT INTO Offers VALUES('Off0009','75% off',TO_DATE('06-01-2022','mm-dd-yyyy'),'All items have discount, buy one get one free.');</v>
      </c>
    </row>
    <row r="10" spans="1:5" x14ac:dyDescent="0.25">
      <c r="A10" t="s">
        <v>499</v>
      </c>
      <c r="B10" t="s">
        <v>501</v>
      </c>
      <c r="C10" s="6">
        <v>44713</v>
      </c>
      <c r="D10" t="s">
        <v>504</v>
      </c>
      <c r="E10" t="str">
        <f t="shared" si="0"/>
        <v>INSERT INTO Offers VALUES('Off0010','65% off',TO_DATE('08-01-2022','mm-dd-yyyy'),'All items have discount, buy one get one free.');</v>
      </c>
    </row>
    <row r="11" spans="1:5" x14ac:dyDescent="0.25">
      <c r="A11" t="s">
        <v>500</v>
      </c>
      <c r="B11" t="s">
        <v>503</v>
      </c>
      <c r="C11" s="6">
        <v>44774</v>
      </c>
      <c r="D11" t="s">
        <v>504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DA07B-C0FA-40E0-91F8-7AE8F93B26C3}">
  <dimension ref="A1:C16"/>
  <sheetViews>
    <sheetView workbookViewId="0">
      <selection activeCell="C15" sqref="C1:C15"/>
    </sheetView>
  </sheetViews>
  <sheetFormatPr defaultRowHeight="15" x14ac:dyDescent="0.25"/>
  <cols>
    <col min="2" max="2" width="9.7109375" bestFit="1" customWidth="1"/>
    <col min="3" max="3" width="51.5703125" bestFit="1" customWidth="1"/>
  </cols>
  <sheetData>
    <row r="1" spans="1:3" x14ac:dyDescent="0.25">
      <c r="A1" s="3" t="s">
        <v>487</v>
      </c>
      <c r="B1" s="3" t="s">
        <v>465</v>
      </c>
      <c r="C1" t="str">
        <f>"INSERT INTO Offers_Branches VALUES('"&amp;A2&amp;"','"&amp;B2&amp;"');"</f>
        <v>INSERT INTO Offers_Branches VALUES('Off0001','AAA1');</v>
      </c>
    </row>
    <row r="2" spans="1:3" x14ac:dyDescent="0.25">
      <c r="A2" t="s">
        <v>491</v>
      </c>
      <c r="B2" t="s">
        <v>469</v>
      </c>
      <c r="C2" t="str">
        <f t="shared" ref="C2:C15" si="0">"INSERT INTO Offers_Branches VALUES('"&amp;A3&amp;"','"&amp;B3&amp;"');"</f>
        <v>INSERT INTO Offers_Branches VALUES('Off0001','AAA6');</v>
      </c>
    </row>
    <row r="3" spans="1:3" x14ac:dyDescent="0.25">
      <c r="A3" t="s">
        <v>491</v>
      </c>
      <c r="B3" t="s">
        <v>474</v>
      </c>
      <c r="C3" t="str">
        <f t="shared" si="0"/>
        <v>INSERT INTO Offers_Branches VALUES('Off0002','AAA2');</v>
      </c>
    </row>
    <row r="4" spans="1:3" x14ac:dyDescent="0.25">
      <c r="A4" t="s">
        <v>492</v>
      </c>
      <c r="B4" t="s">
        <v>470</v>
      </c>
      <c r="C4" t="str">
        <f t="shared" si="0"/>
        <v>INSERT INTO Offers_Branches VALUES('Off0003','AAA3');</v>
      </c>
    </row>
    <row r="5" spans="1:3" x14ac:dyDescent="0.25">
      <c r="A5" t="s">
        <v>493</v>
      </c>
      <c r="B5" t="s">
        <v>471</v>
      </c>
      <c r="C5" t="str">
        <f t="shared" si="0"/>
        <v>INSERT INTO Offers_Branches VALUES('Off0003','AAA4');</v>
      </c>
    </row>
    <row r="6" spans="1:3" x14ac:dyDescent="0.25">
      <c r="A6" t="s">
        <v>493</v>
      </c>
      <c r="B6" t="s">
        <v>472</v>
      </c>
      <c r="C6" t="str">
        <f t="shared" si="0"/>
        <v>INSERT INTO Offers_Branches VALUES('Off0004','AAA1');</v>
      </c>
    </row>
    <row r="7" spans="1:3" x14ac:dyDescent="0.25">
      <c r="A7" t="s">
        <v>494</v>
      </c>
      <c r="B7" t="s">
        <v>469</v>
      </c>
      <c r="C7" t="str">
        <f t="shared" si="0"/>
        <v>INSERT INTO Offers_Branches VALUES('Off0005','AAA2');</v>
      </c>
    </row>
    <row r="8" spans="1:3" x14ac:dyDescent="0.25">
      <c r="A8" t="s">
        <v>495</v>
      </c>
      <c r="B8" t="s">
        <v>470</v>
      </c>
      <c r="C8" t="str">
        <f t="shared" si="0"/>
        <v>INSERT INTO Offers_Branches VALUES('Off0005','AAA6');</v>
      </c>
    </row>
    <row r="9" spans="1:3" x14ac:dyDescent="0.25">
      <c r="A9" t="s">
        <v>495</v>
      </c>
      <c r="B9" t="s">
        <v>474</v>
      </c>
      <c r="C9" t="str">
        <f t="shared" si="0"/>
        <v>INSERT INTO Offers_Branches VALUES('Off0006','AAA3');</v>
      </c>
    </row>
    <row r="10" spans="1:3" x14ac:dyDescent="0.25">
      <c r="A10" t="s">
        <v>496</v>
      </c>
      <c r="B10" t="s">
        <v>471</v>
      </c>
      <c r="C10" t="str">
        <f t="shared" si="0"/>
        <v>INSERT INTO Offers_Branches VALUES('Off0007','AAA1');</v>
      </c>
    </row>
    <row r="11" spans="1:3" x14ac:dyDescent="0.25">
      <c r="A11" t="s">
        <v>497</v>
      </c>
      <c r="B11" t="s">
        <v>469</v>
      </c>
      <c r="C11" t="str">
        <f t="shared" si="0"/>
        <v>INSERT INTO Offers_Branches VALUES('Off0007','AAA3');</v>
      </c>
    </row>
    <row r="12" spans="1:3" x14ac:dyDescent="0.25">
      <c r="A12" t="s">
        <v>497</v>
      </c>
      <c r="B12" t="s">
        <v>471</v>
      </c>
      <c r="C12" t="str">
        <f t="shared" si="0"/>
        <v>INSERT INTO Offers_Branches VALUES('Off0008','AAA2');</v>
      </c>
    </row>
    <row r="13" spans="1:3" x14ac:dyDescent="0.25">
      <c r="A13" t="s">
        <v>498</v>
      </c>
      <c r="B13" t="s">
        <v>470</v>
      </c>
      <c r="C13" t="str">
        <f t="shared" si="0"/>
        <v>INSERT INTO Offers_Branches VALUES('Off0009','AAA3');</v>
      </c>
    </row>
    <row r="14" spans="1:3" x14ac:dyDescent="0.25">
      <c r="A14" t="s">
        <v>499</v>
      </c>
      <c r="B14" t="s">
        <v>471</v>
      </c>
      <c r="C14" t="str">
        <f t="shared" si="0"/>
        <v>INSERT INTO Offers_Branches VALUES('Off0009','AAA6');</v>
      </c>
    </row>
    <row r="15" spans="1:3" x14ac:dyDescent="0.25">
      <c r="A15" t="s">
        <v>499</v>
      </c>
      <c r="B15" t="s">
        <v>474</v>
      </c>
      <c r="C15" t="str">
        <f t="shared" si="0"/>
        <v>INSERT INTO Offers_Branches VALUES('Off0010','AAA4');</v>
      </c>
    </row>
    <row r="16" spans="1:3" x14ac:dyDescent="0.25">
      <c r="A16" t="s">
        <v>500</v>
      </c>
      <c r="B16" t="s">
        <v>472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D9D69-06C4-4BD8-9BAA-4D0B2C874690}">
  <dimension ref="A1:D6"/>
  <sheetViews>
    <sheetView workbookViewId="0">
      <selection activeCell="A6" sqref="A2:A6"/>
    </sheetView>
  </sheetViews>
  <sheetFormatPr defaultRowHeight="15" x14ac:dyDescent="0.25"/>
  <cols>
    <col min="1" max="1" width="10.42578125" bestFit="1" customWidth="1"/>
    <col min="2" max="2" width="20.140625" bestFit="1" customWidth="1"/>
    <col min="3" max="3" width="10.85546875" bestFit="1" customWidth="1"/>
    <col min="4" max="4" width="70.140625" bestFit="1" customWidth="1"/>
  </cols>
  <sheetData>
    <row r="1" spans="1:4" x14ac:dyDescent="0.25">
      <c r="A1" s="4" t="s">
        <v>505</v>
      </c>
      <c r="B1" t="s">
        <v>506</v>
      </c>
      <c r="C1" t="s">
        <v>507</v>
      </c>
      <c r="D1" t="str">
        <f>"INSERT INTO ExchgCenters VALUES("&amp;A2&amp;",'"&amp;B2&amp;"','"&amp;C2&amp;"');"</f>
        <v>INSERT INTO ExchgCenters VALUES(2020001,'loyalty-exchange-001','Fairfax');</v>
      </c>
    </row>
    <row r="2" spans="1:4" x14ac:dyDescent="0.25">
      <c r="A2">
        <v>2020001</v>
      </c>
      <c r="B2" t="s">
        <v>508</v>
      </c>
      <c r="C2" t="s">
        <v>285</v>
      </c>
      <c r="D2" t="str">
        <f t="shared" ref="D2:D5" si="0">"INSERT INTO ExchgCenters VALUES("&amp;A3&amp;",'"&amp;B3&amp;"','"&amp;C3&amp;"');"</f>
        <v>INSERT INTO ExchgCenters VALUES(2020002,'loyalty-exchange-002','Annandale');</v>
      </c>
    </row>
    <row r="3" spans="1:4" x14ac:dyDescent="0.25">
      <c r="A3">
        <v>2020002</v>
      </c>
      <c r="B3" t="s">
        <v>509</v>
      </c>
      <c r="C3" t="s">
        <v>482</v>
      </c>
      <c r="D3" t="str">
        <f t="shared" si="0"/>
        <v>INSERT INTO ExchgCenters VALUES(2020003,'loyalty-exchange-003','Vienna');</v>
      </c>
    </row>
    <row r="4" spans="1:4" x14ac:dyDescent="0.25">
      <c r="A4">
        <v>2020003</v>
      </c>
      <c r="B4" t="s">
        <v>510</v>
      </c>
      <c r="C4" t="s">
        <v>483</v>
      </c>
      <c r="D4" t="str">
        <f t="shared" si="0"/>
        <v>INSERT INTO ExchgCenters VALUES(2020004,'loyalty-exchange-004','Fall Church');</v>
      </c>
    </row>
    <row r="5" spans="1:4" x14ac:dyDescent="0.25">
      <c r="A5">
        <v>2020004</v>
      </c>
      <c r="B5" t="s">
        <v>511</v>
      </c>
      <c r="C5" t="s">
        <v>484</v>
      </c>
      <c r="D5" t="str">
        <f t="shared" si="0"/>
        <v>INSERT INTO ExchgCenters VALUES(2020005,'loyalty-exchange-005','Centreville');</v>
      </c>
    </row>
    <row r="6" spans="1:4" x14ac:dyDescent="0.25">
      <c r="A6">
        <v>2020005</v>
      </c>
      <c r="B6" t="s">
        <v>512</v>
      </c>
      <c r="C6" t="s">
        <v>486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D1A4-CAAF-464F-AFD1-BB8B4C107AEE}">
  <dimension ref="A1:D11"/>
  <sheetViews>
    <sheetView workbookViewId="0">
      <selection activeCell="A2" sqref="A2:A11"/>
    </sheetView>
  </sheetViews>
  <sheetFormatPr defaultRowHeight="15" x14ac:dyDescent="0.25"/>
  <cols>
    <col min="2" max="2" width="14.5703125" bestFit="1" customWidth="1"/>
    <col min="3" max="3" width="16.5703125" bestFit="1" customWidth="1"/>
    <col min="4" max="4" width="53.7109375" bestFit="1" customWidth="1"/>
  </cols>
  <sheetData>
    <row r="1" spans="1:4" x14ac:dyDescent="0.25">
      <c r="A1" s="4" t="s">
        <v>513</v>
      </c>
      <c r="B1" t="s">
        <v>514</v>
      </c>
      <c r="C1" t="s">
        <v>515</v>
      </c>
      <c r="D1" t="str">
        <f>"INSERT INTO Prizes VALUES("&amp;A2&amp;","&amp;B2&amp;",'"&amp;C2&amp;"');"</f>
        <v>INSERT INTO Prizes VALUES(11001,50,'free sticker');</v>
      </c>
    </row>
    <row r="2" spans="1:4" x14ac:dyDescent="0.25">
      <c r="A2">
        <v>11001</v>
      </c>
      <c r="B2">
        <v>50</v>
      </c>
      <c r="C2" t="s">
        <v>516</v>
      </c>
      <c r="D2" t="str">
        <f t="shared" ref="D2:D10" si="0">"INSERT INTO Prizes VALUES("&amp;A3&amp;","&amp;B3&amp;",'"&amp;C3&amp;"');"</f>
        <v>INSERT INTO Prizes VALUES(11002,100,'small notebook');</v>
      </c>
    </row>
    <row r="3" spans="1:4" x14ac:dyDescent="0.25">
      <c r="A3">
        <v>11002</v>
      </c>
      <c r="B3">
        <v>100</v>
      </c>
      <c r="C3" t="s">
        <v>517</v>
      </c>
      <c r="D3" t="str">
        <f t="shared" si="0"/>
        <v>INSERT INTO Prizes VALUES(11003,150,'free hot dog');</v>
      </c>
    </row>
    <row r="4" spans="1:4" x14ac:dyDescent="0.25">
      <c r="A4">
        <v>11003</v>
      </c>
      <c r="B4">
        <v>150</v>
      </c>
      <c r="C4" t="s">
        <v>518</v>
      </c>
      <c r="D4" t="str">
        <f t="shared" si="0"/>
        <v>INSERT INTO Prizes VALUES(11004,200,'free hand washer');</v>
      </c>
    </row>
    <row r="5" spans="1:4" x14ac:dyDescent="0.25">
      <c r="A5">
        <v>11004</v>
      </c>
      <c r="B5">
        <v>200</v>
      </c>
      <c r="C5" t="s">
        <v>519</v>
      </c>
      <c r="D5" t="str">
        <f t="shared" si="0"/>
        <v>INSERT INTO Prizes VALUES(11005,250,'free T-shirt');</v>
      </c>
    </row>
    <row r="6" spans="1:4" x14ac:dyDescent="0.25">
      <c r="A6">
        <v>11005</v>
      </c>
      <c r="B6">
        <v>250</v>
      </c>
      <c r="C6" t="s">
        <v>520</v>
      </c>
      <c r="D6" t="str">
        <f t="shared" si="0"/>
        <v>INSERT INTO Prizes VALUES(11006,300,'free  mouse');</v>
      </c>
    </row>
    <row r="7" spans="1:4" x14ac:dyDescent="0.25">
      <c r="A7">
        <v>11006</v>
      </c>
      <c r="B7">
        <v>300</v>
      </c>
      <c r="C7" t="s">
        <v>525</v>
      </c>
      <c r="D7" t="str">
        <f t="shared" si="0"/>
        <v>INSERT INTO Prizes VALUES(11007,500,'free speakers');</v>
      </c>
    </row>
    <row r="8" spans="1:4" x14ac:dyDescent="0.25">
      <c r="A8">
        <v>11007</v>
      </c>
      <c r="B8">
        <v>500</v>
      </c>
      <c r="C8" t="s">
        <v>524</v>
      </c>
      <c r="D8" t="str">
        <f t="shared" si="0"/>
        <v>INSERT INTO Prizes VALUES(11008,1000,'free earphones');</v>
      </c>
    </row>
    <row r="9" spans="1:4" x14ac:dyDescent="0.25">
      <c r="A9">
        <v>11008</v>
      </c>
      <c r="B9">
        <v>1000</v>
      </c>
      <c r="C9" t="s">
        <v>523</v>
      </c>
      <c r="D9" t="str">
        <f t="shared" si="0"/>
        <v>INSERT INTO Prizes VALUES(11009,1500,'$50 gift card');</v>
      </c>
    </row>
    <row r="10" spans="1:4" x14ac:dyDescent="0.25">
      <c r="A10">
        <v>11009</v>
      </c>
      <c r="B10">
        <v>1500</v>
      </c>
      <c r="C10" t="s">
        <v>522</v>
      </c>
      <c r="D10" t="str">
        <f t="shared" si="0"/>
        <v>INSERT INTO Prizes VALUES(11010,5000,'$200  gift card');</v>
      </c>
    </row>
    <row r="11" spans="1:4" x14ac:dyDescent="0.25">
      <c r="A11">
        <v>11010</v>
      </c>
      <c r="B11">
        <v>5000</v>
      </c>
      <c r="C11" t="s">
        <v>521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92441-D599-4D95-B772-1D40923D9E01}">
  <dimension ref="A1:G21"/>
  <sheetViews>
    <sheetView topLeftCell="E1" workbookViewId="0">
      <selection activeCell="G26" sqref="G26"/>
    </sheetView>
  </sheetViews>
  <sheetFormatPr defaultRowHeight="15" x14ac:dyDescent="0.25"/>
  <cols>
    <col min="2" max="2" width="8.140625" bestFit="1" customWidth="1"/>
    <col min="3" max="3" width="36.7109375" style="10" customWidth="1"/>
    <col min="5" max="5" width="13.5703125" bestFit="1" customWidth="1"/>
    <col min="6" max="6" width="9.42578125" bestFit="1" customWidth="1"/>
    <col min="7" max="7" width="94.5703125" customWidth="1"/>
    <col min="8" max="8" width="142" bestFit="1" customWidth="1"/>
  </cols>
  <sheetData>
    <row r="1" spans="1:7" x14ac:dyDescent="0.25">
      <c r="A1" s="3" t="s">
        <v>21</v>
      </c>
      <c r="B1" s="3" t="s">
        <v>513</v>
      </c>
      <c r="C1" s="10" t="s">
        <v>526</v>
      </c>
      <c r="D1" t="s">
        <v>397</v>
      </c>
      <c r="E1" s="3" t="s">
        <v>343</v>
      </c>
      <c r="F1" s="3" t="s">
        <v>505</v>
      </c>
      <c r="G1" t="str">
        <f>"INSERT INTO Redemption_History VALUES ("&amp;A2&amp;","&amp;B2&amp;",TO_DATE('"&amp;TEXT(C2,"mm-dd-yyyy")&amp;"','mm-dd-yyyy'),"&amp; D2 &amp;",'"&amp; E2 &amp;"',"&amp; F2 &amp;");"</f>
        <v>INSERT INTO Redemption_History VALUES (1,11001,TO_DATE('11-20-2020','mm-dd-yyyy'),1,'111',2020001);</v>
      </c>
    </row>
    <row r="2" spans="1:7" x14ac:dyDescent="0.25">
      <c r="A2">
        <v>1</v>
      </c>
      <c r="B2">
        <v>11001</v>
      </c>
      <c r="C2" s="10">
        <v>44155</v>
      </c>
      <c r="D2">
        <v>1</v>
      </c>
      <c r="E2">
        <v>111</v>
      </c>
      <c r="F2">
        <v>2020001</v>
      </c>
      <c r="G2" t="str">
        <f t="shared" ref="G2:G20" si="0">"INSERT INTO Redemption_History VALUES ("&amp;A3&amp;","&amp;B3&amp;",TO_DATE('"&amp;TEXT(C3,"mm-dd-yyyy")&amp;"','mm-dd-yyyy'),"&amp; D3 &amp;",'"&amp; E3 &amp;"',"&amp; F3 &amp;");"</f>
        <v>INSERT INTO Redemption_History VALUES (1,11003,TO_DATE('05-06-2021','mm-dd-yyyy'),1,'111',2020002);</v>
      </c>
    </row>
    <row r="3" spans="1:7" x14ac:dyDescent="0.25">
      <c r="A3">
        <v>1</v>
      </c>
      <c r="B3">
        <v>11003</v>
      </c>
      <c r="C3" s="10">
        <v>44322</v>
      </c>
      <c r="D3">
        <v>1</v>
      </c>
      <c r="E3">
        <v>111</v>
      </c>
      <c r="F3">
        <v>2020002</v>
      </c>
      <c r="G3" t="str">
        <f t="shared" si="0"/>
        <v>INSERT INTO Redemption_History VALUES (1,11006,TO_DATE('02-06-2021','mm-dd-yyyy'),1,'111',2020003);</v>
      </c>
    </row>
    <row r="4" spans="1:7" x14ac:dyDescent="0.25">
      <c r="A4">
        <v>1</v>
      </c>
      <c r="B4">
        <v>11006</v>
      </c>
      <c r="C4" s="10">
        <v>44233</v>
      </c>
      <c r="D4">
        <v>1</v>
      </c>
      <c r="E4">
        <v>111</v>
      </c>
      <c r="F4">
        <v>2020003</v>
      </c>
      <c r="G4" t="str">
        <f t="shared" si="0"/>
        <v>INSERT INTO Redemption_History VALUES (3,11002,TO_DATE('08-07-2021','mm-dd-yyyy'),1,'333',2020004);</v>
      </c>
    </row>
    <row r="5" spans="1:7" x14ac:dyDescent="0.25">
      <c r="A5">
        <v>3</v>
      </c>
      <c r="B5">
        <v>11002</v>
      </c>
      <c r="C5" s="10">
        <v>44415</v>
      </c>
      <c r="D5">
        <v>1</v>
      </c>
      <c r="E5">
        <v>333</v>
      </c>
      <c r="F5">
        <v>2020004</v>
      </c>
      <c r="G5" t="str">
        <f t="shared" si="0"/>
        <v>INSERT INTO Redemption_History VALUES (4,11009,TO_DATE('11-20-2021','mm-dd-yyyy'),1,'444',2020005);</v>
      </c>
    </row>
    <row r="6" spans="1:7" x14ac:dyDescent="0.25">
      <c r="A6">
        <v>4</v>
      </c>
      <c r="B6">
        <v>11009</v>
      </c>
      <c r="C6" s="10">
        <v>44520</v>
      </c>
      <c r="D6">
        <v>1</v>
      </c>
      <c r="E6">
        <v>444</v>
      </c>
      <c r="F6">
        <v>2020005</v>
      </c>
      <c r="G6" t="str">
        <f t="shared" si="0"/>
        <v>INSERT INTO Redemption_History VALUES (5,11002,TO_DATE('08-07-2022','mm-dd-yyyy'),1,'555',2020005);</v>
      </c>
    </row>
    <row r="7" spans="1:7" x14ac:dyDescent="0.25">
      <c r="A7">
        <v>5</v>
      </c>
      <c r="B7">
        <v>11002</v>
      </c>
      <c r="C7" s="10">
        <v>44780</v>
      </c>
      <c r="D7">
        <v>1</v>
      </c>
      <c r="E7">
        <v>555</v>
      </c>
      <c r="F7">
        <v>2020005</v>
      </c>
      <c r="G7" t="str">
        <f t="shared" si="0"/>
        <v>INSERT INTO Redemption_History VALUES (7,11001,TO_DATE('03-13-2021','mm-dd-yyyy'),1,'777',2020005);</v>
      </c>
    </row>
    <row r="8" spans="1:7" x14ac:dyDescent="0.25">
      <c r="A8">
        <v>7</v>
      </c>
      <c r="B8">
        <v>11001</v>
      </c>
      <c r="C8" s="10">
        <v>44268</v>
      </c>
      <c r="D8">
        <v>1</v>
      </c>
      <c r="E8">
        <v>777</v>
      </c>
      <c r="F8">
        <v>2020005</v>
      </c>
      <c r="G8" t="str">
        <f t="shared" si="0"/>
        <v>INSERT INTO Redemption_History VALUES (7,11003,TO_DATE('09-24-2021','mm-dd-yyyy'),1,'777',2020003);</v>
      </c>
    </row>
    <row r="9" spans="1:7" x14ac:dyDescent="0.25">
      <c r="A9">
        <v>7</v>
      </c>
      <c r="B9">
        <v>11003</v>
      </c>
      <c r="C9" s="10">
        <v>44463</v>
      </c>
      <c r="D9">
        <v>1</v>
      </c>
      <c r="E9">
        <v>777</v>
      </c>
      <c r="F9">
        <v>2020003</v>
      </c>
      <c r="G9" t="str">
        <f t="shared" si="0"/>
        <v>INSERT INTO Redemption_History VALUES (10,11010,TO_DATE('07-31-2021','mm-dd-yyyy'),1,'1110',2020004);</v>
      </c>
    </row>
    <row r="10" spans="1:7" x14ac:dyDescent="0.25">
      <c r="A10">
        <v>10</v>
      </c>
      <c r="B10">
        <v>11010</v>
      </c>
      <c r="C10" s="10">
        <v>44408</v>
      </c>
      <c r="D10">
        <v>1</v>
      </c>
      <c r="E10">
        <v>1110</v>
      </c>
      <c r="F10">
        <v>2020004</v>
      </c>
      <c r="G10" t="str">
        <f t="shared" si="0"/>
        <v>INSERT INTO Redemption_History VALUES (15,11007,TO_DATE('08-07-2021','mm-dd-yyyy'),1,'1665',2020005);</v>
      </c>
    </row>
    <row r="11" spans="1:7" x14ac:dyDescent="0.25">
      <c r="A11">
        <v>15</v>
      </c>
      <c r="B11">
        <v>11007</v>
      </c>
      <c r="C11" s="10">
        <v>44415</v>
      </c>
      <c r="D11">
        <v>1</v>
      </c>
      <c r="E11">
        <v>1665</v>
      </c>
      <c r="F11">
        <v>2020005</v>
      </c>
      <c r="G11" t="str">
        <f t="shared" si="0"/>
        <v>INSERT INTO Redemption_History VALUES (17,11009,TO_DATE('05-28-2021','mm-dd-yyyy'),1,'1887',2020003);</v>
      </c>
    </row>
    <row r="12" spans="1:7" x14ac:dyDescent="0.25">
      <c r="A12">
        <v>17</v>
      </c>
      <c r="B12">
        <v>11009</v>
      </c>
      <c r="C12" s="10">
        <v>44344</v>
      </c>
      <c r="D12">
        <v>1</v>
      </c>
      <c r="E12">
        <v>1887</v>
      </c>
      <c r="F12">
        <v>2020003</v>
      </c>
      <c r="G12" t="str">
        <f t="shared" si="0"/>
        <v>INSERT INTO Redemption_History VALUES (19,11002,TO_DATE('01-05-2022','mm-dd-yyyy'),1,'2109',2020004);</v>
      </c>
    </row>
    <row r="13" spans="1:7" x14ac:dyDescent="0.25">
      <c r="A13">
        <v>19</v>
      </c>
      <c r="B13">
        <v>11002</v>
      </c>
      <c r="C13" s="10">
        <v>44566</v>
      </c>
      <c r="D13">
        <v>1</v>
      </c>
      <c r="E13">
        <v>2109</v>
      </c>
      <c r="F13">
        <v>2020004</v>
      </c>
      <c r="G13" t="str">
        <f t="shared" si="0"/>
        <v>INSERT INTO Redemption_History VALUES (20,11001,TO_DATE('05-28-2021','mm-dd-yyyy'),1,'2220',2020005);</v>
      </c>
    </row>
    <row r="14" spans="1:7" x14ac:dyDescent="0.25">
      <c r="A14">
        <v>20</v>
      </c>
      <c r="B14">
        <v>11001</v>
      </c>
      <c r="C14" s="10">
        <v>44344</v>
      </c>
      <c r="D14">
        <v>1</v>
      </c>
      <c r="E14">
        <v>2220</v>
      </c>
      <c r="F14">
        <v>2020005</v>
      </c>
      <c r="G14" t="str">
        <f t="shared" si="0"/>
        <v>INSERT INTO Redemption_History VALUES (20,11007,TO_DATE('08-07-2021','mm-dd-yyyy'),1,'2220',2020003);</v>
      </c>
    </row>
    <row r="15" spans="1:7" x14ac:dyDescent="0.25">
      <c r="A15">
        <v>20</v>
      </c>
      <c r="B15">
        <v>11007</v>
      </c>
      <c r="C15" s="10">
        <v>44415</v>
      </c>
      <c r="D15">
        <v>1</v>
      </c>
      <c r="E15">
        <v>2220</v>
      </c>
      <c r="F15">
        <v>2020003</v>
      </c>
      <c r="G15" t="str">
        <f t="shared" si="0"/>
        <v>INSERT INTO Redemption_History VALUES (22,11001,TO_DATE('12-01-2021','mm-dd-yyyy'),1,'2442',2020004);</v>
      </c>
    </row>
    <row r="16" spans="1:7" x14ac:dyDescent="0.25">
      <c r="A16">
        <v>22</v>
      </c>
      <c r="B16">
        <v>11001</v>
      </c>
      <c r="C16" s="10">
        <v>44531</v>
      </c>
      <c r="D16">
        <v>1</v>
      </c>
      <c r="E16">
        <v>2442</v>
      </c>
      <c r="F16">
        <v>2020004</v>
      </c>
      <c r="G16" t="str">
        <f t="shared" si="0"/>
        <v>INSERT INTO Redemption_History VALUES (33,11003,TO_DATE('08-07-2021','mm-dd-yyyy'),1,'3663',2020005);</v>
      </c>
    </row>
    <row r="17" spans="1:7" x14ac:dyDescent="0.25">
      <c r="A17">
        <v>33</v>
      </c>
      <c r="B17">
        <v>11003</v>
      </c>
      <c r="C17" s="10">
        <v>44415</v>
      </c>
      <c r="D17">
        <v>1</v>
      </c>
      <c r="E17">
        <v>3663</v>
      </c>
      <c r="F17">
        <v>2020005</v>
      </c>
      <c r="G17" t="str">
        <f t="shared" si="0"/>
        <v>INSERT INTO Redemption_History VALUES (34,11002,TO_DATE('09-08-2021','mm-dd-yyyy'),1,'3774',2020002);</v>
      </c>
    </row>
    <row r="18" spans="1:7" x14ac:dyDescent="0.25">
      <c r="A18">
        <v>34</v>
      </c>
      <c r="B18">
        <v>11002</v>
      </c>
      <c r="C18" s="10">
        <v>44447</v>
      </c>
      <c r="D18">
        <v>1</v>
      </c>
      <c r="E18">
        <v>3774</v>
      </c>
      <c r="F18">
        <v>2020002</v>
      </c>
      <c r="G18" t="str">
        <f t="shared" si="0"/>
        <v>INSERT INTO Redemption_History VALUES (36,11007,TO_DATE('08-07-2021','mm-dd-yyyy'),1,'3996',2020003);</v>
      </c>
    </row>
    <row r="19" spans="1:7" x14ac:dyDescent="0.25">
      <c r="A19">
        <v>36</v>
      </c>
      <c r="B19">
        <v>11007</v>
      </c>
      <c r="C19" s="10">
        <v>44415</v>
      </c>
      <c r="D19">
        <v>1</v>
      </c>
      <c r="E19">
        <v>3996</v>
      </c>
      <c r="F19">
        <v>2020003</v>
      </c>
      <c r="G19" t="str">
        <f t="shared" si="0"/>
        <v>INSERT INTO Redemption_History VALUES (40,11009,TO_DATE('08-07-2021','mm-dd-yyyy'),1,'4440',2020004);</v>
      </c>
    </row>
    <row r="20" spans="1:7" x14ac:dyDescent="0.25">
      <c r="A20">
        <v>40</v>
      </c>
      <c r="B20">
        <v>11009</v>
      </c>
      <c r="C20" s="10">
        <v>44415</v>
      </c>
      <c r="D20">
        <v>1</v>
      </c>
      <c r="E20">
        <v>4440</v>
      </c>
      <c r="F20">
        <v>2020004</v>
      </c>
      <c r="G20" t="str">
        <f t="shared" si="0"/>
        <v>INSERT INTO Redemption_History VALUES (48,11001,TO_DATE('11-20-2021','mm-dd-yyyy'),1,'5328',2020005);</v>
      </c>
    </row>
    <row r="21" spans="1:7" x14ac:dyDescent="0.25">
      <c r="A21">
        <v>48</v>
      </c>
      <c r="B21">
        <v>11001</v>
      </c>
      <c r="C21" s="10">
        <v>44520</v>
      </c>
      <c r="D21">
        <v>1</v>
      </c>
      <c r="E21">
        <v>5328</v>
      </c>
      <c r="F21">
        <v>2020005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6ED7-BF94-4061-A33A-A2880DDD4CFD}">
  <dimension ref="A1:G56"/>
  <sheetViews>
    <sheetView workbookViewId="0">
      <selection activeCell="G2" sqref="G2"/>
    </sheetView>
  </sheetViews>
  <sheetFormatPr defaultRowHeight="15" x14ac:dyDescent="0.25"/>
  <cols>
    <col min="1" max="1" width="9.140625" style="2"/>
    <col min="2" max="2" width="10" bestFit="1" customWidth="1"/>
    <col min="7" max="7" width="78" customWidth="1"/>
  </cols>
  <sheetData>
    <row r="1" spans="1:7" x14ac:dyDescent="0.25">
      <c r="A1" s="7" t="s">
        <v>21</v>
      </c>
      <c r="B1" s="4" t="s">
        <v>219</v>
      </c>
      <c r="C1" s="4" t="s">
        <v>220</v>
      </c>
      <c r="D1" s="4" t="s">
        <v>221</v>
      </c>
      <c r="E1" s="4" t="s">
        <v>222</v>
      </c>
      <c r="F1" s="4" t="s">
        <v>223</v>
      </c>
    </row>
    <row r="2" spans="1:7" x14ac:dyDescent="0.25">
      <c r="A2" s="2">
        <v>1</v>
      </c>
      <c r="B2" t="s">
        <v>284</v>
      </c>
      <c r="C2">
        <v>1</v>
      </c>
      <c r="D2" t="s">
        <v>285</v>
      </c>
      <c r="E2" t="s">
        <v>286</v>
      </c>
      <c r="F2">
        <v>22032</v>
      </c>
      <c r="G2" t="str">
        <f>"INSERT INTO Addresses VALUES("&amp;A2&amp;",'"&amp;B2&amp;"','"&amp;C2&amp;"','"&amp;D2&amp;"','"&amp;E2&amp;"','"&amp;F2&amp;"');"</f>
        <v>INSERT INTO Addresses VALUES(1,'Main St','1','Fairfax','Va','22032');</v>
      </c>
    </row>
    <row r="3" spans="1:7" x14ac:dyDescent="0.25">
      <c r="A3" s="2">
        <v>1</v>
      </c>
      <c r="B3" t="s">
        <v>289</v>
      </c>
      <c r="C3">
        <v>302</v>
      </c>
      <c r="D3" t="s">
        <v>285</v>
      </c>
      <c r="E3" t="s">
        <v>286</v>
      </c>
      <c r="F3">
        <v>22032</v>
      </c>
      <c r="G3" t="str">
        <f t="shared" ref="G3:G56" si="0">"INSERT INTO Addresses VALUES("&amp;A3&amp;",'"&amp;B3&amp;"','"&amp;C3&amp;"','"&amp;D3&amp;"','"&amp;E3&amp;"','"&amp;F3&amp;"');"</f>
        <v>INSERT INTO Addresses VALUES(1,'Hallow St','302','Fairfax','Va','22032');</v>
      </c>
    </row>
    <row r="4" spans="1:7" x14ac:dyDescent="0.25">
      <c r="A4" s="2">
        <v>2</v>
      </c>
      <c r="B4" t="s">
        <v>289</v>
      </c>
      <c r="C4">
        <v>2</v>
      </c>
      <c r="D4" t="s">
        <v>285</v>
      </c>
      <c r="E4" t="s">
        <v>286</v>
      </c>
      <c r="F4">
        <v>22032</v>
      </c>
      <c r="G4" t="str">
        <f t="shared" si="0"/>
        <v>INSERT INTO Addresses VALUES(2,'Hallow St','2','Fairfax','Va','22032');</v>
      </c>
    </row>
    <row r="5" spans="1:7" x14ac:dyDescent="0.25">
      <c r="A5" s="2">
        <v>2</v>
      </c>
      <c r="B5" t="s">
        <v>287</v>
      </c>
      <c r="C5">
        <v>405</v>
      </c>
      <c r="D5" t="s">
        <v>285</v>
      </c>
      <c r="E5" t="s">
        <v>286</v>
      </c>
      <c r="F5">
        <v>22032</v>
      </c>
      <c r="G5" t="str">
        <f t="shared" si="0"/>
        <v>INSERT INTO Addresses VALUES(2,'Lee Hwy','405','Fairfax','Va','22032');</v>
      </c>
    </row>
    <row r="6" spans="1:7" x14ac:dyDescent="0.25">
      <c r="A6" s="2">
        <v>3</v>
      </c>
      <c r="B6" t="s">
        <v>288</v>
      </c>
      <c r="C6">
        <v>3</v>
      </c>
      <c r="D6" t="s">
        <v>285</v>
      </c>
      <c r="E6" t="s">
        <v>286</v>
      </c>
      <c r="F6">
        <v>22032</v>
      </c>
      <c r="G6" t="str">
        <f t="shared" si="0"/>
        <v>INSERT INTO Addresses VALUES(3,'Guinea Rd','3','Fairfax','Va','22032');</v>
      </c>
    </row>
    <row r="7" spans="1:7" x14ac:dyDescent="0.25">
      <c r="A7" s="2">
        <v>3</v>
      </c>
      <c r="B7" t="s">
        <v>287</v>
      </c>
      <c r="C7">
        <v>506</v>
      </c>
      <c r="D7" t="s">
        <v>285</v>
      </c>
      <c r="E7" t="s">
        <v>286</v>
      </c>
      <c r="F7">
        <v>22032</v>
      </c>
      <c r="G7" t="str">
        <f t="shared" si="0"/>
        <v>INSERT INTO Addresses VALUES(3,'Lee Hwy','506','Fairfax','Va','22032');</v>
      </c>
    </row>
    <row r="8" spans="1:7" x14ac:dyDescent="0.25">
      <c r="A8" s="2">
        <v>4</v>
      </c>
      <c r="B8" t="s">
        <v>287</v>
      </c>
      <c r="C8">
        <v>4</v>
      </c>
      <c r="D8" t="s">
        <v>285</v>
      </c>
      <c r="E8" t="s">
        <v>286</v>
      </c>
      <c r="F8">
        <v>22032</v>
      </c>
      <c r="G8" t="str">
        <f t="shared" si="0"/>
        <v>INSERT INTO Addresses VALUES(4,'Lee Hwy','4','Fairfax','Va','22032');</v>
      </c>
    </row>
    <row r="9" spans="1:7" x14ac:dyDescent="0.25">
      <c r="A9" s="2">
        <v>4</v>
      </c>
      <c r="B9" t="s">
        <v>288</v>
      </c>
      <c r="C9">
        <v>705</v>
      </c>
      <c r="D9" t="s">
        <v>285</v>
      </c>
      <c r="E9" t="s">
        <v>286</v>
      </c>
      <c r="F9">
        <v>22032</v>
      </c>
      <c r="G9" t="str">
        <f t="shared" si="0"/>
        <v>INSERT INTO Addresses VALUES(4,'Guinea Rd','705','Fairfax','Va','22032');</v>
      </c>
    </row>
    <row r="10" spans="1:7" x14ac:dyDescent="0.25">
      <c r="A10" s="2">
        <v>5</v>
      </c>
      <c r="B10" t="s">
        <v>288</v>
      </c>
      <c r="C10">
        <v>5</v>
      </c>
      <c r="D10" t="s">
        <v>285</v>
      </c>
      <c r="E10" t="s">
        <v>286</v>
      </c>
      <c r="F10">
        <v>22032</v>
      </c>
      <c r="G10" t="str">
        <f t="shared" si="0"/>
        <v>INSERT INTO Addresses VALUES(5,'Guinea Rd','5','Fairfax','Va','22032');</v>
      </c>
    </row>
    <row r="11" spans="1:7" x14ac:dyDescent="0.25">
      <c r="A11" s="2">
        <v>5</v>
      </c>
      <c r="B11" t="s">
        <v>287</v>
      </c>
      <c r="C11">
        <v>304</v>
      </c>
      <c r="D11" t="s">
        <v>285</v>
      </c>
      <c r="E11" t="s">
        <v>286</v>
      </c>
      <c r="F11">
        <v>22032</v>
      </c>
      <c r="G11" t="str">
        <f t="shared" si="0"/>
        <v>INSERT INTO Addresses VALUES(5,'Lee Hwy','304','Fairfax','Va','22032');</v>
      </c>
    </row>
    <row r="12" spans="1:7" x14ac:dyDescent="0.25">
      <c r="A12" s="2">
        <v>6</v>
      </c>
      <c r="B12" t="s">
        <v>287</v>
      </c>
      <c r="C12">
        <v>6</v>
      </c>
      <c r="D12" t="s">
        <v>285</v>
      </c>
      <c r="E12" t="s">
        <v>286</v>
      </c>
      <c r="F12">
        <v>22032</v>
      </c>
      <c r="G12" t="str">
        <f t="shared" si="0"/>
        <v>INSERT INTO Addresses VALUES(6,'Lee Hwy','6','Fairfax','Va','22032');</v>
      </c>
    </row>
    <row r="13" spans="1:7" x14ac:dyDescent="0.25">
      <c r="A13" s="2">
        <v>7</v>
      </c>
      <c r="B13" t="s">
        <v>284</v>
      </c>
      <c r="C13">
        <v>7</v>
      </c>
      <c r="D13" t="s">
        <v>285</v>
      </c>
      <c r="E13" t="s">
        <v>286</v>
      </c>
      <c r="F13">
        <v>22032</v>
      </c>
      <c r="G13" t="str">
        <f t="shared" si="0"/>
        <v>INSERT INTO Addresses VALUES(7,'Main St','7','Fairfax','Va','22032');</v>
      </c>
    </row>
    <row r="14" spans="1:7" x14ac:dyDescent="0.25">
      <c r="A14" s="2">
        <v>8</v>
      </c>
      <c r="B14" t="s">
        <v>288</v>
      </c>
      <c r="C14">
        <v>8</v>
      </c>
      <c r="D14" t="s">
        <v>285</v>
      </c>
      <c r="E14" t="s">
        <v>286</v>
      </c>
      <c r="F14">
        <v>22032</v>
      </c>
      <c r="G14" t="str">
        <f t="shared" si="0"/>
        <v>INSERT INTO Addresses VALUES(8,'Guinea Rd','8','Fairfax','Va','22032');</v>
      </c>
    </row>
    <row r="15" spans="1:7" x14ac:dyDescent="0.25">
      <c r="A15" s="2">
        <v>9</v>
      </c>
      <c r="B15" t="s">
        <v>289</v>
      </c>
      <c r="C15">
        <v>9</v>
      </c>
      <c r="D15" t="s">
        <v>285</v>
      </c>
      <c r="E15" t="s">
        <v>286</v>
      </c>
      <c r="F15">
        <v>22032</v>
      </c>
      <c r="G15" t="str">
        <f t="shared" si="0"/>
        <v>INSERT INTO Addresses VALUES(9,'Hallow St','9','Fairfax','Va','22032');</v>
      </c>
    </row>
    <row r="16" spans="1:7" x14ac:dyDescent="0.25">
      <c r="A16" s="2">
        <v>10</v>
      </c>
      <c r="B16" t="s">
        <v>288</v>
      </c>
      <c r="C16">
        <v>10</v>
      </c>
      <c r="D16" t="s">
        <v>285</v>
      </c>
      <c r="E16" t="s">
        <v>286</v>
      </c>
      <c r="F16">
        <v>22032</v>
      </c>
      <c r="G16" t="str">
        <f t="shared" si="0"/>
        <v>INSERT INTO Addresses VALUES(10,'Guinea Rd','10','Fairfax','Va','22032');</v>
      </c>
    </row>
    <row r="17" spans="1:7" x14ac:dyDescent="0.25">
      <c r="A17" s="2">
        <v>11</v>
      </c>
      <c r="B17" t="s">
        <v>287</v>
      </c>
      <c r="C17">
        <v>11</v>
      </c>
      <c r="D17" t="s">
        <v>285</v>
      </c>
      <c r="E17" t="s">
        <v>286</v>
      </c>
      <c r="F17">
        <v>22032</v>
      </c>
      <c r="G17" t="str">
        <f t="shared" si="0"/>
        <v>INSERT INTO Addresses VALUES(11,'Lee Hwy','11','Fairfax','Va','22032');</v>
      </c>
    </row>
    <row r="18" spans="1:7" x14ac:dyDescent="0.25">
      <c r="A18" s="2">
        <v>12</v>
      </c>
      <c r="B18" t="s">
        <v>289</v>
      </c>
      <c r="C18">
        <v>12</v>
      </c>
      <c r="D18" t="s">
        <v>285</v>
      </c>
      <c r="E18" t="s">
        <v>286</v>
      </c>
      <c r="F18">
        <v>22032</v>
      </c>
      <c r="G18" t="str">
        <f t="shared" si="0"/>
        <v>INSERT INTO Addresses VALUES(12,'Hallow St','12','Fairfax','Va','22032');</v>
      </c>
    </row>
    <row r="19" spans="1:7" x14ac:dyDescent="0.25">
      <c r="A19" s="2">
        <v>13</v>
      </c>
      <c r="B19" t="s">
        <v>288</v>
      </c>
      <c r="C19">
        <v>13</v>
      </c>
      <c r="D19" t="s">
        <v>285</v>
      </c>
      <c r="E19" t="s">
        <v>286</v>
      </c>
      <c r="F19">
        <v>22032</v>
      </c>
      <c r="G19" t="str">
        <f t="shared" si="0"/>
        <v>INSERT INTO Addresses VALUES(13,'Guinea Rd','13','Fairfax','Va','22032');</v>
      </c>
    </row>
    <row r="20" spans="1:7" x14ac:dyDescent="0.25">
      <c r="A20" s="2">
        <v>14</v>
      </c>
      <c r="B20" t="s">
        <v>284</v>
      </c>
      <c r="C20">
        <v>14</v>
      </c>
      <c r="D20" t="s">
        <v>285</v>
      </c>
      <c r="E20" t="s">
        <v>286</v>
      </c>
      <c r="F20">
        <v>22032</v>
      </c>
      <c r="G20" t="str">
        <f t="shared" si="0"/>
        <v>INSERT INTO Addresses VALUES(14,'Main St','14','Fairfax','Va','22032');</v>
      </c>
    </row>
    <row r="21" spans="1:7" x14ac:dyDescent="0.25">
      <c r="A21" s="2">
        <v>15</v>
      </c>
      <c r="B21" t="s">
        <v>287</v>
      </c>
      <c r="C21">
        <v>15</v>
      </c>
      <c r="D21" t="s">
        <v>285</v>
      </c>
      <c r="E21" t="s">
        <v>286</v>
      </c>
      <c r="F21">
        <v>22032</v>
      </c>
      <c r="G21" t="str">
        <f t="shared" si="0"/>
        <v>INSERT INTO Addresses VALUES(15,'Lee Hwy','15','Fairfax','Va','22032');</v>
      </c>
    </row>
    <row r="22" spans="1:7" x14ac:dyDescent="0.25">
      <c r="A22" s="2">
        <v>16</v>
      </c>
      <c r="B22" t="s">
        <v>289</v>
      </c>
      <c r="C22">
        <v>16</v>
      </c>
      <c r="D22" t="s">
        <v>285</v>
      </c>
      <c r="E22" t="s">
        <v>286</v>
      </c>
      <c r="F22">
        <v>22032</v>
      </c>
      <c r="G22" t="str">
        <f t="shared" si="0"/>
        <v>INSERT INTO Addresses VALUES(16,'Hallow St','16','Fairfax','Va','22032');</v>
      </c>
    </row>
    <row r="23" spans="1:7" x14ac:dyDescent="0.25">
      <c r="A23" s="2">
        <v>17</v>
      </c>
      <c r="B23" t="s">
        <v>288</v>
      </c>
      <c r="C23">
        <v>17</v>
      </c>
      <c r="D23" t="s">
        <v>285</v>
      </c>
      <c r="E23" t="s">
        <v>286</v>
      </c>
      <c r="F23">
        <v>22032</v>
      </c>
      <c r="G23" t="str">
        <f t="shared" si="0"/>
        <v>INSERT INTO Addresses VALUES(17,'Guinea Rd','17','Fairfax','Va','22032');</v>
      </c>
    </row>
    <row r="24" spans="1:7" x14ac:dyDescent="0.25">
      <c r="A24" s="2">
        <v>18</v>
      </c>
      <c r="B24" t="s">
        <v>284</v>
      </c>
      <c r="C24">
        <v>18</v>
      </c>
      <c r="D24" t="s">
        <v>285</v>
      </c>
      <c r="E24" t="s">
        <v>286</v>
      </c>
      <c r="F24">
        <v>22032</v>
      </c>
      <c r="G24" t="str">
        <f t="shared" si="0"/>
        <v>INSERT INTO Addresses VALUES(18,'Main St','18','Fairfax','Va','22032');</v>
      </c>
    </row>
    <row r="25" spans="1:7" x14ac:dyDescent="0.25">
      <c r="A25" s="2">
        <v>19</v>
      </c>
      <c r="B25" t="s">
        <v>284</v>
      </c>
      <c r="C25">
        <v>19</v>
      </c>
      <c r="D25" t="s">
        <v>285</v>
      </c>
      <c r="E25" t="s">
        <v>286</v>
      </c>
      <c r="F25">
        <v>22032</v>
      </c>
      <c r="G25" t="str">
        <f t="shared" si="0"/>
        <v>INSERT INTO Addresses VALUES(19,'Main St','19','Fairfax','Va','22032');</v>
      </c>
    </row>
    <row r="26" spans="1:7" x14ac:dyDescent="0.25">
      <c r="A26" s="2">
        <v>20</v>
      </c>
      <c r="B26" t="s">
        <v>288</v>
      </c>
      <c r="C26">
        <v>20</v>
      </c>
      <c r="D26" t="s">
        <v>285</v>
      </c>
      <c r="E26" t="s">
        <v>286</v>
      </c>
      <c r="F26">
        <v>22032</v>
      </c>
      <c r="G26" t="str">
        <f t="shared" si="0"/>
        <v>INSERT INTO Addresses VALUES(20,'Guinea Rd','20','Fairfax','Va','22032');</v>
      </c>
    </row>
    <row r="27" spans="1:7" x14ac:dyDescent="0.25">
      <c r="A27" s="2">
        <v>21</v>
      </c>
      <c r="B27" t="s">
        <v>284</v>
      </c>
      <c r="C27">
        <v>21</v>
      </c>
      <c r="D27" t="s">
        <v>285</v>
      </c>
      <c r="E27" t="s">
        <v>286</v>
      </c>
      <c r="F27">
        <v>22032</v>
      </c>
      <c r="G27" t="str">
        <f t="shared" si="0"/>
        <v>INSERT INTO Addresses VALUES(21,'Main St','21','Fairfax','Va','22032');</v>
      </c>
    </row>
    <row r="28" spans="1:7" x14ac:dyDescent="0.25">
      <c r="A28" s="2">
        <v>22</v>
      </c>
      <c r="B28" t="s">
        <v>289</v>
      </c>
      <c r="C28">
        <v>22</v>
      </c>
      <c r="D28" t="s">
        <v>285</v>
      </c>
      <c r="E28" t="s">
        <v>286</v>
      </c>
      <c r="F28">
        <v>22032</v>
      </c>
      <c r="G28" t="str">
        <f t="shared" si="0"/>
        <v>INSERT INTO Addresses VALUES(22,'Hallow St','22','Fairfax','Va','22032');</v>
      </c>
    </row>
    <row r="29" spans="1:7" x14ac:dyDescent="0.25">
      <c r="A29" s="2">
        <v>23</v>
      </c>
      <c r="B29" t="s">
        <v>284</v>
      </c>
      <c r="C29">
        <v>23</v>
      </c>
      <c r="D29" t="s">
        <v>285</v>
      </c>
      <c r="E29" t="s">
        <v>286</v>
      </c>
      <c r="F29">
        <v>22032</v>
      </c>
      <c r="G29" t="str">
        <f t="shared" si="0"/>
        <v>INSERT INTO Addresses VALUES(23,'Main St','23','Fairfax','Va','22032');</v>
      </c>
    </row>
    <row r="30" spans="1:7" x14ac:dyDescent="0.25">
      <c r="A30" s="2">
        <v>24</v>
      </c>
      <c r="B30" t="s">
        <v>284</v>
      </c>
      <c r="C30">
        <v>24</v>
      </c>
      <c r="D30" t="s">
        <v>285</v>
      </c>
      <c r="E30" t="s">
        <v>286</v>
      </c>
      <c r="F30">
        <v>22032</v>
      </c>
      <c r="G30" t="str">
        <f t="shared" si="0"/>
        <v>INSERT INTO Addresses VALUES(24,'Main St','24','Fairfax','Va','22032');</v>
      </c>
    </row>
    <row r="31" spans="1:7" x14ac:dyDescent="0.25">
      <c r="A31" s="2">
        <v>25</v>
      </c>
      <c r="B31" t="s">
        <v>288</v>
      </c>
      <c r="C31">
        <v>25</v>
      </c>
      <c r="D31" t="s">
        <v>285</v>
      </c>
      <c r="E31" t="s">
        <v>286</v>
      </c>
      <c r="F31">
        <v>22032</v>
      </c>
      <c r="G31" t="str">
        <f t="shared" si="0"/>
        <v>INSERT INTO Addresses VALUES(25,'Guinea Rd','25','Fairfax','Va','22032');</v>
      </c>
    </row>
    <row r="32" spans="1:7" x14ac:dyDescent="0.25">
      <c r="A32" s="2">
        <v>26</v>
      </c>
      <c r="B32" t="s">
        <v>284</v>
      </c>
      <c r="C32">
        <v>26</v>
      </c>
      <c r="D32" t="s">
        <v>285</v>
      </c>
      <c r="E32" t="s">
        <v>286</v>
      </c>
      <c r="F32">
        <v>22032</v>
      </c>
      <c r="G32" t="str">
        <f t="shared" si="0"/>
        <v>INSERT INTO Addresses VALUES(26,'Main St','26','Fairfax','Va','22032');</v>
      </c>
    </row>
    <row r="33" spans="1:7" x14ac:dyDescent="0.25">
      <c r="A33" s="2">
        <v>27</v>
      </c>
      <c r="B33" t="s">
        <v>289</v>
      </c>
      <c r="C33">
        <v>27</v>
      </c>
      <c r="D33" t="s">
        <v>285</v>
      </c>
      <c r="E33" t="s">
        <v>286</v>
      </c>
      <c r="F33">
        <v>22032</v>
      </c>
      <c r="G33" t="str">
        <f t="shared" si="0"/>
        <v>INSERT INTO Addresses VALUES(27,'Hallow St','27','Fairfax','Va','22032');</v>
      </c>
    </row>
    <row r="34" spans="1:7" x14ac:dyDescent="0.25">
      <c r="A34" s="2">
        <v>28</v>
      </c>
      <c r="B34" t="s">
        <v>287</v>
      </c>
      <c r="C34">
        <v>28</v>
      </c>
      <c r="D34" t="s">
        <v>285</v>
      </c>
      <c r="E34" t="s">
        <v>286</v>
      </c>
      <c r="F34">
        <v>22032</v>
      </c>
      <c r="G34" t="str">
        <f t="shared" si="0"/>
        <v>INSERT INTO Addresses VALUES(28,'Lee Hwy','28','Fairfax','Va','22032');</v>
      </c>
    </row>
    <row r="35" spans="1:7" x14ac:dyDescent="0.25">
      <c r="A35" s="2">
        <v>29</v>
      </c>
      <c r="B35" t="s">
        <v>284</v>
      </c>
      <c r="C35">
        <v>29</v>
      </c>
      <c r="D35" t="s">
        <v>285</v>
      </c>
      <c r="E35" t="s">
        <v>286</v>
      </c>
      <c r="F35">
        <v>22032</v>
      </c>
      <c r="G35" t="str">
        <f t="shared" si="0"/>
        <v>INSERT INTO Addresses VALUES(29,'Main St','29','Fairfax','Va','22032');</v>
      </c>
    </row>
    <row r="36" spans="1:7" x14ac:dyDescent="0.25">
      <c r="A36" s="2">
        <v>30</v>
      </c>
      <c r="B36" t="s">
        <v>284</v>
      </c>
      <c r="C36">
        <v>30</v>
      </c>
      <c r="D36" t="s">
        <v>285</v>
      </c>
      <c r="E36" t="s">
        <v>286</v>
      </c>
      <c r="F36">
        <v>22032</v>
      </c>
      <c r="G36" t="str">
        <f t="shared" si="0"/>
        <v>INSERT INTO Addresses VALUES(30,'Main St','30','Fairfax','Va','22032');</v>
      </c>
    </row>
    <row r="37" spans="1:7" x14ac:dyDescent="0.25">
      <c r="A37" s="2">
        <v>31</v>
      </c>
      <c r="B37" t="s">
        <v>287</v>
      </c>
      <c r="C37">
        <v>31</v>
      </c>
      <c r="D37" t="s">
        <v>285</v>
      </c>
      <c r="E37" t="s">
        <v>286</v>
      </c>
      <c r="F37">
        <v>22032</v>
      </c>
      <c r="G37" t="str">
        <f t="shared" si="0"/>
        <v>INSERT INTO Addresses VALUES(31,'Lee Hwy','31','Fairfax','Va','22032');</v>
      </c>
    </row>
    <row r="38" spans="1:7" x14ac:dyDescent="0.25">
      <c r="A38" s="2">
        <v>32</v>
      </c>
      <c r="B38" t="s">
        <v>284</v>
      </c>
      <c r="C38">
        <v>32</v>
      </c>
      <c r="D38" t="s">
        <v>285</v>
      </c>
      <c r="E38" t="s">
        <v>286</v>
      </c>
      <c r="F38">
        <v>22032</v>
      </c>
      <c r="G38" t="str">
        <f t="shared" si="0"/>
        <v>INSERT INTO Addresses VALUES(32,'Main St','32','Fairfax','Va','22032');</v>
      </c>
    </row>
    <row r="39" spans="1:7" x14ac:dyDescent="0.25">
      <c r="A39" s="2">
        <v>33</v>
      </c>
      <c r="B39" t="s">
        <v>287</v>
      </c>
      <c r="C39">
        <v>33</v>
      </c>
      <c r="D39" t="s">
        <v>285</v>
      </c>
      <c r="E39" t="s">
        <v>286</v>
      </c>
      <c r="F39">
        <v>22032</v>
      </c>
      <c r="G39" t="str">
        <f t="shared" si="0"/>
        <v>INSERT INTO Addresses VALUES(33,'Lee Hwy','33','Fairfax','Va','22032');</v>
      </c>
    </row>
    <row r="40" spans="1:7" x14ac:dyDescent="0.25">
      <c r="A40" s="2">
        <v>34</v>
      </c>
      <c r="B40" t="s">
        <v>289</v>
      </c>
      <c r="C40">
        <v>34</v>
      </c>
      <c r="D40" t="s">
        <v>285</v>
      </c>
      <c r="E40" t="s">
        <v>286</v>
      </c>
      <c r="F40">
        <v>22032</v>
      </c>
      <c r="G40" t="str">
        <f t="shared" si="0"/>
        <v>INSERT INTO Addresses VALUES(34,'Hallow St','34','Fairfax','Va','22032');</v>
      </c>
    </row>
    <row r="41" spans="1:7" x14ac:dyDescent="0.25">
      <c r="A41" s="2">
        <v>35</v>
      </c>
      <c r="B41" t="s">
        <v>289</v>
      </c>
      <c r="C41">
        <v>35</v>
      </c>
      <c r="D41" t="s">
        <v>285</v>
      </c>
      <c r="E41" t="s">
        <v>286</v>
      </c>
      <c r="F41">
        <v>22032</v>
      </c>
      <c r="G41" t="str">
        <f t="shared" si="0"/>
        <v>INSERT INTO Addresses VALUES(35,'Hallow St','35','Fairfax','Va','22032');</v>
      </c>
    </row>
    <row r="42" spans="1:7" x14ac:dyDescent="0.25">
      <c r="A42" s="2">
        <v>36</v>
      </c>
      <c r="B42" t="s">
        <v>288</v>
      </c>
      <c r="C42">
        <v>36</v>
      </c>
      <c r="D42" t="s">
        <v>285</v>
      </c>
      <c r="E42" t="s">
        <v>286</v>
      </c>
      <c r="F42">
        <v>22032</v>
      </c>
      <c r="G42" t="str">
        <f t="shared" si="0"/>
        <v>INSERT INTO Addresses VALUES(36,'Guinea Rd','36','Fairfax','Va','22032');</v>
      </c>
    </row>
    <row r="43" spans="1:7" x14ac:dyDescent="0.25">
      <c r="A43" s="2">
        <v>37</v>
      </c>
      <c r="B43" t="s">
        <v>284</v>
      </c>
      <c r="C43">
        <v>37</v>
      </c>
      <c r="D43" t="s">
        <v>285</v>
      </c>
      <c r="E43" t="s">
        <v>286</v>
      </c>
      <c r="F43">
        <v>22032</v>
      </c>
      <c r="G43" t="str">
        <f t="shared" si="0"/>
        <v>INSERT INTO Addresses VALUES(37,'Main St','37','Fairfax','Va','22032');</v>
      </c>
    </row>
    <row r="44" spans="1:7" x14ac:dyDescent="0.25">
      <c r="A44" s="2">
        <v>38</v>
      </c>
      <c r="B44" t="s">
        <v>288</v>
      </c>
      <c r="C44">
        <v>38</v>
      </c>
      <c r="D44" t="s">
        <v>285</v>
      </c>
      <c r="E44" t="s">
        <v>286</v>
      </c>
      <c r="F44">
        <v>22032</v>
      </c>
      <c r="G44" t="str">
        <f t="shared" si="0"/>
        <v>INSERT INTO Addresses VALUES(38,'Guinea Rd','38','Fairfax','Va','22032');</v>
      </c>
    </row>
    <row r="45" spans="1:7" x14ac:dyDescent="0.25">
      <c r="A45" s="2">
        <v>39</v>
      </c>
      <c r="B45" t="s">
        <v>284</v>
      </c>
      <c r="C45">
        <v>39</v>
      </c>
      <c r="D45" t="s">
        <v>285</v>
      </c>
      <c r="E45" t="s">
        <v>286</v>
      </c>
      <c r="F45">
        <v>22032</v>
      </c>
      <c r="G45" t="str">
        <f t="shared" si="0"/>
        <v>INSERT INTO Addresses VALUES(39,'Main St','39','Fairfax','Va','22032');</v>
      </c>
    </row>
    <row r="46" spans="1:7" x14ac:dyDescent="0.25">
      <c r="A46" s="2">
        <v>40</v>
      </c>
      <c r="B46" t="s">
        <v>287</v>
      </c>
      <c r="C46">
        <v>40</v>
      </c>
      <c r="D46" t="s">
        <v>285</v>
      </c>
      <c r="E46" t="s">
        <v>286</v>
      </c>
      <c r="F46">
        <v>22032</v>
      </c>
      <c r="G46" t="str">
        <f t="shared" si="0"/>
        <v>INSERT INTO Addresses VALUES(40,'Lee Hwy','40','Fairfax','Va','22032');</v>
      </c>
    </row>
    <row r="47" spans="1:7" x14ac:dyDescent="0.25">
      <c r="A47" s="2">
        <v>41</v>
      </c>
      <c r="B47" t="s">
        <v>284</v>
      </c>
      <c r="C47">
        <v>41</v>
      </c>
      <c r="D47" t="s">
        <v>285</v>
      </c>
      <c r="E47" t="s">
        <v>286</v>
      </c>
      <c r="F47">
        <v>22032</v>
      </c>
      <c r="G47" t="str">
        <f t="shared" si="0"/>
        <v>INSERT INTO Addresses VALUES(41,'Main St','41','Fairfax','Va','22032');</v>
      </c>
    </row>
    <row r="48" spans="1:7" x14ac:dyDescent="0.25">
      <c r="A48" s="2">
        <v>42</v>
      </c>
      <c r="B48" t="s">
        <v>287</v>
      </c>
      <c r="C48">
        <v>42</v>
      </c>
      <c r="D48" t="s">
        <v>285</v>
      </c>
      <c r="E48" t="s">
        <v>286</v>
      </c>
      <c r="F48">
        <v>22032</v>
      </c>
      <c r="G48" t="str">
        <f t="shared" si="0"/>
        <v>INSERT INTO Addresses VALUES(42,'Lee Hwy','42','Fairfax','Va','22032');</v>
      </c>
    </row>
    <row r="49" spans="1:7" x14ac:dyDescent="0.25">
      <c r="A49" s="2">
        <v>43</v>
      </c>
      <c r="B49" t="s">
        <v>284</v>
      </c>
      <c r="C49">
        <v>43</v>
      </c>
      <c r="D49" t="s">
        <v>285</v>
      </c>
      <c r="E49" t="s">
        <v>286</v>
      </c>
      <c r="F49">
        <v>22032</v>
      </c>
      <c r="G49" t="str">
        <f t="shared" si="0"/>
        <v>INSERT INTO Addresses VALUES(43,'Main St','43','Fairfax','Va','22032');</v>
      </c>
    </row>
    <row r="50" spans="1:7" x14ac:dyDescent="0.25">
      <c r="A50" s="2">
        <v>44</v>
      </c>
      <c r="B50" t="s">
        <v>289</v>
      </c>
      <c r="C50">
        <v>44</v>
      </c>
      <c r="D50" t="s">
        <v>285</v>
      </c>
      <c r="E50" t="s">
        <v>286</v>
      </c>
      <c r="F50">
        <v>22032</v>
      </c>
      <c r="G50" t="str">
        <f t="shared" si="0"/>
        <v>INSERT INTO Addresses VALUES(44,'Hallow St','44','Fairfax','Va','22032');</v>
      </c>
    </row>
    <row r="51" spans="1:7" x14ac:dyDescent="0.25">
      <c r="A51" s="2">
        <v>45</v>
      </c>
      <c r="B51" t="s">
        <v>287</v>
      </c>
      <c r="C51">
        <v>45</v>
      </c>
      <c r="D51" t="s">
        <v>285</v>
      </c>
      <c r="E51" t="s">
        <v>286</v>
      </c>
      <c r="F51">
        <v>22032</v>
      </c>
      <c r="G51" t="str">
        <f t="shared" si="0"/>
        <v>INSERT INTO Addresses VALUES(45,'Lee Hwy','45','Fairfax','Va','22032');</v>
      </c>
    </row>
    <row r="52" spans="1:7" x14ac:dyDescent="0.25">
      <c r="A52" s="2">
        <v>46</v>
      </c>
      <c r="B52" t="s">
        <v>284</v>
      </c>
      <c r="C52">
        <v>46</v>
      </c>
      <c r="D52" t="s">
        <v>285</v>
      </c>
      <c r="E52" t="s">
        <v>286</v>
      </c>
      <c r="F52">
        <v>22032</v>
      </c>
      <c r="G52" t="str">
        <f t="shared" si="0"/>
        <v>INSERT INTO Addresses VALUES(46,'Main St','46','Fairfax','Va','22032');</v>
      </c>
    </row>
    <row r="53" spans="1:7" x14ac:dyDescent="0.25">
      <c r="A53" s="2">
        <v>47</v>
      </c>
      <c r="B53" t="s">
        <v>289</v>
      </c>
      <c r="C53">
        <v>47</v>
      </c>
      <c r="D53" t="s">
        <v>285</v>
      </c>
      <c r="E53" t="s">
        <v>286</v>
      </c>
      <c r="F53">
        <v>22032</v>
      </c>
      <c r="G53" t="str">
        <f t="shared" si="0"/>
        <v>INSERT INTO Addresses VALUES(47,'Hallow St','47','Fairfax','Va','22032');</v>
      </c>
    </row>
    <row r="54" spans="1:7" x14ac:dyDescent="0.25">
      <c r="A54" s="2">
        <v>48</v>
      </c>
      <c r="B54" t="s">
        <v>288</v>
      </c>
      <c r="C54">
        <v>48</v>
      </c>
      <c r="D54" t="s">
        <v>285</v>
      </c>
      <c r="E54" t="s">
        <v>286</v>
      </c>
      <c r="F54">
        <v>22032</v>
      </c>
      <c r="G54" t="str">
        <f t="shared" si="0"/>
        <v>INSERT INTO Addresses VALUES(48,'Guinea Rd','48','Fairfax','Va','22032');</v>
      </c>
    </row>
    <row r="55" spans="1:7" x14ac:dyDescent="0.25">
      <c r="A55" s="2">
        <v>49</v>
      </c>
      <c r="B55" t="s">
        <v>289</v>
      </c>
      <c r="C55">
        <v>49</v>
      </c>
      <c r="D55" t="s">
        <v>285</v>
      </c>
      <c r="E55" t="s">
        <v>286</v>
      </c>
      <c r="F55">
        <v>22032</v>
      </c>
      <c r="G55" t="str">
        <f t="shared" si="0"/>
        <v>INSERT INTO Addresses VALUES(49,'Hallow St','49','Fairfax','Va','22032');</v>
      </c>
    </row>
    <row r="56" spans="1:7" x14ac:dyDescent="0.25">
      <c r="A56" s="2">
        <v>50</v>
      </c>
      <c r="B56" t="s">
        <v>288</v>
      </c>
      <c r="C56">
        <v>50</v>
      </c>
      <c r="D56" t="s">
        <v>285</v>
      </c>
      <c r="E56" t="s">
        <v>286</v>
      </c>
      <c r="F56">
        <v>22032</v>
      </c>
      <c r="G56" t="str">
        <f t="shared" si="0"/>
        <v>INSERT INTO Addresses VALUES(50,'Guinea Rd','50','Fairfax','Va','22032');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9DC41-3FCF-4F2F-9AED-D987E4B17C58}">
  <dimension ref="A1:D51"/>
  <sheetViews>
    <sheetView workbookViewId="0">
      <selection activeCell="F7" sqref="F7"/>
    </sheetView>
  </sheetViews>
  <sheetFormatPr defaultRowHeight="15" x14ac:dyDescent="0.25"/>
  <cols>
    <col min="1" max="1" width="9.140625" style="2"/>
    <col min="2" max="2" width="9.85546875" bestFit="1" customWidth="1"/>
    <col min="4" max="4" width="72" customWidth="1"/>
  </cols>
  <sheetData>
    <row r="1" spans="1:4" x14ac:dyDescent="0.25">
      <c r="A1" s="7" t="s">
        <v>21</v>
      </c>
      <c r="B1" s="4" t="s">
        <v>291</v>
      </c>
      <c r="C1" t="s">
        <v>292</v>
      </c>
      <c r="D1" t="s">
        <v>527</v>
      </c>
    </row>
    <row r="2" spans="1:4" x14ac:dyDescent="0.25">
      <c r="A2" s="2">
        <v>1</v>
      </c>
      <c r="B2" t="s">
        <v>293</v>
      </c>
      <c r="C2">
        <v>123</v>
      </c>
      <c r="D2" t="str">
        <f>"INSERT INTO Login VALUES("&amp;A2&amp;",'"&amp;B2&amp;"','"&amp;C2&amp;"');"</f>
        <v>INSERT INTO Login VALUES(1,'aaa1','123');</v>
      </c>
    </row>
    <row r="3" spans="1:4" x14ac:dyDescent="0.25">
      <c r="A3" s="2">
        <v>2</v>
      </c>
      <c r="B3" t="s">
        <v>294</v>
      </c>
      <c r="C3">
        <v>124</v>
      </c>
      <c r="D3" t="str">
        <f>"INSERT INTO Login VALUES("&amp;A3&amp;",'"&amp;B3&amp;"','"&amp;C3&amp;"');"</f>
        <v>INSERT INTO Login VALUES(2,'aaa2','124');</v>
      </c>
    </row>
    <row r="4" spans="1:4" x14ac:dyDescent="0.25">
      <c r="A4" s="2">
        <v>3</v>
      </c>
      <c r="B4" t="s">
        <v>295</v>
      </c>
      <c r="C4">
        <v>125</v>
      </c>
      <c r="D4" t="str">
        <f>"INSERT INTO Login VALUES("&amp;A4&amp;",'"&amp;B4&amp;"','"&amp;C4&amp;"');"</f>
        <v>INSERT INTO Login VALUES(3,'aaa3','125');</v>
      </c>
    </row>
    <row r="5" spans="1:4" x14ac:dyDescent="0.25">
      <c r="A5" s="2">
        <v>4</v>
      </c>
      <c r="B5" t="s">
        <v>296</v>
      </c>
      <c r="C5">
        <v>126</v>
      </c>
      <c r="D5" t="str">
        <f>"INSERT INTO Login VALUES("&amp;A5&amp;",'"&amp;B5&amp;"','"&amp;C5&amp;"');"</f>
        <v>INSERT INTO Login VALUES(4,'aaa4','126');</v>
      </c>
    </row>
    <row r="6" spans="1:4" x14ac:dyDescent="0.25">
      <c r="A6" s="2">
        <v>5</v>
      </c>
      <c r="B6" t="s">
        <v>297</v>
      </c>
      <c r="C6">
        <v>127</v>
      </c>
      <c r="D6" t="str">
        <f>"INSERT INTO Login VALUES("&amp;A6&amp;",'"&amp;B6&amp;"','"&amp;C6&amp;"');"</f>
        <v>INSERT INTO Login VALUES(5,'aaa5','127');</v>
      </c>
    </row>
    <row r="7" spans="1:4" x14ac:dyDescent="0.25">
      <c r="A7" s="2">
        <v>6</v>
      </c>
      <c r="B7" t="s">
        <v>298</v>
      </c>
      <c r="C7">
        <v>128</v>
      </c>
      <c r="D7" t="str">
        <f>"INSERT INTO Login VALUES("&amp;A7&amp;",'"&amp;B7&amp;"','"&amp;C7&amp;"');"</f>
        <v>INSERT INTO Login VALUES(6,'aaa6','128');</v>
      </c>
    </row>
    <row r="8" spans="1:4" x14ac:dyDescent="0.25">
      <c r="A8" s="2">
        <v>7</v>
      </c>
      <c r="B8" t="s">
        <v>299</v>
      </c>
      <c r="C8">
        <v>129</v>
      </c>
      <c r="D8" t="str">
        <f>"INSERT INTO Login VALUES("&amp;A8&amp;",'"&amp;B8&amp;"','"&amp;C8&amp;"');"</f>
        <v>INSERT INTO Login VALUES(7,'aaa7','129');</v>
      </c>
    </row>
    <row r="9" spans="1:4" x14ac:dyDescent="0.25">
      <c r="A9" s="2">
        <v>8</v>
      </c>
      <c r="B9" t="s">
        <v>300</v>
      </c>
      <c r="C9">
        <v>130</v>
      </c>
      <c r="D9" t="str">
        <f>"INSERT INTO Login VALUES("&amp;A9&amp;",'"&amp;B9&amp;"','"&amp;C9&amp;"');"</f>
        <v>INSERT INTO Login VALUES(8,'aaa8','130');</v>
      </c>
    </row>
    <row r="10" spans="1:4" x14ac:dyDescent="0.25">
      <c r="A10" s="2">
        <v>9</v>
      </c>
      <c r="B10" t="s">
        <v>301</v>
      </c>
      <c r="C10">
        <v>131</v>
      </c>
      <c r="D10" t="str">
        <f>"INSERT INTO Login VALUES("&amp;A10&amp;",'"&amp;B10&amp;"','"&amp;C10&amp;"');"</f>
        <v>INSERT INTO Login VALUES(9,'aaa9','131');</v>
      </c>
    </row>
    <row r="11" spans="1:4" x14ac:dyDescent="0.25">
      <c r="A11" s="2">
        <v>10</v>
      </c>
      <c r="B11" t="s">
        <v>302</v>
      </c>
      <c r="C11">
        <v>132</v>
      </c>
      <c r="D11" t="str">
        <f>"INSERT INTO Login VALUES("&amp;A11&amp;",'"&amp;B11&amp;"','"&amp;C11&amp;"');"</f>
        <v>INSERT INTO Login VALUES(10,'aaa10','132');</v>
      </c>
    </row>
    <row r="12" spans="1:4" x14ac:dyDescent="0.25">
      <c r="A12" s="2">
        <v>11</v>
      </c>
      <c r="B12" t="s">
        <v>303</v>
      </c>
      <c r="C12">
        <v>133</v>
      </c>
      <c r="D12" t="str">
        <f>"INSERT INTO Login VALUES("&amp;A12&amp;",'"&amp;B12&amp;"','"&amp;C12&amp;"');"</f>
        <v>INSERT INTO Login VALUES(11,'aaa11','133');</v>
      </c>
    </row>
    <row r="13" spans="1:4" x14ac:dyDescent="0.25">
      <c r="A13" s="2">
        <v>12</v>
      </c>
      <c r="B13" t="s">
        <v>304</v>
      </c>
      <c r="C13">
        <v>134</v>
      </c>
      <c r="D13" t="str">
        <f>"INSERT INTO Login VALUES("&amp;A13&amp;",'"&amp;B13&amp;"','"&amp;C13&amp;"');"</f>
        <v>INSERT INTO Login VALUES(12,'aaa12','134');</v>
      </c>
    </row>
    <row r="14" spans="1:4" x14ac:dyDescent="0.25">
      <c r="A14" s="2">
        <v>13</v>
      </c>
      <c r="B14" t="s">
        <v>305</v>
      </c>
      <c r="C14">
        <v>135</v>
      </c>
      <c r="D14" t="str">
        <f>"INSERT INTO Login VALUES("&amp;A14&amp;",'"&amp;B14&amp;"','"&amp;C14&amp;"');"</f>
        <v>INSERT INTO Login VALUES(13,'aaa13','135');</v>
      </c>
    </row>
    <row r="15" spans="1:4" x14ac:dyDescent="0.25">
      <c r="A15" s="2">
        <v>14</v>
      </c>
      <c r="B15" t="s">
        <v>306</v>
      </c>
      <c r="C15">
        <v>136</v>
      </c>
      <c r="D15" t="str">
        <f>"INSERT INTO Login VALUES("&amp;A15&amp;",'"&amp;B15&amp;"','"&amp;C15&amp;"');"</f>
        <v>INSERT INTO Login VALUES(14,'aaa14','136');</v>
      </c>
    </row>
    <row r="16" spans="1:4" x14ac:dyDescent="0.25">
      <c r="A16" s="2">
        <v>15</v>
      </c>
      <c r="B16" t="s">
        <v>307</v>
      </c>
      <c r="C16">
        <v>137</v>
      </c>
      <c r="D16" t="str">
        <f>"INSERT INTO Login VALUES("&amp;A16&amp;",'"&amp;B16&amp;"','"&amp;C16&amp;"');"</f>
        <v>INSERT INTO Login VALUES(15,'aaa15','137');</v>
      </c>
    </row>
    <row r="17" spans="1:4" x14ac:dyDescent="0.25">
      <c r="A17" s="2">
        <v>16</v>
      </c>
      <c r="B17" t="s">
        <v>308</v>
      </c>
      <c r="C17">
        <v>138</v>
      </c>
      <c r="D17" t="str">
        <f>"INSERT INTO Login VALUES("&amp;A17&amp;",'"&amp;B17&amp;"','"&amp;C17&amp;"');"</f>
        <v>INSERT INTO Login VALUES(16,'aaa16','138');</v>
      </c>
    </row>
    <row r="18" spans="1:4" x14ac:dyDescent="0.25">
      <c r="A18" s="2">
        <v>17</v>
      </c>
      <c r="B18" t="s">
        <v>309</v>
      </c>
      <c r="C18">
        <v>139</v>
      </c>
      <c r="D18" t="str">
        <f>"INSERT INTO Login VALUES("&amp;A18&amp;",'"&amp;B18&amp;"','"&amp;C18&amp;"');"</f>
        <v>INSERT INTO Login VALUES(17,'aaa17','139');</v>
      </c>
    </row>
    <row r="19" spans="1:4" x14ac:dyDescent="0.25">
      <c r="A19" s="2">
        <v>18</v>
      </c>
      <c r="B19" t="s">
        <v>310</v>
      </c>
      <c r="C19">
        <v>140</v>
      </c>
      <c r="D19" t="str">
        <f>"INSERT INTO Login VALUES("&amp;A19&amp;",'"&amp;B19&amp;"','"&amp;C19&amp;"');"</f>
        <v>INSERT INTO Login VALUES(18,'aaa18','140');</v>
      </c>
    </row>
    <row r="20" spans="1:4" x14ac:dyDescent="0.25">
      <c r="A20" s="2">
        <v>19</v>
      </c>
      <c r="B20" t="s">
        <v>311</v>
      </c>
      <c r="C20">
        <v>141</v>
      </c>
      <c r="D20" t="str">
        <f>"INSERT INTO Login VALUES("&amp;A20&amp;",'"&amp;B20&amp;"','"&amp;C20&amp;"');"</f>
        <v>INSERT INTO Login VALUES(19,'aaa19','141');</v>
      </c>
    </row>
    <row r="21" spans="1:4" x14ac:dyDescent="0.25">
      <c r="A21" s="2">
        <v>20</v>
      </c>
      <c r="B21" t="s">
        <v>312</v>
      </c>
      <c r="C21">
        <v>142</v>
      </c>
      <c r="D21" t="str">
        <f>"INSERT INTO Login VALUES("&amp;A21&amp;",'"&amp;B21&amp;"','"&amp;C21&amp;"');"</f>
        <v>INSERT INTO Login VALUES(20,'aaa20','142');</v>
      </c>
    </row>
    <row r="22" spans="1:4" x14ac:dyDescent="0.25">
      <c r="A22" s="2">
        <v>21</v>
      </c>
      <c r="B22" t="s">
        <v>313</v>
      </c>
      <c r="C22">
        <v>143</v>
      </c>
      <c r="D22" t="str">
        <f>"INSERT INTO Login VALUES("&amp;A22&amp;",'"&amp;B22&amp;"','"&amp;C22&amp;"');"</f>
        <v>INSERT INTO Login VALUES(21,'aaa21','143');</v>
      </c>
    </row>
    <row r="23" spans="1:4" x14ac:dyDescent="0.25">
      <c r="A23" s="2">
        <v>22</v>
      </c>
      <c r="B23" t="s">
        <v>314</v>
      </c>
      <c r="C23">
        <v>144</v>
      </c>
      <c r="D23" t="str">
        <f>"INSERT INTO Login VALUES("&amp;A23&amp;",'"&amp;B23&amp;"','"&amp;C23&amp;"');"</f>
        <v>INSERT INTO Login VALUES(22,'aaa22','144');</v>
      </c>
    </row>
    <row r="24" spans="1:4" x14ac:dyDescent="0.25">
      <c r="A24" s="2">
        <v>23</v>
      </c>
      <c r="B24" t="s">
        <v>315</v>
      </c>
      <c r="C24">
        <v>145</v>
      </c>
      <c r="D24" t="str">
        <f>"INSERT INTO Login VALUES("&amp;A24&amp;",'"&amp;B24&amp;"','"&amp;C24&amp;"');"</f>
        <v>INSERT INTO Login VALUES(23,'aaa23','145');</v>
      </c>
    </row>
    <row r="25" spans="1:4" x14ac:dyDescent="0.25">
      <c r="A25" s="2">
        <v>24</v>
      </c>
      <c r="B25" t="s">
        <v>316</v>
      </c>
      <c r="C25">
        <v>146</v>
      </c>
      <c r="D25" t="str">
        <f>"INSERT INTO Login VALUES("&amp;A25&amp;",'"&amp;B25&amp;"','"&amp;C25&amp;"');"</f>
        <v>INSERT INTO Login VALUES(24,'aaa24','146');</v>
      </c>
    </row>
    <row r="26" spans="1:4" x14ac:dyDescent="0.25">
      <c r="A26" s="2">
        <v>25</v>
      </c>
      <c r="B26" t="s">
        <v>317</v>
      </c>
      <c r="C26">
        <v>147</v>
      </c>
      <c r="D26" t="str">
        <f>"INSERT INTO Login VALUES("&amp;A26&amp;",'"&amp;B26&amp;"','"&amp;C26&amp;"');"</f>
        <v>INSERT INTO Login VALUES(25,'aaa25','147');</v>
      </c>
    </row>
    <row r="27" spans="1:4" x14ac:dyDescent="0.25">
      <c r="A27" s="2">
        <v>26</v>
      </c>
      <c r="B27" t="s">
        <v>318</v>
      </c>
      <c r="C27">
        <v>148</v>
      </c>
      <c r="D27" t="str">
        <f>"INSERT INTO Login VALUES("&amp;A27&amp;",'"&amp;B27&amp;"','"&amp;C27&amp;"');"</f>
        <v>INSERT INTO Login VALUES(26,'aaa26','148');</v>
      </c>
    </row>
    <row r="28" spans="1:4" x14ac:dyDescent="0.25">
      <c r="A28" s="2">
        <v>27</v>
      </c>
      <c r="B28" t="s">
        <v>319</v>
      </c>
      <c r="C28">
        <v>149</v>
      </c>
      <c r="D28" t="str">
        <f>"INSERT INTO Login VALUES("&amp;A28&amp;",'"&amp;B28&amp;"','"&amp;C28&amp;"');"</f>
        <v>INSERT INTO Login VALUES(27,'aaa27','149');</v>
      </c>
    </row>
    <row r="29" spans="1:4" x14ac:dyDescent="0.25">
      <c r="A29" s="2">
        <v>28</v>
      </c>
      <c r="B29" t="s">
        <v>320</v>
      </c>
      <c r="C29">
        <v>150</v>
      </c>
      <c r="D29" t="str">
        <f>"INSERT INTO Login VALUES("&amp;A29&amp;",'"&amp;B29&amp;"','"&amp;C29&amp;"');"</f>
        <v>INSERT INTO Login VALUES(28,'aaa28','150');</v>
      </c>
    </row>
    <row r="30" spans="1:4" x14ac:dyDescent="0.25">
      <c r="A30" s="2">
        <v>29</v>
      </c>
      <c r="B30" t="s">
        <v>321</v>
      </c>
      <c r="C30">
        <v>151</v>
      </c>
      <c r="D30" t="str">
        <f>"INSERT INTO Login VALUES("&amp;A30&amp;",'"&amp;B30&amp;"','"&amp;C30&amp;"');"</f>
        <v>INSERT INTO Login VALUES(29,'aaa29','151');</v>
      </c>
    </row>
    <row r="31" spans="1:4" x14ac:dyDescent="0.25">
      <c r="A31" s="2">
        <v>30</v>
      </c>
      <c r="B31" t="s">
        <v>322</v>
      </c>
      <c r="C31">
        <v>152</v>
      </c>
      <c r="D31" t="str">
        <f>"INSERT INTO Login VALUES("&amp;A31&amp;",'"&amp;B31&amp;"','"&amp;C31&amp;"');"</f>
        <v>INSERT INTO Login VALUES(30,'aaa30','152');</v>
      </c>
    </row>
    <row r="32" spans="1:4" x14ac:dyDescent="0.25">
      <c r="A32" s="2">
        <v>31</v>
      </c>
      <c r="B32" t="s">
        <v>323</v>
      </c>
      <c r="C32">
        <v>153</v>
      </c>
      <c r="D32" t="str">
        <f>"INSERT INTO Login VALUES("&amp;A32&amp;",'"&amp;B32&amp;"','"&amp;C32&amp;"');"</f>
        <v>INSERT INTO Login VALUES(31,'aaa31','153');</v>
      </c>
    </row>
    <row r="33" spans="1:4" x14ac:dyDescent="0.25">
      <c r="A33" s="2">
        <v>32</v>
      </c>
      <c r="B33" t="s">
        <v>324</v>
      </c>
      <c r="C33">
        <v>154</v>
      </c>
      <c r="D33" t="str">
        <f>"INSERT INTO Login VALUES("&amp;A33&amp;",'"&amp;B33&amp;"','"&amp;C33&amp;"');"</f>
        <v>INSERT INTO Login VALUES(32,'aaa32','154');</v>
      </c>
    </row>
    <row r="34" spans="1:4" x14ac:dyDescent="0.25">
      <c r="A34" s="2">
        <v>33</v>
      </c>
      <c r="B34" t="s">
        <v>325</v>
      </c>
      <c r="C34">
        <v>155</v>
      </c>
      <c r="D34" t="str">
        <f>"INSERT INTO Login VALUES("&amp;A34&amp;",'"&amp;B34&amp;"','"&amp;C34&amp;"');"</f>
        <v>INSERT INTO Login VALUES(33,'aaa33','155');</v>
      </c>
    </row>
    <row r="35" spans="1:4" x14ac:dyDescent="0.25">
      <c r="A35" s="2">
        <v>34</v>
      </c>
      <c r="B35" t="s">
        <v>326</v>
      </c>
      <c r="C35">
        <v>156</v>
      </c>
      <c r="D35" t="str">
        <f>"INSERT INTO Login VALUES("&amp;A35&amp;",'"&amp;B35&amp;"','"&amp;C35&amp;"');"</f>
        <v>INSERT INTO Login VALUES(34,'aaa34','156');</v>
      </c>
    </row>
    <row r="36" spans="1:4" x14ac:dyDescent="0.25">
      <c r="A36" s="2">
        <v>35</v>
      </c>
      <c r="B36" t="s">
        <v>327</v>
      </c>
      <c r="C36">
        <v>157</v>
      </c>
      <c r="D36" t="str">
        <f>"INSERT INTO Login VALUES("&amp;A36&amp;",'"&amp;B36&amp;"','"&amp;C36&amp;"');"</f>
        <v>INSERT INTO Login VALUES(35,'aaa35','157');</v>
      </c>
    </row>
    <row r="37" spans="1:4" x14ac:dyDescent="0.25">
      <c r="A37" s="2">
        <v>36</v>
      </c>
      <c r="B37" t="s">
        <v>328</v>
      </c>
      <c r="C37">
        <v>158</v>
      </c>
      <c r="D37" t="str">
        <f>"INSERT INTO Login VALUES("&amp;A37&amp;",'"&amp;B37&amp;"','"&amp;C37&amp;"');"</f>
        <v>INSERT INTO Login VALUES(36,'aaa36','158');</v>
      </c>
    </row>
    <row r="38" spans="1:4" x14ac:dyDescent="0.25">
      <c r="A38" s="2">
        <v>37</v>
      </c>
      <c r="B38" t="s">
        <v>329</v>
      </c>
      <c r="C38">
        <v>159</v>
      </c>
      <c r="D38" t="str">
        <f>"INSERT INTO Login VALUES("&amp;A38&amp;",'"&amp;B38&amp;"','"&amp;C38&amp;"');"</f>
        <v>INSERT INTO Login VALUES(37,'aaa37','159');</v>
      </c>
    </row>
    <row r="39" spans="1:4" x14ac:dyDescent="0.25">
      <c r="A39" s="2">
        <v>38</v>
      </c>
      <c r="B39" t="s">
        <v>330</v>
      </c>
      <c r="C39">
        <v>160</v>
      </c>
      <c r="D39" t="str">
        <f>"INSERT INTO Login VALUES("&amp;A39&amp;",'"&amp;B39&amp;"','"&amp;C39&amp;"');"</f>
        <v>INSERT INTO Login VALUES(38,'aaa38','160');</v>
      </c>
    </row>
    <row r="40" spans="1:4" x14ac:dyDescent="0.25">
      <c r="A40" s="2">
        <v>39</v>
      </c>
      <c r="B40" t="s">
        <v>331</v>
      </c>
      <c r="C40">
        <v>161</v>
      </c>
      <c r="D40" t="str">
        <f>"INSERT INTO Login VALUES("&amp;A40&amp;",'"&amp;B40&amp;"','"&amp;C40&amp;"');"</f>
        <v>INSERT INTO Login VALUES(39,'aaa39','161');</v>
      </c>
    </row>
    <row r="41" spans="1:4" x14ac:dyDescent="0.25">
      <c r="A41" s="2">
        <v>40</v>
      </c>
      <c r="B41" t="s">
        <v>332</v>
      </c>
      <c r="C41">
        <v>162</v>
      </c>
      <c r="D41" t="str">
        <f>"INSERT INTO Login VALUES("&amp;A41&amp;",'"&amp;B41&amp;"','"&amp;C41&amp;"');"</f>
        <v>INSERT INTO Login VALUES(40,'aaa40','162');</v>
      </c>
    </row>
    <row r="42" spans="1:4" x14ac:dyDescent="0.25">
      <c r="A42" s="2">
        <v>41</v>
      </c>
      <c r="B42" t="s">
        <v>333</v>
      </c>
      <c r="C42">
        <v>163</v>
      </c>
      <c r="D42" t="str">
        <f>"INSERT INTO Login VALUES("&amp;A42&amp;",'"&amp;B42&amp;"','"&amp;C42&amp;"');"</f>
        <v>INSERT INTO Login VALUES(41,'aaa41','163');</v>
      </c>
    </row>
    <row r="43" spans="1:4" x14ac:dyDescent="0.25">
      <c r="A43" s="2">
        <v>42</v>
      </c>
      <c r="B43" t="s">
        <v>334</v>
      </c>
      <c r="C43">
        <v>164</v>
      </c>
      <c r="D43" t="str">
        <f>"INSERT INTO Login VALUES("&amp;A43&amp;",'"&amp;B43&amp;"','"&amp;C43&amp;"');"</f>
        <v>INSERT INTO Login VALUES(42,'aaa42','164');</v>
      </c>
    </row>
    <row r="44" spans="1:4" x14ac:dyDescent="0.25">
      <c r="A44" s="2">
        <v>43</v>
      </c>
      <c r="B44" t="s">
        <v>335</v>
      </c>
      <c r="C44">
        <v>165</v>
      </c>
      <c r="D44" t="str">
        <f>"INSERT INTO Login VALUES("&amp;A44&amp;",'"&amp;B44&amp;"','"&amp;C44&amp;"');"</f>
        <v>INSERT INTO Login VALUES(43,'aaa43','165');</v>
      </c>
    </row>
    <row r="45" spans="1:4" x14ac:dyDescent="0.25">
      <c r="A45" s="2">
        <v>44</v>
      </c>
      <c r="B45" t="s">
        <v>336</v>
      </c>
      <c r="C45">
        <v>166</v>
      </c>
      <c r="D45" t="str">
        <f>"INSERT INTO Login VALUES("&amp;A45&amp;",'"&amp;B45&amp;"','"&amp;C45&amp;"');"</f>
        <v>INSERT INTO Login VALUES(44,'aaa44','166');</v>
      </c>
    </row>
    <row r="46" spans="1:4" x14ac:dyDescent="0.25">
      <c r="A46" s="2">
        <v>45</v>
      </c>
      <c r="B46" t="s">
        <v>337</v>
      </c>
      <c r="C46">
        <v>167</v>
      </c>
      <c r="D46" t="str">
        <f>"INSERT INTO Login VALUES("&amp;A46&amp;",'"&amp;B46&amp;"','"&amp;C46&amp;"');"</f>
        <v>INSERT INTO Login VALUES(45,'aaa45','167');</v>
      </c>
    </row>
    <row r="47" spans="1:4" x14ac:dyDescent="0.25">
      <c r="A47" s="2">
        <v>46</v>
      </c>
      <c r="B47" t="s">
        <v>338</v>
      </c>
      <c r="C47">
        <v>168</v>
      </c>
      <c r="D47" t="str">
        <f>"INSERT INTO Login VALUES("&amp;A47&amp;",'"&amp;B47&amp;"','"&amp;C47&amp;"');"</f>
        <v>INSERT INTO Login VALUES(46,'aaa46','168');</v>
      </c>
    </row>
    <row r="48" spans="1:4" x14ac:dyDescent="0.25">
      <c r="A48" s="2">
        <v>47</v>
      </c>
      <c r="B48" t="s">
        <v>339</v>
      </c>
      <c r="C48">
        <v>169</v>
      </c>
      <c r="D48" t="str">
        <f>"INSERT INTO Login VALUES("&amp;A48&amp;",'"&amp;B48&amp;"','"&amp;C48&amp;"');"</f>
        <v>INSERT INTO Login VALUES(47,'aaa47','169');</v>
      </c>
    </row>
    <row r="49" spans="1:4" x14ac:dyDescent="0.25">
      <c r="A49" s="2">
        <v>48</v>
      </c>
      <c r="B49" t="s">
        <v>340</v>
      </c>
      <c r="C49">
        <v>170</v>
      </c>
      <c r="D49" t="str">
        <f>"INSERT INTO Login VALUES("&amp;A49&amp;",'"&amp;B49&amp;"','"&amp;C49&amp;"');"</f>
        <v>INSERT INTO Login VALUES(48,'aaa48','170');</v>
      </c>
    </row>
    <row r="50" spans="1:4" x14ac:dyDescent="0.25">
      <c r="A50" s="2">
        <v>49</v>
      </c>
      <c r="B50" t="s">
        <v>341</v>
      </c>
      <c r="C50">
        <v>171</v>
      </c>
      <c r="D50" t="str">
        <f>"INSERT INTO Login VALUES("&amp;A50&amp;",'"&amp;B50&amp;"','"&amp;C50&amp;"');"</f>
        <v>INSERT INTO Login VALUES(49,'aaa49','171');</v>
      </c>
    </row>
    <row r="51" spans="1:4" x14ac:dyDescent="0.25">
      <c r="A51" s="2">
        <v>50</v>
      </c>
      <c r="B51" t="s">
        <v>342</v>
      </c>
      <c r="C51">
        <v>172</v>
      </c>
      <c r="D51" t="str">
        <f>"INSERT INTO Login VALUES("&amp;A51&amp;",'"&amp;B51&amp;"','"&amp;C51&amp;"');"</f>
        <v>INSERT INTO Login VALUES(50,'aaa50','172');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9161-B7B7-4AF2-886F-1D0BC28C4C64}">
  <dimension ref="A1:K51"/>
  <sheetViews>
    <sheetView zoomScaleNormal="100" workbookViewId="0">
      <selection sqref="A1:B6"/>
    </sheetView>
  </sheetViews>
  <sheetFormatPr defaultRowHeight="15" x14ac:dyDescent="0.25"/>
  <cols>
    <col min="1" max="1" width="7.28515625" style="7" customWidth="1"/>
    <col min="2" max="2" width="13" style="2" customWidth="1"/>
    <col min="3" max="3" width="14.140625" style="9" customWidth="1"/>
    <col min="4" max="4" width="8.28515625" style="2" customWidth="1"/>
    <col min="5" max="5" width="9.28515625" style="2" customWidth="1"/>
    <col min="6" max="6" width="17.85546875" style="2" customWidth="1"/>
    <col min="7" max="7" width="12.42578125" style="2" bestFit="1" customWidth="1"/>
    <col min="8" max="8" width="5.42578125" style="2" customWidth="1"/>
    <col min="9" max="9" width="14.85546875" style="2" customWidth="1"/>
    <col min="10" max="10" width="6.28515625" style="2" customWidth="1"/>
    <col min="11" max="11" width="80.28515625" customWidth="1"/>
    <col min="12" max="12" width="20.85546875" customWidth="1"/>
    <col min="13" max="13" width="38.85546875" customWidth="1"/>
  </cols>
  <sheetData>
    <row r="1" spans="1:11" x14ac:dyDescent="0.25">
      <c r="A1" s="7" t="s">
        <v>21</v>
      </c>
      <c r="B1" s="2" t="s">
        <v>22</v>
      </c>
      <c r="C1" s="9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7" t="s">
        <v>30</v>
      </c>
      <c r="K1" t="str">
        <f>"INSERT INTO Customers VALUES("&amp;A2&amp;",'"&amp;B2&amp;"',TO_DATE('"&amp;TEXT(C2,"mm-dd-yyyy")&amp;"','mm-dd-yyyy'),'"&amp;D2&amp;"','"&amp;E2&amp;"','"&amp;F2&amp;"','"&amp;G2&amp;"','"&amp;H2&amp;"','"&amp;I2&amp;"',"&amp;J2&amp;");"</f>
        <v>INSERT INTO Customers VALUES(1,'Mark Smith',TO_DATE('01-12-1985','mm-dd-yyyy'),'Male','Married','Engineer','123-44-3319','Y','mark@gmail.com',1);</v>
      </c>
    </row>
    <row r="2" spans="1:11" x14ac:dyDescent="0.25">
      <c r="A2" s="7">
        <v>1</v>
      </c>
      <c r="B2" s="2" t="s">
        <v>38</v>
      </c>
      <c r="C2" s="9">
        <v>31059</v>
      </c>
      <c r="D2" s="2" t="s">
        <v>32</v>
      </c>
      <c r="E2" s="2" t="s">
        <v>33</v>
      </c>
      <c r="F2" s="2" t="s">
        <v>35</v>
      </c>
      <c r="G2" s="2" t="s">
        <v>34</v>
      </c>
      <c r="H2" s="2" t="s">
        <v>36</v>
      </c>
      <c r="I2" s="8" t="s">
        <v>37</v>
      </c>
      <c r="J2" s="2">
        <v>1</v>
      </c>
      <c r="K2" t="str">
        <f t="shared" ref="K2:K50" si="0">"INSERT INTO Customers VALUES("&amp;A3&amp;",'"&amp;B3&amp;"',TO_DATE('"&amp;TEXT(C3,"mm-dd-yyyy")&amp;"','mm-dd-yyyy'),'"&amp;D3&amp;"','"&amp;E3&amp;"','"&amp;F3&amp;"','"&amp;G3&amp;"','"&amp;H3&amp;"','"&amp;I3&amp;"',"&amp;J3&amp;");"</f>
        <v>INSERT INTO Customers VALUES(2,'Adam Johnson',TO_DATE('01-13-1985','mm-dd-yyyy'),'Male','Divorced','Manager','645-54-3320','N','AJ113@gmail.com',2);</v>
      </c>
    </row>
    <row r="3" spans="1:11" x14ac:dyDescent="0.25">
      <c r="A3" s="7">
        <v>2</v>
      </c>
      <c r="B3" s="2" t="s">
        <v>48</v>
      </c>
      <c r="C3" s="9">
        <v>31060</v>
      </c>
      <c r="D3" s="2" t="s">
        <v>32</v>
      </c>
      <c r="E3" s="2" t="s">
        <v>54</v>
      </c>
      <c r="F3" s="2" t="s">
        <v>63</v>
      </c>
      <c r="G3" s="2" t="s">
        <v>71</v>
      </c>
      <c r="H3" s="2" t="s">
        <v>41</v>
      </c>
      <c r="I3" s="8" t="s">
        <v>127</v>
      </c>
      <c r="J3" s="2">
        <v>2</v>
      </c>
      <c r="K3" t="str">
        <f t="shared" si="0"/>
        <v>INSERT INTO Customers VALUES(3,'Lily Williams',TO_DATE('09-10-1988','mm-dd-yyyy'),'Female','Married','Programmer','126-67-3591','Y','lIlyW@gmail.com',3);</v>
      </c>
    </row>
    <row r="4" spans="1:11" x14ac:dyDescent="0.25">
      <c r="A4" s="7">
        <v>3</v>
      </c>
      <c r="B4" s="2" t="s">
        <v>126</v>
      </c>
      <c r="C4" s="9">
        <v>32396</v>
      </c>
      <c r="D4" s="2" t="s">
        <v>49</v>
      </c>
      <c r="E4" s="2" t="s">
        <v>33</v>
      </c>
      <c r="F4" s="2" t="s">
        <v>60</v>
      </c>
      <c r="G4" s="2" t="s">
        <v>72</v>
      </c>
      <c r="H4" s="2" t="s">
        <v>36</v>
      </c>
      <c r="I4" s="8" t="s">
        <v>128</v>
      </c>
      <c r="J4" s="2">
        <v>3</v>
      </c>
      <c r="K4" t="str">
        <f t="shared" si="0"/>
        <v>INSERT INTO Customers VALUES(4,'John Brown',TO_DATE('09-25-1993','mm-dd-yyyy'),'Male','Single','Dentist','123-44-3322','Y','JOB11@gmail.com',4);</v>
      </c>
    </row>
    <row r="5" spans="1:11" x14ac:dyDescent="0.25">
      <c r="A5" s="7">
        <v>4</v>
      </c>
      <c r="B5" s="2" t="s">
        <v>129</v>
      </c>
      <c r="C5" s="9">
        <v>34237</v>
      </c>
      <c r="D5" s="2" t="s">
        <v>32</v>
      </c>
      <c r="E5" s="2" t="s">
        <v>50</v>
      </c>
      <c r="F5" s="2" t="s">
        <v>64</v>
      </c>
      <c r="G5" s="2" t="s">
        <v>70</v>
      </c>
      <c r="H5" s="2" t="s">
        <v>36</v>
      </c>
      <c r="I5" s="8" t="s">
        <v>130</v>
      </c>
      <c r="J5" s="2">
        <v>4</v>
      </c>
      <c r="K5" t="str">
        <f t="shared" si="0"/>
        <v>INSERT INTO Customers VALUES(5,'Dough Jones',TO_DATE('08-26-1989','mm-dd-yyyy'),'Male','Married','Teacher','946-73-3957','Y','ddouhh@gmail.com',5);</v>
      </c>
    </row>
    <row r="6" spans="1:11" x14ac:dyDescent="0.25">
      <c r="A6" s="7">
        <v>5</v>
      </c>
      <c r="B6" s="2" t="s">
        <v>137</v>
      </c>
      <c r="C6" s="9">
        <v>32746</v>
      </c>
      <c r="D6" s="2" t="s">
        <v>32</v>
      </c>
      <c r="E6" s="2" t="s">
        <v>33</v>
      </c>
      <c r="F6" s="2" t="s">
        <v>115</v>
      </c>
      <c r="G6" s="2" t="s">
        <v>73</v>
      </c>
      <c r="H6" s="2" t="s">
        <v>36</v>
      </c>
      <c r="I6" s="8" t="s">
        <v>144</v>
      </c>
      <c r="J6" s="2">
        <v>5</v>
      </c>
      <c r="K6" t="str">
        <f t="shared" si="0"/>
        <v>INSERT INTO Customers VALUES(6,'Stove Garcia',TO_DATE('09-09-1988','mm-dd-yyyy'),'Male','Divorced','Doctor','467-65-9764','N','sttove@gmail.com',6);</v>
      </c>
    </row>
    <row r="7" spans="1:11" x14ac:dyDescent="0.25">
      <c r="A7" s="7">
        <v>6</v>
      </c>
      <c r="B7" s="2" t="s">
        <v>145</v>
      </c>
      <c r="C7" s="9">
        <v>32395</v>
      </c>
      <c r="D7" s="2" t="s">
        <v>32</v>
      </c>
      <c r="E7" s="2" t="s">
        <v>54</v>
      </c>
      <c r="F7" s="2" t="s">
        <v>116</v>
      </c>
      <c r="G7" s="2" t="s">
        <v>74</v>
      </c>
      <c r="H7" s="2" t="s">
        <v>41</v>
      </c>
      <c r="I7" s="8" t="s">
        <v>148</v>
      </c>
      <c r="J7" s="2">
        <v>6</v>
      </c>
      <c r="K7" t="str">
        <f t="shared" si="0"/>
        <v>INSERT INTO Customers VALUES(7,'Bran Miller',TO_DATE('05-13-1989','mm-dd-yyyy'),'Male','separated','Worker','469-69-6734','Y','bbran@gmail.com',7);</v>
      </c>
    </row>
    <row r="8" spans="1:11" x14ac:dyDescent="0.25">
      <c r="A8" s="7">
        <v>7</v>
      </c>
      <c r="B8" s="2" t="s">
        <v>151</v>
      </c>
      <c r="C8" s="9">
        <v>32641</v>
      </c>
      <c r="D8" s="2" t="s">
        <v>32</v>
      </c>
      <c r="E8" s="2" t="s">
        <v>51</v>
      </c>
      <c r="F8" s="2" t="s">
        <v>123</v>
      </c>
      <c r="G8" s="2" t="s">
        <v>75</v>
      </c>
      <c r="H8" s="2" t="s">
        <v>36</v>
      </c>
      <c r="I8" s="8" t="s">
        <v>152</v>
      </c>
      <c r="J8" s="2">
        <v>7</v>
      </c>
      <c r="K8" t="str">
        <f t="shared" si="0"/>
        <v>INSERT INTO Customers VALUES(8,'Li David',TO_DATE('05-08-1978','mm-dd-yyyy'),'Male','Single','Cleaner','396-27-3726','N','lida@gmail.com',8);</v>
      </c>
    </row>
    <row r="9" spans="1:11" x14ac:dyDescent="0.25">
      <c r="A9" s="7">
        <v>8</v>
      </c>
      <c r="B9" s="2" t="s">
        <v>157</v>
      </c>
      <c r="C9" s="9">
        <v>28618</v>
      </c>
      <c r="D9" s="2" t="s">
        <v>32</v>
      </c>
      <c r="E9" s="2" t="s">
        <v>50</v>
      </c>
      <c r="F9" s="2" t="s">
        <v>55</v>
      </c>
      <c r="G9" s="2" t="s">
        <v>76</v>
      </c>
      <c r="H9" s="2" t="s">
        <v>41</v>
      </c>
      <c r="I9" s="8" t="s">
        <v>158</v>
      </c>
      <c r="J9" s="2">
        <v>8</v>
      </c>
      <c r="K9" t="str">
        <f t="shared" si="0"/>
        <v>INSERT INTO Customers VALUES(9,'Steve Lopez',TO_DATE('05-07-1983','mm-dd-yyyy'),'Male','Single','Programmer','243-14-5327','N','slope@gmail.com',9);</v>
      </c>
    </row>
    <row r="10" spans="1:11" x14ac:dyDescent="0.25">
      <c r="A10" s="7">
        <v>9</v>
      </c>
      <c r="B10" s="2" t="s">
        <v>165</v>
      </c>
      <c r="C10" s="9">
        <v>30443</v>
      </c>
      <c r="D10" s="2" t="s">
        <v>32</v>
      </c>
      <c r="E10" s="2" t="s">
        <v>50</v>
      </c>
      <c r="F10" s="2" t="s">
        <v>60</v>
      </c>
      <c r="G10" s="2" t="s">
        <v>77</v>
      </c>
      <c r="H10" s="2" t="s">
        <v>41</v>
      </c>
      <c r="I10" s="8" t="s">
        <v>166</v>
      </c>
      <c r="J10" s="2">
        <v>9</v>
      </c>
      <c r="K10" t="str">
        <f t="shared" si="0"/>
        <v>INSERT INTO Customers VALUES(10,'Bell Wilson',TO_DATE('06-07-2001','mm-dd-yyyy'),'Male','Married','Worker','756-18-6328','Y','bellw@gmail.com',10);</v>
      </c>
    </row>
    <row r="11" spans="1:11" x14ac:dyDescent="0.25">
      <c r="A11" s="7">
        <v>10</v>
      </c>
      <c r="B11" s="2" t="s">
        <v>171</v>
      </c>
      <c r="C11" s="9">
        <v>37049</v>
      </c>
      <c r="D11" s="2" t="s">
        <v>32</v>
      </c>
      <c r="E11" s="2" t="s">
        <v>33</v>
      </c>
      <c r="F11" s="2" t="s">
        <v>123</v>
      </c>
      <c r="G11" s="2" t="s">
        <v>78</v>
      </c>
      <c r="H11" s="2" t="s">
        <v>36</v>
      </c>
      <c r="I11" s="8" t="s">
        <v>172</v>
      </c>
      <c r="J11" s="2">
        <v>10</v>
      </c>
      <c r="K11" t="str">
        <f t="shared" si="0"/>
        <v>INSERT INTO Customers VALUES(11,'Jack Taylor',TO_DATE('09-08-1988','mm-dd-yyyy'),'Male','Married','Postman','204-44-3329','Y','jtyor@gmail.com',11);</v>
      </c>
    </row>
    <row r="12" spans="1:11" x14ac:dyDescent="0.25">
      <c r="A12" s="7">
        <v>11</v>
      </c>
      <c r="B12" s="2" t="s">
        <v>175</v>
      </c>
      <c r="C12" s="9">
        <v>32394</v>
      </c>
      <c r="D12" s="2" t="s">
        <v>32</v>
      </c>
      <c r="E12" s="2" t="s">
        <v>33</v>
      </c>
      <c r="F12" s="2" t="s">
        <v>59</v>
      </c>
      <c r="G12" s="2" t="s">
        <v>79</v>
      </c>
      <c r="H12" s="2" t="s">
        <v>36</v>
      </c>
      <c r="I12" s="8" t="s">
        <v>176</v>
      </c>
      <c r="J12" s="2">
        <v>11</v>
      </c>
      <c r="K12" t="str">
        <f t="shared" si="0"/>
        <v>INSERT INTO Customers VALUES(12,'Wall Jones',TO_DATE('05-08-1978','mm-dd-yyyy'),'Male','Divorced','Accountant','675-46-3530','N','wajon@gmail.com',12);</v>
      </c>
    </row>
    <row r="13" spans="1:11" x14ac:dyDescent="0.25">
      <c r="A13" s="7">
        <v>12</v>
      </c>
      <c r="B13" s="2" t="s">
        <v>177</v>
      </c>
      <c r="C13" s="9">
        <v>28618</v>
      </c>
      <c r="D13" s="2" t="s">
        <v>32</v>
      </c>
      <c r="E13" s="2" t="s">
        <v>54</v>
      </c>
      <c r="F13" s="2" t="s">
        <v>117</v>
      </c>
      <c r="G13" s="2" t="s">
        <v>80</v>
      </c>
      <c r="H13" s="2" t="s">
        <v>41</v>
      </c>
      <c r="I13" s="8" t="s">
        <v>178</v>
      </c>
      <c r="J13" s="2">
        <v>12</v>
      </c>
      <c r="K13" t="str">
        <f t="shared" si="0"/>
        <v>INSERT INTO Customers VALUES(13,'Le Young',TO_DATE('04-05-1997','mm-dd-yyyy'),'Male','Married','Manager','423-25-3331','Y','le1652@gmail.com',13);</v>
      </c>
    </row>
    <row r="14" spans="1:11" x14ac:dyDescent="0.25">
      <c r="A14" s="7">
        <v>13</v>
      </c>
      <c r="B14" s="2" t="s">
        <v>179</v>
      </c>
      <c r="C14" s="9">
        <v>35525</v>
      </c>
      <c r="D14" s="2" t="s">
        <v>32</v>
      </c>
      <c r="E14" s="2" t="s">
        <v>33</v>
      </c>
      <c r="F14" s="2" t="s">
        <v>63</v>
      </c>
      <c r="G14" s="2" t="s">
        <v>81</v>
      </c>
      <c r="H14" s="2" t="s">
        <v>36</v>
      </c>
      <c r="I14" s="8" t="s">
        <v>180</v>
      </c>
      <c r="J14" s="2">
        <v>13</v>
      </c>
      <c r="K14" t="str">
        <f t="shared" si="0"/>
        <v>INSERT INTO Customers VALUES(14,'Mark Walker',TO_DATE('01-14-1985','mm-dd-yyyy'),'Male','Single','Barber','863-74-3421','Y','mwker@gmail.com',14);</v>
      </c>
    </row>
    <row r="15" spans="1:11" x14ac:dyDescent="0.25">
      <c r="A15" s="7">
        <v>14</v>
      </c>
      <c r="B15" s="2" t="s">
        <v>181</v>
      </c>
      <c r="C15" s="9">
        <v>31061</v>
      </c>
      <c r="D15" s="2" t="s">
        <v>32</v>
      </c>
      <c r="E15" s="2" t="s">
        <v>50</v>
      </c>
      <c r="F15" s="2" t="s">
        <v>56</v>
      </c>
      <c r="G15" s="2" t="s">
        <v>82</v>
      </c>
      <c r="H15" s="2" t="s">
        <v>36</v>
      </c>
      <c r="I15" s="8" t="s">
        <v>182</v>
      </c>
      <c r="J15" s="2">
        <v>14</v>
      </c>
      <c r="K15" t="str">
        <f t="shared" si="0"/>
        <v>INSERT INTO Customers VALUES(15,'Jone Clark',TO_DATE('07-27-1999','mm-dd-yyyy'),'Male','Single','Bank Clerk','147-52-6745','Y','jclakr@gmail.com',15);</v>
      </c>
    </row>
    <row r="16" spans="1:11" x14ac:dyDescent="0.25">
      <c r="A16" s="7">
        <v>15</v>
      </c>
      <c r="B16" s="2" t="s">
        <v>189</v>
      </c>
      <c r="C16" s="9">
        <v>36368</v>
      </c>
      <c r="D16" s="2" t="s">
        <v>32</v>
      </c>
      <c r="E16" s="2" t="s">
        <v>50</v>
      </c>
      <c r="F16" s="2" t="s">
        <v>121</v>
      </c>
      <c r="G16" s="2" t="s">
        <v>83</v>
      </c>
      <c r="H16" s="2" t="s">
        <v>36</v>
      </c>
      <c r="I16" s="8" t="s">
        <v>190</v>
      </c>
      <c r="J16" s="2">
        <v>15</v>
      </c>
      <c r="K16" t="str">
        <f t="shared" si="0"/>
        <v>INSERT INTO Customers VALUES(16,'Brush Lee',TO_DATE('10-26-1985','mm-dd-yyyy'),'Male','Divorced','Chef','157-54-5634','N','brushle@gmail.com',16);</v>
      </c>
    </row>
    <row r="17" spans="1:11" x14ac:dyDescent="0.25">
      <c r="A17" s="7">
        <v>16</v>
      </c>
      <c r="B17" s="2" t="s">
        <v>197</v>
      </c>
      <c r="C17" s="9">
        <v>31346</v>
      </c>
      <c r="D17" s="2" t="s">
        <v>32</v>
      </c>
      <c r="E17" s="2" t="s">
        <v>54</v>
      </c>
      <c r="F17" s="2" t="s">
        <v>118</v>
      </c>
      <c r="G17" s="2" t="s">
        <v>84</v>
      </c>
      <c r="H17" s="2" t="s">
        <v>41</v>
      </c>
      <c r="I17" s="8" t="s">
        <v>198</v>
      </c>
      <c r="J17" s="2">
        <v>16</v>
      </c>
      <c r="K17" t="str">
        <f t="shared" si="0"/>
        <v>INSERT INTO Customers VALUES(17,'Potter Harries',TO_DATE('05-09-1978','mm-dd-yyyy'),'Male','Married','Postman','478-56-1287','Y','potterfan@gmail.com',17);</v>
      </c>
    </row>
    <row r="18" spans="1:11" x14ac:dyDescent="0.25">
      <c r="A18" s="7">
        <v>17</v>
      </c>
      <c r="B18" s="2" t="s">
        <v>203</v>
      </c>
      <c r="C18" s="9">
        <v>28619</v>
      </c>
      <c r="D18" s="2" t="s">
        <v>32</v>
      </c>
      <c r="E18" s="2" t="s">
        <v>33</v>
      </c>
      <c r="F18" s="2" t="s">
        <v>59</v>
      </c>
      <c r="G18" s="2" t="s">
        <v>85</v>
      </c>
      <c r="H18" s="2" t="s">
        <v>36</v>
      </c>
      <c r="I18" s="8" t="s">
        <v>204</v>
      </c>
      <c r="J18" s="2">
        <v>17</v>
      </c>
      <c r="K18" t="str">
        <f t="shared" si="0"/>
        <v>INSERT INTO Customers VALUES(18,'Jack Robinson',TO_DATE('03-06-1990','mm-dd-yyyy'),'Male','Cohabited','Driver','305-58-9451','N','jrob@gmail.com',18);</v>
      </c>
    </row>
    <row r="19" spans="1:11" x14ac:dyDescent="0.25">
      <c r="A19" s="7">
        <v>18</v>
      </c>
      <c r="B19" s="2" t="s">
        <v>207</v>
      </c>
      <c r="C19" s="9">
        <v>32938</v>
      </c>
      <c r="D19" s="2" t="s">
        <v>32</v>
      </c>
      <c r="E19" s="2" t="s">
        <v>52</v>
      </c>
      <c r="F19" s="2" t="s">
        <v>57</v>
      </c>
      <c r="G19" s="2" t="s">
        <v>86</v>
      </c>
      <c r="H19" s="2" t="s">
        <v>41</v>
      </c>
      <c r="I19" s="8" t="s">
        <v>208</v>
      </c>
      <c r="J19" s="2">
        <v>18</v>
      </c>
      <c r="K19" t="str">
        <f t="shared" si="0"/>
        <v>INSERT INTO Customers VALUES(19,'Andrea Thompson',TO_DATE('06-01-2000','mm-dd-yyyy'),'Male','Married','Worker','154-58-4793','Y','andthomp@gmail.com',19);</v>
      </c>
    </row>
    <row r="20" spans="1:11" x14ac:dyDescent="0.25">
      <c r="A20" s="7">
        <v>19</v>
      </c>
      <c r="B20" s="2" t="s">
        <v>211</v>
      </c>
      <c r="C20" s="9">
        <v>36678</v>
      </c>
      <c r="D20" s="2" t="s">
        <v>32</v>
      </c>
      <c r="E20" s="2" t="s">
        <v>33</v>
      </c>
      <c r="F20" s="2" t="s">
        <v>123</v>
      </c>
      <c r="G20" s="2" t="s">
        <v>87</v>
      </c>
      <c r="H20" s="2" t="s">
        <v>36</v>
      </c>
      <c r="I20" s="8" t="s">
        <v>212</v>
      </c>
      <c r="J20" s="2">
        <v>19</v>
      </c>
      <c r="K20" t="str">
        <f t="shared" si="0"/>
        <v>INSERT INTO Customers VALUES(20,'Mark Salem',TO_DATE('03-08-1968','mm-dd-yyyy'),'Male','Divorced','Programmer','487-46-4782','Y','salemark@gmail.com',20);</v>
      </c>
    </row>
    <row r="21" spans="1:11" x14ac:dyDescent="0.25">
      <c r="A21" s="7">
        <v>20</v>
      </c>
      <c r="B21" s="2" t="s">
        <v>31</v>
      </c>
      <c r="C21" s="9">
        <v>24905</v>
      </c>
      <c r="D21" s="2" t="s">
        <v>32</v>
      </c>
      <c r="E21" s="2" t="s">
        <v>54</v>
      </c>
      <c r="F21" s="2" t="s">
        <v>60</v>
      </c>
      <c r="G21" s="2" t="s">
        <v>88</v>
      </c>
      <c r="H21" s="2" t="s">
        <v>36</v>
      </c>
      <c r="I21" s="8" t="s">
        <v>216</v>
      </c>
      <c r="J21" s="2">
        <v>20</v>
      </c>
      <c r="K21" t="str">
        <f t="shared" si="0"/>
        <v>INSERT INTO Customers VALUES(21,'Tommy Smith',TO_DATE('05-13-1989','mm-dd-yyyy'),'Male','Single','Baker','321-24-9786','N','tomsmith@gmail.com',1);</v>
      </c>
    </row>
    <row r="22" spans="1:11" x14ac:dyDescent="0.25">
      <c r="A22" s="7">
        <v>21</v>
      </c>
      <c r="B22" s="2" t="s">
        <v>39</v>
      </c>
      <c r="C22" s="9">
        <v>32641</v>
      </c>
      <c r="D22" s="2" t="s">
        <v>32</v>
      </c>
      <c r="E22" s="2" t="s">
        <v>50</v>
      </c>
      <c r="F22" s="2" t="s">
        <v>44</v>
      </c>
      <c r="G22" s="2" t="s">
        <v>40</v>
      </c>
      <c r="H22" s="2" t="s">
        <v>41</v>
      </c>
      <c r="I22" s="8" t="s">
        <v>42</v>
      </c>
      <c r="J22" s="2">
        <v>1</v>
      </c>
      <c r="K22" t="str">
        <f t="shared" si="0"/>
        <v>INSERT INTO Customers VALUES(22,'Alisa Brown',TO_DATE('07-24-1996','mm-dd-yyyy'),'Female','Married','Artist','284-89-4863','Y','Alisa22@gmail.com',4);</v>
      </c>
    </row>
    <row r="23" spans="1:11" x14ac:dyDescent="0.25">
      <c r="A23" s="7">
        <v>22</v>
      </c>
      <c r="B23" s="2" t="s">
        <v>131</v>
      </c>
      <c r="C23" s="9">
        <v>35270</v>
      </c>
      <c r="D23" s="2" t="s">
        <v>49</v>
      </c>
      <c r="E23" s="2" t="s">
        <v>33</v>
      </c>
      <c r="F23" s="2" t="s">
        <v>122</v>
      </c>
      <c r="G23" s="2" t="s">
        <v>89</v>
      </c>
      <c r="H23" s="2" t="s">
        <v>36</v>
      </c>
      <c r="I23" s="8" t="s">
        <v>132</v>
      </c>
      <c r="J23" s="2">
        <v>4</v>
      </c>
      <c r="K23" t="str">
        <f t="shared" si="0"/>
        <v>INSERT INTO Customers VALUES(23,'Emma Johnson',TO_DATE('09-11-1988','mm-dd-yyyy'),'Female','Divorced','Lawyer','485-78-2934','Y','EmmaJo@gmail.com',2);</v>
      </c>
    </row>
    <row r="24" spans="1:11" x14ac:dyDescent="0.25">
      <c r="A24" s="7">
        <v>23</v>
      </c>
      <c r="B24" s="2" t="s">
        <v>124</v>
      </c>
      <c r="C24" s="9">
        <v>32397</v>
      </c>
      <c r="D24" s="2" t="s">
        <v>49</v>
      </c>
      <c r="E24" s="2" t="s">
        <v>54</v>
      </c>
      <c r="F24" s="2" t="s">
        <v>65</v>
      </c>
      <c r="G24" s="2" t="s">
        <v>90</v>
      </c>
      <c r="H24" s="2" t="s">
        <v>36</v>
      </c>
      <c r="I24" s="8" t="s">
        <v>125</v>
      </c>
      <c r="J24" s="2">
        <v>2</v>
      </c>
      <c r="K24" t="str">
        <f t="shared" si="0"/>
        <v>INSERT INTO Customers VALUES(24,'Ryan Miller',TO_DATE('10-06-1994','mm-dd-yyyy'),'Male','Cohabited','Singer','485-58-6943','N','rruan@gmail.com',7);</v>
      </c>
    </row>
    <row r="25" spans="1:11" x14ac:dyDescent="0.25">
      <c r="A25" s="7">
        <v>24</v>
      </c>
      <c r="B25" s="2" t="s">
        <v>153</v>
      </c>
      <c r="C25" s="9">
        <v>34613</v>
      </c>
      <c r="D25" s="2" t="s">
        <v>32</v>
      </c>
      <c r="E25" s="2" t="s">
        <v>52</v>
      </c>
      <c r="F25" s="2" t="s">
        <v>69</v>
      </c>
      <c r="G25" s="2" t="s">
        <v>91</v>
      </c>
      <c r="H25" s="2" t="s">
        <v>41</v>
      </c>
      <c r="I25" s="8" t="s">
        <v>154</v>
      </c>
      <c r="J25" s="2">
        <v>7</v>
      </c>
      <c r="K25" t="str">
        <f t="shared" si="0"/>
        <v>INSERT INTO Customers VALUES(25,'Jack Brown',TO_DATE('02-04-1989','mm-dd-yyyy'),'Male','Single','Nurse','479-12-9621','Y','JackB@gmail.com',4);</v>
      </c>
    </row>
    <row r="26" spans="1:11" x14ac:dyDescent="0.25">
      <c r="A26" s="7">
        <v>25</v>
      </c>
      <c r="B26" s="2" t="s">
        <v>133</v>
      </c>
      <c r="C26" s="9">
        <v>32543</v>
      </c>
      <c r="D26" s="2" t="s">
        <v>32</v>
      </c>
      <c r="E26" s="2" t="s">
        <v>50</v>
      </c>
      <c r="F26" s="2" t="s">
        <v>62</v>
      </c>
      <c r="G26" s="2" t="s">
        <v>92</v>
      </c>
      <c r="H26" s="2" t="s">
        <v>36</v>
      </c>
      <c r="I26" s="8" t="s">
        <v>134</v>
      </c>
      <c r="J26" s="2">
        <v>4</v>
      </c>
      <c r="K26" t="str">
        <f t="shared" si="0"/>
        <v>INSERT INTO Customers VALUES(26,'Lon David',TO_DATE('09-07-2000','mm-dd-yyyy'),'Male','Married','Postman','486-23-9349','Y','longs@gmail.com',8);</v>
      </c>
    </row>
    <row r="27" spans="1:11" x14ac:dyDescent="0.25">
      <c r="A27" s="7">
        <v>26</v>
      </c>
      <c r="B27" s="2" t="s">
        <v>159</v>
      </c>
      <c r="C27" s="9">
        <v>36776</v>
      </c>
      <c r="D27" s="2" t="s">
        <v>32</v>
      </c>
      <c r="E27" s="2" t="s">
        <v>33</v>
      </c>
      <c r="F27" s="2" t="s">
        <v>59</v>
      </c>
      <c r="G27" s="2" t="s">
        <v>93</v>
      </c>
      <c r="H27" s="2" t="s">
        <v>36</v>
      </c>
      <c r="I27" s="8" t="s">
        <v>160</v>
      </c>
      <c r="J27" s="2">
        <v>8</v>
      </c>
      <c r="K27" t="str">
        <f t="shared" si="0"/>
        <v>INSERT INTO Customers VALUES(27,'Brain Lopez',TO_DATE('06-05-1994','mm-dd-yyyy'),'Male','Divorced','Manager','286-36-7942','Y','blopz@gmail.com',9);</v>
      </c>
    </row>
    <row r="28" spans="1:11" x14ac:dyDescent="0.25">
      <c r="A28" s="7">
        <v>27</v>
      </c>
      <c r="B28" s="2" t="s">
        <v>167</v>
      </c>
      <c r="C28" s="9">
        <v>34490</v>
      </c>
      <c r="D28" s="2" t="s">
        <v>32</v>
      </c>
      <c r="E28" s="2" t="s">
        <v>54</v>
      </c>
      <c r="F28" s="2" t="s">
        <v>63</v>
      </c>
      <c r="G28" s="2" t="s">
        <v>94</v>
      </c>
      <c r="H28" s="2" t="s">
        <v>36</v>
      </c>
      <c r="I28" s="8" t="s">
        <v>168</v>
      </c>
      <c r="J28" s="2">
        <v>9</v>
      </c>
      <c r="K28" t="str">
        <f t="shared" si="0"/>
        <v>INSERT INTO Customers VALUES(28,'Kidden Lopez',TO_DATE('02-14-1989','mm-dd-yyyy'),'Male','Cohabited','Worker','364-69-3189','N','Kidde@gmail.com',9);</v>
      </c>
    </row>
    <row r="29" spans="1:11" x14ac:dyDescent="0.25">
      <c r="A29" s="7">
        <v>28</v>
      </c>
      <c r="B29" s="2" t="s">
        <v>169</v>
      </c>
      <c r="C29" s="9">
        <v>32553</v>
      </c>
      <c r="D29" s="2" t="s">
        <v>32</v>
      </c>
      <c r="E29" s="2" t="s">
        <v>52</v>
      </c>
      <c r="F29" s="2" t="s">
        <v>123</v>
      </c>
      <c r="G29" s="2" t="s">
        <v>95</v>
      </c>
      <c r="H29" s="2" t="s">
        <v>41</v>
      </c>
      <c r="I29" s="8" t="s">
        <v>170</v>
      </c>
      <c r="J29" s="2">
        <v>9</v>
      </c>
      <c r="K29" t="str">
        <f t="shared" si="0"/>
        <v>INSERT INTO Customers VALUES(29,'Ada Brown',TO_DATE('08-10-2005','mm-dd-yyyy'),'Female','Single','Dentist','781-56-3217','N','Adab@gmail.com',4);</v>
      </c>
    </row>
    <row r="30" spans="1:11" x14ac:dyDescent="0.25">
      <c r="A30" s="7">
        <v>29</v>
      </c>
      <c r="B30" s="2" t="s">
        <v>135</v>
      </c>
      <c r="C30" s="9">
        <v>38574</v>
      </c>
      <c r="D30" s="2" t="s">
        <v>49</v>
      </c>
      <c r="E30" s="2" t="s">
        <v>50</v>
      </c>
      <c r="F30" s="2" t="s">
        <v>64</v>
      </c>
      <c r="G30" s="2" t="s">
        <v>96</v>
      </c>
      <c r="H30" s="2" t="s">
        <v>41</v>
      </c>
      <c r="I30" s="8" t="s">
        <v>136</v>
      </c>
      <c r="J30" s="2">
        <v>4</v>
      </c>
      <c r="K30" t="str">
        <f t="shared" si="0"/>
        <v>INSERT INTO Customers VALUES(30,'Jerson Walker',TO_DATE('05-06-1978','mm-dd-yyyy'),'Male','Widowed','Driver','256-28-6984','N','jerwalk@gmail.com',14);</v>
      </c>
    </row>
    <row r="31" spans="1:11" x14ac:dyDescent="0.25">
      <c r="A31" s="7">
        <v>30</v>
      </c>
      <c r="B31" s="2" t="s">
        <v>183</v>
      </c>
      <c r="C31" s="9">
        <v>28616</v>
      </c>
      <c r="D31" s="2" t="s">
        <v>32</v>
      </c>
      <c r="E31" s="2" t="s">
        <v>53</v>
      </c>
      <c r="F31" s="2" t="s">
        <v>57</v>
      </c>
      <c r="G31" s="2" t="s">
        <v>97</v>
      </c>
      <c r="H31" s="2" t="s">
        <v>41</v>
      </c>
      <c r="I31" s="8" t="s">
        <v>184</v>
      </c>
      <c r="J31" s="2">
        <v>14</v>
      </c>
      <c r="K31" t="str">
        <f t="shared" si="0"/>
        <v>INSERT INTO Customers VALUES(31,'Andrea Walker',TO_DATE('05-26-1994','mm-dd-yyyy'),'Male','Married','Shop assistant','486-17-3488','Y','anwalker@gmail.com',14);</v>
      </c>
    </row>
    <row r="32" spans="1:11" x14ac:dyDescent="0.25">
      <c r="A32" s="7">
        <v>31</v>
      </c>
      <c r="B32" s="2" t="s">
        <v>185</v>
      </c>
      <c r="C32" s="9">
        <v>34480</v>
      </c>
      <c r="D32" s="2" t="s">
        <v>32</v>
      </c>
      <c r="E32" s="2" t="s">
        <v>33</v>
      </c>
      <c r="F32" s="2" t="s">
        <v>58</v>
      </c>
      <c r="G32" s="2" t="s">
        <v>98</v>
      </c>
      <c r="H32" s="2" t="s">
        <v>36</v>
      </c>
      <c r="I32" s="8" t="s">
        <v>186</v>
      </c>
      <c r="J32" s="2">
        <v>14</v>
      </c>
      <c r="K32" t="str">
        <f t="shared" si="0"/>
        <v>INSERT INTO Customers VALUES(32,'Josf Miller',TO_DATE('05-07-1978','mm-dd-yyyy'),'Male','Cohabited','Dancer','186-64-9731','N','josse@gmail.com',3);</v>
      </c>
    </row>
    <row r="33" spans="1:11" x14ac:dyDescent="0.25">
      <c r="A33" s="7">
        <v>32</v>
      </c>
      <c r="B33" s="2" t="s">
        <v>155</v>
      </c>
      <c r="C33" s="9">
        <v>28617</v>
      </c>
      <c r="D33" s="2" t="s">
        <v>32</v>
      </c>
      <c r="E33" s="2" t="s">
        <v>52</v>
      </c>
      <c r="F33" s="2" t="s">
        <v>68</v>
      </c>
      <c r="G33" s="2" t="s">
        <v>99</v>
      </c>
      <c r="H33" s="2" t="s">
        <v>41</v>
      </c>
      <c r="I33" s="8" t="s">
        <v>156</v>
      </c>
      <c r="J33" s="2">
        <v>3</v>
      </c>
      <c r="K33" t="str">
        <f t="shared" si="0"/>
        <v>INSERT INTO Customers VALUES(33,'Jenny Smith',TO_DATE('05-25-2005','mm-dd-yyyy'),'Female','Single','Student','530-45-9234','Y','Jensm@gmail.com',1);</v>
      </c>
    </row>
    <row r="34" spans="1:11" x14ac:dyDescent="0.25">
      <c r="A34" s="7">
        <v>33</v>
      </c>
      <c r="B34" s="2" t="s">
        <v>43</v>
      </c>
      <c r="C34" s="9">
        <v>38497</v>
      </c>
      <c r="D34" s="2" t="s">
        <v>49</v>
      </c>
      <c r="E34" s="2" t="s">
        <v>50</v>
      </c>
      <c r="F34" s="2" t="s">
        <v>45</v>
      </c>
      <c r="G34" s="2" t="s">
        <v>46</v>
      </c>
      <c r="H34" s="2" t="s">
        <v>36</v>
      </c>
      <c r="I34" s="8" t="s">
        <v>47</v>
      </c>
      <c r="J34" s="2">
        <v>1</v>
      </c>
      <c r="K34" t="str">
        <f t="shared" si="0"/>
        <v>INSERT INTO Customers VALUES(34,'Jack David',TO_DATE('05-27-1987','mm-dd-yyyy'),'Male','Married','Programmer','459-21-9848','Y','jjackc@gmail.com',8);</v>
      </c>
    </row>
    <row r="35" spans="1:11" x14ac:dyDescent="0.25">
      <c r="A35" s="7">
        <v>34</v>
      </c>
      <c r="B35" s="2" t="s">
        <v>161</v>
      </c>
      <c r="C35" s="9">
        <v>31924</v>
      </c>
      <c r="D35" s="2" t="s">
        <v>32</v>
      </c>
      <c r="E35" s="2" t="s">
        <v>33</v>
      </c>
      <c r="F35" s="2" t="s">
        <v>60</v>
      </c>
      <c r="G35" s="2" t="s">
        <v>100</v>
      </c>
      <c r="H35" s="2" t="s">
        <v>36</v>
      </c>
      <c r="I35" s="8" t="s">
        <v>162</v>
      </c>
      <c r="J35" s="2">
        <v>8</v>
      </c>
      <c r="K35" t="str">
        <f t="shared" si="0"/>
        <v>INSERT INTO Customers VALUES(35,'Li Walker',TO_DATE('04-14-1986','mm-dd-yyyy'),'Male','Cohabited','Actor','239-75-1964','N','lizalk@gmail.com',14);</v>
      </c>
    </row>
    <row r="36" spans="1:11" x14ac:dyDescent="0.25">
      <c r="A36" s="7">
        <v>35</v>
      </c>
      <c r="B36" s="2" t="s">
        <v>187</v>
      </c>
      <c r="C36" s="9">
        <v>31516</v>
      </c>
      <c r="D36" s="2" t="s">
        <v>32</v>
      </c>
      <c r="E36" s="2" t="s">
        <v>52</v>
      </c>
      <c r="F36" s="2" t="s">
        <v>66</v>
      </c>
      <c r="G36" s="2" t="s">
        <v>101</v>
      </c>
      <c r="H36" s="2" t="s">
        <v>41</v>
      </c>
      <c r="I36" s="8" t="s">
        <v>188</v>
      </c>
      <c r="J36" s="2">
        <v>14</v>
      </c>
      <c r="K36" t="str">
        <f t="shared" si="0"/>
        <v>INSERT INTO Customers VALUES(36,'Jack Jones',TO_DATE('05-09-1978','mm-dd-yyyy'),'Male','Single','writer','954-33-5931','Y','jjckk@gmail.com',5);</v>
      </c>
    </row>
    <row r="37" spans="1:11" x14ac:dyDescent="0.25">
      <c r="A37" s="7">
        <v>36</v>
      </c>
      <c r="B37" s="2" t="s">
        <v>138</v>
      </c>
      <c r="C37" s="9">
        <v>28619</v>
      </c>
      <c r="D37" s="2" t="s">
        <v>32</v>
      </c>
      <c r="E37" s="2" t="s">
        <v>50</v>
      </c>
      <c r="F37" s="2" t="s">
        <v>120</v>
      </c>
      <c r="G37" s="2" t="s">
        <v>102</v>
      </c>
      <c r="H37" s="2" t="s">
        <v>36</v>
      </c>
      <c r="I37" s="8" t="s">
        <v>143</v>
      </c>
      <c r="J37" s="2">
        <v>5</v>
      </c>
      <c r="K37" t="str">
        <f t="shared" si="0"/>
        <v>INSERT INTO Customers VALUES(37,'Stven Clark',TO_DATE('05-16-1978','mm-dd-yyyy'),'Male','Married','Doctor','482-36-6742','N','stven@gmail.com',15);</v>
      </c>
    </row>
    <row r="38" spans="1:11" x14ac:dyDescent="0.25">
      <c r="A38" s="7">
        <v>37</v>
      </c>
      <c r="B38" s="2" t="s">
        <v>191</v>
      </c>
      <c r="C38" s="9">
        <v>28626</v>
      </c>
      <c r="D38" s="2" t="s">
        <v>32</v>
      </c>
      <c r="E38" s="2" t="s">
        <v>33</v>
      </c>
      <c r="F38" s="2" t="s">
        <v>116</v>
      </c>
      <c r="G38" s="2" t="s">
        <v>103</v>
      </c>
      <c r="H38" s="2" t="s">
        <v>41</v>
      </c>
      <c r="I38" s="8" t="s">
        <v>192</v>
      </c>
      <c r="J38" s="2">
        <v>15</v>
      </c>
      <c r="K38" t="str">
        <f t="shared" si="0"/>
        <v>INSERT INTO Customers VALUES(38,'Lucy Jones',TO_DATE('09-13-1988','mm-dd-yyyy'),'Female','Divorced','Postman','369-74-5214','Y','llucc@gmail.com',5);</v>
      </c>
    </row>
    <row r="39" spans="1:11" x14ac:dyDescent="0.25">
      <c r="A39" s="7">
        <v>38</v>
      </c>
      <c r="B39" s="2" t="s">
        <v>139</v>
      </c>
      <c r="C39" s="9">
        <v>32399</v>
      </c>
      <c r="D39" s="2" t="s">
        <v>49</v>
      </c>
      <c r="E39" s="2" t="s">
        <v>54</v>
      </c>
      <c r="F39" s="2" t="s">
        <v>59</v>
      </c>
      <c r="G39" s="2" t="s">
        <v>104</v>
      </c>
      <c r="H39" s="2" t="s">
        <v>36</v>
      </c>
      <c r="I39" s="8" t="s">
        <v>142</v>
      </c>
      <c r="J39" s="2">
        <v>5</v>
      </c>
      <c r="K39" t="str">
        <f t="shared" si="0"/>
        <v>INSERT INTO Customers VALUES(39,'Ada Clark',TO_DATE('04-14-1986','mm-dd-yyyy'),'Male','Single','Worker','238-59-3176','N','adaclak@gmail.com',15);</v>
      </c>
    </row>
    <row r="40" spans="1:11" x14ac:dyDescent="0.25">
      <c r="A40" s="7">
        <v>39</v>
      </c>
      <c r="B40" s="2" t="s">
        <v>193</v>
      </c>
      <c r="C40" s="9">
        <v>31516</v>
      </c>
      <c r="D40" s="2" t="s">
        <v>32</v>
      </c>
      <c r="E40" s="2" t="s">
        <v>50</v>
      </c>
      <c r="F40" s="2" t="s">
        <v>123</v>
      </c>
      <c r="G40" s="2" t="s">
        <v>195</v>
      </c>
      <c r="H40" s="2" t="s">
        <v>41</v>
      </c>
      <c r="I40" s="8" t="s">
        <v>194</v>
      </c>
      <c r="J40" s="2">
        <v>15</v>
      </c>
      <c r="K40" t="str">
        <f t="shared" si="0"/>
        <v>INSERT INTO Customers VALUES(40,'Sarah Wilson',TO_DATE('10-24-1973','mm-dd-yyyy'),'Female','Married','Manager','128-69-3246','Y','sarson@gmail.com',10);</v>
      </c>
    </row>
    <row r="41" spans="1:11" x14ac:dyDescent="0.25">
      <c r="A41" s="7">
        <v>40</v>
      </c>
      <c r="B41" s="2" t="s">
        <v>173</v>
      </c>
      <c r="C41" s="9">
        <v>26961</v>
      </c>
      <c r="D41" s="2" t="s">
        <v>49</v>
      </c>
      <c r="E41" s="2" t="s">
        <v>33</v>
      </c>
      <c r="F41" s="2" t="s">
        <v>63</v>
      </c>
      <c r="G41" s="2" t="s">
        <v>196</v>
      </c>
      <c r="H41" s="2" t="s">
        <v>36</v>
      </c>
      <c r="I41" s="8" t="s">
        <v>174</v>
      </c>
      <c r="J41" s="2">
        <v>10</v>
      </c>
      <c r="K41" t="str">
        <f t="shared" si="0"/>
        <v>INSERT INTO Customers VALUES(41,'Jack Lee',TO_DATE('09-05-1999','mm-dd-yyyy'),'Male','Cohabited','Programmer','159-35-1462','N','jackLee@gmail.com',16);</v>
      </c>
    </row>
    <row r="42" spans="1:11" x14ac:dyDescent="0.25">
      <c r="A42" s="7">
        <v>41</v>
      </c>
      <c r="B42" s="2" t="s">
        <v>199</v>
      </c>
      <c r="C42" s="9">
        <v>36408</v>
      </c>
      <c r="D42" s="2" t="s">
        <v>32</v>
      </c>
      <c r="E42" s="2" t="s">
        <v>52</v>
      </c>
      <c r="F42" s="2" t="s">
        <v>60</v>
      </c>
      <c r="G42" s="2" t="s">
        <v>105</v>
      </c>
      <c r="H42" s="2" t="s">
        <v>41</v>
      </c>
      <c r="I42" s="8" t="s">
        <v>200</v>
      </c>
      <c r="J42" s="2">
        <v>16</v>
      </c>
      <c r="K42" t="str">
        <f t="shared" si="0"/>
        <v>INSERT INTO Customers VALUES(42,'Tom Garcia',TO_DATE('05-25-2005','mm-dd-yyyy'),'Male','Single','Worker','267-21-4896','N','ttom@gmail.com',6);</v>
      </c>
    </row>
    <row r="43" spans="1:11" x14ac:dyDescent="0.25">
      <c r="A43" s="7">
        <v>42</v>
      </c>
      <c r="B43" s="2" t="s">
        <v>146</v>
      </c>
      <c r="C43" s="9">
        <v>38497</v>
      </c>
      <c r="D43" s="2" t="s">
        <v>32</v>
      </c>
      <c r="E43" s="2" t="s">
        <v>50</v>
      </c>
      <c r="F43" s="2" t="s">
        <v>123</v>
      </c>
      <c r="G43" s="2" t="s">
        <v>106</v>
      </c>
      <c r="H43" s="2" t="s">
        <v>41</v>
      </c>
      <c r="I43" s="8" t="s">
        <v>147</v>
      </c>
      <c r="J43" s="2">
        <v>6</v>
      </c>
      <c r="K43" t="str">
        <f t="shared" si="0"/>
        <v>INSERT INTO Customers VALUES(43,'Ross Harris',TO_DATE('08-08-1994','mm-dd-yyyy'),'Female','Divorced','Driver','359-74-1658','Y','harose@gmail.com',17);</v>
      </c>
    </row>
    <row r="44" spans="1:11" x14ac:dyDescent="0.25">
      <c r="A44" s="7">
        <v>43</v>
      </c>
      <c r="B44" s="2" t="s">
        <v>205</v>
      </c>
      <c r="C44" s="9">
        <v>34554</v>
      </c>
      <c r="D44" s="2" t="s">
        <v>49</v>
      </c>
      <c r="E44" s="2" t="s">
        <v>54</v>
      </c>
      <c r="F44" s="2" t="s">
        <v>57</v>
      </c>
      <c r="G44" s="2" t="s">
        <v>107</v>
      </c>
      <c r="H44" s="2" t="s">
        <v>36</v>
      </c>
      <c r="I44" s="8" t="s">
        <v>206</v>
      </c>
      <c r="J44" s="2">
        <v>17</v>
      </c>
      <c r="K44" t="str">
        <f t="shared" si="0"/>
        <v>INSERT INTO Customers VALUES(44,'Fly Lee',TO_DATE('09-14-1988','mm-dd-yyyy'),'Male','Single','Police officer','138-49-2579','N','flysee@gmail.com',16);</v>
      </c>
    </row>
    <row r="45" spans="1:11" x14ac:dyDescent="0.25">
      <c r="A45" s="7">
        <v>44</v>
      </c>
      <c r="B45" s="2" t="s">
        <v>201</v>
      </c>
      <c r="C45" s="9">
        <v>32400</v>
      </c>
      <c r="D45" s="2" t="s">
        <v>32</v>
      </c>
      <c r="E45" s="2" t="s">
        <v>50</v>
      </c>
      <c r="F45" s="2" t="s">
        <v>61</v>
      </c>
      <c r="G45" s="2" t="s">
        <v>108</v>
      </c>
      <c r="H45" s="2" t="s">
        <v>41</v>
      </c>
      <c r="I45" s="8" t="s">
        <v>202</v>
      </c>
      <c r="J45" s="2">
        <v>16</v>
      </c>
      <c r="K45" t="str">
        <f t="shared" si="0"/>
        <v>INSERT INTO Customers VALUES(45,'Ross David',TO_DATE('05-02-1987','mm-dd-yyyy'),'Female','Married','Doctor','167-54-5982','Y','beautyross@gmail.com',8);</v>
      </c>
    </row>
    <row r="46" spans="1:11" x14ac:dyDescent="0.25">
      <c r="A46" s="7">
        <v>45</v>
      </c>
      <c r="B46" s="2" t="s">
        <v>163</v>
      </c>
      <c r="C46" s="9">
        <v>31899</v>
      </c>
      <c r="D46" s="2" t="s">
        <v>49</v>
      </c>
      <c r="E46" s="2" t="s">
        <v>33</v>
      </c>
      <c r="F46" s="2" t="s">
        <v>116</v>
      </c>
      <c r="G46" s="2" t="s">
        <v>109</v>
      </c>
      <c r="H46" s="2" t="s">
        <v>36</v>
      </c>
      <c r="I46" s="8" t="s">
        <v>164</v>
      </c>
      <c r="J46" s="2">
        <v>8</v>
      </c>
      <c r="K46" t="str">
        <f t="shared" si="0"/>
        <v>INSERT INTO Customers VALUES(46,'Steck Robinson',TO_DATE('09-25-1998','mm-dd-yyyy'),'Male','Married','Manager','462-15-3697','N','stevenrob@gmail.com',18);</v>
      </c>
    </row>
    <row r="47" spans="1:11" x14ac:dyDescent="0.25">
      <c r="A47" s="7">
        <v>46</v>
      </c>
      <c r="B47" s="2" t="s">
        <v>209</v>
      </c>
      <c r="C47" s="9">
        <v>36063</v>
      </c>
      <c r="D47" s="2" t="s">
        <v>32</v>
      </c>
      <c r="E47" s="2" t="s">
        <v>33</v>
      </c>
      <c r="F47" s="2" t="s">
        <v>63</v>
      </c>
      <c r="G47" s="2" t="s">
        <v>110</v>
      </c>
      <c r="H47" s="2" t="s">
        <v>41</v>
      </c>
      <c r="I47" s="8" t="s">
        <v>210</v>
      </c>
      <c r="J47" s="2">
        <v>18</v>
      </c>
      <c r="K47" t="str">
        <f t="shared" si="0"/>
        <v>INSERT INTO Customers VALUES(47,'Steven Jones',TO_DATE('01-01-1999','mm-dd-yyyy'),'Male','Single','Director','126-58-3149','Y','steve@gmail.com',5);</v>
      </c>
    </row>
    <row r="48" spans="1:11" x14ac:dyDescent="0.25">
      <c r="A48" s="7">
        <v>47</v>
      </c>
      <c r="B48" s="2" t="s">
        <v>140</v>
      </c>
      <c r="C48" s="9">
        <v>36161</v>
      </c>
      <c r="D48" s="2" t="s">
        <v>32</v>
      </c>
      <c r="E48" s="2" t="s">
        <v>50</v>
      </c>
      <c r="F48" s="2" t="s">
        <v>67</v>
      </c>
      <c r="G48" s="2" t="s">
        <v>111</v>
      </c>
      <c r="H48" s="2" t="s">
        <v>36</v>
      </c>
      <c r="I48" s="8" t="s">
        <v>141</v>
      </c>
      <c r="J48" s="2">
        <v>5</v>
      </c>
      <c r="K48" t="str">
        <f t="shared" si="0"/>
        <v>INSERT INTO Customers VALUES(48,'Jenefer Thompson',TO_DATE('01-25-1998','mm-dd-yyyy'),'Female','Divorced','Driver','157-64-8912','Y','jenythomp@gmail.com',19);</v>
      </c>
    </row>
    <row r="49" spans="1:11" x14ac:dyDescent="0.25">
      <c r="A49" s="7">
        <v>48</v>
      </c>
      <c r="B49" s="2" t="s">
        <v>213</v>
      </c>
      <c r="C49" s="9">
        <v>35820</v>
      </c>
      <c r="D49" s="2" t="s">
        <v>49</v>
      </c>
      <c r="E49" s="2" t="s">
        <v>54</v>
      </c>
      <c r="F49" s="2" t="s">
        <v>57</v>
      </c>
      <c r="G49" s="2" t="s">
        <v>112</v>
      </c>
      <c r="H49" s="2" t="s">
        <v>36</v>
      </c>
      <c r="I49" s="8" t="s">
        <v>214</v>
      </c>
      <c r="J49" s="2">
        <v>19</v>
      </c>
      <c r="K49" t="str">
        <f t="shared" si="0"/>
        <v>INSERT INTO Customers VALUES(49,'Andrea  Garcia',TO_DATE('10-24-1973','mm-dd-yyyy'),'Male','Married','Dentist','436-81-7926','Y','aadrean@gmail.com',6);</v>
      </c>
    </row>
    <row r="50" spans="1:11" x14ac:dyDescent="0.25">
      <c r="A50" s="7">
        <v>49</v>
      </c>
      <c r="B50" s="2" t="s">
        <v>149</v>
      </c>
      <c r="C50" s="9">
        <v>26961</v>
      </c>
      <c r="D50" s="2" t="s">
        <v>32</v>
      </c>
      <c r="E50" s="2" t="s">
        <v>33</v>
      </c>
      <c r="F50" s="2" t="s">
        <v>64</v>
      </c>
      <c r="G50" s="2" t="s">
        <v>113</v>
      </c>
      <c r="H50" s="2" t="s">
        <v>36</v>
      </c>
      <c r="I50" s="8" t="s">
        <v>150</v>
      </c>
      <c r="J50" s="2">
        <v>6</v>
      </c>
      <c r="K50" t="str">
        <f t="shared" si="0"/>
        <v>INSERT INTO Customers VALUES(50,'Lee Salem',TO_DATE('09-21-1968','mm-dd-yyyy'),'Male','Married','Farmer','298-46-5831','N','SalemLee@gmail.com',20);</v>
      </c>
    </row>
    <row r="51" spans="1:11" x14ac:dyDescent="0.25">
      <c r="A51" s="7">
        <v>50</v>
      </c>
      <c r="B51" s="2" t="s">
        <v>217</v>
      </c>
      <c r="C51" s="9">
        <v>25102</v>
      </c>
      <c r="D51" s="2" t="s">
        <v>32</v>
      </c>
      <c r="E51" s="2" t="s">
        <v>33</v>
      </c>
      <c r="F51" s="2" t="s">
        <v>119</v>
      </c>
      <c r="G51" s="2" t="s">
        <v>114</v>
      </c>
      <c r="H51" s="2" t="s">
        <v>41</v>
      </c>
      <c r="I51" s="8" t="s">
        <v>218</v>
      </c>
      <c r="J51" s="2">
        <v>20</v>
      </c>
    </row>
  </sheetData>
  <phoneticPr fontId="2" type="noConversion"/>
  <hyperlinks>
    <hyperlink ref="I22" r:id="rId1" xr:uid="{743B6A8C-86D2-4790-859D-2F1647E76F91}"/>
    <hyperlink ref="I34" r:id="rId2" xr:uid="{76A178DC-C7F2-4699-A1BF-598AF26D594A}"/>
    <hyperlink ref="I2" r:id="rId3" xr:uid="{BF4249DB-66C2-43CE-B8E0-633CEF4CF64D}"/>
    <hyperlink ref="I24" r:id="rId4" xr:uid="{70A2C05B-D853-429D-8011-6B03AD8633EF}"/>
    <hyperlink ref="I3" r:id="rId5" xr:uid="{3C0E6025-1E86-40E8-A39F-D79535ADF7E6}"/>
    <hyperlink ref="I4" r:id="rId6" xr:uid="{2C793D43-3734-4B40-B667-0CC11C8859C4}"/>
    <hyperlink ref="I5" r:id="rId7" xr:uid="{30F5ED56-7A37-42F2-B547-CE03BE9A61E7}"/>
    <hyperlink ref="I23" r:id="rId8" xr:uid="{FF95B736-3366-44A8-B472-A572BF89ACF3}"/>
    <hyperlink ref="I26" r:id="rId9" xr:uid="{C241A339-E91C-40AC-A1A9-9DC67B858F85}"/>
    <hyperlink ref="I30" r:id="rId10" xr:uid="{5A9EBF6A-BD5A-4A4C-A2B0-03B349F023AF}"/>
    <hyperlink ref="I48" r:id="rId11" xr:uid="{ACBB7D21-8B79-43B2-B93B-C603243F0663}"/>
    <hyperlink ref="I39" r:id="rId12" xr:uid="{FA9595BF-09F7-4792-82F8-258F47B54157}"/>
    <hyperlink ref="I37" r:id="rId13" xr:uid="{3F440865-F18C-4D80-8369-445DEBA0FC9F}"/>
    <hyperlink ref="I6" r:id="rId14" xr:uid="{40C41763-7C41-4A19-BB89-608B37354436}"/>
    <hyperlink ref="I43" r:id="rId15" xr:uid="{B77ACA1D-F26C-415E-B22A-E7F45592CC5C}"/>
    <hyperlink ref="I7" r:id="rId16" xr:uid="{766B4D66-B127-4254-955D-8AD54A61938E}"/>
    <hyperlink ref="I50" r:id="rId17" xr:uid="{6717EE53-741D-4E60-ACDD-B75841A65FCD}"/>
    <hyperlink ref="I8" r:id="rId18" xr:uid="{EA6424B0-8DBE-4588-A6EB-C5F6890AA3D3}"/>
    <hyperlink ref="I25" r:id="rId19" xr:uid="{0343F033-4F6C-4FBD-9825-77B090659FA5}"/>
    <hyperlink ref="I33" r:id="rId20" xr:uid="{773D3263-1E73-41DE-B7AE-2052E97F1458}"/>
    <hyperlink ref="I9" r:id="rId21" xr:uid="{7E05D176-5955-4620-9233-4C53B6D0049B}"/>
    <hyperlink ref="I27" r:id="rId22" xr:uid="{029F456E-691B-47EA-B952-09D62796797A}"/>
    <hyperlink ref="I35" r:id="rId23" xr:uid="{4C9D3CBA-6447-4DAC-9339-85E29008C51B}"/>
    <hyperlink ref="I46" r:id="rId24" xr:uid="{0088A2C6-9846-40E7-AAD2-BE66DB02815F}"/>
    <hyperlink ref="I10" r:id="rId25" xr:uid="{09F3A9FB-8343-4133-92B5-21B907033BD9}"/>
    <hyperlink ref="I28" r:id="rId26" xr:uid="{8567C7E7-255B-4366-A186-A9CAEA8AC086}"/>
    <hyperlink ref="I29" r:id="rId27" xr:uid="{4539BEC2-1529-4119-BC55-9F9FCFAE9923}"/>
    <hyperlink ref="I11" r:id="rId28" xr:uid="{39DF28E7-47D9-4990-BE47-606400ADAFDB}"/>
    <hyperlink ref="I41" r:id="rId29" xr:uid="{CEFAA2E3-CB9E-461E-9EF5-2CD6FEDA0D48}"/>
    <hyperlink ref="I12" r:id="rId30" xr:uid="{9B005929-09C0-4DFC-870A-44FDF4234346}"/>
    <hyperlink ref="I13" r:id="rId31" xr:uid="{D2F5D4D4-7ABE-4BC9-A83B-3FD7150D59F6}"/>
    <hyperlink ref="I14" r:id="rId32" xr:uid="{D5D9C5AC-68DC-41F1-BF64-630226C61DB1}"/>
    <hyperlink ref="I15" r:id="rId33" xr:uid="{C929F284-6AD4-444C-BDAC-89295ADBEC7E}"/>
    <hyperlink ref="I31" r:id="rId34" xr:uid="{86A24723-26EB-4FA2-8EB0-D7B8F740FEB9}"/>
    <hyperlink ref="I32" r:id="rId35" xr:uid="{04716133-7019-4B8D-A10B-41F908763A8B}"/>
    <hyperlink ref="I36" r:id="rId36" xr:uid="{FDE70EDC-EED1-4301-9044-DE456B427284}"/>
    <hyperlink ref="I16" r:id="rId37" xr:uid="{46410312-0686-4DF2-8C57-8A53CF9A7778}"/>
    <hyperlink ref="I38" r:id="rId38" xr:uid="{B066F6C1-7B1B-4E03-BF92-51838F38B01F}"/>
    <hyperlink ref="I40" r:id="rId39" xr:uid="{B35CA00D-5620-4093-9B88-524AFB635D6F}"/>
    <hyperlink ref="I17" r:id="rId40" xr:uid="{F1BCD27E-6CAD-40C2-AB17-94B70257116D}"/>
    <hyperlink ref="I42" r:id="rId41" xr:uid="{24812D44-69DD-4BE9-A215-C1C8D37A6C23}"/>
    <hyperlink ref="I45" r:id="rId42" xr:uid="{9AA4DE28-7067-4728-8E89-FE3F5EA508E9}"/>
    <hyperlink ref="I18" r:id="rId43" xr:uid="{342E7154-6791-4A0A-AA44-E3F7B69AAE4A}"/>
    <hyperlink ref="I44" r:id="rId44" xr:uid="{C8F8F9B0-EED4-4D88-BCBE-BC9D8EE56592}"/>
    <hyperlink ref="I19" r:id="rId45" xr:uid="{DE5BC810-3A93-46B9-92D1-8CAE834C9926}"/>
    <hyperlink ref="I47" r:id="rId46" xr:uid="{040D49A1-0631-4E5F-885C-FA2889FC5CDB}"/>
    <hyperlink ref="I20" r:id="rId47" xr:uid="{F16A3FC3-F006-41DF-9F8B-FE5D7915843F}"/>
    <hyperlink ref="I49" r:id="rId48" xr:uid="{1774D446-EBB3-4E7B-9DE3-D79BDE5B9B28}"/>
    <hyperlink ref="I21" r:id="rId49" xr:uid="{F7029415-2D2E-4BCD-98B9-A0B2165DDA6F}"/>
    <hyperlink ref="I51" r:id="rId50" xr:uid="{676531E5-9D70-4704-9CC4-A184BF4B1C2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3F35A-327B-4D03-8249-2D8D2316BDB2}">
  <dimension ref="A1:J21"/>
  <sheetViews>
    <sheetView tabSelected="1" workbookViewId="0">
      <selection activeCell="J1" sqref="J1"/>
    </sheetView>
  </sheetViews>
  <sheetFormatPr defaultRowHeight="15" x14ac:dyDescent="0.25"/>
  <cols>
    <col min="2" max="2" width="9.7109375" bestFit="1" customWidth="1"/>
    <col min="6" max="6" width="14.28515625" bestFit="1" customWidth="1"/>
    <col min="7" max="7" width="12.7109375" bestFit="1" customWidth="1"/>
    <col min="9" max="9" width="13.5703125" bestFit="1" customWidth="1"/>
    <col min="10" max="10" width="125.28515625" bestFit="1" customWidth="1"/>
  </cols>
  <sheetData>
    <row r="1" spans="1:10" x14ac:dyDescent="0.25">
      <c r="A1" s="4" t="s">
        <v>346</v>
      </c>
      <c r="B1" t="s">
        <v>347</v>
      </c>
      <c r="C1" t="s">
        <v>348</v>
      </c>
      <c r="D1" t="s">
        <v>349</v>
      </c>
      <c r="E1" t="s">
        <v>350</v>
      </c>
      <c r="F1" t="s">
        <v>351</v>
      </c>
      <c r="G1" t="s">
        <v>352</v>
      </c>
      <c r="H1" s="3" t="s">
        <v>21</v>
      </c>
      <c r="I1" s="3" t="s">
        <v>343</v>
      </c>
      <c r="J1" t="s">
        <v>527</v>
      </c>
    </row>
    <row r="2" spans="1:10" x14ac:dyDescent="0.25">
      <c r="A2" t="s">
        <v>410</v>
      </c>
      <c r="B2" s="6">
        <v>44628</v>
      </c>
      <c r="C2" t="s">
        <v>398</v>
      </c>
      <c r="D2">
        <v>5</v>
      </c>
      <c r="E2">
        <v>500</v>
      </c>
      <c r="F2" t="s">
        <v>407</v>
      </c>
      <c r="G2" t="s">
        <v>409</v>
      </c>
      <c r="H2">
        <v>1</v>
      </c>
      <c r="I2">
        <v>111</v>
      </c>
      <c r="J2" t="str">
        <f>"INSERT INTO Transactions VALUES ('"&amp;A2&amp;"',TO_DATE('"&amp;TEXT(B2,"mm-dd-yyyy")&amp;"','mm-dd-yyyy'),'"&amp;C2&amp;"',"&amp; D2 &amp;","&amp; E2 &amp;",'"&amp; F2 &amp;"','"&amp; G2 &amp;"',"&amp;H2&amp;",'"&amp; I2 &amp;"');"</f>
        <v>INSERT INTO Transactions VALUES ('a1',TO_DATE('03-08-2022','mm-dd-yyyy'),'10am',5,500,'Kevin Mark','Pay by card',1,'111');</v>
      </c>
    </row>
    <row r="3" spans="1:10" x14ac:dyDescent="0.25">
      <c r="A3" t="s">
        <v>411</v>
      </c>
      <c r="B3" s="6">
        <v>44628</v>
      </c>
      <c r="C3" t="s">
        <v>398</v>
      </c>
      <c r="D3">
        <v>1</v>
      </c>
      <c r="E3">
        <v>30</v>
      </c>
      <c r="F3" t="s">
        <v>407</v>
      </c>
      <c r="G3" t="s">
        <v>409</v>
      </c>
      <c r="H3">
        <v>2</v>
      </c>
      <c r="I3">
        <v>222</v>
      </c>
      <c r="J3" t="str">
        <f>"INSERT INTO Transactions VALUES ('"&amp;A3&amp;"',TO_DATE('"&amp;TEXT(B3,"mm-dd-yyyy")&amp;"','mm-dd-yyyy'),'"&amp;C3&amp;"',"&amp; D3 &amp;","&amp; E3 &amp;",'"&amp; F3 &amp;"','"&amp; G3 &amp;"',"&amp;H3&amp;",'"&amp; I3 &amp;"');"</f>
        <v>INSERT INTO Transactions VALUES ('a2',TO_DATE('03-08-2022','mm-dd-yyyy'),'10am',1,30,'Kevin Mark','Pay by card',2,'222');</v>
      </c>
    </row>
    <row r="4" spans="1:10" x14ac:dyDescent="0.25">
      <c r="A4" t="s">
        <v>412</v>
      </c>
      <c r="B4" s="6">
        <v>44628</v>
      </c>
      <c r="C4" t="s">
        <v>399</v>
      </c>
      <c r="D4">
        <v>1</v>
      </c>
      <c r="E4">
        <v>40</v>
      </c>
      <c r="F4" t="s">
        <v>407</v>
      </c>
      <c r="G4" t="s">
        <v>409</v>
      </c>
      <c r="H4">
        <v>3</v>
      </c>
      <c r="I4">
        <v>333</v>
      </c>
      <c r="J4" t="str">
        <f>"INSERT INTO Transactions VALUES ('"&amp;A4&amp;"',TO_DATE('"&amp;TEXT(B4,"mm-dd-yyyy")&amp;"','mm-dd-yyyy'),'"&amp;C4&amp;"',"&amp; D4 &amp;","&amp; E4 &amp;",'"&amp; F4 &amp;"','"&amp; G4 &amp;"',"&amp;H4&amp;",'"&amp; I4 &amp;"');"</f>
        <v>INSERT INTO Transactions VALUES ('a3',TO_DATE('03-08-2022','mm-dd-yyyy'),'4pm',1,40,'Kevin Mark','Pay by card',3,'333');</v>
      </c>
    </row>
    <row r="5" spans="1:10" x14ac:dyDescent="0.25">
      <c r="A5" t="s">
        <v>413</v>
      </c>
      <c r="B5" s="6">
        <v>44628</v>
      </c>
      <c r="C5" t="s">
        <v>400</v>
      </c>
      <c r="D5">
        <v>1</v>
      </c>
      <c r="E5">
        <v>40</v>
      </c>
      <c r="F5" t="s">
        <v>407</v>
      </c>
      <c r="G5" t="s">
        <v>409</v>
      </c>
      <c r="H5">
        <v>4</v>
      </c>
      <c r="I5">
        <v>444</v>
      </c>
      <c r="J5" t="str">
        <f>"INSERT INTO Transactions VALUES ('"&amp;A5&amp;"',TO_DATE('"&amp;TEXT(B5,"mm-dd-yyyy")&amp;"','mm-dd-yyyy'),'"&amp;C5&amp;"',"&amp; D5 &amp;","&amp; E5 &amp;",'"&amp; F5 &amp;"','"&amp; G5 &amp;"',"&amp;H5&amp;",'"&amp; I5 &amp;"');"</f>
        <v>INSERT INTO Transactions VALUES ('a4',TO_DATE('03-08-2022','mm-dd-yyyy'),'5pm',1,40,'Kevin Mark','Pay by card',4,'444');</v>
      </c>
    </row>
    <row r="6" spans="1:10" x14ac:dyDescent="0.25">
      <c r="A6" t="s">
        <v>414</v>
      </c>
      <c r="B6" s="6">
        <v>44629</v>
      </c>
      <c r="C6" t="s">
        <v>401</v>
      </c>
      <c r="D6">
        <v>1</v>
      </c>
      <c r="E6">
        <v>20</v>
      </c>
      <c r="F6" t="s">
        <v>408</v>
      </c>
      <c r="G6" t="s">
        <v>409</v>
      </c>
      <c r="H6">
        <v>5</v>
      </c>
      <c r="I6">
        <v>555</v>
      </c>
      <c r="J6" t="str">
        <f>"INSERT INTO Transactions VALUES ('"&amp;A6&amp;"',TO_DATE('"&amp;TEXT(B6,"mm-dd-yyyy")&amp;"','mm-dd-yyyy'),'"&amp;C6&amp;"',"&amp; D6 &amp;","&amp; E6 &amp;",'"&amp; F6 &amp;"','"&amp; G6 &amp;"',"&amp;H6&amp;",'"&amp; I6 &amp;"');"</f>
        <v>INSERT INTO Transactions VALUES ('a5',TO_DATE('03-09-2022','mm-dd-yyyy'),'1pm',1,20,'Johon Handom','Pay by card',5,'555');</v>
      </c>
    </row>
    <row r="7" spans="1:10" x14ac:dyDescent="0.25">
      <c r="A7" t="s">
        <v>415</v>
      </c>
      <c r="B7" s="6">
        <v>44629</v>
      </c>
      <c r="C7" t="s">
        <v>406</v>
      </c>
      <c r="D7">
        <v>1</v>
      </c>
      <c r="E7">
        <v>40</v>
      </c>
      <c r="F7" t="s">
        <v>408</v>
      </c>
      <c r="G7" t="s">
        <v>409</v>
      </c>
      <c r="H7">
        <v>6</v>
      </c>
      <c r="I7">
        <v>666</v>
      </c>
      <c r="J7" t="str">
        <f>"INSERT INTO Transactions VALUES ('"&amp;A7&amp;"',TO_DATE('"&amp;TEXT(B7,"mm-dd-yyyy")&amp;"','mm-dd-yyyy'),'"&amp;C7&amp;"',"&amp; D7 &amp;","&amp; E7 &amp;",'"&amp; F7 &amp;"','"&amp; G7 &amp;"',"&amp;H7&amp;",'"&amp; I7 &amp;"');"</f>
        <v>INSERT INTO Transactions VALUES ('a6',TO_DATE('03-09-2022','mm-dd-yyyy'),'3pm',1,40,'Johon Handom','Pay by card',6,'666');</v>
      </c>
    </row>
    <row r="8" spans="1:10" x14ac:dyDescent="0.25">
      <c r="A8" t="s">
        <v>416</v>
      </c>
      <c r="B8" s="6">
        <v>44629</v>
      </c>
      <c r="C8" t="s">
        <v>401</v>
      </c>
      <c r="D8">
        <v>1</v>
      </c>
      <c r="E8">
        <v>30</v>
      </c>
      <c r="F8" t="s">
        <v>408</v>
      </c>
      <c r="G8" t="s">
        <v>409</v>
      </c>
      <c r="H8">
        <v>7</v>
      </c>
      <c r="I8">
        <v>777</v>
      </c>
      <c r="J8" t="str">
        <f>"INSERT INTO Transactions VALUES ('"&amp;A8&amp;"',TO_DATE('"&amp;TEXT(B8,"mm-dd-yyyy")&amp;"','mm-dd-yyyy'),'"&amp;C8&amp;"',"&amp; D8 &amp;","&amp; E8 &amp;",'"&amp; F8 &amp;"','"&amp; G8 &amp;"',"&amp;H8&amp;",'"&amp; I8 &amp;"');"</f>
        <v>INSERT INTO Transactions VALUES ('a7',TO_DATE('03-09-2022','mm-dd-yyyy'),'1pm',1,30,'Johon Handom','Pay by card',7,'777');</v>
      </c>
    </row>
    <row r="9" spans="1:10" x14ac:dyDescent="0.25">
      <c r="A9" t="s">
        <v>417</v>
      </c>
      <c r="B9" s="6">
        <v>44629</v>
      </c>
      <c r="C9" t="s">
        <v>402</v>
      </c>
      <c r="D9">
        <v>1</v>
      </c>
      <c r="E9">
        <v>50</v>
      </c>
      <c r="F9" t="s">
        <v>408</v>
      </c>
      <c r="G9" t="s">
        <v>409</v>
      </c>
      <c r="H9">
        <v>8</v>
      </c>
      <c r="I9">
        <v>888</v>
      </c>
      <c r="J9" t="str">
        <f>"INSERT INTO Transactions VALUES ('"&amp;A9&amp;"',TO_DATE('"&amp;TEXT(B9,"mm-dd-yyyy")&amp;"','mm-dd-yyyy'),'"&amp;C9&amp;"',"&amp; D9 &amp;","&amp; E9 &amp;",'"&amp; F9 &amp;"','"&amp; G9 &amp;"',"&amp;H9&amp;",'"&amp; I9 &amp;"');"</f>
        <v>INSERT INTO Transactions VALUES ('a8',TO_DATE('03-09-2022','mm-dd-yyyy'),'4.30pm',1,50,'Johon Handom','Pay by card',8,'888');</v>
      </c>
    </row>
    <row r="10" spans="1:10" x14ac:dyDescent="0.25">
      <c r="A10" t="s">
        <v>418</v>
      </c>
      <c r="B10" s="6">
        <v>44629</v>
      </c>
      <c r="C10" t="s">
        <v>403</v>
      </c>
      <c r="D10">
        <v>1</v>
      </c>
      <c r="E10">
        <v>10</v>
      </c>
      <c r="F10" t="s">
        <v>408</v>
      </c>
      <c r="G10" t="s">
        <v>409</v>
      </c>
      <c r="H10">
        <v>9</v>
      </c>
      <c r="I10">
        <v>999</v>
      </c>
      <c r="J10" t="str">
        <f>"INSERT INTO Transactions VALUES ('"&amp;A10&amp;"',TO_DATE('"&amp;TEXT(B10,"mm-dd-yyyy")&amp;"','mm-dd-yyyy'),'"&amp;C10&amp;"',"&amp; D10 &amp;","&amp; E10 &amp;",'"&amp; F10 &amp;"','"&amp; G10 &amp;"',"&amp;H10&amp;",'"&amp; I10 &amp;"');"</f>
        <v>INSERT INTO Transactions VALUES ('a9',TO_DATE('03-09-2022','mm-dd-yyyy'),'5.27pm',1,10,'Johon Handom','Pay by card',9,'999');</v>
      </c>
    </row>
    <row r="11" spans="1:10" x14ac:dyDescent="0.25">
      <c r="A11" t="s">
        <v>419</v>
      </c>
      <c r="B11" s="6">
        <v>44629</v>
      </c>
      <c r="C11" t="s">
        <v>404</v>
      </c>
      <c r="D11">
        <v>1</v>
      </c>
      <c r="E11">
        <v>20</v>
      </c>
      <c r="F11" t="s">
        <v>408</v>
      </c>
      <c r="G11" t="s">
        <v>409</v>
      </c>
      <c r="H11">
        <v>10</v>
      </c>
      <c r="I11">
        <v>1110</v>
      </c>
      <c r="J11" t="str">
        <f>"INSERT INTO Transactions VALUES ('"&amp;A11&amp;"',TO_DATE('"&amp;TEXT(B11,"mm-dd-yyyy")&amp;"','mm-dd-yyyy'),'"&amp;C11&amp;"',"&amp; D11 &amp;","&amp; E11 &amp;",'"&amp; F11 &amp;"','"&amp; G11 &amp;"',"&amp;H11&amp;",'"&amp; I11 &amp;"');"</f>
        <v>INSERT INTO Transactions VALUES ('a10',TO_DATE('03-09-2022','mm-dd-yyyy'),'8pm',1,20,'Johon Handom','Pay by card',10,'1110');</v>
      </c>
    </row>
    <row r="12" spans="1:10" x14ac:dyDescent="0.25">
      <c r="A12" t="s">
        <v>420</v>
      </c>
      <c r="B12" s="6">
        <v>44629</v>
      </c>
      <c r="C12" t="s">
        <v>405</v>
      </c>
      <c r="D12">
        <v>1</v>
      </c>
      <c r="E12">
        <v>40</v>
      </c>
      <c r="F12" t="s">
        <v>408</v>
      </c>
      <c r="G12" t="s">
        <v>409</v>
      </c>
      <c r="H12">
        <v>11</v>
      </c>
      <c r="I12">
        <v>1221</v>
      </c>
      <c r="J12" t="str">
        <f>"INSERT INTO Transactions VALUES ('"&amp;A12&amp;"',TO_DATE('"&amp;TEXT(B12,"mm-dd-yyyy")&amp;"','mm-dd-yyyy'),'"&amp;C12&amp;"',"&amp; D12 &amp;","&amp; E12 &amp;",'"&amp; F12 &amp;"','"&amp; G12 &amp;"',"&amp;H12&amp;",'"&amp; I12 &amp;"');"</f>
        <v>INSERT INTO Transactions VALUES ('a11',TO_DATE('03-09-2022','mm-dd-yyyy'),'9.30pm',1,40,'Johon Handom','Pay by card',11,'1221');</v>
      </c>
    </row>
    <row r="13" spans="1:10" x14ac:dyDescent="0.25">
      <c r="A13" t="s">
        <v>421</v>
      </c>
      <c r="B13" s="6">
        <v>44630</v>
      </c>
      <c r="C13" t="s">
        <v>398</v>
      </c>
      <c r="D13">
        <v>1</v>
      </c>
      <c r="E13">
        <v>30</v>
      </c>
      <c r="F13" t="s">
        <v>407</v>
      </c>
      <c r="G13" t="s">
        <v>409</v>
      </c>
      <c r="H13">
        <v>12</v>
      </c>
      <c r="I13">
        <v>1332</v>
      </c>
      <c r="J13" t="str">
        <f>"INSERT INTO Transactions VALUES ('"&amp;A13&amp;"',TO_DATE('"&amp;TEXT(B13,"mm-dd-yyyy")&amp;"','mm-dd-yyyy'),'"&amp;C13&amp;"',"&amp; D13 &amp;","&amp; E13 &amp;",'"&amp; F13 &amp;"','"&amp; G13 &amp;"',"&amp;H13&amp;",'"&amp; I13 &amp;"');"</f>
        <v>INSERT INTO Transactions VALUES ('a12',TO_DATE('03-10-2022','mm-dd-yyyy'),'10am',1,30,'Kevin Mark','Pay by card',12,'1332');</v>
      </c>
    </row>
    <row r="14" spans="1:10" x14ac:dyDescent="0.25">
      <c r="A14" t="s">
        <v>422</v>
      </c>
      <c r="B14" s="6">
        <v>44630</v>
      </c>
      <c r="C14" t="s">
        <v>398</v>
      </c>
      <c r="D14">
        <v>1</v>
      </c>
      <c r="E14">
        <v>50</v>
      </c>
      <c r="F14" t="s">
        <v>407</v>
      </c>
      <c r="G14" t="s">
        <v>409</v>
      </c>
      <c r="H14">
        <v>13</v>
      </c>
      <c r="I14">
        <v>1443</v>
      </c>
      <c r="J14" t="str">
        <f>"INSERT INTO Transactions VALUES ('"&amp;A14&amp;"',TO_DATE('"&amp;TEXT(B14,"mm-dd-yyyy")&amp;"','mm-dd-yyyy'),'"&amp;C14&amp;"',"&amp; D14 &amp;","&amp; E14 &amp;",'"&amp; F14 &amp;"','"&amp; G14 &amp;"',"&amp;H14&amp;",'"&amp; I14 &amp;"');"</f>
        <v>INSERT INTO Transactions VALUES ('a13',TO_DATE('03-10-2022','mm-dd-yyyy'),'10am',1,50,'Kevin Mark','Pay by card',13,'1443');</v>
      </c>
    </row>
    <row r="15" spans="1:10" x14ac:dyDescent="0.25">
      <c r="A15" t="s">
        <v>423</v>
      </c>
      <c r="B15" s="6">
        <v>44630</v>
      </c>
      <c r="C15" t="s">
        <v>401</v>
      </c>
      <c r="D15">
        <v>1</v>
      </c>
      <c r="E15">
        <v>40</v>
      </c>
      <c r="F15" t="s">
        <v>407</v>
      </c>
      <c r="G15" t="s">
        <v>409</v>
      </c>
      <c r="H15">
        <v>14</v>
      </c>
      <c r="I15">
        <v>1554</v>
      </c>
      <c r="J15" t="str">
        <f>"INSERT INTO Transactions VALUES ('"&amp;A15&amp;"',TO_DATE('"&amp;TEXT(B15,"mm-dd-yyyy")&amp;"','mm-dd-yyyy'),'"&amp;C15&amp;"',"&amp; D15 &amp;","&amp; E15 &amp;",'"&amp; F15 &amp;"','"&amp; G15 &amp;"',"&amp;H15&amp;",'"&amp; I15 &amp;"');"</f>
        <v>INSERT INTO Transactions VALUES ('a14',TO_DATE('03-10-2022','mm-dd-yyyy'),'1pm',1,40,'Kevin Mark','Pay by card',14,'1554');</v>
      </c>
    </row>
    <row r="16" spans="1:10" x14ac:dyDescent="0.25">
      <c r="A16" t="s">
        <v>424</v>
      </c>
      <c r="B16" s="6">
        <v>44630</v>
      </c>
      <c r="C16" t="s">
        <v>401</v>
      </c>
      <c r="D16">
        <v>1</v>
      </c>
      <c r="E16">
        <v>30</v>
      </c>
      <c r="F16" t="s">
        <v>407</v>
      </c>
      <c r="G16" t="s">
        <v>409</v>
      </c>
      <c r="H16">
        <v>15</v>
      </c>
      <c r="I16">
        <v>1665</v>
      </c>
      <c r="J16" t="str">
        <f>"INSERT INTO Transactions VALUES ('"&amp;A16&amp;"',TO_DATE('"&amp;TEXT(B16,"mm-dd-yyyy")&amp;"','mm-dd-yyyy'),'"&amp;C16&amp;"',"&amp; D16 &amp;","&amp; E16 &amp;",'"&amp; F16 &amp;"','"&amp; G16 &amp;"',"&amp;H16&amp;",'"&amp; I16 &amp;"');"</f>
        <v>INSERT INTO Transactions VALUES ('a15',TO_DATE('03-10-2022','mm-dd-yyyy'),'1pm',1,30,'Kevin Mark','Pay by card',15,'1665');</v>
      </c>
    </row>
    <row r="17" spans="1:10" x14ac:dyDescent="0.25">
      <c r="A17" t="s">
        <v>425</v>
      </c>
      <c r="B17" s="6">
        <v>44630</v>
      </c>
      <c r="C17" t="s">
        <v>402</v>
      </c>
      <c r="D17">
        <v>1</v>
      </c>
      <c r="E17">
        <v>70</v>
      </c>
      <c r="F17" t="s">
        <v>407</v>
      </c>
      <c r="G17" t="s">
        <v>409</v>
      </c>
      <c r="H17">
        <v>16</v>
      </c>
      <c r="I17">
        <v>1776</v>
      </c>
      <c r="J17" t="str">
        <f>"INSERT INTO Transactions VALUES ('"&amp;A17&amp;"',TO_DATE('"&amp;TEXT(B17,"mm-dd-yyyy")&amp;"','mm-dd-yyyy'),'"&amp;C17&amp;"',"&amp; D17 &amp;","&amp; E17 &amp;",'"&amp; F17 &amp;"','"&amp; G17 &amp;"',"&amp;H17&amp;",'"&amp; I17 &amp;"');"</f>
        <v>INSERT INTO Transactions VALUES ('a16',TO_DATE('03-10-2022','mm-dd-yyyy'),'4.30pm',1,70,'Kevin Mark','Pay by card',16,'1776');</v>
      </c>
    </row>
    <row r="18" spans="1:10" x14ac:dyDescent="0.25">
      <c r="A18" t="s">
        <v>426</v>
      </c>
      <c r="B18" s="6">
        <v>44631</v>
      </c>
      <c r="C18" t="s">
        <v>398</v>
      </c>
      <c r="D18">
        <v>1</v>
      </c>
      <c r="E18">
        <v>50</v>
      </c>
      <c r="F18" t="s">
        <v>408</v>
      </c>
      <c r="G18" t="s">
        <v>409</v>
      </c>
      <c r="H18">
        <v>17</v>
      </c>
      <c r="I18">
        <v>1887</v>
      </c>
      <c r="J18" t="str">
        <f>"INSERT INTO Transactions VALUES ('"&amp;A18&amp;"',TO_DATE('"&amp;TEXT(B18,"mm-dd-yyyy")&amp;"','mm-dd-yyyy'),'"&amp;C18&amp;"',"&amp; D18 &amp;","&amp; E18 &amp;",'"&amp; F18 &amp;"','"&amp; G18 &amp;"',"&amp;H18&amp;",'"&amp; I18 &amp;"');"</f>
        <v>INSERT INTO Transactions VALUES ('a17',TO_DATE('03-11-2022','mm-dd-yyyy'),'10am',1,50,'Johon Handom','Pay by card',17,'1887');</v>
      </c>
    </row>
    <row r="19" spans="1:10" x14ac:dyDescent="0.25">
      <c r="A19" t="s">
        <v>427</v>
      </c>
      <c r="B19" s="6">
        <v>44631</v>
      </c>
      <c r="C19" t="s">
        <v>398</v>
      </c>
      <c r="D19">
        <v>1</v>
      </c>
      <c r="E19">
        <v>10</v>
      </c>
      <c r="F19" t="s">
        <v>408</v>
      </c>
      <c r="G19" t="s">
        <v>409</v>
      </c>
      <c r="H19">
        <v>18</v>
      </c>
      <c r="I19">
        <v>1998</v>
      </c>
      <c r="J19" t="str">
        <f>"INSERT INTO Transactions VALUES ('"&amp;A19&amp;"',TO_DATE('"&amp;TEXT(B19,"mm-dd-yyyy")&amp;"','mm-dd-yyyy'),'"&amp;C19&amp;"',"&amp; D19 &amp;","&amp; E19 &amp;",'"&amp; F19 &amp;"','"&amp; G19 &amp;"',"&amp;H19&amp;",'"&amp; I19 &amp;"');"</f>
        <v>INSERT INTO Transactions VALUES ('a18',TO_DATE('03-11-2022','mm-dd-yyyy'),'10am',1,10,'Johon Handom','Pay by card',18,'1998');</v>
      </c>
    </row>
    <row r="20" spans="1:10" x14ac:dyDescent="0.25">
      <c r="A20" t="s">
        <v>428</v>
      </c>
      <c r="B20" s="6">
        <v>44631</v>
      </c>
      <c r="C20" t="s">
        <v>401</v>
      </c>
      <c r="D20">
        <v>1</v>
      </c>
      <c r="E20">
        <v>30</v>
      </c>
      <c r="F20" t="s">
        <v>408</v>
      </c>
      <c r="G20" t="s">
        <v>409</v>
      </c>
      <c r="H20">
        <v>19</v>
      </c>
      <c r="I20">
        <v>2109</v>
      </c>
      <c r="J20" t="str">
        <f>"INSERT INTO Transactions VALUES ('"&amp;A20&amp;"',TO_DATE('"&amp;TEXT(B20,"mm-dd-yyyy")&amp;"','mm-dd-yyyy'),'"&amp;C20&amp;"',"&amp; D20 &amp;","&amp; E20 &amp;",'"&amp; F20 &amp;"','"&amp; G20 &amp;"',"&amp;H20&amp;",'"&amp; I20 &amp;"');"</f>
        <v>INSERT INTO Transactions VALUES ('a19',TO_DATE('03-11-2022','mm-dd-yyyy'),'1pm',1,30,'Johon Handom','Pay by card',19,'2109');</v>
      </c>
    </row>
    <row r="21" spans="1:10" x14ac:dyDescent="0.25">
      <c r="A21" t="s">
        <v>429</v>
      </c>
      <c r="B21" s="6">
        <v>44631</v>
      </c>
      <c r="C21" t="s">
        <v>402</v>
      </c>
      <c r="D21">
        <v>1</v>
      </c>
      <c r="E21">
        <v>40</v>
      </c>
      <c r="F21" t="s">
        <v>408</v>
      </c>
      <c r="G21" t="s">
        <v>409</v>
      </c>
      <c r="H21">
        <v>20</v>
      </c>
      <c r="I21">
        <v>2220</v>
      </c>
      <c r="J21" t="str">
        <f>"INSERT INTO Transactions VALUES ('"&amp;A21&amp;"',TO_DATE('"&amp;TEXT(B21,"mm-dd-yyyy")&amp;"','mm-dd-yyyy'),'"&amp;C21&amp;"',"&amp; D21 &amp;","&amp; E21 &amp;",'"&amp; F21 &amp;"','"&amp; G21 &amp;"',"&amp;H21&amp;",'"&amp; I21 &amp;"');"</f>
        <v>INSERT INTO Transactions VALUES ('a20',TO_DATE('03-11-2022','mm-dd-yyyy'),'4.30pm',1,40,'Johon Handom','Pay by card',20,'2220');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DD664-B4FC-4828-9114-F8BA9DF8E83C}">
  <dimension ref="A1:D56"/>
  <sheetViews>
    <sheetView workbookViewId="0">
      <selection activeCell="D2" sqref="D2"/>
    </sheetView>
  </sheetViews>
  <sheetFormatPr defaultRowHeight="15" x14ac:dyDescent="0.25"/>
  <cols>
    <col min="1" max="1" width="9.140625" style="2"/>
    <col min="2" max="2" width="17.5703125" customWidth="1"/>
    <col min="3" max="3" width="11.7109375" bestFit="1" customWidth="1"/>
    <col min="4" max="4" width="91.140625" customWidth="1"/>
  </cols>
  <sheetData>
    <row r="1" spans="1:4" x14ac:dyDescent="0.25">
      <c r="A1" s="7" t="s">
        <v>21</v>
      </c>
      <c r="B1" s="4" t="s">
        <v>224</v>
      </c>
      <c r="C1" s="4" t="s">
        <v>225</v>
      </c>
    </row>
    <row r="2" spans="1:4" x14ac:dyDescent="0.25">
      <c r="A2" s="2">
        <v>1</v>
      </c>
      <c r="B2" t="s">
        <v>226</v>
      </c>
      <c r="C2" t="s">
        <v>281</v>
      </c>
      <c r="D2" t="str">
        <f>"INSERT INTO Phones VALUES("&amp;A2&amp;",'"&amp;B2&amp;"','"&amp;C2&amp;"');"</f>
        <v>INSERT INTO Phones VALUES(1,'541-542-4564','home');</v>
      </c>
    </row>
    <row r="3" spans="1:4" x14ac:dyDescent="0.25">
      <c r="A3" s="2">
        <v>1</v>
      </c>
      <c r="B3" t="s">
        <v>276</v>
      </c>
      <c r="C3" t="s">
        <v>282</v>
      </c>
      <c r="D3" t="str">
        <f t="shared" ref="D3:D56" si="0">"INSERT INTO Phones VALUES("&amp;A3&amp;",'"&amp;B3&amp;"','"&amp;C3&amp;"');"</f>
        <v>INSERT INTO Phones VALUES(1,'541-542-4614','work');</v>
      </c>
    </row>
    <row r="4" spans="1:4" x14ac:dyDescent="0.25">
      <c r="A4" s="2">
        <v>2</v>
      </c>
      <c r="B4" t="s">
        <v>227</v>
      </c>
      <c r="C4" t="s">
        <v>281</v>
      </c>
      <c r="D4" t="str">
        <f t="shared" si="0"/>
        <v>INSERT INTO Phones VALUES(2,'541-542-4565','home');</v>
      </c>
    </row>
    <row r="5" spans="1:4" x14ac:dyDescent="0.25">
      <c r="A5" s="2">
        <v>2</v>
      </c>
      <c r="B5" t="s">
        <v>277</v>
      </c>
      <c r="C5" t="s">
        <v>283</v>
      </c>
      <c r="D5" t="str">
        <f t="shared" si="0"/>
        <v>INSERT INTO Phones VALUES(2,'541-542-4615','cell');</v>
      </c>
    </row>
    <row r="6" spans="1:4" x14ac:dyDescent="0.25">
      <c r="A6" s="2">
        <v>3</v>
      </c>
      <c r="B6" t="s">
        <v>228</v>
      </c>
      <c r="C6" t="s">
        <v>281</v>
      </c>
      <c r="D6" t="str">
        <f t="shared" si="0"/>
        <v>INSERT INTO Phones VALUES(3,'541-542-4566','home');</v>
      </c>
    </row>
    <row r="7" spans="1:4" x14ac:dyDescent="0.25">
      <c r="A7" s="2">
        <v>3</v>
      </c>
      <c r="B7" t="s">
        <v>278</v>
      </c>
      <c r="C7" t="s">
        <v>283</v>
      </c>
      <c r="D7" t="str">
        <f t="shared" si="0"/>
        <v>INSERT INTO Phones VALUES(3,'541-542-4616','cell');</v>
      </c>
    </row>
    <row r="8" spans="1:4" x14ac:dyDescent="0.25">
      <c r="A8" s="2">
        <v>4</v>
      </c>
      <c r="B8" t="s">
        <v>279</v>
      </c>
      <c r="C8" t="s">
        <v>282</v>
      </c>
      <c r="D8" t="str">
        <f t="shared" si="0"/>
        <v>INSERT INTO Phones VALUES(4,'541-542-4617','work');</v>
      </c>
    </row>
    <row r="9" spans="1:4" x14ac:dyDescent="0.25">
      <c r="A9" s="2">
        <v>4</v>
      </c>
      <c r="B9" t="s">
        <v>229</v>
      </c>
      <c r="C9" t="s">
        <v>281</v>
      </c>
      <c r="D9" t="str">
        <f t="shared" si="0"/>
        <v>INSERT INTO Phones VALUES(4,'541-542-4567','home');</v>
      </c>
    </row>
    <row r="10" spans="1:4" x14ac:dyDescent="0.25">
      <c r="A10" s="2">
        <v>5</v>
      </c>
      <c r="B10" t="s">
        <v>230</v>
      </c>
      <c r="C10" t="s">
        <v>283</v>
      </c>
      <c r="D10" t="str">
        <f t="shared" si="0"/>
        <v>INSERT INTO Phones VALUES(5,'541-542-4568','cell');</v>
      </c>
    </row>
    <row r="11" spans="1:4" x14ac:dyDescent="0.25">
      <c r="A11" s="2">
        <v>5</v>
      </c>
      <c r="B11" t="s">
        <v>280</v>
      </c>
      <c r="C11" t="s">
        <v>282</v>
      </c>
      <c r="D11" t="str">
        <f t="shared" si="0"/>
        <v>INSERT INTO Phones VALUES(5,'541-542-4618','work');</v>
      </c>
    </row>
    <row r="12" spans="1:4" x14ac:dyDescent="0.25">
      <c r="A12" s="2">
        <v>6</v>
      </c>
      <c r="B12" t="s">
        <v>231</v>
      </c>
      <c r="C12" t="s">
        <v>281</v>
      </c>
      <c r="D12" t="str">
        <f t="shared" si="0"/>
        <v>INSERT INTO Phones VALUES(6,'541-542-4569','home');</v>
      </c>
    </row>
    <row r="13" spans="1:4" x14ac:dyDescent="0.25">
      <c r="A13" s="2">
        <v>7</v>
      </c>
      <c r="B13" t="s">
        <v>232</v>
      </c>
      <c r="C13" t="s">
        <v>283</v>
      </c>
      <c r="D13" t="str">
        <f t="shared" si="0"/>
        <v>INSERT INTO Phones VALUES(7,'541-542-4570','cell');</v>
      </c>
    </row>
    <row r="14" spans="1:4" x14ac:dyDescent="0.25">
      <c r="A14" s="2">
        <v>8</v>
      </c>
      <c r="B14" t="s">
        <v>233</v>
      </c>
      <c r="C14" t="s">
        <v>281</v>
      </c>
      <c r="D14" t="str">
        <f t="shared" si="0"/>
        <v>INSERT INTO Phones VALUES(8,'541-542-4571','home');</v>
      </c>
    </row>
    <row r="15" spans="1:4" x14ac:dyDescent="0.25">
      <c r="A15" s="2">
        <v>9</v>
      </c>
      <c r="B15" t="s">
        <v>234</v>
      </c>
      <c r="C15" t="s">
        <v>283</v>
      </c>
      <c r="D15" t="str">
        <f t="shared" si="0"/>
        <v>INSERT INTO Phones VALUES(9,'541-542-4572','cell');</v>
      </c>
    </row>
    <row r="16" spans="1:4" x14ac:dyDescent="0.25">
      <c r="A16" s="2">
        <v>10</v>
      </c>
      <c r="B16" t="s">
        <v>235</v>
      </c>
      <c r="C16" t="s">
        <v>281</v>
      </c>
      <c r="D16" t="str">
        <f t="shared" si="0"/>
        <v>INSERT INTO Phones VALUES(10,'541-542-4573','home');</v>
      </c>
    </row>
    <row r="17" spans="1:4" x14ac:dyDescent="0.25">
      <c r="A17" s="2">
        <v>11</v>
      </c>
      <c r="B17" t="s">
        <v>236</v>
      </c>
      <c r="C17" t="s">
        <v>281</v>
      </c>
      <c r="D17" t="str">
        <f t="shared" si="0"/>
        <v>INSERT INTO Phones VALUES(11,'541-542-4574','home');</v>
      </c>
    </row>
    <row r="18" spans="1:4" x14ac:dyDescent="0.25">
      <c r="A18" s="2">
        <v>12</v>
      </c>
      <c r="B18" t="s">
        <v>237</v>
      </c>
      <c r="C18" t="s">
        <v>283</v>
      </c>
      <c r="D18" t="str">
        <f t="shared" si="0"/>
        <v>INSERT INTO Phones VALUES(12,'541-542-4575','cell');</v>
      </c>
    </row>
    <row r="19" spans="1:4" x14ac:dyDescent="0.25">
      <c r="A19" s="2">
        <v>13</v>
      </c>
      <c r="B19" t="s">
        <v>238</v>
      </c>
      <c r="C19" t="s">
        <v>281</v>
      </c>
      <c r="D19" t="str">
        <f t="shared" si="0"/>
        <v>INSERT INTO Phones VALUES(13,'541-542-4576','home');</v>
      </c>
    </row>
    <row r="20" spans="1:4" x14ac:dyDescent="0.25">
      <c r="A20" s="2">
        <v>14</v>
      </c>
      <c r="B20" t="s">
        <v>239</v>
      </c>
      <c r="C20" t="s">
        <v>283</v>
      </c>
      <c r="D20" t="str">
        <f t="shared" si="0"/>
        <v>INSERT INTO Phones VALUES(14,'541-542-4577','cell');</v>
      </c>
    </row>
    <row r="21" spans="1:4" x14ac:dyDescent="0.25">
      <c r="A21" s="2">
        <v>15</v>
      </c>
      <c r="B21" t="s">
        <v>240</v>
      </c>
      <c r="C21" t="s">
        <v>281</v>
      </c>
      <c r="D21" t="str">
        <f t="shared" si="0"/>
        <v>INSERT INTO Phones VALUES(15,'541-542-4578','home');</v>
      </c>
    </row>
    <row r="22" spans="1:4" x14ac:dyDescent="0.25">
      <c r="A22" s="2">
        <v>16</v>
      </c>
      <c r="B22" t="s">
        <v>241</v>
      </c>
      <c r="C22" t="s">
        <v>281</v>
      </c>
      <c r="D22" t="str">
        <f t="shared" si="0"/>
        <v>INSERT INTO Phones VALUES(16,'541-542-4579','home');</v>
      </c>
    </row>
    <row r="23" spans="1:4" x14ac:dyDescent="0.25">
      <c r="A23" s="2">
        <v>17</v>
      </c>
      <c r="B23" t="s">
        <v>242</v>
      </c>
      <c r="C23" t="s">
        <v>283</v>
      </c>
      <c r="D23" t="str">
        <f t="shared" si="0"/>
        <v>INSERT INTO Phones VALUES(17,'541-542-4580','cell');</v>
      </c>
    </row>
    <row r="24" spans="1:4" x14ac:dyDescent="0.25">
      <c r="A24" s="2">
        <v>18</v>
      </c>
      <c r="B24" t="s">
        <v>243</v>
      </c>
      <c r="C24" t="s">
        <v>281</v>
      </c>
      <c r="D24" t="str">
        <f t="shared" si="0"/>
        <v>INSERT INTO Phones VALUES(18,'541-542-4581','home');</v>
      </c>
    </row>
    <row r="25" spans="1:4" x14ac:dyDescent="0.25">
      <c r="A25" s="2">
        <v>19</v>
      </c>
      <c r="B25" t="s">
        <v>244</v>
      </c>
      <c r="C25" t="s">
        <v>281</v>
      </c>
      <c r="D25" t="str">
        <f t="shared" si="0"/>
        <v>INSERT INTO Phones VALUES(19,'541-542-4582','home');</v>
      </c>
    </row>
    <row r="26" spans="1:4" x14ac:dyDescent="0.25">
      <c r="A26" s="2">
        <v>20</v>
      </c>
      <c r="B26" t="s">
        <v>245</v>
      </c>
      <c r="C26" t="s">
        <v>283</v>
      </c>
      <c r="D26" t="str">
        <f t="shared" si="0"/>
        <v>INSERT INTO Phones VALUES(20,'541-542-4583','cell');</v>
      </c>
    </row>
    <row r="27" spans="1:4" x14ac:dyDescent="0.25">
      <c r="A27" s="2">
        <v>21</v>
      </c>
      <c r="B27" t="s">
        <v>246</v>
      </c>
      <c r="C27" t="s">
        <v>283</v>
      </c>
      <c r="D27" t="str">
        <f t="shared" si="0"/>
        <v>INSERT INTO Phones VALUES(21,'541-542-4584','cell');</v>
      </c>
    </row>
    <row r="28" spans="1:4" x14ac:dyDescent="0.25">
      <c r="A28" s="2">
        <v>22</v>
      </c>
      <c r="B28" t="s">
        <v>247</v>
      </c>
      <c r="C28" t="s">
        <v>281</v>
      </c>
      <c r="D28" t="str">
        <f t="shared" si="0"/>
        <v>INSERT INTO Phones VALUES(22,'541-542-4585','home');</v>
      </c>
    </row>
    <row r="29" spans="1:4" x14ac:dyDescent="0.25">
      <c r="A29" s="2">
        <v>23</v>
      </c>
      <c r="B29" t="s">
        <v>248</v>
      </c>
      <c r="C29" t="s">
        <v>283</v>
      </c>
      <c r="D29" t="str">
        <f t="shared" si="0"/>
        <v>INSERT INTO Phones VALUES(23,'541-542-4586','cell');</v>
      </c>
    </row>
    <row r="30" spans="1:4" x14ac:dyDescent="0.25">
      <c r="A30" s="2">
        <v>24</v>
      </c>
      <c r="B30" t="s">
        <v>249</v>
      </c>
      <c r="C30" t="s">
        <v>281</v>
      </c>
      <c r="D30" t="str">
        <f t="shared" si="0"/>
        <v>INSERT INTO Phones VALUES(24,'541-542-4587','home');</v>
      </c>
    </row>
    <row r="31" spans="1:4" x14ac:dyDescent="0.25">
      <c r="A31" s="2">
        <v>25</v>
      </c>
      <c r="B31" t="s">
        <v>250</v>
      </c>
      <c r="C31" t="s">
        <v>283</v>
      </c>
      <c r="D31" t="str">
        <f t="shared" si="0"/>
        <v>INSERT INTO Phones VALUES(25,'541-542-4588','cell');</v>
      </c>
    </row>
    <row r="32" spans="1:4" x14ac:dyDescent="0.25">
      <c r="A32" s="2">
        <v>26</v>
      </c>
      <c r="B32" t="s">
        <v>251</v>
      </c>
      <c r="C32" t="s">
        <v>281</v>
      </c>
      <c r="D32" t="str">
        <f t="shared" si="0"/>
        <v>INSERT INTO Phones VALUES(26,'541-542-4589','home');</v>
      </c>
    </row>
    <row r="33" spans="1:4" x14ac:dyDescent="0.25">
      <c r="A33" s="2">
        <v>27</v>
      </c>
      <c r="B33" t="s">
        <v>252</v>
      </c>
      <c r="C33" t="s">
        <v>283</v>
      </c>
      <c r="D33" t="str">
        <f t="shared" si="0"/>
        <v>INSERT INTO Phones VALUES(27,'541-542-4590','cell');</v>
      </c>
    </row>
    <row r="34" spans="1:4" x14ac:dyDescent="0.25">
      <c r="A34" s="2">
        <v>28</v>
      </c>
      <c r="B34" t="s">
        <v>253</v>
      </c>
      <c r="C34" t="s">
        <v>281</v>
      </c>
      <c r="D34" t="str">
        <f t="shared" si="0"/>
        <v>INSERT INTO Phones VALUES(28,'541-542-4591','home');</v>
      </c>
    </row>
    <row r="35" spans="1:4" x14ac:dyDescent="0.25">
      <c r="A35" s="2">
        <v>29</v>
      </c>
      <c r="B35" t="s">
        <v>254</v>
      </c>
      <c r="C35" t="s">
        <v>283</v>
      </c>
      <c r="D35" t="str">
        <f t="shared" si="0"/>
        <v>INSERT INTO Phones VALUES(29,'541-542-4592','cell');</v>
      </c>
    </row>
    <row r="36" spans="1:4" x14ac:dyDescent="0.25">
      <c r="A36" s="2">
        <v>30</v>
      </c>
      <c r="B36" t="s">
        <v>255</v>
      </c>
      <c r="C36" t="s">
        <v>281</v>
      </c>
      <c r="D36" t="str">
        <f t="shared" si="0"/>
        <v>INSERT INTO Phones VALUES(30,'541-542-4593','home');</v>
      </c>
    </row>
    <row r="37" spans="1:4" x14ac:dyDescent="0.25">
      <c r="A37" s="2">
        <v>31</v>
      </c>
      <c r="B37" t="s">
        <v>256</v>
      </c>
      <c r="C37" t="s">
        <v>283</v>
      </c>
      <c r="D37" t="str">
        <f t="shared" si="0"/>
        <v>INSERT INTO Phones VALUES(31,'541-542-4594','cell');</v>
      </c>
    </row>
    <row r="38" spans="1:4" x14ac:dyDescent="0.25">
      <c r="A38" s="2">
        <v>32</v>
      </c>
      <c r="B38" t="s">
        <v>257</v>
      </c>
      <c r="C38" t="s">
        <v>283</v>
      </c>
      <c r="D38" t="str">
        <f t="shared" si="0"/>
        <v>INSERT INTO Phones VALUES(32,'541-542-4595','cell');</v>
      </c>
    </row>
    <row r="39" spans="1:4" x14ac:dyDescent="0.25">
      <c r="A39" s="2">
        <v>33</v>
      </c>
      <c r="B39" t="s">
        <v>258</v>
      </c>
      <c r="C39" t="s">
        <v>281</v>
      </c>
      <c r="D39" t="str">
        <f t="shared" si="0"/>
        <v>INSERT INTO Phones VALUES(33,'541-542-4596','home');</v>
      </c>
    </row>
    <row r="40" spans="1:4" x14ac:dyDescent="0.25">
      <c r="A40" s="2">
        <v>34</v>
      </c>
      <c r="B40" t="s">
        <v>259</v>
      </c>
      <c r="C40" t="s">
        <v>283</v>
      </c>
      <c r="D40" t="str">
        <f t="shared" si="0"/>
        <v>INSERT INTO Phones VALUES(34,'541-542-4597','cell');</v>
      </c>
    </row>
    <row r="41" spans="1:4" x14ac:dyDescent="0.25">
      <c r="A41" s="2">
        <v>35</v>
      </c>
      <c r="B41" t="s">
        <v>260</v>
      </c>
      <c r="C41" t="s">
        <v>281</v>
      </c>
      <c r="D41" t="str">
        <f t="shared" si="0"/>
        <v>INSERT INTO Phones VALUES(35,'541-542-4598','home');</v>
      </c>
    </row>
    <row r="42" spans="1:4" x14ac:dyDescent="0.25">
      <c r="A42" s="2">
        <v>36</v>
      </c>
      <c r="B42" t="s">
        <v>261</v>
      </c>
      <c r="C42" t="s">
        <v>283</v>
      </c>
      <c r="D42" t="str">
        <f t="shared" si="0"/>
        <v>INSERT INTO Phones VALUES(36,'541-542-4599','cell');</v>
      </c>
    </row>
    <row r="43" spans="1:4" x14ac:dyDescent="0.25">
      <c r="A43" s="2">
        <v>37</v>
      </c>
      <c r="B43" t="s">
        <v>262</v>
      </c>
      <c r="C43" t="s">
        <v>281</v>
      </c>
      <c r="D43" t="str">
        <f t="shared" si="0"/>
        <v>INSERT INTO Phones VALUES(37,'541-542-4600','home');</v>
      </c>
    </row>
    <row r="44" spans="1:4" x14ac:dyDescent="0.25">
      <c r="A44" s="2">
        <v>38</v>
      </c>
      <c r="B44" t="s">
        <v>263</v>
      </c>
      <c r="C44" t="s">
        <v>283</v>
      </c>
      <c r="D44" t="str">
        <f t="shared" si="0"/>
        <v>INSERT INTO Phones VALUES(38,'541-542-4601','cell');</v>
      </c>
    </row>
    <row r="45" spans="1:4" x14ac:dyDescent="0.25">
      <c r="A45" s="2">
        <v>39</v>
      </c>
      <c r="B45" t="s">
        <v>264</v>
      </c>
      <c r="C45" t="s">
        <v>283</v>
      </c>
      <c r="D45" t="str">
        <f t="shared" si="0"/>
        <v>INSERT INTO Phones VALUES(39,'541-542-4602','cell');</v>
      </c>
    </row>
    <row r="46" spans="1:4" x14ac:dyDescent="0.25">
      <c r="A46" s="2">
        <v>40</v>
      </c>
      <c r="B46" t="s">
        <v>265</v>
      </c>
      <c r="C46" t="s">
        <v>283</v>
      </c>
      <c r="D46" t="str">
        <f t="shared" si="0"/>
        <v>INSERT INTO Phones VALUES(40,'541-542-4603','cell');</v>
      </c>
    </row>
    <row r="47" spans="1:4" x14ac:dyDescent="0.25">
      <c r="A47" s="2">
        <v>41</v>
      </c>
      <c r="B47" t="s">
        <v>266</v>
      </c>
      <c r="C47" t="s">
        <v>281</v>
      </c>
      <c r="D47" t="str">
        <f t="shared" si="0"/>
        <v>INSERT INTO Phones VALUES(41,'541-542-4604','home');</v>
      </c>
    </row>
    <row r="48" spans="1:4" x14ac:dyDescent="0.25">
      <c r="A48" s="2">
        <v>42</v>
      </c>
      <c r="B48" t="s">
        <v>267</v>
      </c>
      <c r="C48" t="s">
        <v>283</v>
      </c>
      <c r="D48" t="str">
        <f t="shared" si="0"/>
        <v>INSERT INTO Phones VALUES(42,'541-542-4605','cell');</v>
      </c>
    </row>
    <row r="49" spans="1:4" x14ac:dyDescent="0.25">
      <c r="A49" s="2">
        <v>43</v>
      </c>
      <c r="B49" t="s">
        <v>268</v>
      </c>
      <c r="C49" t="s">
        <v>283</v>
      </c>
      <c r="D49" t="str">
        <f t="shared" si="0"/>
        <v>INSERT INTO Phones VALUES(43,'541-542-4606','cell');</v>
      </c>
    </row>
    <row r="50" spans="1:4" x14ac:dyDescent="0.25">
      <c r="A50" s="2">
        <v>44</v>
      </c>
      <c r="B50" t="s">
        <v>269</v>
      </c>
      <c r="C50" t="s">
        <v>281</v>
      </c>
      <c r="D50" t="str">
        <f t="shared" si="0"/>
        <v>INSERT INTO Phones VALUES(44,'541-542-4607','home');</v>
      </c>
    </row>
    <row r="51" spans="1:4" x14ac:dyDescent="0.25">
      <c r="A51" s="2">
        <v>45</v>
      </c>
      <c r="B51" t="s">
        <v>270</v>
      </c>
      <c r="C51" t="s">
        <v>281</v>
      </c>
      <c r="D51" t="str">
        <f t="shared" si="0"/>
        <v>INSERT INTO Phones VALUES(45,'541-542-4608','home');</v>
      </c>
    </row>
    <row r="52" spans="1:4" x14ac:dyDescent="0.25">
      <c r="A52" s="2">
        <v>46</v>
      </c>
      <c r="B52" t="s">
        <v>271</v>
      </c>
      <c r="C52" t="s">
        <v>283</v>
      </c>
      <c r="D52" t="str">
        <f t="shared" si="0"/>
        <v>INSERT INTO Phones VALUES(46,'541-542-4609','cell');</v>
      </c>
    </row>
    <row r="53" spans="1:4" x14ac:dyDescent="0.25">
      <c r="A53" s="2">
        <v>47</v>
      </c>
      <c r="B53" t="s">
        <v>272</v>
      </c>
      <c r="C53" t="s">
        <v>281</v>
      </c>
      <c r="D53" t="str">
        <f t="shared" si="0"/>
        <v>INSERT INTO Phones VALUES(47,'541-542-4610','home');</v>
      </c>
    </row>
    <row r="54" spans="1:4" x14ac:dyDescent="0.25">
      <c r="A54" s="2">
        <v>48</v>
      </c>
      <c r="B54" t="s">
        <v>273</v>
      </c>
      <c r="C54" t="s">
        <v>283</v>
      </c>
      <c r="D54" t="str">
        <f t="shared" si="0"/>
        <v>INSERT INTO Phones VALUES(48,'541-542-4611','cell');</v>
      </c>
    </row>
    <row r="55" spans="1:4" x14ac:dyDescent="0.25">
      <c r="A55" s="2">
        <v>49</v>
      </c>
      <c r="B55" t="s">
        <v>274</v>
      </c>
      <c r="C55" t="s">
        <v>281</v>
      </c>
      <c r="D55" t="str">
        <f t="shared" si="0"/>
        <v>INSERT INTO Phones VALUES(49,'541-542-4612','home');</v>
      </c>
    </row>
    <row r="56" spans="1:4" x14ac:dyDescent="0.25">
      <c r="A56" s="2">
        <v>50</v>
      </c>
      <c r="B56" t="s">
        <v>275</v>
      </c>
      <c r="C56" t="s">
        <v>281</v>
      </c>
      <c r="D56" t="str">
        <f t="shared" si="0"/>
        <v>INSERT INTO Phones VALUES(50,'541-542-4613','home');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5501-4634-4153-BE4A-61876B1843AE}">
  <dimension ref="A1:F51"/>
  <sheetViews>
    <sheetView workbookViewId="0">
      <selection activeCell="F25" sqref="F25"/>
    </sheetView>
  </sheetViews>
  <sheetFormatPr defaultRowHeight="15" x14ac:dyDescent="0.25"/>
  <cols>
    <col min="1" max="1" width="13.5703125" bestFit="1" customWidth="1"/>
    <col min="2" max="2" width="14.5703125" bestFit="1" customWidth="1"/>
    <col min="3" max="3" width="9.140625" style="2"/>
    <col min="4" max="4" width="14.5703125" bestFit="1" customWidth="1"/>
    <col min="6" max="6" width="53.5703125" customWidth="1"/>
  </cols>
  <sheetData>
    <row r="1" spans="1:6" x14ac:dyDescent="0.25">
      <c r="A1" s="4" t="s">
        <v>343</v>
      </c>
      <c r="B1" t="s">
        <v>344</v>
      </c>
      <c r="C1" s="7" t="s">
        <v>30</v>
      </c>
      <c r="D1" t="s">
        <v>345</v>
      </c>
      <c r="E1" s="3" t="s">
        <v>21</v>
      </c>
      <c r="F1" t="str">
        <f>"INSERT INTO Point_Accounts VALUES('"&amp;A2&amp;"',"&amp;B2&amp;","&amp;C2&amp;","&amp;D2&amp;","&amp;E2&amp;");"</f>
        <v>INSERT INTO Point_Accounts VALUES('111',50,1,10,1);</v>
      </c>
    </row>
    <row r="2" spans="1:6" x14ac:dyDescent="0.25">
      <c r="A2">
        <v>111</v>
      </c>
      <c r="B2">
        <v>50</v>
      </c>
      <c r="C2" s="2">
        <v>1</v>
      </c>
      <c r="D2">
        <v>10</v>
      </c>
      <c r="E2">
        <v>1</v>
      </c>
      <c r="F2" t="str">
        <f t="shared" ref="F2:F50" si="0">"INSERT INTO Point_Accounts VALUES('"&amp;A3&amp;"',"&amp;B3&amp;","&amp;C3&amp;","&amp;D3&amp;","&amp;E3&amp;");"</f>
        <v>INSERT INTO Point_Accounts VALUES('222',115,2,5,2);</v>
      </c>
    </row>
    <row r="3" spans="1:6" x14ac:dyDescent="0.25">
      <c r="A3">
        <v>222</v>
      </c>
      <c r="B3">
        <v>115</v>
      </c>
      <c r="C3" s="2">
        <v>2</v>
      </c>
      <c r="D3">
        <v>5</v>
      </c>
      <c r="E3">
        <v>2</v>
      </c>
      <c r="F3" t="str">
        <f t="shared" si="0"/>
        <v>INSERT INTO Point_Accounts VALUES('333',120,3,14,3);</v>
      </c>
    </row>
    <row r="4" spans="1:6" x14ac:dyDescent="0.25">
      <c r="A4">
        <v>333</v>
      </c>
      <c r="B4">
        <v>120</v>
      </c>
      <c r="C4" s="2">
        <v>3</v>
      </c>
      <c r="D4">
        <v>14</v>
      </c>
      <c r="E4">
        <v>3</v>
      </c>
      <c r="F4" t="str">
        <f t="shared" si="0"/>
        <v>INSERT INTO Point_Accounts VALUES('444',115,4,9,4);</v>
      </c>
    </row>
    <row r="5" spans="1:6" x14ac:dyDescent="0.25">
      <c r="A5">
        <v>444</v>
      </c>
      <c r="B5">
        <v>115</v>
      </c>
      <c r="C5" s="2">
        <v>4</v>
      </c>
      <c r="D5">
        <v>9</v>
      </c>
      <c r="E5">
        <v>4</v>
      </c>
      <c r="F5" t="str">
        <f t="shared" si="0"/>
        <v>INSERT INTO Point_Accounts VALUES('555',120,5,5,5);</v>
      </c>
    </row>
    <row r="6" spans="1:6" x14ac:dyDescent="0.25">
      <c r="A6">
        <v>555</v>
      </c>
      <c r="B6">
        <v>120</v>
      </c>
      <c r="C6" s="2">
        <v>5</v>
      </c>
      <c r="D6">
        <v>5</v>
      </c>
      <c r="E6">
        <v>5</v>
      </c>
      <c r="F6" t="str">
        <f t="shared" si="0"/>
        <v>INSERT INTO Point_Accounts VALUES('666',115,6,14,6);</v>
      </c>
    </row>
    <row r="7" spans="1:6" x14ac:dyDescent="0.25">
      <c r="A7">
        <v>666</v>
      </c>
      <c r="B7">
        <v>115</v>
      </c>
      <c r="C7" s="2">
        <v>6</v>
      </c>
      <c r="D7">
        <v>14</v>
      </c>
      <c r="E7">
        <v>6</v>
      </c>
      <c r="F7" t="str">
        <f t="shared" si="0"/>
        <v>INSERT INTO Point_Accounts VALUES('777',70,7,3,7);</v>
      </c>
    </row>
    <row r="8" spans="1:6" x14ac:dyDescent="0.25">
      <c r="A8">
        <v>777</v>
      </c>
      <c r="B8">
        <v>70</v>
      </c>
      <c r="C8" s="2">
        <v>7</v>
      </c>
      <c r="D8">
        <v>3</v>
      </c>
      <c r="E8">
        <v>7</v>
      </c>
      <c r="F8" t="str">
        <f t="shared" si="0"/>
        <v>INSERT INTO Point_Accounts VALUES('888',120,8,8,8);</v>
      </c>
    </row>
    <row r="9" spans="1:6" x14ac:dyDescent="0.25">
      <c r="A9">
        <v>888</v>
      </c>
      <c r="B9">
        <v>120</v>
      </c>
      <c r="C9" s="2">
        <v>8</v>
      </c>
      <c r="D9">
        <v>8</v>
      </c>
      <c r="E9">
        <v>8</v>
      </c>
      <c r="F9" t="str">
        <f t="shared" si="0"/>
        <v>INSERT INTO Point_Accounts VALUES('999',70,9,9,9);</v>
      </c>
    </row>
    <row r="10" spans="1:6" x14ac:dyDescent="0.25">
      <c r="A10">
        <v>999</v>
      </c>
      <c r="B10">
        <v>70</v>
      </c>
      <c r="C10" s="2">
        <v>9</v>
      </c>
      <c r="D10">
        <v>9</v>
      </c>
      <c r="E10">
        <v>9</v>
      </c>
      <c r="F10" t="str">
        <f t="shared" si="0"/>
        <v>INSERT INTO Point_Accounts VALUES('1110',120,10,5,10);</v>
      </c>
    </row>
    <row r="11" spans="1:6" x14ac:dyDescent="0.25">
      <c r="A11">
        <v>1110</v>
      </c>
      <c r="B11">
        <v>120</v>
      </c>
      <c r="C11" s="2">
        <v>10</v>
      </c>
      <c r="D11">
        <v>5</v>
      </c>
      <c r="E11">
        <v>10</v>
      </c>
      <c r="F11" t="str">
        <f t="shared" si="0"/>
        <v>INSERT INTO Point_Accounts VALUES('1221',70,11,3,11);</v>
      </c>
    </row>
    <row r="12" spans="1:6" x14ac:dyDescent="0.25">
      <c r="A12">
        <v>1221</v>
      </c>
      <c r="B12">
        <v>70</v>
      </c>
      <c r="C12" s="2">
        <v>11</v>
      </c>
      <c r="D12">
        <v>3</v>
      </c>
      <c r="E12">
        <v>11</v>
      </c>
      <c r="F12" t="str">
        <f t="shared" si="0"/>
        <v>INSERT INTO Point_Accounts VALUES('1332',70,12,14,12);</v>
      </c>
    </row>
    <row r="13" spans="1:6" x14ac:dyDescent="0.25">
      <c r="A13">
        <v>1332</v>
      </c>
      <c r="B13">
        <v>70</v>
      </c>
      <c r="C13" s="2">
        <v>12</v>
      </c>
      <c r="D13">
        <v>14</v>
      </c>
      <c r="E13">
        <v>12</v>
      </c>
      <c r="F13" t="str">
        <f t="shared" si="0"/>
        <v>INSERT INTO Point_Accounts VALUES('1443',115,13,11,13);</v>
      </c>
    </row>
    <row r="14" spans="1:6" x14ac:dyDescent="0.25">
      <c r="A14">
        <v>1443</v>
      </c>
      <c r="B14">
        <v>115</v>
      </c>
      <c r="C14" s="2">
        <v>13</v>
      </c>
      <c r="D14">
        <v>11</v>
      </c>
      <c r="E14">
        <v>13</v>
      </c>
      <c r="F14" t="str">
        <f t="shared" si="0"/>
        <v>INSERT INTO Point_Accounts VALUES('1554',70,14,20,14);</v>
      </c>
    </row>
    <row r="15" spans="1:6" x14ac:dyDescent="0.25">
      <c r="A15">
        <v>1554</v>
      </c>
      <c r="B15">
        <v>70</v>
      </c>
      <c r="C15" s="2">
        <v>14</v>
      </c>
      <c r="D15">
        <v>20</v>
      </c>
      <c r="E15">
        <v>14</v>
      </c>
      <c r="F15" t="str">
        <f t="shared" si="0"/>
        <v>INSERT INTO Point_Accounts VALUES('1665',120,15,9,15);</v>
      </c>
    </row>
    <row r="16" spans="1:6" x14ac:dyDescent="0.25">
      <c r="A16">
        <v>1665</v>
      </c>
      <c r="B16">
        <v>120</v>
      </c>
      <c r="C16" s="2">
        <v>15</v>
      </c>
      <c r="D16">
        <v>9</v>
      </c>
      <c r="E16">
        <v>15</v>
      </c>
      <c r="F16" t="str">
        <f t="shared" si="0"/>
        <v>INSERT INTO Point_Accounts VALUES('1776',70,16,5,16);</v>
      </c>
    </row>
    <row r="17" spans="1:6" x14ac:dyDescent="0.25">
      <c r="A17">
        <v>1776</v>
      </c>
      <c r="B17">
        <v>70</v>
      </c>
      <c r="C17" s="2">
        <v>16</v>
      </c>
      <c r="D17">
        <v>5</v>
      </c>
      <c r="E17">
        <v>16</v>
      </c>
      <c r="F17" t="str">
        <f t="shared" si="0"/>
        <v>INSERT INTO Point_Accounts VALUES('1887',80,17,14,17);</v>
      </c>
    </row>
    <row r="18" spans="1:6" x14ac:dyDescent="0.25">
      <c r="A18">
        <v>1887</v>
      </c>
      <c r="B18">
        <v>80</v>
      </c>
      <c r="C18" s="2">
        <v>17</v>
      </c>
      <c r="D18">
        <v>14</v>
      </c>
      <c r="E18">
        <v>17</v>
      </c>
      <c r="F18" t="str">
        <f t="shared" si="0"/>
        <v>INSERT INTO Point_Accounts VALUES('1998',115,18,7,18);</v>
      </c>
    </row>
    <row r="19" spans="1:6" x14ac:dyDescent="0.25">
      <c r="A19">
        <v>1998</v>
      </c>
      <c r="B19">
        <v>115</v>
      </c>
      <c r="C19" s="2">
        <v>18</v>
      </c>
      <c r="D19">
        <v>7</v>
      </c>
      <c r="E19">
        <v>18</v>
      </c>
      <c r="F19" t="str">
        <f t="shared" si="0"/>
        <v>INSERT INTO Point_Accounts VALUES('2109',50,19,6,19);</v>
      </c>
    </row>
    <row r="20" spans="1:6" x14ac:dyDescent="0.25">
      <c r="A20">
        <v>2109</v>
      </c>
      <c r="B20">
        <v>50</v>
      </c>
      <c r="C20" s="2">
        <v>19</v>
      </c>
      <c r="D20">
        <v>6</v>
      </c>
      <c r="E20">
        <v>19</v>
      </c>
      <c r="F20" t="str">
        <f t="shared" si="0"/>
        <v>INSERT INTO Point_Accounts VALUES('2220',120,20,14,20);</v>
      </c>
    </row>
    <row r="21" spans="1:6" x14ac:dyDescent="0.25">
      <c r="A21">
        <v>2220</v>
      </c>
      <c r="B21">
        <v>120</v>
      </c>
      <c r="C21" s="2">
        <v>20</v>
      </c>
      <c r="D21">
        <v>14</v>
      </c>
      <c r="E21">
        <v>20</v>
      </c>
      <c r="F21" t="str">
        <f t="shared" si="0"/>
        <v>INSERT INTO Point_Accounts VALUES('2331',115,1,5,21);</v>
      </c>
    </row>
    <row r="22" spans="1:6" x14ac:dyDescent="0.25">
      <c r="A22">
        <v>2331</v>
      </c>
      <c r="B22">
        <v>115</v>
      </c>
      <c r="C22" s="2">
        <v>1</v>
      </c>
      <c r="D22">
        <v>5</v>
      </c>
      <c r="E22">
        <v>21</v>
      </c>
      <c r="F22" t="str">
        <f t="shared" si="0"/>
        <v>INSERT INTO Point_Accounts VALUES('2442',80,4,8,22);</v>
      </c>
    </row>
    <row r="23" spans="1:6" x14ac:dyDescent="0.25">
      <c r="A23">
        <v>2442</v>
      </c>
      <c r="B23">
        <v>80</v>
      </c>
      <c r="C23" s="2">
        <v>4</v>
      </c>
      <c r="D23">
        <v>8</v>
      </c>
      <c r="E23">
        <v>22</v>
      </c>
      <c r="F23" t="str">
        <f t="shared" si="0"/>
        <v>INSERT INTO Point_Accounts VALUES('2553',50,2,14,23);</v>
      </c>
    </row>
    <row r="24" spans="1:6" x14ac:dyDescent="0.25">
      <c r="A24">
        <v>2553</v>
      </c>
      <c r="B24">
        <v>50</v>
      </c>
      <c r="C24" s="2">
        <v>2</v>
      </c>
      <c r="D24">
        <v>14</v>
      </c>
      <c r="E24">
        <v>23</v>
      </c>
      <c r="F24" t="str">
        <f t="shared" si="0"/>
        <v>INSERT INTO Point_Accounts VALUES('2664',80,7,8,24);</v>
      </c>
    </row>
    <row r="25" spans="1:6" x14ac:dyDescent="0.25">
      <c r="A25">
        <v>2664</v>
      </c>
      <c r="B25">
        <v>80</v>
      </c>
      <c r="C25" s="2">
        <v>7</v>
      </c>
      <c r="D25">
        <v>8</v>
      </c>
      <c r="E25">
        <v>24</v>
      </c>
      <c r="F25" t="str">
        <f t="shared" si="0"/>
        <v>INSERT INTO Point_Accounts VALUES('2775',115,4,9,25);</v>
      </c>
    </row>
    <row r="26" spans="1:6" x14ac:dyDescent="0.25">
      <c r="A26">
        <v>2775</v>
      </c>
      <c r="B26">
        <v>115</v>
      </c>
      <c r="C26" s="2">
        <v>4</v>
      </c>
      <c r="D26">
        <v>9</v>
      </c>
      <c r="E26">
        <v>25</v>
      </c>
      <c r="F26" t="str">
        <f t="shared" si="0"/>
        <v>INSERT INTO Point_Accounts VALUES('2886',80,8,14,26);</v>
      </c>
    </row>
    <row r="27" spans="1:6" x14ac:dyDescent="0.25">
      <c r="A27">
        <v>2886</v>
      </c>
      <c r="B27">
        <v>80</v>
      </c>
      <c r="C27" s="2">
        <v>8</v>
      </c>
      <c r="D27">
        <v>14</v>
      </c>
      <c r="E27">
        <v>26</v>
      </c>
      <c r="F27" t="str">
        <f t="shared" si="0"/>
        <v>INSERT INTO Point_Accounts VALUES('2997',80,9,3,27);</v>
      </c>
    </row>
    <row r="28" spans="1:6" x14ac:dyDescent="0.25">
      <c r="A28">
        <v>2997</v>
      </c>
      <c r="B28">
        <v>80</v>
      </c>
      <c r="C28" s="2">
        <v>9</v>
      </c>
      <c r="D28">
        <v>3</v>
      </c>
      <c r="E28">
        <v>27</v>
      </c>
      <c r="F28" t="str">
        <f t="shared" si="0"/>
        <v>INSERT INTO Point_Accounts VALUES('3108',120,9,5,28);</v>
      </c>
    </row>
    <row r="29" spans="1:6" x14ac:dyDescent="0.25">
      <c r="A29">
        <v>3108</v>
      </c>
      <c r="B29">
        <v>120</v>
      </c>
      <c r="C29" s="2">
        <v>9</v>
      </c>
      <c r="D29">
        <v>5</v>
      </c>
      <c r="E29">
        <v>28</v>
      </c>
      <c r="F29" t="str">
        <f t="shared" si="0"/>
        <v>INSERT INTO Point_Accounts VALUES('3219',80,4,10,29);</v>
      </c>
    </row>
    <row r="30" spans="1:6" x14ac:dyDescent="0.25">
      <c r="A30">
        <v>3219</v>
      </c>
      <c r="B30">
        <v>80</v>
      </c>
      <c r="C30" s="2">
        <v>4</v>
      </c>
      <c r="D30">
        <v>10</v>
      </c>
      <c r="E30">
        <v>29</v>
      </c>
      <c r="F30" t="str">
        <f t="shared" si="0"/>
        <v>INSERT INTO Point_Accounts VALUES('3330',120,14,5,30);</v>
      </c>
    </row>
    <row r="31" spans="1:6" x14ac:dyDescent="0.25">
      <c r="A31">
        <v>3330</v>
      </c>
      <c r="B31">
        <v>120</v>
      </c>
      <c r="C31" s="2">
        <v>14</v>
      </c>
      <c r="D31">
        <v>5</v>
      </c>
      <c r="E31">
        <v>30</v>
      </c>
      <c r="F31" t="str">
        <f t="shared" si="0"/>
        <v>INSERT INTO Point_Accounts VALUES('3441',50,14,4,31);</v>
      </c>
    </row>
    <row r="32" spans="1:6" x14ac:dyDescent="0.25">
      <c r="A32">
        <v>3441</v>
      </c>
      <c r="B32">
        <v>50</v>
      </c>
      <c r="C32" s="2">
        <v>14</v>
      </c>
      <c r="D32">
        <v>4</v>
      </c>
      <c r="E32">
        <v>31</v>
      </c>
      <c r="F32" t="str">
        <f t="shared" si="0"/>
        <v>INSERT INTO Point_Accounts VALUES('3552',90,3,14,32);</v>
      </c>
    </row>
    <row r="33" spans="1:6" x14ac:dyDescent="0.25">
      <c r="A33">
        <v>3552</v>
      </c>
      <c r="B33">
        <v>90</v>
      </c>
      <c r="C33" s="2">
        <v>3</v>
      </c>
      <c r="D33">
        <v>14</v>
      </c>
      <c r="E33">
        <v>32</v>
      </c>
      <c r="F33" t="str">
        <f t="shared" si="0"/>
        <v>INSERT INTO Point_Accounts VALUES('3663',120,1,5,33);</v>
      </c>
    </row>
    <row r="34" spans="1:6" x14ac:dyDescent="0.25">
      <c r="A34">
        <v>3663</v>
      </c>
      <c r="B34">
        <v>120</v>
      </c>
      <c r="C34" s="2">
        <v>1</v>
      </c>
      <c r="D34">
        <v>5</v>
      </c>
      <c r="E34">
        <v>33</v>
      </c>
      <c r="F34" t="str">
        <f t="shared" si="0"/>
        <v>INSERT INTO Point_Accounts VALUES('3774',90,8,8,34);</v>
      </c>
    </row>
    <row r="35" spans="1:6" x14ac:dyDescent="0.25">
      <c r="A35">
        <v>3774</v>
      </c>
      <c r="B35">
        <v>90</v>
      </c>
      <c r="C35" s="2">
        <v>8</v>
      </c>
      <c r="D35">
        <v>8</v>
      </c>
      <c r="E35">
        <v>34</v>
      </c>
      <c r="F35" t="str">
        <f t="shared" si="0"/>
        <v>INSERT INTO Point_Accounts VALUES('3885',120,14,14,35);</v>
      </c>
    </row>
    <row r="36" spans="1:6" x14ac:dyDescent="0.25">
      <c r="A36">
        <v>3885</v>
      </c>
      <c r="B36">
        <v>120</v>
      </c>
      <c r="C36" s="2">
        <v>14</v>
      </c>
      <c r="D36">
        <v>14</v>
      </c>
      <c r="E36">
        <v>35</v>
      </c>
      <c r="F36" t="str">
        <f t="shared" si="0"/>
        <v>INSERT INTO Point_Accounts VALUES('3996',115,5,5,36);</v>
      </c>
    </row>
    <row r="37" spans="1:6" x14ac:dyDescent="0.25">
      <c r="A37">
        <v>3996</v>
      </c>
      <c r="B37">
        <v>115</v>
      </c>
      <c r="C37" s="2">
        <v>5</v>
      </c>
      <c r="D37">
        <v>5</v>
      </c>
      <c r="E37">
        <v>36</v>
      </c>
      <c r="F37" t="str">
        <f t="shared" si="0"/>
        <v>INSERT INTO Point_Accounts VALUES('4107',120,15,20,37);</v>
      </c>
    </row>
    <row r="38" spans="1:6" x14ac:dyDescent="0.25">
      <c r="A38">
        <v>4107</v>
      </c>
      <c r="B38">
        <v>120</v>
      </c>
      <c r="C38" s="2">
        <v>15</v>
      </c>
      <c r="D38">
        <v>20</v>
      </c>
      <c r="E38">
        <v>37</v>
      </c>
      <c r="F38" t="str">
        <f t="shared" si="0"/>
        <v>INSERT INTO Point_Accounts VALUES('4218',90,5,8,38);</v>
      </c>
    </row>
    <row r="39" spans="1:6" x14ac:dyDescent="0.25">
      <c r="A39">
        <v>4218</v>
      </c>
      <c r="B39">
        <v>90</v>
      </c>
      <c r="C39" s="2">
        <v>5</v>
      </c>
      <c r="D39">
        <v>8</v>
      </c>
      <c r="E39">
        <v>38</v>
      </c>
      <c r="F39" t="str">
        <f t="shared" si="0"/>
        <v>INSERT INTO Point_Accounts VALUES('4329',110,15,5,39);</v>
      </c>
    </row>
    <row r="40" spans="1:6" x14ac:dyDescent="0.25">
      <c r="A40">
        <v>4329</v>
      </c>
      <c r="B40">
        <v>110</v>
      </c>
      <c r="C40" s="2">
        <v>15</v>
      </c>
      <c r="D40">
        <v>5</v>
      </c>
      <c r="E40">
        <v>39</v>
      </c>
      <c r="F40" t="str">
        <f t="shared" si="0"/>
        <v>INSERT INTO Point_Accounts VALUES('4440',50,10,5,40);</v>
      </c>
    </row>
    <row r="41" spans="1:6" x14ac:dyDescent="0.25">
      <c r="A41">
        <v>4440</v>
      </c>
      <c r="B41">
        <v>50</v>
      </c>
      <c r="C41" s="2">
        <v>10</v>
      </c>
      <c r="D41">
        <v>5</v>
      </c>
      <c r="E41">
        <v>40</v>
      </c>
      <c r="F41" t="str">
        <f t="shared" si="0"/>
        <v>INSERT INTO Point_Accounts VALUES('4551',50,16,8,41);</v>
      </c>
    </row>
    <row r="42" spans="1:6" x14ac:dyDescent="0.25">
      <c r="A42">
        <v>4551</v>
      </c>
      <c r="B42">
        <v>50</v>
      </c>
      <c r="C42" s="2">
        <v>16</v>
      </c>
      <c r="D42">
        <v>8</v>
      </c>
      <c r="E42">
        <v>41</v>
      </c>
      <c r="F42" t="str">
        <f t="shared" si="0"/>
        <v>INSERT INTO Point_Accounts VALUES('4662',90,6,20,42);</v>
      </c>
    </row>
    <row r="43" spans="1:6" x14ac:dyDescent="0.25">
      <c r="A43">
        <v>4662</v>
      </c>
      <c r="B43">
        <v>90</v>
      </c>
      <c r="C43" s="2">
        <v>6</v>
      </c>
      <c r="D43">
        <v>20</v>
      </c>
      <c r="E43">
        <v>42</v>
      </c>
      <c r="F43" t="str">
        <f t="shared" si="0"/>
        <v>INSERT INTO Point_Accounts VALUES('4773',110,17,7,43);</v>
      </c>
    </row>
    <row r="44" spans="1:6" x14ac:dyDescent="0.25">
      <c r="A44">
        <v>4773</v>
      </c>
      <c r="B44">
        <v>110</v>
      </c>
      <c r="C44" s="2">
        <v>17</v>
      </c>
      <c r="D44">
        <v>7</v>
      </c>
      <c r="E44">
        <v>43</v>
      </c>
      <c r="F44" t="str">
        <f t="shared" si="0"/>
        <v>INSERT INTO Point_Accounts VALUES('4884',120,16,4,44);</v>
      </c>
    </row>
    <row r="45" spans="1:6" x14ac:dyDescent="0.25">
      <c r="A45">
        <v>4884</v>
      </c>
      <c r="B45">
        <v>120</v>
      </c>
      <c r="C45" s="2">
        <v>16</v>
      </c>
      <c r="D45">
        <v>4</v>
      </c>
      <c r="E45">
        <v>44</v>
      </c>
      <c r="F45" t="str">
        <f t="shared" si="0"/>
        <v>INSERT INTO Point_Accounts VALUES('4995',50,8,14,45);</v>
      </c>
    </row>
    <row r="46" spans="1:6" x14ac:dyDescent="0.25">
      <c r="A46">
        <v>4995</v>
      </c>
      <c r="B46">
        <v>50</v>
      </c>
      <c r="C46" s="2">
        <v>8</v>
      </c>
      <c r="D46">
        <v>14</v>
      </c>
      <c r="E46">
        <v>45</v>
      </c>
      <c r="F46" t="str">
        <f t="shared" si="0"/>
        <v>INSERT INTO Point_Accounts VALUES('5106',115,18,5,46);</v>
      </c>
    </row>
    <row r="47" spans="1:6" x14ac:dyDescent="0.25">
      <c r="A47">
        <v>5106</v>
      </c>
      <c r="B47">
        <v>115</v>
      </c>
      <c r="C47" s="2">
        <v>18</v>
      </c>
      <c r="D47">
        <v>5</v>
      </c>
      <c r="E47">
        <v>46</v>
      </c>
      <c r="F47" t="str">
        <f t="shared" si="0"/>
        <v>INSERT INTO Point_Accounts VALUES('5217',120,5,8,47);</v>
      </c>
    </row>
    <row r="48" spans="1:6" x14ac:dyDescent="0.25">
      <c r="A48">
        <v>5217</v>
      </c>
      <c r="B48">
        <v>120</v>
      </c>
      <c r="C48" s="2">
        <v>5</v>
      </c>
      <c r="D48">
        <v>8</v>
      </c>
      <c r="E48">
        <v>47</v>
      </c>
      <c r="F48" t="str">
        <f t="shared" si="0"/>
        <v>INSERT INTO Point_Accounts VALUES('5328',50,19,14,48);</v>
      </c>
    </row>
    <row r="49" spans="1:6" x14ac:dyDescent="0.25">
      <c r="A49">
        <v>5328</v>
      </c>
      <c r="B49">
        <v>50</v>
      </c>
      <c r="C49" s="2">
        <v>19</v>
      </c>
      <c r="D49">
        <v>14</v>
      </c>
      <c r="E49">
        <v>48</v>
      </c>
      <c r="F49" t="str">
        <f t="shared" si="0"/>
        <v>INSERT INTO Point_Accounts VALUES('5439',90,6,20,49);</v>
      </c>
    </row>
    <row r="50" spans="1:6" x14ac:dyDescent="0.25">
      <c r="A50">
        <v>5439</v>
      </c>
      <c r="B50">
        <v>90</v>
      </c>
      <c r="C50" s="2">
        <v>6</v>
      </c>
      <c r="D50">
        <v>20</v>
      </c>
      <c r="E50">
        <v>49</v>
      </c>
      <c r="F50" t="str">
        <f t="shared" si="0"/>
        <v>INSERT INTO Point_Accounts VALUES('5550',120,20,4,50);</v>
      </c>
    </row>
    <row r="51" spans="1:6" x14ac:dyDescent="0.25">
      <c r="A51">
        <v>5550</v>
      </c>
      <c r="B51">
        <v>120</v>
      </c>
      <c r="C51" s="2">
        <v>20</v>
      </c>
      <c r="D51">
        <v>4</v>
      </c>
      <c r="E51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2A3E-244E-4E27-AD91-8BB1CCBB2F03}">
  <dimension ref="A1:E21"/>
  <sheetViews>
    <sheetView workbookViewId="0">
      <selection activeCell="E1" sqref="E1"/>
    </sheetView>
  </sheetViews>
  <sheetFormatPr defaultRowHeight="15" x14ac:dyDescent="0.25"/>
  <cols>
    <col min="2" max="2" width="12.28515625" bestFit="1" customWidth="1"/>
    <col min="4" max="4" width="11.7109375" bestFit="1" customWidth="1"/>
    <col min="5" max="5" width="99.85546875" customWidth="1"/>
  </cols>
  <sheetData>
    <row r="1" spans="1:5" x14ac:dyDescent="0.25">
      <c r="A1" s="4" t="s">
        <v>353</v>
      </c>
      <c r="B1" t="s">
        <v>354</v>
      </c>
      <c r="C1" t="s">
        <v>355</v>
      </c>
      <c r="D1" t="s">
        <v>356</v>
      </c>
      <c r="E1" t="str">
        <f>"INSERT INTO Products VALUES('"&amp;A2&amp;"','"&amp;B2&amp;"',"&amp;C2&amp;","&amp;D2&amp;");"</f>
        <v>INSERT INTO Products VALUES('0-1','Noodles',3.99,40);</v>
      </c>
    </row>
    <row r="2" spans="1:5" x14ac:dyDescent="0.25">
      <c r="A2" t="s">
        <v>357</v>
      </c>
      <c r="B2" t="s">
        <v>377</v>
      </c>
      <c r="C2">
        <v>3.99</v>
      </c>
      <c r="D2">
        <v>40</v>
      </c>
      <c r="E2" t="str">
        <f t="shared" ref="E2:E19" si="0">"INSERT INTO Products VALUES('"&amp;A3&amp;"','"&amp;B3&amp;"',"&amp;C3&amp;","&amp;D3&amp;");"</f>
        <v>INSERT INTO Products VALUES('0-2','chips',2.99,30);</v>
      </c>
    </row>
    <row r="3" spans="1:5" x14ac:dyDescent="0.25">
      <c r="A3" t="s">
        <v>358</v>
      </c>
      <c r="B3" t="s">
        <v>378</v>
      </c>
      <c r="C3">
        <v>2.99</v>
      </c>
      <c r="D3">
        <v>30</v>
      </c>
      <c r="E3" t="str">
        <f t="shared" si="0"/>
        <v>INSERT INTO Products VALUES('0-3','napkin',1.99,20);</v>
      </c>
    </row>
    <row r="4" spans="1:5" x14ac:dyDescent="0.25">
      <c r="A4" t="s">
        <v>359</v>
      </c>
      <c r="B4" t="s">
        <v>379</v>
      </c>
      <c r="C4">
        <v>1.99</v>
      </c>
      <c r="D4">
        <v>20</v>
      </c>
      <c r="E4" t="str">
        <f t="shared" si="0"/>
        <v>INSERT INTO Products VALUES('0-4','hand washer',1.99,20);</v>
      </c>
    </row>
    <row r="5" spans="1:5" x14ac:dyDescent="0.25">
      <c r="A5" t="s">
        <v>360</v>
      </c>
      <c r="B5" t="s">
        <v>396</v>
      </c>
      <c r="C5">
        <v>1.99</v>
      </c>
      <c r="D5">
        <v>20</v>
      </c>
      <c r="E5" t="str">
        <f t="shared" si="0"/>
        <v>INSERT INTO Products VALUES('0-5','fork',0.99,10);</v>
      </c>
    </row>
    <row r="6" spans="1:5" x14ac:dyDescent="0.25">
      <c r="A6" t="s">
        <v>361</v>
      </c>
      <c r="B6" t="s">
        <v>380</v>
      </c>
      <c r="C6">
        <v>0.99</v>
      </c>
      <c r="D6">
        <v>10</v>
      </c>
      <c r="E6" t="str">
        <f t="shared" si="0"/>
        <v>INSERT INTO Products VALUES('0-6','orange',3.99,40);</v>
      </c>
    </row>
    <row r="7" spans="1:5" x14ac:dyDescent="0.25">
      <c r="A7" t="s">
        <v>362</v>
      </c>
      <c r="B7" t="s">
        <v>381</v>
      </c>
      <c r="C7">
        <v>3.99</v>
      </c>
      <c r="D7">
        <v>40</v>
      </c>
      <c r="E7" t="str">
        <f t="shared" si="0"/>
        <v>INSERT INTO Products VALUES('0-7','dictionary',39.99,400);</v>
      </c>
    </row>
    <row r="8" spans="1:5" x14ac:dyDescent="0.25">
      <c r="A8" t="s">
        <v>363</v>
      </c>
      <c r="B8" t="s">
        <v>382</v>
      </c>
      <c r="C8">
        <v>39.99</v>
      </c>
      <c r="D8">
        <v>400</v>
      </c>
      <c r="E8" t="str">
        <f t="shared" si="0"/>
        <v>INSERT INTO Products VALUES('0-8','bottle water',1.99,20);</v>
      </c>
    </row>
    <row r="9" spans="1:5" x14ac:dyDescent="0.25">
      <c r="A9" t="s">
        <v>364</v>
      </c>
      <c r="B9" t="s">
        <v>383</v>
      </c>
      <c r="C9">
        <v>1.99</v>
      </c>
      <c r="D9">
        <v>20</v>
      </c>
      <c r="E9" t="str">
        <f t="shared" si="0"/>
        <v>INSERT INTO Products VALUES('0-9','notebook',2.99,30);</v>
      </c>
    </row>
    <row r="10" spans="1:5" x14ac:dyDescent="0.25">
      <c r="A10" t="s">
        <v>365</v>
      </c>
      <c r="B10" t="s">
        <v>384</v>
      </c>
      <c r="C10">
        <v>2.99</v>
      </c>
      <c r="D10">
        <v>30</v>
      </c>
      <c r="E10" t="str">
        <f t="shared" si="0"/>
        <v>INSERT INTO Products VALUES('0-10','gift box',5.99,60);</v>
      </c>
    </row>
    <row r="11" spans="1:5" x14ac:dyDescent="0.25">
      <c r="A11" t="s">
        <v>366</v>
      </c>
      <c r="B11" t="s">
        <v>385</v>
      </c>
      <c r="C11">
        <v>5.99</v>
      </c>
      <c r="D11">
        <v>60</v>
      </c>
      <c r="E11" t="str">
        <f t="shared" si="0"/>
        <v>INSERT INTO Products VALUES('0-11','pen',1.99,20);</v>
      </c>
    </row>
    <row r="12" spans="1:5" x14ac:dyDescent="0.25">
      <c r="A12" t="s">
        <v>367</v>
      </c>
      <c r="B12" t="s">
        <v>386</v>
      </c>
      <c r="C12">
        <v>1.99</v>
      </c>
      <c r="D12">
        <v>20</v>
      </c>
      <c r="E12" t="str">
        <f t="shared" si="0"/>
        <v>INSERT INTO Products VALUES('0-12','mouse',6.99,70);</v>
      </c>
    </row>
    <row r="13" spans="1:5" x14ac:dyDescent="0.25">
      <c r="A13" t="s">
        <v>368</v>
      </c>
      <c r="B13" t="s">
        <v>387</v>
      </c>
      <c r="C13">
        <v>6.99</v>
      </c>
      <c r="D13">
        <v>70</v>
      </c>
      <c r="E13" t="str">
        <f t="shared" si="0"/>
        <v>INSERT INTO Products VALUES('0-13','earphones',12.99,130);</v>
      </c>
    </row>
    <row r="14" spans="1:5" x14ac:dyDescent="0.25">
      <c r="A14" t="s">
        <v>369</v>
      </c>
      <c r="B14" t="s">
        <v>388</v>
      </c>
      <c r="C14">
        <v>12.99</v>
      </c>
      <c r="D14">
        <v>130</v>
      </c>
      <c r="E14" t="str">
        <f t="shared" si="0"/>
        <v>INSERT INTO Products VALUES('0-14','mirror',5.99,60);</v>
      </c>
    </row>
    <row r="15" spans="1:5" x14ac:dyDescent="0.25">
      <c r="A15" t="s">
        <v>370</v>
      </c>
      <c r="B15" t="s">
        <v>389</v>
      </c>
      <c r="C15">
        <v>5.99</v>
      </c>
      <c r="D15">
        <v>60</v>
      </c>
      <c r="E15" t="str">
        <f t="shared" si="0"/>
        <v>INSERT INTO Products VALUES('0-15','sticker',2.99,30);</v>
      </c>
    </row>
    <row r="16" spans="1:5" x14ac:dyDescent="0.25">
      <c r="A16" t="s">
        <v>371</v>
      </c>
      <c r="B16" t="s">
        <v>390</v>
      </c>
      <c r="C16">
        <v>2.99</v>
      </c>
      <c r="D16">
        <v>30</v>
      </c>
      <c r="E16" t="str">
        <f t="shared" si="0"/>
        <v>INSERT INTO Products VALUES('0-16','bulb',3.99,40);</v>
      </c>
    </row>
    <row r="17" spans="1:5" x14ac:dyDescent="0.25">
      <c r="A17" t="s">
        <v>372</v>
      </c>
      <c r="B17" t="s">
        <v>391</v>
      </c>
      <c r="C17">
        <v>3.99</v>
      </c>
      <c r="D17">
        <v>40</v>
      </c>
      <c r="E17" t="str">
        <f t="shared" si="0"/>
        <v>INSERT INTO Products VALUES('0-17','trash can',5.99,60);</v>
      </c>
    </row>
    <row r="18" spans="1:5" x14ac:dyDescent="0.25">
      <c r="A18" t="s">
        <v>373</v>
      </c>
      <c r="B18" t="s">
        <v>392</v>
      </c>
      <c r="C18">
        <v>5.99</v>
      </c>
      <c r="D18">
        <v>60</v>
      </c>
      <c r="E18" t="str">
        <f t="shared" si="0"/>
        <v>INSERT INTO Products VALUES('0-18','speakers',15.99,160);</v>
      </c>
    </row>
    <row r="19" spans="1:5" x14ac:dyDescent="0.25">
      <c r="A19" t="s">
        <v>374</v>
      </c>
      <c r="B19" t="s">
        <v>393</v>
      </c>
      <c r="C19">
        <v>15.99</v>
      </c>
      <c r="D19">
        <v>160</v>
      </c>
      <c r="E19" t="str">
        <f t="shared" si="0"/>
        <v>INSERT INTO Products VALUES('0-19','keyboard',50.99,510);</v>
      </c>
    </row>
    <row r="20" spans="1:5" x14ac:dyDescent="0.25">
      <c r="A20" t="s">
        <v>375</v>
      </c>
      <c r="B20" t="s">
        <v>394</v>
      </c>
      <c r="C20">
        <v>50.99</v>
      </c>
      <c r="D20">
        <v>510</v>
      </c>
      <c r="E20" t="str">
        <f>"INSERT INTO Products VALUES('"&amp;A21&amp;"','"&amp;B21&amp;"',"&amp;C21&amp;","&amp;D21&amp;");"</f>
        <v>INSERT INTO Products VALUES('0-20','calculator',139.99,1400);</v>
      </c>
    </row>
    <row r="21" spans="1:5" x14ac:dyDescent="0.25">
      <c r="A21" t="s">
        <v>376</v>
      </c>
      <c r="B21" t="s">
        <v>395</v>
      </c>
      <c r="C21">
        <v>139.99</v>
      </c>
      <c r="D21">
        <v>1400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1153-BB58-41BF-B161-09106C55C8A2}">
  <dimension ref="A1:D21"/>
  <sheetViews>
    <sheetView workbookViewId="0">
      <selection activeCell="F31" sqref="F31"/>
    </sheetView>
  </sheetViews>
  <sheetFormatPr defaultRowHeight="15" x14ac:dyDescent="0.25"/>
  <cols>
    <col min="4" max="4" width="93" customWidth="1"/>
  </cols>
  <sheetData>
    <row r="1" spans="1:4" x14ac:dyDescent="0.25">
      <c r="A1" s="3" t="s">
        <v>346</v>
      </c>
      <c r="B1" s="3" t="s">
        <v>353</v>
      </c>
      <c r="C1" t="s">
        <v>397</v>
      </c>
      <c r="D1" t="str">
        <f>"INSERT INTO Transactions_products VALUES('"&amp;A2&amp;"','"&amp;B2&amp;"',"&amp;C2&amp;");"</f>
        <v>INSERT INTO Transactions_products VALUES('a1','0-1',2);</v>
      </c>
    </row>
    <row r="2" spans="1:4" x14ac:dyDescent="0.25">
      <c r="A2" t="s">
        <v>410</v>
      </c>
      <c r="B2" t="s">
        <v>357</v>
      </c>
      <c r="C2">
        <v>2</v>
      </c>
      <c r="D2" t="str">
        <f t="shared" ref="D2:D20" si="0">"INSERT INTO Transactions_products VALUES('"&amp;A3&amp;"','"&amp;B3&amp;"',"&amp;C3&amp;");"</f>
        <v>INSERT INTO Transactions_products VALUES('a2','0-2',1);</v>
      </c>
    </row>
    <row r="3" spans="1:4" x14ac:dyDescent="0.25">
      <c r="A3" t="s">
        <v>411</v>
      </c>
      <c r="B3" t="s">
        <v>358</v>
      </c>
      <c r="C3">
        <v>1</v>
      </c>
      <c r="D3" t="str">
        <f t="shared" si="0"/>
        <v>INSERT INTO Transactions_products VALUES('a3','0-3',2);</v>
      </c>
    </row>
    <row r="4" spans="1:4" x14ac:dyDescent="0.25">
      <c r="A4" t="s">
        <v>412</v>
      </c>
      <c r="B4" t="s">
        <v>359</v>
      </c>
      <c r="C4">
        <v>2</v>
      </c>
      <c r="D4" t="str">
        <f t="shared" si="0"/>
        <v>INSERT INTO Transactions_products VALUES('a4','0-4',1);</v>
      </c>
    </row>
    <row r="5" spans="1:4" x14ac:dyDescent="0.25">
      <c r="A5" t="s">
        <v>413</v>
      </c>
      <c r="B5" t="s">
        <v>360</v>
      </c>
      <c r="C5">
        <v>1</v>
      </c>
      <c r="D5" t="str">
        <f t="shared" si="0"/>
        <v>INSERT INTO Transactions_products VALUES('a5','0-5',1);</v>
      </c>
    </row>
    <row r="6" spans="1:4" x14ac:dyDescent="0.25">
      <c r="A6" t="s">
        <v>414</v>
      </c>
      <c r="B6" t="s">
        <v>361</v>
      </c>
      <c r="C6">
        <v>1</v>
      </c>
      <c r="D6" t="str">
        <f t="shared" si="0"/>
        <v>INSERT INTO Transactions_products VALUES('a6','0-6',2);</v>
      </c>
    </row>
    <row r="7" spans="1:4" x14ac:dyDescent="0.25">
      <c r="A7" t="s">
        <v>415</v>
      </c>
      <c r="B7" t="s">
        <v>362</v>
      </c>
      <c r="C7">
        <v>2</v>
      </c>
      <c r="D7" t="str">
        <f t="shared" si="0"/>
        <v>INSERT INTO Transactions_products VALUES('a7','0-7',4);</v>
      </c>
    </row>
    <row r="8" spans="1:4" x14ac:dyDescent="0.25">
      <c r="A8" t="s">
        <v>416</v>
      </c>
      <c r="B8" t="s">
        <v>363</v>
      </c>
      <c r="C8">
        <v>4</v>
      </c>
      <c r="D8" t="str">
        <f t="shared" si="0"/>
        <v>INSERT INTO Transactions_products VALUES('a8','0-8',2);</v>
      </c>
    </row>
    <row r="9" spans="1:4" x14ac:dyDescent="0.25">
      <c r="A9" t="s">
        <v>417</v>
      </c>
      <c r="B9" t="s">
        <v>364</v>
      </c>
      <c r="C9">
        <v>2</v>
      </c>
      <c r="D9" t="str">
        <f t="shared" si="0"/>
        <v>INSERT INTO Transactions_products VALUES('a9','0-9',1);</v>
      </c>
    </row>
    <row r="10" spans="1:4" x14ac:dyDescent="0.25">
      <c r="A10" t="s">
        <v>418</v>
      </c>
      <c r="B10" t="s">
        <v>365</v>
      </c>
      <c r="C10">
        <v>1</v>
      </c>
      <c r="D10" t="str">
        <f t="shared" si="0"/>
        <v>INSERT INTO Transactions_products VALUES('a10','0-10',2);</v>
      </c>
    </row>
    <row r="11" spans="1:4" x14ac:dyDescent="0.25">
      <c r="A11" t="s">
        <v>419</v>
      </c>
      <c r="B11" t="s">
        <v>366</v>
      </c>
      <c r="C11">
        <v>2</v>
      </c>
      <c r="D11" t="str">
        <f t="shared" si="0"/>
        <v>INSERT INTO Transactions_products VALUES('a11','0-11',3);</v>
      </c>
    </row>
    <row r="12" spans="1:4" x14ac:dyDescent="0.25">
      <c r="A12" t="s">
        <v>420</v>
      </c>
      <c r="B12" t="s">
        <v>367</v>
      </c>
      <c r="C12">
        <v>3</v>
      </c>
      <c r="D12" t="str">
        <f t="shared" si="0"/>
        <v>INSERT INTO Transactions_products VALUES('a12','0-12',1);</v>
      </c>
    </row>
    <row r="13" spans="1:4" x14ac:dyDescent="0.25">
      <c r="A13" t="s">
        <v>421</v>
      </c>
      <c r="B13" t="s">
        <v>368</v>
      </c>
      <c r="C13">
        <v>1</v>
      </c>
      <c r="D13" t="str">
        <f t="shared" si="0"/>
        <v>INSERT INTO Transactions_products VALUES('a13','0-7',2);</v>
      </c>
    </row>
    <row r="14" spans="1:4" x14ac:dyDescent="0.25">
      <c r="A14" t="s">
        <v>422</v>
      </c>
      <c r="B14" t="s">
        <v>363</v>
      </c>
      <c r="C14">
        <v>2</v>
      </c>
      <c r="D14" t="str">
        <f t="shared" si="0"/>
        <v>INSERT INTO Transactions_products VALUES('a14','0-8',1);</v>
      </c>
    </row>
    <row r="15" spans="1:4" x14ac:dyDescent="0.25">
      <c r="A15" t="s">
        <v>423</v>
      </c>
      <c r="B15" t="s">
        <v>364</v>
      </c>
      <c r="C15">
        <v>1</v>
      </c>
      <c r="D15" t="str">
        <f t="shared" si="0"/>
        <v>INSERT INTO Transactions_products VALUES('a15','0-9',2);</v>
      </c>
    </row>
    <row r="16" spans="1:4" x14ac:dyDescent="0.25">
      <c r="A16" t="s">
        <v>424</v>
      </c>
      <c r="B16" t="s">
        <v>365</v>
      </c>
      <c r="C16">
        <v>2</v>
      </c>
      <c r="D16" t="str">
        <f t="shared" si="0"/>
        <v>INSERT INTO Transactions_products VALUES('a16','0-10',4);</v>
      </c>
    </row>
    <row r="17" spans="1:4" x14ac:dyDescent="0.25">
      <c r="A17" t="s">
        <v>425</v>
      </c>
      <c r="B17" t="s">
        <v>366</v>
      </c>
      <c r="C17">
        <v>4</v>
      </c>
      <c r="D17" t="str">
        <f t="shared" si="0"/>
        <v>INSERT INTO Transactions_products VALUES('a17','0-7',2);</v>
      </c>
    </row>
    <row r="18" spans="1:4" x14ac:dyDescent="0.25">
      <c r="A18" t="s">
        <v>426</v>
      </c>
      <c r="B18" t="s">
        <v>363</v>
      </c>
      <c r="C18">
        <v>2</v>
      </c>
      <c r="D18" t="str">
        <f t="shared" si="0"/>
        <v>INSERT INTO Transactions_products VALUES('a18','0-8',1);</v>
      </c>
    </row>
    <row r="19" spans="1:4" x14ac:dyDescent="0.25">
      <c r="A19" t="s">
        <v>427</v>
      </c>
      <c r="B19" t="s">
        <v>364</v>
      </c>
      <c r="C19">
        <v>1</v>
      </c>
      <c r="D19" t="str">
        <f t="shared" si="0"/>
        <v>INSERT INTO Transactions_products VALUES('a19','0-9',1);</v>
      </c>
    </row>
    <row r="20" spans="1:4" x14ac:dyDescent="0.25">
      <c r="A20" t="s">
        <v>428</v>
      </c>
      <c r="B20" t="s">
        <v>365</v>
      </c>
      <c r="C20">
        <v>1</v>
      </c>
      <c r="D20" t="str">
        <f t="shared" si="0"/>
        <v>INSERT INTO Transactions_products VALUES('a20','0-10',1);</v>
      </c>
    </row>
    <row r="21" spans="1:4" x14ac:dyDescent="0.25">
      <c r="A21" t="s">
        <v>429</v>
      </c>
      <c r="B21" t="s">
        <v>366</v>
      </c>
      <c r="C21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Families</vt:lpstr>
      <vt:lpstr>Addresses</vt:lpstr>
      <vt:lpstr>Login</vt:lpstr>
      <vt:lpstr>Customers</vt:lpstr>
      <vt:lpstr>Transactions</vt:lpstr>
      <vt:lpstr>Phones</vt:lpstr>
      <vt:lpstr>Point_Accounts</vt:lpstr>
      <vt:lpstr>Products</vt:lpstr>
      <vt:lpstr>Transactions_products</vt:lpstr>
      <vt:lpstr>Cards</vt:lpstr>
      <vt:lpstr>Branches</vt:lpstr>
      <vt:lpstr>Offers</vt:lpstr>
      <vt:lpstr>Offers_Branches</vt:lpstr>
      <vt:lpstr>ExchgCenters</vt:lpstr>
      <vt:lpstr>Prizes</vt:lpstr>
      <vt:lpstr>Redemption_History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Yuan</dc:creator>
  <cp:lastModifiedBy>Ryan Yuan</cp:lastModifiedBy>
  <dcterms:created xsi:type="dcterms:W3CDTF">2015-06-05T18:17:20Z</dcterms:created>
  <dcterms:modified xsi:type="dcterms:W3CDTF">2022-11-30T03:06:13Z</dcterms:modified>
</cp:coreProperties>
</file>