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ib_ra\Documents\GitHub\Aide\Aide\wwwroot\AdvisingMaterial\Majors\Software Engineer\StudyPlan\"/>
    </mc:Choice>
  </mc:AlternateContent>
  <xr:revisionPtr revIDLastSave="0" documentId="13_ncr:1_{67FACD22-EC6F-4A2B-B816-868FFFDC6848}" xr6:coauthVersionLast="47" xr6:coauthVersionMax="47" xr10:uidLastSave="{00000000-0000-0000-0000-000000000000}"/>
  <bookViews>
    <workbookView xWindow="-120" yWindow="-120" windowWidth="20730" windowHeight="11160" tabRatio="791" firstSheet="4" activeTab="3" xr2:uid="{00000000-000D-0000-FFFF-FFFF00000000}"/>
  </bookViews>
  <sheets>
    <sheet name="SE-Ar" sheetId="21" r:id="rId1"/>
    <sheet name="SE-En" sheetId="32" r:id="rId2"/>
    <sheet name="SE-Adv Ar" sheetId="26" r:id="rId3"/>
    <sheet name="SE - Adv En" sheetId="33" r:id="rId4"/>
    <sheet name="Crses" sheetId="29" r:id="rId5"/>
  </sheets>
  <externalReferences>
    <externalReference r:id="rId6"/>
    <externalReference r:id="rId7"/>
  </externalReferences>
  <definedNames>
    <definedName name="_xlnm.Print_Area" localSheetId="0">'SE-Ar'!$B$1:$M$58</definedName>
    <definedName name="_xlnm.Print_Area" localSheetId="1">'SE-En'!$B$1:$M$61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33" l="1"/>
  <c r="I20" i="32"/>
  <c r="I36" i="32"/>
  <c r="I29" i="32"/>
  <c r="I13" i="32"/>
  <c r="G37" i="32"/>
  <c r="F37" i="32"/>
  <c r="E37" i="32"/>
  <c r="D37" i="32"/>
  <c r="C37" i="32"/>
  <c r="G36" i="32"/>
  <c r="F36" i="32"/>
  <c r="E36" i="32"/>
  <c r="D36" i="32"/>
  <c r="C36" i="32"/>
  <c r="G34" i="32"/>
  <c r="F34" i="32"/>
  <c r="E34" i="32"/>
  <c r="D34" i="32"/>
  <c r="C34" i="32"/>
  <c r="G33" i="32"/>
  <c r="F33" i="32"/>
  <c r="E33" i="32"/>
  <c r="D33" i="32"/>
  <c r="C33" i="32"/>
  <c r="G32" i="32"/>
  <c r="F32" i="32"/>
  <c r="E32" i="32"/>
  <c r="D32" i="32"/>
  <c r="C32" i="32"/>
  <c r="F31" i="32"/>
  <c r="E31" i="32"/>
  <c r="D31" i="32"/>
  <c r="C31" i="32"/>
  <c r="F30" i="32"/>
  <c r="E30" i="32"/>
  <c r="D30" i="32"/>
  <c r="C30" i="32"/>
  <c r="G28" i="32"/>
  <c r="F28" i="32"/>
  <c r="E28" i="32"/>
  <c r="D28" i="32"/>
  <c r="C28" i="32"/>
  <c r="G27" i="32"/>
  <c r="F27" i="32"/>
  <c r="E27" i="32"/>
  <c r="D27" i="32"/>
  <c r="C27" i="32"/>
  <c r="G25" i="32"/>
  <c r="F25" i="32"/>
  <c r="E25" i="32"/>
  <c r="D25" i="32"/>
  <c r="C25" i="32"/>
  <c r="G24" i="32"/>
  <c r="F24" i="32"/>
  <c r="E24" i="32"/>
  <c r="D24" i="32"/>
  <c r="C24" i="32"/>
  <c r="G23" i="32"/>
  <c r="F23" i="32"/>
  <c r="E23" i="32"/>
  <c r="D23" i="32"/>
  <c r="C23" i="32"/>
  <c r="G22" i="32"/>
  <c r="F22" i="32"/>
  <c r="E22" i="32"/>
  <c r="D22" i="32"/>
  <c r="C22" i="32"/>
  <c r="G21" i="32"/>
  <c r="F21" i="32"/>
  <c r="E21" i="32"/>
  <c r="D21" i="32"/>
  <c r="C21" i="32"/>
  <c r="F18" i="32"/>
  <c r="E18" i="32"/>
  <c r="D18" i="32"/>
  <c r="M34" i="21" l="1"/>
  <c r="L34" i="21"/>
  <c r="K34" i="21"/>
  <c r="J34" i="21"/>
  <c r="L33" i="21"/>
  <c r="I33" i="21"/>
  <c r="M32" i="21"/>
  <c r="L32" i="21"/>
  <c r="K32" i="21"/>
  <c r="J32" i="21"/>
  <c r="I32" i="21"/>
  <c r="M31" i="21"/>
  <c r="L31" i="21"/>
  <c r="K31" i="21"/>
  <c r="J31" i="21"/>
  <c r="I31" i="21"/>
  <c r="M30" i="21"/>
  <c r="L30" i="21"/>
  <c r="K30" i="21"/>
  <c r="J30" i="21"/>
  <c r="I30" i="21"/>
  <c r="M29" i="21"/>
  <c r="L29" i="21"/>
  <c r="K29" i="21"/>
  <c r="J29" i="21"/>
  <c r="I29" i="21"/>
  <c r="M28" i="21"/>
  <c r="L28" i="21"/>
  <c r="K28" i="21"/>
  <c r="J28" i="21"/>
  <c r="I28" i="21"/>
  <c r="M27" i="21"/>
  <c r="L27" i="21"/>
  <c r="K27" i="21"/>
  <c r="J27" i="21"/>
  <c r="M26" i="21"/>
  <c r="L26" i="21"/>
  <c r="K26" i="21"/>
  <c r="J26" i="21"/>
  <c r="I26" i="21"/>
  <c r="M25" i="21"/>
  <c r="L25" i="21"/>
  <c r="K25" i="21"/>
  <c r="J25" i="21"/>
  <c r="I25" i="21"/>
  <c r="M24" i="21"/>
  <c r="L24" i="21"/>
  <c r="K24" i="21"/>
  <c r="J24" i="21"/>
  <c r="I24" i="21"/>
  <c r="M23" i="21"/>
  <c r="L23" i="21"/>
  <c r="K23" i="21"/>
  <c r="J23" i="21"/>
  <c r="I23" i="21"/>
  <c r="M22" i="21"/>
  <c r="L22" i="21"/>
  <c r="K22" i="21"/>
  <c r="J22" i="21"/>
  <c r="M21" i="21"/>
  <c r="L21" i="21"/>
  <c r="K21" i="21"/>
  <c r="J21" i="21"/>
  <c r="I21" i="21"/>
  <c r="M20" i="21"/>
  <c r="L20" i="21"/>
  <c r="K20" i="21"/>
  <c r="J20" i="21"/>
  <c r="M19" i="21"/>
  <c r="L19" i="21"/>
  <c r="K19" i="21"/>
  <c r="J19" i="21"/>
  <c r="M18" i="21"/>
  <c r="L18" i="21"/>
  <c r="K18" i="21"/>
  <c r="J18" i="21"/>
  <c r="M17" i="21"/>
  <c r="L17" i="21"/>
  <c r="K17" i="21"/>
  <c r="J17" i="21"/>
  <c r="I17" i="21"/>
  <c r="M16" i="21"/>
  <c r="L16" i="21"/>
  <c r="K16" i="21"/>
  <c r="J16" i="21"/>
  <c r="I16" i="21"/>
  <c r="M15" i="21"/>
  <c r="L15" i="21"/>
  <c r="K15" i="21"/>
  <c r="J15" i="21"/>
  <c r="I15" i="21"/>
  <c r="M14" i="21"/>
  <c r="L14" i="21"/>
  <c r="K14" i="21"/>
  <c r="J14" i="21"/>
  <c r="I14" i="21"/>
  <c r="C13" i="21" l="1"/>
  <c r="G13" i="21"/>
  <c r="G16" i="21"/>
  <c r="G29" i="26"/>
  <c r="M54" i="21" l="1"/>
  <c r="L54" i="21"/>
  <c r="K54" i="21"/>
  <c r="J54" i="21"/>
  <c r="I54" i="21"/>
  <c r="M52" i="21"/>
  <c r="L52" i="21"/>
  <c r="K52" i="21"/>
  <c r="J52" i="21"/>
  <c r="I52" i="21"/>
  <c r="M51" i="21"/>
  <c r="L51" i="21"/>
  <c r="K51" i="21"/>
  <c r="J51" i="21"/>
  <c r="I51" i="21"/>
  <c r="C40" i="21" l="1"/>
  <c r="M10" i="21" l="1"/>
  <c r="N6" i="26"/>
  <c r="M37" i="32" l="1"/>
  <c r="L37" i="32"/>
  <c r="K37" i="32"/>
  <c r="J37" i="32"/>
  <c r="I37" i="32"/>
  <c r="M36" i="32"/>
  <c r="L36" i="32"/>
  <c r="K36" i="32"/>
  <c r="J36" i="32"/>
  <c r="M35" i="32"/>
  <c r="L35" i="32"/>
  <c r="I35" i="32"/>
  <c r="M34" i="32"/>
  <c r="L34" i="32"/>
  <c r="K34" i="32"/>
  <c r="J34" i="32"/>
  <c r="I34" i="32"/>
  <c r="M33" i="32"/>
  <c r="L33" i="32"/>
  <c r="K33" i="32"/>
  <c r="J33" i="32"/>
  <c r="I33" i="32"/>
  <c r="M32" i="32"/>
  <c r="L32" i="32"/>
  <c r="K32" i="32"/>
  <c r="J32" i="32"/>
  <c r="I32" i="32"/>
  <c r="M31" i="32"/>
  <c r="L31" i="32"/>
  <c r="K31" i="32"/>
  <c r="J31" i="32"/>
  <c r="I31" i="32"/>
  <c r="M30" i="32"/>
  <c r="L30" i="32"/>
  <c r="K30" i="32"/>
  <c r="J30" i="32"/>
  <c r="I30" i="32"/>
  <c r="M29" i="32"/>
  <c r="L29" i="32"/>
  <c r="K29" i="32"/>
  <c r="J29" i="32"/>
  <c r="M28" i="32"/>
  <c r="L28" i="32"/>
  <c r="K28" i="32"/>
  <c r="J28" i="32"/>
  <c r="I28" i="32"/>
  <c r="M27" i="32"/>
  <c r="L27" i="32"/>
  <c r="K27" i="32"/>
  <c r="J27" i="32"/>
  <c r="I27" i="32"/>
  <c r="M26" i="32"/>
  <c r="L26" i="32"/>
  <c r="K26" i="32"/>
  <c r="J26" i="32"/>
  <c r="I26" i="32"/>
  <c r="M25" i="32"/>
  <c r="L25" i="32"/>
  <c r="K25" i="32"/>
  <c r="J25" i="32"/>
  <c r="I25" i="32"/>
  <c r="M24" i="32"/>
  <c r="L24" i="32"/>
  <c r="K24" i="32"/>
  <c r="J24" i="32"/>
  <c r="I24" i="32"/>
  <c r="M23" i="32"/>
  <c r="L23" i="32"/>
  <c r="K23" i="32"/>
  <c r="J23" i="32"/>
  <c r="I23" i="32"/>
  <c r="M22" i="32"/>
  <c r="L22" i="32"/>
  <c r="K22" i="32"/>
  <c r="J22" i="32"/>
  <c r="I22" i="32"/>
  <c r="M21" i="32"/>
  <c r="L21" i="32"/>
  <c r="K21" i="32"/>
  <c r="J21" i="32"/>
  <c r="I21" i="32"/>
  <c r="M20" i="32"/>
  <c r="L20" i="32"/>
  <c r="K20" i="32"/>
  <c r="J20" i="32"/>
  <c r="M11" i="21"/>
  <c r="M19" i="32" l="1"/>
  <c r="L19" i="32"/>
  <c r="K19" i="32"/>
  <c r="J19" i="32"/>
  <c r="I19" i="32"/>
  <c r="M18" i="32"/>
  <c r="L18" i="32"/>
  <c r="K18" i="32"/>
  <c r="J18" i="32"/>
  <c r="I18" i="32"/>
  <c r="M16" i="32"/>
  <c r="L16" i="32"/>
  <c r="K16" i="32"/>
  <c r="J16" i="32"/>
  <c r="I16" i="32"/>
  <c r="M14" i="32"/>
  <c r="L14" i="32"/>
  <c r="K14" i="32"/>
  <c r="J14" i="32"/>
  <c r="I14" i="32"/>
  <c r="I56" i="32" l="1"/>
  <c r="J56" i="32"/>
  <c r="K56" i="32"/>
  <c r="L56" i="32"/>
  <c r="I59" i="32"/>
  <c r="J59" i="32"/>
  <c r="K59" i="32"/>
  <c r="L59" i="32"/>
  <c r="C42" i="33" l="1"/>
  <c r="J41" i="33"/>
  <c r="C41" i="33"/>
  <c r="J40" i="33"/>
  <c r="C40" i="33"/>
  <c r="J39" i="33"/>
  <c r="C39" i="33"/>
  <c r="C34" i="33"/>
  <c r="J31" i="33"/>
  <c r="J30" i="33"/>
  <c r="J29" i="33"/>
  <c r="C29" i="33"/>
  <c r="J28" i="33"/>
  <c r="C28" i="33"/>
  <c r="J27" i="33"/>
  <c r="C27" i="33"/>
  <c r="J26" i="33"/>
  <c r="C26" i="33"/>
  <c r="J20" i="33"/>
  <c r="J19" i="33"/>
  <c r="J18" i="33"/>
  <c r="J17" i="33"/>
  <c r="J16" i="33"/>
  <c r="J15" i="33"/>
  <c r="C18" i="33" l="1"/>
  <c r="C17" i="33"/>
  <c r="C16" i="33"/>
  <c r="C15" i="33"/>
  <c r="J9" i="33"/>
  <c r="J7" i="33"/>
  <c r="J6" i="33"/>
  <c r="J5" i="33"/>
  <c r="C9" i="33"/>
  <c r="C8" i="33"/>
  <c r="C7" i="33"/>
  <c r="C6" i="33"/>
  <c r="C5" i="33"/>
  <c r="G42" i="33"/>
  <c r="F42" i="33"/>
  <c r="E42" i="33"/>
  <c r="D42" i="33"/>
  <c r="N41" i="33"/>
  <c r="M41" i="33"/>
  <c r="L41" i="33"/>
  <c r="K41" i="33"/>
  <c r="G41" i="33"/>
  <c r="F41" i="33"/>
  <c r="E41" i="33"/>
  <c r="D41" i="33"/>
  <c r="N40" i="33"/>
  <c r="M40" i="33"/>
  <c r="L40" i="33"/>
  <c r="K40" i="33"/>
  <c r="G40" i="33"/>
  <c r="F40" i="33"/>
  <c r="E40" i="33"/>
  <c r="D40" i="33"/>
  <c r="N39" i="33"/>
  <c r="M39" i="33"/>
  <c r="L39" i="33"/>
  <c r="L45" i="33" s="1"/>
  <c r="K39" i="33"/>
  <c r="G39" i="33"/>
  <c r="F39" i="33"/>
  <c r="E39" i="33"/>
  <c r="E45" i="33" s="1"/>
  <c r="D39" i="33"/>
  <c r="G34" i="33"/>
  <c r="F34" i="33"/>
  <c r="E34" i="33"/>
  <c r="D34" i="33"/>
  <c r="N31" i="33"/>
  <c r="M31" i="33"/>
  <c r="N30" i="33"/>
  <c r="M30" i="33"/>
  <c r="L30" i="33"/>
  <c r="K30" i="33"/>
  <c r="N29" i="33"/>
  <c r="M29" i="33"/>
  <c r="L29" i="33"/>
  <c r="K29" i="33"/>
  <c r="G29" i="33"/>
  <c r="F29" i="33"/>
  <c r="E29" i="33"/>
  <c r="D29" i="33"/>
  <c r="N28" i="33"/>
  <c r="M28" i="33"/>
  <c r="L28" i="33"/>
  <c r="K28" i="33"/>
  <c r="G28" i="33"/>
  <c r="F28" i="33"/>
  <c r="E28" i="33"/>
  <c r="D28" i="33"/>
  <c r="N27" i="33"/>
  <c r="M27" i="33"/>
  <c r="L27" i="33"/>
  <c r="K27" i="33"/>
  <c r="G27" i="33"/>
  <c r="F27" i="33"/>
  <c r="E27" i="33"/>
  <c r="D27" i="33"/>
  <c r="N26" i="33"/>
  <c r="M26" i="33"/>
  <c r="L26" i="33"/>
  <c r="K26" i="33"/>
  <c r="G26" i="33"/>
  <c r="F26" i="33"/>
  <c r="F32" i="33" s="1"/>
  <c r="E26" i="33"/>
  <c r="E32" i="33" s="1"/>
  <c r="D26" i="33"/>
  <c r="D32" i="33" s="1"/>
  <c r="N20" i="33"/>
  <c r="M20" i="33"/>
  <c r="L20" i="33"/>
  <c r="K20" i="33"/>
  <c r="N19" i="33"/>
  <c r="M19" i="33"/>
  <c r="L19" i="33"/>
  <c r="K19" i="33"/>
  <c r="G19" i="33"/>
  <c r="F19" i="33"/>
  <c r="E19" i="33"/>
  <c r="D19" i="33"/>
  <c r="N18" i="33"/>
  <c r="M18" i="33"/>
  <c r="L18" i="33"/>
  <c r="K18" i="33"/>
  <c r="G18" i="33"/>
  <c r="F18" i="33"/>
  <c r="E18" i="33"/>
  <c r="D18" i="33"/>
  <c r="N17" i="33"/>
  <c r="M17" i="33"/>
  <c r="L17" i="33"/>
  <c r="K17" i="33"/>
  <c r="F17" i="33"/>
  <c r="E17" i="33"/>
  <c r="D17" i="33"/>
  <c r="N16" i="33"/>
  <c r="M16" i="33"/>
  <c r="L16" i="33"/>
  <c r="K16" i="33"/>
  <c r="G16" i="33"/>
  <c r="F16" i="33"/>
  <c r="E16" i="33"/>
  <c r="D16" i="33"/>
  <c r="N15" i="33"/>
  <c r="M15" i="33"/>
  <c r="L15" i="33"/>
  <c r="K15" i="33"/>
  <c r="G15" i="33"/>
  <c r="F15" i="33"/>
  <c r="E15" i="33"/>
  <c r="D15" i="33"/>
  <c r="N9" i="33"/>
  <c r="M9" i="33"/>
  <c r="L9" i="33"/>
  <c r="K9" i="33"/>
  <c r="G9" i="33"/>
  <c r="F9" i="33"/>
  <c r="E9" i="33"/>
  <c r="D9" i="33"/>
  <c r="N8" i="33"/>
  <c r="M8" i="33"/>
  <c r="L8" i="33"/>
  <c r="K8" i="33"/>
  <c r="G8" i="33"/>
  <c r="F8" i="33"/>
  <c r="E8" i="33"/>
  <c r="D8" i="33"/>
  <c r="N7" i="33"/>
  <c r="M7" i="33"/>
  <c r="L7" i="33"/>
  <c r="K7" i="33"/>
  <c r="G7" i="33"/>
  <c r="F7" i="33"/>
  <c r="E7" i="33"/>
  <c r="D7" i="33"/>
  <c r="N6" i="33"/>
  <c r="M6" i="33"/>
  <c r="L6" i="33"/>
  <c r="K6" i="33"/>
  <c r="G6" i="33"/>
  <c r="F6" i="33"/>
  <c r="E6" i="33"/>
  <c r="D6" i="33"/>
  <c r="N5" i="33"/>
  <c r="M5" i="33"/>
  <c r="L5" i="33"/>
  <c r="K5" i="33"/>
  <c r="G5" i="33"/>
  <c r="F5" i="33"/>
  <c r="E5" i="33"/>
  <c r="D5" i="33"/>
  <c r="M45" i="33" l="1"/>
  <c r="M10" i="33"/>
  <c r="F45" i="33"/>
  <c r="D21" i="33"/>
  <c r="D10" i="33"/>
  <c r="E10" i="33"/>
  <c r="M21" i="33"/>
  <c r="L21" i="33"/>
  <c r="F10" i="33"/>
  <c r="K45" i="33"/>
  <c r="L10" i="33"/>
  <c r="K21" i="33"/>
  <c r="M32" i="33"/>
  <c r="K32" i="33"/>
  <c r="E21" i="33"/>
  <c r="L32" i="33"/>
  <c r="D45" i="33"/>
  <c r="F21" i="33"/>
  <c r="K10" i="33"/>
  <c r="I55" i="32"/>
  <c r="I45" i="32"/>
  <c r="I12" i="21"/>
  <c r="I11" i="21"/>
  <c r="I12" i="32"/>
  <c r="I11" i="32"/>
  <c r="I10" i="32"/>
  <c r="L11" i="32"/>
  <c r="K11" i="32"/>
  <c r="M10" i="32"/>
  <c r="L10" i="32"/>
  <c r="K10" i="32"/>
  <c r="J10" i="32"/>
  <c r="J31" i="26"/>
  <c r="M31" i="26"/>
  <c r="N31" i="26"/>
  <c r="C9" i="26"/>
  <c r="D9" i="26"/>
  <c r="E9" i="26"/>
  <c r="F9" i="26"/>
  <c r="G9" i="26"/>
  <c r="J20" i="26"/>
  <c r="K20" i="26"/>
  <c r="L20" i="26"/>
  <c r="M20" i="26"/>
  <c r="N20" i="26"/>
  <c r="J41" i="26"/>
  <c r="K41" i="26"/>
  <c r="L41" i="26"/>
  <c r="M41" i="26"/>
  <c r="N41" i="26"/>
  <c r="J30" i="26"/>
  <c r="K30" i="26"/>
  <c r="L30" i="26"/>
  <c r="M30" i="26"/>
  <c r="N30" i="26"/>
  <c r="G34" i="26"/>
  <c r="F34" i="26"/>
  <c r="E34" i="26"/>
  <c r="D34" i="26"/>
  <c r="C34" i="26"/>
  <c r="G42" i="26"/>
  <c r="F42" i="26"/>
  <c r="E42" i="26"/>
  <c r="D42" i="26"/>
  <c r="C42" i="26"/>
  <c r="G41" i="26"/>
  <c r="F41" i="26"/>
  <c r="E41" i="26"/>
  <c r="D41" i="26"/>
  <c r="N40" i="26"/>
  <c r="M40" i="26"/>
  <c r="L40" i="26"/>
  <c r="K40" i="26"/>
  <c r="J40" i="26"/>
  <c r="G40" i="26"/>
  <c r="F40" i="26"/>
  <c r="E40" i="26"/>
  <c r="D40" i="26"/>
  <c r="C40" i="26"/>
  <c r="N39" i="26"/>
  <c r="M39" i="26"/>
  <c r="L39" i="26"/>
  <c r="K39" i="26"/>
  <c r="J39" i="26"/>
  <c r="G39" i="26"/>
  <c r="F39" i="26"/>
  <c r="E39" i="26"/>
  <c r="D39" i="26"/>
  <c r="C39" i="26"/>
  <c r="F29" i="26"/>
  <c r="E29" i="26"/>
  <c r="D29" i="26"/>
  <c r="C29" i="26"/>
  <c r="G28" i="26"/>
  <c r="F28" i="26"/>
  <c r="E28" i="26"/>
  <c r="D28" i="26"/>
  <c r="C28" i="26"/>
  <c r="G27" i="26"/>
  <c r="F27" i="26"/>
  <c r="E27" i="26"/>
  <c r="D27" i="26"/>
  <c r="C27" i="26"/>
  <c r="G26" i="26"/>
  <c r="F26" i="26"/>
  <c r="E26" i="26"/>
  <c r="D26" i="26"/>
  <c r="C26" i="26"/>
  <c r="G19" i="26"/>
  <c r="F19" i="26"/>
  <c r="E19" i="26"/>
  <c r="D19" i="26"/>
  <c r="C19" i="26"/>
  <c r="G18" i="26"/>
  <c r="F18" i="26"/>
  <c r="E18" i="26"/>
  <c r="D18" i="26"/>
  <c r="C18" i="26"/>
  <c r="F17" i="26"/>
  <c r="E17" i="26"/>
  <c r="D17" i="26"/>
  <c r="C17" i="26"/>
  <c r="G16" i="26"/>
  <c r="F16" i="26"/>
  <c r="E16" i="26"/>
  <c r="D16" i="26"/>
  <c r="C16" i="26"/>
  <c r="N29" i="26"/>
  <c r="M29" i="26"/>
  <c r="L29" i="26"/>
  <c r="K29" i="26"/>
  <c r="J29" i="26"/>
  <c r="N28" i="26"/>
  <c r="M28" i="26"/>
  <c r="L28" i="26"/>
  <c r="K28" i="26"/>
  <c r="J28" i="26"/>
  <c r="N27" i="26"/>
  <c r="M27" i="26"/>
  <c r="L27" i="26"/>
  <c r="K27" i="26"/>
  <c r="J27" i="26"/>
  <c r="N26" i="26"/>
  <c r="M26" i="26"/>
  <c r="L26" i="26"/>
  <c r="K26" i="26"/>
  <c r="J26" i="26"/>
  <c r="N19" i="26"/>
  <c r="M19" i="26"/>
  <c r="L19" i="26"/>
  <c r="K19" i="26"/>
  <c r="J19" i="26"/>
  <c r="N18" i="26"/>
  <c r="M18" i="26"/>
  <c r="L18" i="26"/>
  <c r="K18" i="26"/>
  <c r="J18" i="26"/>
  <c r="N17" i="26"/>
  <c r="M17" i="26"/>
  <c r="L17" i="26"/>
  <c r="K17" i="26"/>
  <c r="J17" i="26"/>
  <c r="N16" i="26"/>
  <c r="M16" i="26"/>
  <c r="L16" i="26"/>
  <c r="K16" i="26"/>
  <c r="J16" i="26"/>
  <c r="N15" i="26"/>
  <c r="M15" i="26"/>
  <c r="L15" i="26"/>
  <c r="K15" i="26"/>
  <c r="J15" i="26"/>
  <c r="N9" i="26"/>
  <c r="M9" i="26"/>
  <c r="L9" i="26"/>
  <c r="K9" i="26"/>
  <c r="J9" i="26"/>
  <c r="N8" i="26"/>
  <c r="M8" i="26"/>
  <c r="L8" i="26"/>
  <c r="K8" i="26"/>
  <c r="N7" i="26"/>
  <c r="M7" i="26"/>
  <c r="L7" i="26"/>
  <c r="K7" i="26"/>
  <c r="J7" i="26"/>
  <c r="M6" i="26"/>
  <c r="L6" i="26"/>
  <c r="K6" i="26"/>
  <c r="J6" i="26"/>
  <c r="N5" i="26"/>
  <c r="M5" i="26"/>
  <c r="L5" i="26"/>
  <c r="K5" i="26"/>
  <c r="J5" i="26"/>
  <c r="G15" i="26"/>
  <c r="F15" i="26"/>
  <c r="E15" i="26"/>
  <c r="D15" i="26"/>
  <c r="C15" i="26"/>
  <c r="G8" i="26"/>
  <c r="F8" i="26"/>
  <c r="E8" i="26"/>
  <c r="D8" i="26"/>
  <c r="G7" i="26"/>
  <c r="F7" i="26"/>
  <c r="E7" i="26"/>
  <c r="D7" i="26"/>
  <c r="G6" i="26"/>
  <c r="F6" i="26"/>
  <c r="E6" i="26"/>
  <c r="D6" i="26"/>
  <c r="G5" i="26"/>
  <c r="F5" i="26"/>
  <c r="E5" i="26"/>
  <c r="D5" i="26"/>
  <c r="C8" i="26"/>
  <c r="C7" i="26"/>
  <c r="C6" i="26"/>
  <c r="C5" i="26"/>
  <c r="M55" i="32"/>
  <c r="L55" i="32"/>
  <c r="K55" i="32"/>
  <c r="J55" i="32"/>
  <c r="G50" i="32"/>
  <c r="F50" i="32"/>
  <c r="E50" i="32"/>
  <c r="D50" i="32"/>
  <c r="C50" i="32"/>
  <c r="G49" i="32"/>
  <c r="F49" i="32"/>
  <c r="E49" i="32"/>
  <c r="D49" i="32"/>
  <c r="C49" i="32"/>
  <c r="G48" i="32"/>
  <c r="F48" i="32"/>
  <c r="E48" i="32"/>
  <c r="D48" i="32"/>
  <c r="C48" i="32"/>
  <c r="G47" i="32"/>
  <c r="F47" i="32"/>
  <c r="E47" i="32"/>
  <c r="D47" i="32"/>
  <c r="C47" i="32"/>
  <c r="G46" i="32"/>
  <c r="F46" i="32"/>
  <c r="E46" i="32"/>
  <c r="D46" i="32"/>
  <c r="C46" i="32"/>
  <c r="M45" i="32"/>
  <c r="L45" i="32"/>
  <c r="G45" i="32"/>
  <c r="F45" i="32"/>
  <c r="E45" i="32"/>
  <c r="D45" i="32"/>
  <c r="C45" i="32"/>
  <c r="G44" i="32"/>
  <c r="F44" i="32"/>
  <c r="E44" i="32"/>
  <c r="D44" i="32"/>
  <c r="C44" i="32"/>
  <c r="G43" i="32"/>
  <c r="F43" i="32"/>
  <c r="E43" i="32"/>
  <c r="D43" i="32"/>
  <c r="C43" i="32"/>
  <c r="M13" i="32"/>
  <c r="L13" i="32"/>
  <c r="K13" i="32"/>
  <c r="J13" i="32"/>
  <c r="M12" i="32"/>
  <c r="L12" i="32"/>
  <c r="K12" i="32"/>
  <c r="J12" i="32"/>
  <c r="M11" i="32"/>
  <c r="J11" i="32"/>
  <c r="G46" i="21"/>
  <c r="F46" i="21"/>
  <c r="E46" i="21"/>
  <c r="D46" i="21"/>
  <c r="C46" i="21"/>
  <c r="G45" i="21"/>
  <c r="F45" i="21"/>
  <c r="E45" i="21"/>
  <c r="D45" i="21"/>
  <c r="C45" i="21"/>
  <c r="G44" i="21"/>
  <c r="F44" i="21"/>
  <c r="E44" i="21"/>
  <c r="D44" i="21"/>
  <c r="C44" i="21"/>
  <c r="G43" i="21"/>
  <c r="F43" i="21"/>
  <c r="E43" i="21"/>
  <c r="D43" i="21"/>
  <c r="G42" i="21"/>
  <c r="F42" i="21"/>
  <c r="E42" i="21"/>
  <c r="D42" i="21"/>
  <c r="G41" i="21"/>
  <c r="F41" i="21"/>
  <c r="E41" i="21"/>
  <c r="D41" i="21"/>
  <c r="G40" i="21"/>
  <c r="F40" i="21"/>
  <c r="E40" i="21"/>
  <c r="D40" i="21"/>
  <c r="G39" i="21"/>
  <c r="F39" i="21"/>
  <c r="E39" i="21"/>
  <c r="D39" i="21"/>
  <c r="C39" i="21"/>
  <c r="M13" i="21"/>
  <c r="L13" i="21"/>
  <c r="K13" i="21"/>
  <c r="J13" i="21"/>
  <c r="M12" i="21"/>
  <c r="L12" i="21"/>
  <c r="K12" i="21"/>
  <c r="J12" i="21"/>
  <c r="J11" i="21"/>
  <c r="L38" i="32" l="1"/>
  <c r="J38" i="32"/>
  <c r="K38" i="32"/>
  <c r="H47" i="33"/>
  <c r="E51" i="32"/>
  <c r="D51" i="32"/>
  <c r="F51" i="32"/>
  <c r="L11" i="21" l="1"/>
  <c r="K11" i="21"/>
  <c r="L10" i="21"/>
  <c r="K10" i="21"/>
  <c r="J10" i="21"/>
  <c r="J36" i="21" s="1"/>
  <c r="I10" i="21"/>
  <c r="K36" i="21" l="1"/>
  <c r="L36" i="21"/>
  <c r="F47" i="21"/>
  <c r="D47" i="21"/>
  <c r="E47" i="21"/>
  <c r="L10" i="26" l="1"/>
  <c r="M10" i="26"/>
  <c r="D45" i="26"/>
  <c r="E45" i="26"/>
  <c r="F45" i="26"/>
  <c r="D17" i="21"/>
  <c r="K32" i="26"/>
  <c r="M32" i="26"/>
  <c r="L32" i="26"/>
  <c r="M45" i="26" l="1"/>
  <c r="E10" i="26"/>
  <c r="D32" i="26"/>
  <c r="K45" i="26"/>
  <c r="L45" i="26"/>
  <c r="D10" i="26"/>
  <c r="F10" i="26"/>
  <c r="K10" i="26"/>
  <c r="L21" i="26"/>
  <c r="M21" i="26"/>
  <c r="K21" i="26"/>
  <c r="E21" i="26"/>
  <c r="D21" i="26"/>
  <c r="E32" i="26"/>
  <c r="F21" i="26"/>
  <c r="F32" i="26"/>
  <c r="H47" i="26" l="1"/>
</calcChain>
</file>

<file path=xl/sharedStrings.xml><?xml version="1.0" encoding="utf-8"?>
<sst xmlns="http://schemas.openxmlformats.org/spreadsheetml/2006/main" count="1926" uniqueCount="672">
  <si>
    <t>جامعة العلوم التطبيقية الخاصة</t>
  </si>
  <si>
    <t>كلية تكنولوجيا المعلومات</t>
  </si>
  <si>
    <t>الخطة الدراسية لبرنامج البكالوريوس في تخصص هندسة البرمجيات ◈</t>
  </si>
  <si>
    <t>خطة عام 2022/2021</t>
  </si>
  <si>
    <t>متطلبات التخرج 132 ساعة معتمدة</t>
  </si>
  <si>
    <r>
      <t>أولاً: متطلبات الجامعة (24 ساعة معتمدة):</t>
    </r>
    <r>
      <rPr>
        <b/>
        <sz val="12"/>
        <rFont val="Calibri Light"/>
        <family val="2"/>
      </rPr>
      <t>Ꚛ</t>
    </r>
  </si>
  <si>
    <t>رابعاً: متطلبات التخصص (81 ساعة معتمدة)</t>
  </si>
  <si>
    <t>أ. إجبارية: (18 ساعة معتمدة)</t>
  </si>
  <si>
    <t>أ. إجبارية: (72 ساعة معتمدة)</t>
  </si>
  <si>
    <t>رقم المادة</t>
  </si>
  <si>
    <t>اسم المادة</t>
  </si>
  <si>
    <t>الساعات المعتمدة</t>
  </si>
  <si>
    <t>المتطلب السابق</t>
  </si>
  <si>
    <t xml:space="preserve"> الساعات</t>
  </si>
  <si>
    <t xml:space="preserve">الريادة و الابتكار </t>
  </si>
  <si>
    <t>متزامنة</t>
  </si>
  <si>
    <t xml:space="preserve">نظري </t>
  </si>
  <si>
    <t>عملي</t>
  </si>
  <si>
    <t>القيادة و المسؤولية المجتمعية</t>
  </si>
  <si>
    <t>المهارات الحياتية</t>
  </si>
  <si>
    <t>العلوم العسكرية *</t>
  </si>
  <si>
    <t>-</t>
  </si>
  <si>
    <r>
      <t>تنظيم و عمارة الحاسوب</t>
    </r>
    <r>
      <rPr>
        <b/>
        <sz val="9"/>
        <rFont val="Segoe UI Emoji"/>
        <family val="2"/>
      </rPr>
      <t>◐</t>
    </r>
  </si>
  <si>
    <t>مهارات الإتصال و التواصل (اللغة العربية 1) **</t>
  </si>
  <si>
    <t>مهارات الإتصال و التواصل (اللغة الإنجليزية 1) **</t>
  </si>
  <si>
    <t xml:space="preserve">التربية الوطنية </t>
  </si>
  <si>
    <t>المجموع</t>
  </si>
  <si>
    <t>ب. اختيارية: (9 ساعة معتمدة) يختارها الطالب من المواد التالية</t>
  </si>
  <si>
    <r>
      <t>نظم التشغيل</t>
    </r>
    <r>
      <rPr>
        <b/>
        <sz val="9"/>
        <rFont val="Segoe UI Emoji"/>
        <family val="2"/>
      </rPr>
      <t>◐</t>
    </r>
  </si>
  <si>
    <t>القضية الفلسطينية والتاريخ العربي المعاصر</t>
  </si>
  <si>
    <r>
      <t>تراسل البيانات و شبكات الحاسوب</t>
    </r>
    <r>
      <rPr>
        <b/>
        <sz val="9"/>
        <rFont val="Segoe UI Emoji"/>
        <family val="2"/>
      </rPr>
      <t>◐</t>
    </r>
  </si>
  <si>
    <t>حقوق الإنسان</t>
  </si>
  <si>
    <r>
      <t>مدخل إلى هندسة البرمجيات</t>
    </r>
    <r>
      <rPr>
        <b/>
        <sz val="9"/>
        <rFont val="Segoe UI Emoji"/>
        <family val="2"/>
      </rPr>
      <t>◐</t>
    </r>
  </si>
  <si>
    <t>الإسلام وقضايا العصر</t>
  </si>
  <si>
    <t>الأخلاق في الإسلام</t>
  </si>
  <si>
    <r>
      <t>إدارة نظم قواعد البيانات</t>
    </r>
    <r>
      <rPr>
        <b/>
        <sz val="9"/>
        <rFont val="Segoe UI Emoji"/>
        <family val="2"/>
      </rPr>
      <t>◐</t>
    </r>
  </si>
  <si>
    <t>ثقافة فنية</t>
  </si>
  <si>
    <t>مدخل إلى المستقبل</t>
  </si>
  <si>
    <t>الرياضة والصحة</t>
  </si>
  <si>
    <t>مدخل إلى علم الإجتماع</t>
  </si>
  <si>
    <t>التنمية البيئية</t>
  </si>
  <si>
    <r>
      <t>تفاعل الإنسان مع الحاسوب</t>
    </r>
    <r>
      <rPr>
        <b/>
        <sz val="9"/>
        <rFont val="Segoe UI Emoji"/>
        <family val="2"/>
      </rPr>
      <t>◐</t>
    </r>
  </si>
  <si>
    <t>مهارات اللغة العربية (2)</t>
  </si>
  <si>
    <t>مهارات اللغة الإنجليزية (2)</t>
  </si>
  <si>
    <t>الطاقة الخضراء فى حياتنا</t>
  </si>
  <si>
    <t>تكنولوجيا الاتصال و التواصل الإجتماعي</t>
  </si>
  <si>
    <t>الثقافة الصحية</t>
  </si>
  <si>
    <t>الثقافة الرقمية</t>
  </si>
  <si>
    <t>اللغات الأجنبية</t>
  </si>
  <si>
    <r>
      <t>إدارة جودة البرمجيات</t>
    </r>
    <r>
      <rPr>
        <b/>
        <sz val="9"/>
        <rFont val="Segoe UI Emoji"/>
        <family val="2"/>
      </rPr>
      <t>◐</t>
    </r>
  </si>
  <si>
    <t>أخلاقيات الحياة الجامعية</t>
  </si>
  <si>
    <t>منهجيات البرمجة</t>
  </si>
  <si>
    <t>ثانياً: متطلبات الكلية (24 ساعة معتمدة)</t>
  </si>
  <si>
    <t>◐ مدمج: تدرس الماده بالشكل المدمج (وجاهي والكترونيا عن بعد غير متزامن)</t>
  </si>
  <si>
    <t>ب. اختيارية: (9 ساعات معتمدة) يختارها الطالب من المواد التالية:</t>
  </si>
  <si>
    <r>
      <t>تراكيب متقطعة (1)</t>
    </r>
    <r>
      <rPr>
        <b/>
        <sz val="9"/>
        <rFont val="Segoe UI Emoji"/>
        <family val="2"/>
      </rPr>
      <t>◐</t>
    </r>
  </si>
  <si>
    <r>
      <t>الجبر الخطي</t>
    </r>
    <r>
      <rPr>
        <b/>
        <sz val="9"/>
        <rFont val="Segoe UI Emoji"/>
        <family val="2"/>
      </rPr>
      <t>◐</t>
    </r>
  </si>
  <si>
    <t>لغة برمجة مختارة فى هندسة البرمجيات</t>
  </si>
  <si>
    <r>
      <t>تقنية الكتابة و مهارات التواصل</t>
    </r>
    <r>
      <rPr>
        <b/>
        <sz val="9"/>
        <rFont val="Segoe UI Emoji"/>
        <family val="2"/>
      </rPr>
      <t>◐</t>
    </r>
  </si>
  <si>
    <t>إدارة التغيير و إعداد البرمجيات</t>
  </si>
  <si>
    <t>إدارة عمليات الأعمال فى هندسة البرمجيات</t>
  </si>
  <si>
    <t>النظم الخبيرة و هندسة المعرفة</t>
  </si>
  <si>
    <t>Dept. Approval</t>
  </si>
  <si>
    <t>وكلاء البرمجيات</t>
  </si>
  <si>
    <t>هندسة أنظمة مشاريع البرمجيات الكبيرة</t>
  </si>
  <si>
    <r>
      <t xml:space="preserve">* يجوز للطالب غير الأردني أن يدرس مادة أخرى من متطلبات الجامعة الإختيارية بدلاً من مادة  (العلوم العسكرية).
**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  
*** يخضع جميع الطلبة لمساق خدمة المجتمع بواقع صفر ساعة  و بعدد نقاط  يجب انجازها خلال سنوات الدراسة كمتطلب للتخرج ووفق أسس  تنظم آلية المساق.                                                                                           </t>
    </r>
    <r>
      <rPr>
        <b/>
        <sz val="9"/>
        <rFont val="Calibri Light"/>
        <family val="2"/>
      </rPr>
      <t>Ꚛ</t>
    </r>
    <r>
      <rPr>
        <b/>
        <sz val="9"/>
        <rFont val="Times New Roman"/>
        <family val="1"/>
      </rPr>
      <t xml:space="preserve">تدرس جميع متطلبات الجامعه الاجبارية والاختيارية بالشكل الالكتروني كاملا عن بعد (متزامن وغير متزامن) </t>
    </r>
  </si>
  <si>
    <t>الحوسبة السحابية و البيانات الضخمة  فى هندسة البرمجيات</t>
  </si>
  <si>
    <t>هندسة أمن البرمجيات</t>
  </si>
  <si>
    <t>تصميم تجربة المستخدم فى هندسة البرمجيات</t>
  </si>
  <si>
    <t>ثالثاً: مادة حرة (3 ساعات معتمدة)</t>
  </si>
  <si>
    <t>يختارها الطالب حسب رغبته من المواد التي تطرحها كليات الجامعة</t>
  </si>
  <si>
    <t>ذكاء الأعمال فى هندسة البرمجيات</t>
  </si>
  <si>
    <t>هندسة البرمجيات لإنترنت الأشياء</t>
  </si>
  <si>
    <t xml:space="preserve">◈  يعمل بهذه الخطة الدراسية اعتبارا من بداية الفصل الدراسي الأول 2021/2022                                            </t>
  </si>
  <si>
    <t>Applied Science University (Private)</t>
  </si>
  <si>
    <t>Faculty of  Information Technology</t>
  </si>
  <si>
    <t xml:space="preserve">◈ Curriculum for Bachelor of Software Engineering  </t>
  </si>
  <si>
    <t>Academic Year 2021/2022</t>
  </si>
  <si>
    <t>Graduation Requirements 132 Credit Hours</t>
  </si>
  <si>
    <r>
      <t xml:space="preserve">First: University Requirements   (24 Credit Hours) </t>
    </r>
    <r>
      <rPr>
        <b/>
        <sz val="12"/>
        <rFont val="Calibri"/>
        <family val="2"/>
      </rPr>
      <t>Ꚛ</t>
    </r>
  </si>
  <si>
    <t>Fourth: Specialization Requirements  (81 Credit Hours)</t>
  </si>
  <si>
    <t>(a) Compulsory:   (18 Credit Hours)</t>
  </si>
  <si>
    <t>(a) Compulsory:   (72 Credit Hours)</t>
  </si>
  <si>
    <t>Course Number</t>
  </si>
  <si>
    <t>Course  Name</t>
  </si>
  <si>
    <t xml:space="preserve"> Hours</t>
  </si>
  <si>
    <t>Credit Hours</t>
  </si>
  <si>
    <t>Prerequisites</t>
  </si>
  <si>
    <t>Course  Number</t>
  </si>
  <si>
    <t xml:space="preserve">Theory </t>
  </si>
  <si>
    <t>Lab</t>
  </si>
  <si>
    <t xml:space="preserve">Entrepreneurship and innovation </t>
  </si>
  <si>
    <t>Concurrent
ↂ</t>
  </si>
  <si>
    <t xml:space="preserve">Leadership and social accountability </t>
  </si>
  <si>
    <t>Life skills</t>
  </si>
  <si>
    <t>Military Sciences*</t>
  </si>
  <si>
    <t>Islamic Education</t>
  </si>
  <si>
    <t>Communication skills (Arabic)*</t>
  </si>
  <si>
    <t>Communication skills (English)**</t>
  </si>
  <si>
    <t xml:space="preserve">National Education </t>
  </si>
  <si>
    <t>Total</t>
  </si>
  <si>
    <t xml:space="preserve">(b) Elective:6 Credit Hours) </t>
  </si>
  <si>
    <t>(b) University Elective: (6) Credit hours are selected from:</t>
  </si>
  <si>
    <t xml:space="preserve">Introduction to the Future </t>
  </si>
  <si>
    <t xml:space="preserve">Environmental Development </t>
  </si>
  <si>
    <t>Digital Culture</t>
  </si>
  <si>
    <t xml:space="preserve"> Second: Faculty Requirements (24) Credit Hours</t>
  </si>
  <si>
    <t xml:space="preserve">ↂ Concurrence / Simultaneous </t>
  </si>
  <si>
    <t>◐Blended: the course is taught in the combined format which is faceted and electronically asynchronous remotely</t>
  </si>
  <si>
    <t>(b) Elective: (9 Credit Hours)</t>
  </si>
  <si>
    <t>Configuration and Change Management</t>
  </si>
  <si>
    <t>Business Process Management in Software Engineering</t>
  </si>
  <si>
    <t>Expert Systems and Knowledge Engineering</t>
  </si>
  <si>
    <t>Dept Approval</t>
  </si>
  <si>
    <t>Software Agents</t>
  </si>
  <si>
    <t>Enterprise Software System Engineering</t>
  </si>
  <si>
    <t>Cloud Computing and Big Data in Software Engineering</t>
  </si>
  <si>
    <t>* Non-Jordanian students may study any course from university elective courses instead of the Military Science Course.
** All students are Course ed to tests in English, Arabic and Computer Skills. Those who fail in any of the given tests must enroll for remedial course(099) which will be considered out of their study plans.
*** All students are subject to the community service course at zero hours and with a number of points that must be completed during the years of study as a requirement for graduation and according to instructions regulating the course.</t>
  </si>
  <si>
    <t>Engineering Secure Software</t>
  </si>
  <si>
    <t>User Design Experience in Software Engineering</t>
  </si>
  <si>
    <r>
      <rPr>
        <sz val="9"/>
        <rFont val="Calibri"/>
        <family val="2"/>
      </rPr>
      <t>Ꚛ</t>
    </r>
    <r>
      <rPr>
        <sz val="9"/>
        <rFont val="Times New Roman"/>
        <family val="1"/>
      </rPr>
      <t>All compulsory and elective university requirements are studied in full electronic form remotely (synchronous and asynchronous)</t>
    </r>
  </si>
  <si>
    <t xml:space="preserve">Third:  Free Electives (3) Credit Hours </t>
  </si>
  <si>
    <t>Business Intelligence in Software Engineering</t>
  </si>
  <si>
    <t xml:space="preserve">       The student is free to choose courses from the list offered by the university's faculties</t>
  </si>
  <si>
    <t>Software Engineering for IOT</t>
  </si>
  <si>
    <t xml:space="preserve">◈ This Study Plan is to be followed as of the beginning of the first semester 2021/2022                                             </t>
  </si>
  <si>
    <t xml:space="preserve"> الخطــــة الإسترشادية لتخصـــص هندسة البرمجيات 2021/ 2022  </t>
  </si>
  <si>
    <t>السنة الدراسية الأولى  /  الفصل الدراسي الأول</t>
  </si>
  <si>
    <t>السنة الدراسية الأولى  / الفصل الدراسي الثاني</t>
  </si>
  <si>
    <t>المتطلبات السابقة</t>
  </si>
  <si>
    <t>نظري</t>
  </si>
  <si>
    <t xml:space="preserve">     السنة الدراسية الثانية / الفصل الدراسي الأول</t>
  </si>
  <si>
    <t>السنة الدراسية الثانية / الفصل الدراسي الثاني</t>
  </si>
  <si>
    <t>اختياري جامعة</t>
  </si>
  <si>
    <t xml:space="preserve">المجموع </t>
  </si>
  <si>
    <t>السنة الدراسية الثالثة / الفصل الدراسي الأول</t>
  </si>
  <si>
    <t>السنة الدراسية الثالثة/ الفصل الدراسي الثاني</t>
  </si>
  <si>
    <t>اختياري تخصص</t>
  </si>
  <si>
    <t>متطلب جامعة إجباري</t>
  </si>
  <si>
    <t>خلال الفصل الصيفي للسنة الدراسية الثالثة</t>
  </si>
  <si>
    <t>السنة الدراسية الرابعة / لفصل الدراسي الأول</t>
  </si>
  <si>
    <t>السنة الدراسية الرابعة / الفصل الدراسي الثاني</t>
  </si>
  <si>
    <t>مادة حرة</t>
  </si>
  <si>
    <t>مجموع ساعات الخطة (بما فيها التدريب الميداني):</t>
  </si>
  <si>
    <t>ↂ متزامن</t>
  </si>
  <si>
    <t>Advising Plan for Software Engineering 2021/2022</t>
  </si>
  <si>
    <t>First Year / First Semester</t>
  </si>
  <si>
    <t>First Year / Second Semester</t>
  </si>
  <si>
    <t>Course Title</t>
  </si>
  <si>
    <t>Prerequisite</t>
  </si>
  <si>
    <t>Theory</t>
  </si>
  <si>
    <t>National Education</t>
  </si>
  <si>
    <t>Second Year / First Semester</t>
  </si>
  <si>
    <t>Second Year / Second Semester</t>
  </si>
  <si>
    <t>University Elective</t>
  </si>
  <si>
    <t xml:space="preserve">Total </t>
  </si>
  <si>
    <t>Third Year / First Semester</t>
  </si>
  <si>
    <t>Third Year / Second Semester</t>
  </si>
  <si>
    <t>Specialization Elective</t>
  </si>
  <si>
    <t>During summer semester of third year</t>
  </si>
  <si>
    <t>Fourth Year / First Semester</t>
  </si>
  <si>
    <t>Fourth Year / Second Semester</t>
  </si>
  <si>
    <t>Free Elective</t>
  </si>
  <si>
    <t>ↂ Concurent</t>
  </si>
  <si>
    <t>Total Credit Hours (Including  Field Training):</t>
  </si>
  <si>
    <t>Course#</t>
  </si>
  <si>
    <t>Arabic Name</t>
  </si>
  <si>
    <t>English Name</t>
  </si>
  <si>
    <t>Thry</t>
  </si>
  <si>
    <t>Pract</t>
  </si>
  <si>
    <t>Pre (CS)</t>
  </si>
  <si>
    <t>Pre (SE)</t>
  </si>
  <si>
    <t>Pre (CIS)</t>
  </si>
  <si>
    <t>Pre (CNS)</t>
  </si>
  <si>
    <t xml:space="preserve"> اسم المساق باللغة الانجليزية على نظام الـ أون لاين التي تختلف عن تسميتنا لمساقات الكليات الأخرى</t>
  </si>
  <si>
    <t>العلــوم العسكـرية *</t>
  </si>
  <si>
    <t>Military Science*</t>
  </si>
  <si>
    <t>التنظيم والإدارة لطلبة الحاسوب</t>
  </si>
  <si>
    <t>Organization and Management for IT Students</t>
  </si>
  <si>
    <t>ORGANIZATION &amp; MANAG (COMPUTER STUDENT)</t>
  </si>
  <si>
    <t>التسويق وحماية المستهلك</t>
  </si>
  <si>
    <t>Marketing and Consumer Protection</t>
  </si>
  <si>
    <t>MARKITING AND CONSUMERISM</t>
  </si>
  <si>
    <t>النظام السياسي والإداري في الأردن</t>
  </si>
  <si>
    <t>Political and Administrative System in Jordan</t>
  </si>
  <si>
    <t>Palastinian Issue and Contemporary Arab History</t>
  </si>
  <si>
    <t>PALESTINIAN CAUSE &amp; CONTEMP. ARAB HISTORY</t>
  </si>
  <si>
    <t>تشريعات تكنولوجيا المعلومات</t>
  </si>
  <si>
    <t>Information Technology Legislations</t>
  </si>
  <si>
    <t>INFORMATION TECHNOLOGY LAW</t>
  </si>
  <si>
    <t>Human Rights</t>
  </si>
  <si>
    <t>الثقافـــة الإسلامية</t>
  </si>
  <si>
    <t>The Islamic Culture</t>
  </si>
  <si>
    <t>ISLAMIC EDUCATION</t>
  </si>
  <si>
    <t>Islam and Contemporary Issues</t>
  </si>
  <si>
    <t>Ethics in Islam</t>
  </si>
  <si>
    <t>ISLAM &amp; CONTEMPORARY ISSUES</t>
  </si>
  <si>
    <t>النظم الرقمية</t>
  </si>
  <si>
    <t>Digital Systems</t>
  </si>
  <si>
    <t>SYSTEM DIGITAL</t>
  </si>
  <si>
    <r>
      <t xml:space="preserve">تنظيم وعمارة الحاسوب </t>
    </r>
    <r>
      <rPr>
        <b/>
        <sz val="9"/>
        <rFont val="Segoe UI Symbol"/>
        <family val="2"/>
      </rPr>
      <t>◐</t>
    </r>
  </si>
  <si>
    <r>
      <t xml:space="preserve">Computer Organization and Architecture </t>
    </r>
    <r>
      <rPr>
        <b/>
        <sz val="9"/>
        <rFont val="Segoe UI Symbol"/>
        <family val="2"/>
      </rPr>
      <t>◐</t>
    </r>
  </si>
  <si>
    <t>COMPUTER ORGANIZATION &amp; DESIGN</t>
  </si>
  <si>
    <t>نظم الحواسيب الدقيقة ولغة أسمبلي</t>
  </si>
  <si>
    <t>Microcomputer Systems and Assembly Language</t>
  </si>
  <si>
    <t>MICROCOMPUTER SYSTEMS &amp;ASSEMBLY LANGUAGE</t>
  </si>
  <si>
    <t>مهارات الحاسوب تقوية</t>
  </si>
  <si>
    <t>Improving Computer Skills</t>
  </si>
  <si>
    <t>مهارات الحاسوب (1)</t>
  </si>
  <si>
    <t>Computer Skills (1)</t>
  </si>
  <si>
    <t>مهارات الحاسوب (2)</t>
  </si>
  <si>
    <t>Computer Skills (2)</t>
  </si>
  <si>
    <t>مهارات حاسوب (2) صيدلة وعلوم,</t>
  </si>
  <si>
    <t>Computer Skills (2) – Science and Pharmacy</t>
  </si>
  <si>
    <t>مهارات حاسوب 2 ماعدا الهندسة والعلوم</t>
  </si>
  <si>
    <t>Computer Skills (2)- None- Science and -Engineering</t>
  </si>
  <si>
    <t>أساسيات البرمجة</t>
  </si>
  <si>
    <t>Principles of Programming</t>
  </si>
  <si>
    <t>البرمجة الهيكلية</t>
  </si>
  <si>
    <t>Structured Programming</t>
  </si>
  <si>
    <t>مهارات الحاسوب</t>
  </si>
  <si>
    <t>Computer Skills</t>
  </si>
  <si>
    <t>البرمجة الكينونية (1)**</t>
  </si>
  <si>
    <t>Object-Oriented Programming (1) **</t>
  </si>
  <si>
    <t>مقدمة في تكنولوجيا المعلومات</t>
  </si>
  <si>
    <t>Introduction to  Information Technology</t>
  </si>
  <si>
    <t>تراكيب متقطعة (1)</t>
  </si>
  <si>
    <t>Discrete Structures (1)</t>
  </si>
  <si>
    <t>البرمجة الموجهة للكيانات (1)</t>
  </si>
  <si>
    <t>Object Oriented Programming (1)</t>
  </si>
  <si>
    <t>البرمجة الموجهة للكيانات (2)</t>
  </si>
  <si>
    <t>Object Oriented Programming (2)</t>
  </si>
  <si>
    <t>تراكيب البيانات والخوارزميات</t>
  </si>
  <si>
    <t>Data Structures and Algorithms</t>
  </si>
  <si>
    <t>1301108 + 1301111</t>
  </si>
  <si>
    <t>1301108 + 1301110</t>
  </si>
  <si>
    <t>البرمجة المرئية/++VC</t>
  </si>
  <si>
    <t>Visual Programming/VC++</t>
  </si>
  <si>
    <t>البرمجة المرئية بلغة VB</t>
  </si>
  <si>
    <t>Visual Programming/VB</t>
  </si>
  <si>
    <t>مختبر تراكيب البيانات والخوارزميات</t>
  </si>
  <si>
    <t>Data Structures and Algorithms Lab.</t>
  </si>
  <si>
    <t>البرمجة الكينونية (2)</t>
  </si>
  <si>
    <t>Object-Oriented Programming (2)</t>
  </si>
  <si>
    <t>تراكيب متقطعة (2)</t>
  </si>
  <si>
    <t>Discrete Structures (2)</t>
  </si>
  <si>
    <t>عمارة الحاسوب</t>
  </si>
  <si>
    <t>Computer Architecture</t>
  </si>
  <si>
    <t>تنظيم وتصميم منطق الحاسوب</t>
  </si>
  <si>
    <t>Computer Organization and Logic Design</t>
  </si>
  <si>
    <t>CS only</t>
  </si>
  <si>
    <t>نظم التشغيل وبرمجة النظم</t>
  </si>
  <si>
    <t>Operating Systems and Systems Software</t>
  </si>
  <si>
    <t>برمجة النظم</t>
  </si>
  <si>
    <t>Systems Programming</t>
  </si>
  <si>
    <r>
      <t xml:space="preserve">نظم التشغيل </t>
    </r>
    <r>
      <rPr>
        <b/>
        <sz val="9"/>
        <rFont val="Segoe UI Symbol"/>
        <family val="2"/>
      </rPr>
      <t>◐</t>
    </r>
  </si>
  <si>
    <r>
      <t xml:space="preserve">Operating Systems </t>
    </r>
    <r>
      <rPr>
        <b/>
        <sz val="9"/>
        <rFont val="Segoe UI Symbol"/>
        <family val="2"/>
      </rPr>
      <t>◐</t>
    </r>
  </si>
  <si>
    <t>البرمجة المرئية / ++VC</t>
  </si>
  <si>
    <t>البرمجة المرئية بلغة VB</t>
  </si>
  <si>
    <t>أخلاقيات مهنه الحاسوب</t>
  </si>
  <si>
    <t>Computer Profession Ethics</t>
  </si>
  <si>
    <t>مهارات الاتصال الفنية</t>
  </si>
  <si>
    <t>Technical Communication Skills</t>
  </si>
  <si>
    <r>
      <t xml:space="preserve">تقنية الكتابة ومهارات الاتصال </t>
    </r>
    <r>
      <rPr>
        <b/>
        <sz val="9"/>
        <rFont val="Segoe UI Symbol"/>
        <family val="2"/>
      </rPr>
      <t>◐</t>
    </r>
  </si>
  <si>
    <r>
      <t xml:space="preserve">Technical Writing &amp; Communication Skills </t>
    </r>
    <r>
      <rPr>
        <b/>
        <sz val="9"/>
        <rFont val="Segoe UI Symbol"/>
        <family val="2"/>
      </rPr>
      <t>◐</t>
    </r>
  </si>
  <si>
    <t>التحليل العددي</t>
  </si>
  <si>
    <t>Numerical Analysis</t>
  </si>
  <si>
    <t>بحوث العمليات</t>
  </si>
  <si>
    <t>Operations Research</t>
  </si>
  <si>
    <t>Selective Programming Language in Software Engineering</t>
  </si>
  <si>
    <t>مفاهيم لغات البرمجة</t>
  </si>
  <si>
    <t>Programming Languages Concepts</t>
  </si>
  <si>
    <t>أساسيات لغات البرمجة</t>
  </si>
  <si>
    <t>Principles of Programming Languages</t>
  </si>
  <si>
    <t>البرمجة المرئية</t>
  </si>
  <si>
    <t>Visual Programming</t>
  </si>
  <si>
    <t>قواعد البيانات وتطبيقاتها</t>
  </si>
  <si>
    <t>Database and Application of Database</t>
  </si>
  <si>
    <t>أساسيات الفيزياء الكهربائية</t>
  </si>
  <si>
    <t>Basics of Electric Physics</t>
  </si>
  <si>
    <t>1501121+1301120</t>
  </si>
  <si>
    <t>مختبر أساسيات الفيزياء الكهربائية</t>
  </si>
  <si>
    <t>Basics of Electric Physics Lab</t>
  </si>
  <si>
    <t>ↂ1301306</t>
  </si>
  <si>
    <t>تصميم وتحليل الخوارزميات</t>
  </si>
  <si>
    <t>Design and Analysis of Algorithms</t>
  </si>
  <si>
    <t>نظرية الحساب</t>
  </si>
  <si>
    <t>Theory of Computation</t>
  </si>
  <si>
    <t>نظم التشغيل</t>
  </si>
  <si>
    <t>نظم تشغيل</t>
  </si>
  <si>
    <t>Operating Systems</t>
  </si>
  <si>
    <t>نظم التشغيل (1)</t>
  </si>
  <si>
    <t>Operating Systems (1)</t>
  </si>
  <si>
    <t>Operating Systems and Systems Programming</t>
  </si>
  <si>
    <t>الذكاء الاصطناعى</t>
  </si>
  <si>
    <t>Artificial Intelligence</t>
  </si>
  <si>
    <t>التدريب الميداني</t>
  </si>
  <si>
    <t>Field Training</t>
  </si>
  <si>
    <t>Pass. 90 Cr. Hrs.</t>
  </si>
  <si>
    <t>النمذجة والمحاكاة</t>
  </si>
  <si>
    <t>Modeling and Simulation</t>
  </si>
  <si>
    <t>1501212 + 1301203</t>
  </si>
  <si>
    <t>201131 + 1301203</t>
  </si>
  <si>
    <t>تقنيات وأدوات متقدمة في علم الحاسوب</t>
  </si>
  <si>
    <t>Advanced Technologies and Tools in Computer Science</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</si>
  <si>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</si>
  <si>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</si>
  <si>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</si>
  <si>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</si>
  <si>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</si>
  <si>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</si>
  <si>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</si>
  <si>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</si>
  <si>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</si>
  <si>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Advanced Operating Systems</t>
  </si>
  <si>
    <t>معالجة الصور الرقمية</t>
  </si>
  <si>
    <t>Digital Image Processing</t>
  </si>
  <si>
    <t>الرسم الحاسوبي</t>
  </si>
  <si>
    <t>Computer Graphics</t>
  </si>
  <si>
    <t>الحوسبة التطورية</t>
  </si>
  <si>
    <t>Evolutionary Computing</t>
  </si>
  <si>
    <t>تعلم الآلة</t>
  </si>
  <si>
    <t>Machine Learning</t>
  </si>
  <si>
    <t>جاهزية الطالب للتخرج</t>
  </si>
  <si>
    <t>Graduation Project Preparation</t>
  </si>
  <si>
    <t>مشروع التخرج</t>
  </si>
  <si>
    <t>Graduation Project</t>
  </si>
  <si>
    <t>موضوعات خاصة في علم الحاسوب</t>
  </si>
  <si>
    <t>Special Topics in Computer Science</t>
  </si>
  <si>
    <t>مشروع تخرج (1)</t>
  </si>
  <si>
    <t>Graduation Project (1)</t>
  </si>
  <si>
    <t>Pass. 90Cr. Hrs. + 1303386</t>
  </si>
  <si>
    <t>مشروع تخرج (2)</t>
  </si>
  <si>
    <t>Graduation Project (2)</t>
  </si>
  <si>
    <t>تحليل نظم</t>
  </si>
  <si>
    <t>Systems Analysis</t>
  </si>
  <si>
    <t>تراكيب ونماذج نظم المعلومات</t>
  </si>
  <si>
    <t>Information Systems' Forms and Structures</t>
  </si>
  <si>
    <r>
      <t xml:space="preserve">مدخل إلى هندسة البرمجيات </t>
    </r>
    <r>
      <rPr>
        <b/>
        <sz val="9"/>
        <rFont val="Segoe UI Symbol"/>
        <family val="2"/>
      </rPr>
      <t>◐</t>
    </r>
  </si>
  <si>
    <r>
      <t xml:space="preserve">Introduction to Software Engineering </t>
    </r>
    <r>
      <rPr>
        <b/>
        <sz val="9"/>
        <rFont val="Segoe UI Symbol"/>
        <family val="2"/>
      </rPr>
      <t>◐</t>
    </r>
  </si>
  <si>
    <t>هندسة البرمجيات (1)</t>
  </si>
  <si>
    <t>Software Engineering (1)</t>
  </si>
  <si>
    <t>مدخل إلى هندسة البرمجيات</t>
  </si>
  <si>
    <t>Introduction to Software Engineering</t>
  </si>
  <si>
    <t>هندسة المتطلبات</t>
  </si>
  <si>
    <t>Software Requirements Engineering</t>
  </si>
  <si>
    <t>إدارة المشاريع</t>
  </si>
  <si>
    <t>Project Management</t>
  </si>
  <si>
    <t>تحليل وتصميم البرمجيات</t>
  </si>
  <si>
    <t>Software Analysis and Design</t>
  </si>
  <si>
    <t>1302382 + 1301305 ↂ</t>
  </si>
  <si>
    <t>إدارة المشاريع المبرمجة</t>
  </si>
  <si>
    <t>Software Project Management</t>
  </si>
  <si>
    <t>تصميم وبناء البرمجيات</t>
  </si>
  <si>
    <t>Software Design and Construction</t>
  </si>
  <si>
    <t>نمذجة و تصميم البرمجيات (1)</t>
  </si>
  <si>
    <t>Software Design and Modeling (1)</t>
  </si>
  <si>
    <t>تقنيات و أدوات متقدمة في هندسة البرمجيات</t>
  </si>
  <si>
    <t>Advanced Technologies and Tools in Software Engineering</t>
  </si>
  <si>
    <t>أمن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</si>
  <si>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</si>
  <si>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</si>
  <si>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</si>
  <si>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</si>
  <si>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</si>
  <si>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</si>
  <si>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</si>
  <si>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</si>
  <si>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</si>
  <si>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الإنساني مع الحاسوب</t>
  </si>
  <si>
    <r>
      <t>Human-Computer Interaction</t>
    </r>
    <r>
      <rPr>
        <b/>
        <sz val="9"/>
        <rFont val="Segoe UI Symbol"/>
        <family val="2"/>
      </rPr>
      <t>◐</t>
    </r>
  </si>
  <si>
    <r>
      <t xml:space="preserve">تفاعل الإنسان مع الحاسوب </t>
    </r>
    <r>
      <rPr>
        <b/>
        <sz val="9"/>
        <rFont val="Segoe UI Symbol"/>
        <family val="2"/>
      </rPr>
      <t>◐</t>
    </r>
  </si>
  <si>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</si>
  <si>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</si>
  <si>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</si>
  <si>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</si>
  <si>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</si>
  <si>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</si>
  <si>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</si>
  <si>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</si>
  <si>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وتأكيد الجودة</t>
  </si>
  <si>
    <t>Software Testing and Quality Assurance</t>
  </si>
  <si>
    <t>صيانة البرمجيات وإعادة هندستها</t>
  </si>
  <si>
    <t>Software Maintenance and Reengineering</t>
  </si>
  <si>
    <t>هندسة البرمجيات المبنية على المكونات</t>
  </si>
  <si>
    <t>الطرق المنهجية</t>
  </si>
  <si>
    <t>Formal Methods</t>
  </si>
  <si>
    <t>مشروع تخرج</t>
  </si>
  <si>
    <t>موضوعات خاصة في هندسة البرمجيات</t>
  </si>
  <si>
    <t>Special Topics in Software Engineering</t>
  </si>
  <si>
    <t>Pass. 90 Cr. Hrs.+ 1302384</t>
  </si>
  <si>
    <t>تطوير البرمجيات وتوثيقها</t>
  </si>
  <si>
    <t>Software Development and Documentation</t>
  </si>
  <si>
    <t>التعلّم الإلكتروني</t>
  </si>
  <si>
    <t>E-Learning</t>
  </si>
  <si>
    <t>أسس صيانة الحاسب</t>
  </si>
  <si>
    <t>Computer Maintenance Foundation</t>
  </si>
  <si>
    <t xml:space="preserve">مبادئ أنظمة المعلومات </t>
  </si>
  <si>
    <t>Fundamentals of Information Systems</t>
  </si>
  <si>
    <t>حوسبة الإنترنت (1)</t>
  </si>
  <si>
    <t>Internet Computing (1)</t>
  </si>
  <si>
    <t>تطوير برمجيات الإنترنت</t>
  </si>
  <si>
    <t>Web-Based Programming</t>
  </si>
  <si>
    <t>التجارة الإلكترونية</t>
  </si>
  <si>
    <t>ECommerce</t>
  </si>
  <si>
    <t>نظم المعلومات الإدارية</t>
  </si>
  <si>
    <t>Management Information Systems</t>
  </si>
  <si>
    <t>تنظيم ومعالجة الملفات</t>
  </si>
  <si>
    <t>File Processing and Organization</t>
  </si>
  <si>
    <t>نظم المعلومات الجغرافية</t>
  </si>
  <si>
    <t>Geographic Information Systems</t>
  </si>
  <si>
    <t>تراسل البيانات وشبكات الحاسوب</t>
  </si>
  <si>
    <t>Data Communications and Computer Networks</t>
  </si>
  <si>
    <t>مختبر تراسل البيانات وشبكات الحاسوب</t>
  </si>
  <si>
    <t>Data Communications and Computer Networks Lab.</t>
  </si>
  <si>
    <t xml:space="preserve">أمن التجارة الإلكترونية </t>
  </si>
  <si>
    <t>ECommerce Security</t>
  </si>
  <si>
    <t>حوسبة الإنترنت</t>
  </si>
  <si>
    <t>Internet Computing</t>
  </si>
  <si>
    <t>حوسبة الإنترنت (2)</t>
  </si>
  <si>
    <t>Internet Computing (2)</t>
  </si>
  <si>
    <t>حوسبة الإنترنت المتقدمة</t>
  </si>
  <si>
    <t>Advanced Internet Computing</t>
  </si>
  <si>
    <t>1301236 + 1301305</t>
  </si>
  <si>
    <t>برمجة الإنترنت المتقدمة</t>
  </si>
  <si>
    <t>Advanced Internet Programming</t>
  </si>
  <si>
    <t>النظم المبنية على المعارف</t>
  </si>
  <si>
    <t>Knowledge Based Systems</t>
  </si>
  <si>
    <t>نظم قواعد البيانات</t>
  </si>
  <si>
    <t>Database Systems</t>
  </si>
  <si>
    <t>مختبر نظم قواعد البيانات</t>
  </si>
  <si>
    <t>Database Systems Lab.</t>
  </si>
  <si>
    <t>ↂ1303342</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</si>
  <si>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</si>
  <si>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</si>
  <si>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</si>
  <si>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</si>
  <si>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</si>
  <si>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</si>
  <si>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</si>
  <si>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</si>
  <si>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</si>
  <si>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</si>
  <si>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</si>
  <si>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</si>
  <si>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</si>
  <si>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Multimedia Systems</t>
  </si>
  <si>
    <t>نظم  دعم القرار والأنظمة الذكية</t>
  </si>
  <si>
    <t>Decision Support Systems &amp; Intelligent Systems</t>
  </si>
  <si>
    <t>إدارة نظم قواعد البيانات</t>
  </si>
  <si>
    <t xml:space="preserve">Database Systems Administration </t>
  </si>
  <si>
    <t>Pass. 90Cr. Hrs.</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</si>
  <si>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</si>
  <si>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</si>
  <si>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</si>
  <si>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</si>
  <si>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</si>
  <si>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</si>
  <si>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</si>
  <si>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</si>
  <si>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</si>
  <si>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Information Systems Analysis and Design</t>
  </si>
  <si>
    <t>مختبر تحليل وتصميم نظم المعلومات</t>
  </si>
  <si>
    <t>Systems Analysis and Design Lab.</t>
  </si>
  <si>
    <t>ↂ1303386</t>
  </si>
  <si>
    <t>تقنيات وأدوات متقدمة في نظم المعلومات الحاسوبية</t>
  </si>
  <si>
    <t>Advanced Technologies and Tools in Computer Information Systems</t>
  </si>
  <si>
    <t>أمن وتدقيق نظم المعلومات</t>
  </si>
  <si>
    <t>Information Systems Security and Auditing</t>
  </si>
  <si>
    <t>أمن المعلومات</t>
  </si>
  <si>
    <t>Information Security</t>
  </si>
  <si>
    <t>شبكات الحاسوب المتقدمة</t>
  </si>
  <si>
    <t>Advanced Computer Networks</t>
  </si>
  <si>
    <t>الحوسبة الموزعة</t>
  </si>
  <si>
    <t>Distributed Computing</t>
  </si>
  <si>
    <t>نظم المعلومات الموزعة</t>
  </si>
  <si>
    <t>Distributed Information Systems</t>
  </si>
  <si>
    <t>بناء نظم التجارة الإلكترونية</t>
  </si>
  <si>
    <t>Building ECommerce Systems</t>
  </si>
  <si>
    <t>تطبيقات الكرتونية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</si>
  <si>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</si>
  <si>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</si>
  <si>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</si>
  <si>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</si>
  <si>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</si>
  <si>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</si>
  <si>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</si>
  <si>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إدارة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</si>
  <si>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</si>
  <si>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</si>
  <si>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</si>
  <si>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</si>
  <si>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</si>
  <si>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</si>
  <si>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</si>
  <si>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</si>
  <si>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Advanced Database Systems</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</si>
  <si>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</si>
  <si>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</si>
  <si>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</si>
  <si>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</si>
  <si>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</si>
  <si>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</si>
  <si>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</si>
  <si>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Special Topics in Computer Information Systems</t>
  </si>
  <si>
    <t>Pass. 90Cr.Hrs. + 1302383 + 1303386</t>
  </si>
  <si>
    <t>تكنولوجيا المعلومات</t>
  </si>
  <si>
    <t>Information Technology</t>
  </si>
  <si>
    <t>أكسيس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</si>
  <si>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</si>
  <si>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</si>
  <si>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</si>
  <si>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</si>
  <si>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</si>
  <si>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</si>
  <si>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</si>
  <si>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ↂ1301120</t>
  </si>
  <si>
    <t>شبكات الحاسوب (1)</t>
  </si>
  <si>
    <t>Computer Networks (1)</t>
  </si>
  <si>
    <t>مختبر شبكات الحاسوب (1)</t>
  </si>
  <si>
    <t>Computer Networks (1) Lab.</t>
  </si>
  <si>
    <t>ↂ 1304230</t>
  </si>
  <si>
    <t>شبكات الحاسوب (2)</t>
  </si>
  <si>
    <t>Computer Networks (2)</t>
  </si>
  <si>
    <t>مختبر شبكات الحاسوب (2)</t>
  </si>
  <si>
    <t>Computer Networks (2) Lab.</t>
  </si>
  <si>
    <t>ↂ 1304232</t>
  </si>
  <si>
    <t>أمن الشبكات</t>
  </si>
  <si>
    <t>Network Security</t>
  </si>
  <si>
    <t>1301326 + 1303334</t>
  </si>
  <si>
    <t>نظم التشغيل للشبكات الحاسوبية</t>
  </si>
  <si>
    <t>Operating Systems for Computer Networks</t>
  </si>
  <si>
    <t>مختبر نظم تشغيل الشبكات</t>
  </si>
  <si>
    <t>Network Operating Systems Lab.</t>
  </si>
  <si>
    <t>ↂ1301326</t>
  </si>
  <si>
    <t>مختبر نظم التشغيل</t>
  </si>
  <si>
    <t>Operating Systems Lab.</t>
  </si>
  <si>
    <t>ↂ1304336</t>
  </si>
  <si>
    <t>برمجة الشبكات</t>
  </si>
  <si>
    <t>Network Programming</t>
  </si>
  <si>
    <t>1301208 + 1304232</t>
  </si>
  <si>
    <t>مختبر شبكات متقدم</t>
  </si>
  <si>
    <t>Advanced Computer Networks Lab.</t>
  </si>
  <si>
    <t xml:space="preserve">Data Communications and Computer Networks </t>
  </si>
  <si>
    <t>نمذجة ومحاكاة الشبكات</t>
  </si>
  <si>
    <t>Networks Modeling and Simulation</t>
  </si>
  <si>
    <t>التجارة الإلكترونية.</t>
  </si>
  <si>
    <t>تقنيات وأدوات متقدمة في نظم الشبكات</t>
  </si>
  <si>
    <t>Advanced Technologies and Tools in Networks Systems</t>
  </si>
  <si>
    <t>Networks Security</t>
  </si>
  <si>
    <t>الحوسبة اللاسلكية والنقالة</t>
  </si>
  <si>
    <t>Mobile and Wireless Computing</t>
  </si>
  <si>
    <t>تخطيط وإدارة الشبكات</t>
  </si>
  <si>
    <t>Networks Planning and Management</t>
  </si>
  <si>
    <t>مختبر شبكات لاسلكية</t>
  </si>
  <si>
    <t>Wireless Networks Lab.</t>
  </si>
  <si>
    <t xml:space="preserve"> ↂ1304430</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</si>
  <si>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</si>
  <si>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</si>
  <si>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</si>
  <si>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</si>
  <si>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</si>
  <si>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</si>
  <si>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أمن الشبكات</t>
  </si>
  <si>
    <t>Networks Security Programming</t>
  </si>
  <si>
    <t>1304310 + 1304332</t>
  </si>
  <si>
    <t>سمات تعاون واتصال بين إنسان والحاسب</t>
  </si>
  <si>
    <t>Human-Computer Interaction</t>
  </si>
  <si>
    <t>تصميم وبرمجة نظم التعلم الإلكتروني</t>
  </si>
  <si>
    <t>Design and Implementation of e-Learning Systems</t>
  </si>
  <si>
    <t>تصميم الشبكات اللاسلكية</t>
  </si>
  <si>
    <t>Wireless Networks Design</t>
  </si>
  <si>
    <t>بروتوكولات الإنترنت المتقدمة</t>
  </si>
  <si>
    <t>Advanced Internet Protocols</t>
  </si>
  <si>
    <t>نقل الوسائط عبر بروتوكول الإنترنت</t>
  </si>
  <si>
    <t>Multimedia Transfer over Internet</t>
  </si>
  <si>
    <t>مختبر إدارة الشبكات</t>
  </si>
  <si>
    <t>Network Mangment Lab</t>
  </si>
  <si>
    <t>ↂ1304434</t>
  </si>
  <si>
    <t>موضوعات خاصة في نظم شبكات الحاسوب</t>
  </si>
  <si>
    <t>Special Topics in Computer Networks Systems</t>
  </si>
  <si>
    <t>Pass. 85Cr.Hrs. + 1303386</t>
  </si>
  <si>
    <t>Communication skills (Arabic)**</t>
  </si>
  <si>
    <t>مدخل إلى علم المكتبات</t>
  </si>
  <si>
    <t>Introduction to Library Science</t>
  </si>
  <si>
    <t>Sports and Health</t>
  </si>
  <si>
    <t>SPORT AND HEALTH</t>
  </si>
  <si>
    <t>مدخل إلى علم الاجتماع</t>
  </si>
  <si>
    <t>Introduction to Sociology</t>
  </si>
  <si>
    <t>الإنسان والبيئة</t>
  </si>
  <si>
    <t>Human and the Environment</t>
  </si>
  <si>
    <t>MAN AND ENVIRONMENT</t>
  </si>
  <si>
    <t>مدخل إلى علم النفس</t>
  </si>
  <si>
    <t>Inroduction to Psychology</t>
  </si>
  <si>
    <t>مدخل إلى الفلسفة</t>
  </si>
  <si>
    <t>Introduction to Philosophy</t>
  </si>
  <si>
    <t>مدخل إلى التربية الحديثة</t>
  </si>
  <si>
    <t>Introduction to Modern Education</t>
  </si>
  <si>
    <t>الثقافة الاقتصادية</t>
  </si>
  <si>
    <t>Economic Education</t>
  </si>
  <si>
    <t>ECONOMIC EDUCATION</t>
  </si>
  <si>
    <t xml:space="preserve">التربية الوطنية  </t>
  </si>
  <si>
    <t>University Ethics</t>
  </si>
  <si>
    <t>اللغة العربية (2)</t>
  </si>
  <si>
    <t>Arabic Language  (2)</t>
  </si>
  <si>
    <t>اللغـة الإنجليزية (2)</t>
  </si>
  <si>
    <t>English Language (2)</t>
  </si>
  <si>
    <t>تفاضل وتكامل (1)</t>
  </si>
  <si>
    <t>Calculus (1)</t>
  </si>
  <si>
    <t>العلوم عند العرب والمسلمين</t>
  </si>
  <si>
    <t>Arab and Muslims Sciences</t>
  </si>
  <si>
    <t>ARAB AND MUSLIM SCIENCES</t>
  </si>
  <si>
    <t>الجبر الخطي</t>
  </si>
  <si>
    <t>Linear Algebra</t>
  </si>
  <si>
    <t>فيزياء عامة (1)</t>
  </si>
  <si>
    <t>General Physics (1)</t>
  </si>
  <si>
    <t xml:space="preserve"> فيزياء عامة عملي (1)</t>
  </si>
  <si>
    <t>General Physics Lab (1)</t>
  </si>
  <si>
    <t>ↂ1501120</t>
  </si>
  <si>
    <t>مقدمة في علم الفلك</t>
  </si>
  <si>
    <t>Introduction to Astronomy</t>
  </si>
  <si>
    <t>الطاقة: مصادرها واستخداماتها</t>
  </si>
  <si>
    <t>Energy: Sources and Uses of</t>
  </si>
  <si>
    <t>ENERGY. SOURCES AND USES</t>
  </si>
  <si>
    <t>الإسعافات الأولية</t>
  </si>
  <si>
    <t>First Aid</t>
  </si>
  <si>
    <t>الطاقة الخضراء في حياتنا</t>
  </si>
  <si>
    <t xml:space="preserve">Green Energy </t>
  </si>
  <si>
    <t>تكنولوجيا الاتصال و التواصل الاجتماعي</t>
  </si>
  <si>
    <t>Communication and Social Media Technology</t>
  </si>
  <si>
    <t xml:space="preserve"> الكيمياء العامة (1)</t>
  </si>
  <si>
    <t>General Chemistry (1)</t>
  </si>
  <si>
    <t xml:space="preserve"> كيمياء عامة عملي (1)</t>
  </si>
  <si>
    <t>General Chemistry Lab (1)</t>
  </si>
  <si>
    <t>ↂ1501130</t>
  </si>
  <si>
    <t>التغذية في الصحة والمرض</t>
  </si>
  <si>
    <t>Nutrition in Health and Illness</t>
  </si>
  <si>
    <t>NUTRITION IN HEALTH &amp; ILLNESS</t>
  </si>
  <si>
    <t>Health Education</t>
  </si>
  <si>
    <t>HEALTH EDUCATION</t>
  </si>
  <si>
    <t>المجتمعات الرقمية</t>
  </si>
  <si>
    <t>Digital Societies</t>
  </si>
  <si>
    <t>تفاضل وتكامل (2)</t>
  </si>
  <si>
    <t>Calculas (2)</t>
  </si>
  <si>
    <t>الاحتمالات والإحصاء</t>
  </si>
  <si>
    <t>Probability and Statistics</t>
  </si>
  <si>
    <r>
      <t xml:space="preserve">إدارة نظم قواعد البيانات </t>
    </r>
    <r>
      <rPr>
        <b/>
        <sz val="9"/>
        <rFont val="Segoe UI Symbol"/>
        <family val="2"/>
      </rPr>
      <t>◐</t>
    </r>
  </si>
  <si>
    <r>
      <t xml:space="preserve">Database Systems Administration </t>
    </r>
    <r>
      <rPr>
        <b/>
        <sz val="9"/>
        <rFont val="Segoe UI Symbol"/>
        <family val="2"/>
      </rPr>
      <t>◐</t>
    </r>
  </si>
  <si>
    <t>فحص البرمجيات</t>
  </si>
  <si>
    <t>Software Testing</t>
  </si>
  <si>
    <t>Software Methodologies</t>
  </si>
  <si>
    <r>
      <t xml:space="preserve">إدارة جودة البرمجيات </t>
    </r>
    <r>
      <rPr>
        <b/>
        <sz val="9"/>
        <rFont val="Segoe UI Symbol"/>
        <family val="2"/>
      </rPr>
      <t>◐</t>
    </r>
  </si>
  <si>
    <r>
      <t xml:space="preserve">Software Quality Management </t>
    </r>
    <r>
      <rPr>
        <b/>
        <sz val="9"/>
        <rFont val="Segoe UI Symbol"/>
        <family val="2"/>
      </rPr>
      <t>◐</t>
    </r>
  </si>
  <si>
    <t>1302485 + 1302486</t>
  </si>
  <si>
    <t>معمارية البرمجيات</t>
  </si>
  <si>
    <t>Software Architecture</t>
  </si>
  <si>
    <t>E-Commerce</t>
  </si>
  <si>
    <r>
      <t xml:space="preserve">الجبر الخطي </t>
    </r>
    <r>
      <rPr>
        <b/>
        <sz val="9"/>
        <rFont val="Segoe UI Symbol"/>
        <family val="2"/>
      </rPr>
      <t>◐</t>
    </r>
  </si>
  <si>
    <r>
      <t xml:space="preserve">Linear Algebra </t>
    </r>
    <r>
      <rPr>
        <b/>
        <sz val="9"/>
        <rFont val="Segoe UI Symbol"/>
        <family val="2"/>
      </rPr>
      <t>◐</t>
    </r>
  </si>
  <si>
    <r>
      <t xml:space="preserve">تراكيب متقطعة (1) </t>
    </r>
    <r>
      <rPr>
        <b/>
        <sz val="9"/>
        <rFont val="Segoe UI Symbol"/>
        <family val="2"/>
      </rPr>
      <t>◐</t>
    </r>
  </si>
  <si>
    <r>
      <t xml:space="preserve">Discrete Structures (1) </t>
    </r>
    <r>
      <rPr>
        <b/>
        <sz val="9"/>
        <rFont val="Segoe UI Symbol"/>
        <family val="2"/>
      </rPr>
      <t>◐</t>
    </r>
  </si>
  <si>
    <t>حوسبة سحابية</t>
  </si>
  <si>
    <t>Cloud Computing</t>
  </si>
  <si>
    <t>حوسبة نقالة</t>
  </si>
  <si>
    <t>Mobile Computing</t>
  </si>
  <si>
    <t>تحليل البيانات الكبيرة</t>
  </si>
  <si>
    <t>Big Data Analysis</t>
  </si>
  <si>
    <t>تصميم تجربة المستخدم</t>
  </si>
  <si>
    <t>User Design Experience</t>
  </si>
  <si>
    <t>امن المعلومات</t>
  </si>
  <si>
    <r>
      <t xml:space="preserve">تراسل البيانات وشبكات الحاسوب </t>
    </r>
    <r>
      <rPr>
        <b/>
        <sz val="9"/>
        <rFont val="Segoe UI Symbol"/>
        <family val="2"/>
      </rPr>
      <t>◐</t>
    </r>
  </si>
  <si>
    <r>
      <t xml:space="preserve">Data Communications and Computer Networks </t>
    </r>
    <r>
      <rPr>
        <b/>
        <sz val="9"/>
        <rFont val="Segoe UI Symbo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</si>
</sst>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b/>
      <sz val="8"/>
      <name val="Times New Roman"/>
      <family val="1"/>
    </font>
    <font>
      <sz val="10"/>
      <name val="Times New Roman"/>
      <family val="1"/>
    </font>
    <font>
      <b/>
      <sz val="10"/>
      <name val="Times New Roman"/>
      <family val="1"/>
    </font>
    <font>
      <b/>
      <sz val="12"/>
      <name val="Times New Roman"/>
      <family val="1"/>
    </font>
    <font>
      <sz val="10"/>
      <name val="Arial"/>
      <family val="2"/>
    </font>
    <font>
      <sz val="9"/>
      <name val="Times New Roman"/>
      <family val="1"/>
    </font>
    <font>
      <b/>
      <sz val="9"/>
      <name val="Times New Roman"/>
      <family val="1"/>
    </font>
    <font>
      <b/>
      <sz val="11"/>
      <name val="Times New Roman"/>
      <family val="1"/>
    </font>
    <font>
      <sz val="11"/>
      <color theme="1"/>
      <name val="Calibri"/>
      <family val="2"/>
      <scheme val="minor"/>
    </font>
    <font>
      <b/>
      <sz val="8.5"/>
      <name val="Times New Roman"/>
      <family val="1"/>
    </font>
    <font>
      <b/>
      <sz val="14"/>
      <name val="Times New Roman"/>
      <family val="1"/>
    </font>
    <font>
      <sz val="12"/>
      <name val="Times New Roman"/>
      <family val="1"/>
    </font>
    <font>
      <b/>
      <sz val="20"/>
      <name val="Times New Roman"/>
      <family val="1"/>
    </font>
    <font>
      <b/>
      <sz val="10"/>
      <name val="Arial"/>
      <family val="2"/>
    </font>
    <font>
      <b/>
      <sz val="8"/>
      <name val="Arial"/>
      <family val="2"/>
    </font>
    <font>
      <sz val="8"/>
      <name val="Arial"/>
      <family val="2"/>
    </font>
    <font>
      <sz val="18"/>
      <name val="Times New Roman"/>
      <family val="1"/>
    </font>
    <font>
      <b/>
      <sz val="9"/>
      <name val="Calibri Light"/>
      <family val="2"/>
    </font>
    <font>
      <b/>
      <sz val="12"/>
      <name val="Calibri Light"/>
      <family val="2"/>
    </font>
    <font>
      <b/>
      <sz val="9"/>
      <name val="Segoe UI Emoji"/>
      <family val="2"/>
    </font>
    <font>
      <b/>
      <sz val="9"/>
      <name val="Segoe UI Symbol"/>
      <family val="2"/>
    </font>
    <font>
      <b/>
      <sz val="8"/>
      <color indexed="8"/>
      <name val="Times New Roman"/>
      <family val="1"/>
    </font>
    <font>
      <sz val="9"/>
      <name val="Calibri"/>
      <family val="2"/>
    </font>
    <font>
      <b/>
      <sz val="12"/>
      <name val="Calibri"/>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24994659260841701"/>
        <bgColor indexed="64"/>
      </patternFill>
    </fill>
  </fills>
  <borders count="55">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s>
  <cellStyleXfs count="4">
    <xf numFmtId="0" fontId="0" fillId="0" borderId="0"/>
    <xf numFmtId="0" fontId="9" fillId="0" borderId="0"/>
    <xf numFmtId="0" fontId="5" fillId="0" borderId="0"/>
    <xf numFmtId="0" fontId="5" fillId="0" borderId="0"/>
  </cellStyleXfs>
  <cellXfs count="275">
    <xf numFmtId="0" fontId="0" fillId="0" borderId="0" xfId="0"/>
    <xf numFmtId="0" fontId="1" fillId="0" borderId="0" xfId="3" applyFont="1" applyAlignment="1">
      <alignment horizontal="right" vertical="center" wrapText="1"/>
    </xf>
    <xf numFmtId="0" fontId="2" fillId="0" borderId="0" xfId="3" applyFont="1" applyAlignment="1">
      <alignment vertical="center"/>
    </xf>
    <xf numFmtId="0" fontId="2" fillId="0" borderId="0" xfId="3" applyFont="1" applyAlignment="1">
      <alignment horizontal="center" vertical="center"/>
    </xf>
    <xf numFmtId="0" fontId="2" fillId="0" borderId="0" xfId="3" applyFont="1" applyAlignment="1">
      <alignment horizontal="right" vertical="center"/>
    </xf>
    <xf numFmtId="0" fontId="2" fillId="0" borderId="0" xfId="3" applyFont="1" applyAlignment="1">
      <alignment horizontal="center" vertical="center" readingOrder="2"/>
    </xf>
    <xf numFmtId="0" fontId="3" fillId="0" borderId="0" xfId="3" applyFont="1" applyAlignment="1">
      <alignment vertical="center"/>
    </xf>
    <xf numFmtId="0" fontId="3" fillId="0" borderId="0" xfId="3" applyFont="1" applyAlignment="1">
      <alignment horizontal="center" vertical="center"/>
    </xf>
    <xf numFmtId="0" fontId="7" fillId="2" borderId="27" xfId="3" applyFont="1" applyFill="1" applyBorder="1" applyAlignment="1">
      <alignment horizontal="center" vertical="center" wrapText="1"/>
    </xf>
    <xf numFmtId="0" fontId="10" fillId="0" borderId="27" xfId="0" applyFont="1" applyBorder="1" applyAlignment="1">
      <alignment horizontal="right" vertical="center" readingOrder="2"/>
    </xf>
    <xf numFmtId="0" fontId="7" fillId="0" borderId="26" xfId="3" applyFont="1" applyBorder="1" applyAlignment="1">
      <alignment horizontal="center" vertical="center" wrapText="1"/>
    </xf>
    <xf numFmtId="0" fontId="7" fillId="0" borderId="27" xfId="0" applyFont="1" applyBorder="1" applyAlignment="1">
      <alignment horizontal="right" vertical="center" wrapText="1" readingOrder="2"/>
    </xf>
    <xf numFmtId="0" fontId="7" fillId="0" borderId="27" xfId="0" applyFont="1" applyBorder="1" applyAlignment="1">
      <alignment horizontal="center" vertical="center" wrapText="1"/>
    </xf>
    <xf numFmtId="0" fontId="7" fillId="0" borderId="27" xfId="0" applyFont="1" applyBorder="1" applyAlignment="1">
      <alignment horizontal="right" vertical="center" readingOrder="2"/>
    </xf>
    <xf numFmtId="0" fontId="7" fillId="0" borderId="0" xfId="2" applyFont="1"/>
    <xf numFmtId="0" fontId="3" fillId="0" borderId="0" xfId="2" applyFont="1"/>
    <xf numFmtId="0" fontId="7" fillId="0" borderId="0" xfId="3" applyFont="1" applyAlignment="1">
      <alignment vertical="center"/>
    </xf>
    <xf numFmtId="0" fontId="6" fillId="0" borderId="0" xfId="3" applyFont="1" applyAlignment="1">
      <alignment vertical="center"/>
    </xf>
    <xf numFmtId="0" fontId="7" fillId="0" borderId="28" xfId="0" applyFont="1" applyBorder="1" applyAlignment="1">
      <alignment horizontal="center" vertical="center" wrapText="1"/>
    </xf>
    <xf numFmtId="0" fontId="6" fillId="0" borderId="0" xfId="3" applyFont="1" applyAlignment="1">
      <alignment vertical="center" readingOrder="1"/>
    </xf>
    <xf numFmtId="0" fontId="6" fillId="0" borderId="27" xfId="0" applyFont="1" applyBorder="1" applyAlignment="1">
      <alignment horizontal="left" vertical="center" wrapText="1" readingOrder="1"/>
    </xf>
    <xf numFmtId="0" fontId="6" fillId="0" borderId="0" xfId="3" applyFont="1" applyAlignment="1">
      <alignment horizontal="right" vertical="center" wrapText="1" readingOrder="1"/>
    </xf>
    <xf numFmtId="0" fontId="6" fillId="0" borderId="0" xfId="3" applyFont="1" applyAlignment="1">
      <alignment horizontal="center" vertical="center" readingOrder="1"/>
    </xf>
    <xf numFmtId="0" fontId="6" fillId="0" borderId="0" xfId="3" applyFont="1" applyAlignment="1">
      <alignment horizontal="right" vertical="center" readingOrder="1"/>
    </xf>
    <xf numFmtId="0" fontId="7" fillId="0" borderId="0" xfId="0" applyFont="1" applyAlignment="1">
      <alignment horizontal="center" vertical="center" wrapText="1"/>
    </xf>
    <xf numFmtId="0" fontId="7" fillId="0" borderId="0" xfId="0" applyFont="1" applyAlignment="1">
      <alignment horizontal="center" vertical="center" wrapText="1" readingOrder="1"/>
    </xf>
    <xf numFmtId="0" fontId="7" fillId="0" borderId="0" xfId="0" applyFont="1" applyAlignment="1">
      <alignment vertical="center" wrapText="1"/>
    </xf>
    <xf numFmtId="0" fontId="7" fillId="0" borderId="0" xfId="0" applyFont="1" applyAlignment="1">
      <alignment horizontal="right" vertical="center" wrapText="1" readingOrder="2"/>
    </xf>
    <xf numFmtId="0" fontId="7" fillId="0" borderId="0" xfId="0" applyFont="1" applyAlignment="1">
      <alignment horizontal="left" vertical="center" wrapText="1"/>
    </xf>
    <xf numFmtId="0" fontId="3" fillId="2" borderId="27" xfId="3" applyFont="1" applyFill="1" applyBorder="1" applyAlignment="1">
      <alignment horizontal="center" vertical="center" wrapText="1" readingOrder="1"/>
    </xf>
    <xf numFmtId="0" fontId="3" fillId="2" borderId="30" xfId="3" applyFont="1" applyFill="1" applyBorder="1" applyAlignment="1">
      <alignment horizontal="center" vertical="center" wrapText="1" readingOrder="1"/>
    </xf>
    <xf numFmtId="0" fontId="3" fillId="2" borderId="4" xfId="3" applyFont="1" applyFill="1" applyBorder="1" applyAlignment="1">
      <alignment horizontal="center" vertical="center" wrapText="1" readingOrder="1"/>
    </xf>
    <xf numFmtId="0" fontId="6" fillId="3" borderId="0" xfId="2" applyFont="1" applyFill="1" applyAlignment="1">
      <alignment horizontal="center" vertical="center"/>
    </xf>
    <xf numFmtId="0" fontId="6" fillId="0" borderId="13" xfId="2" applyFont="1" applyBorder="1" applyAlignment="1">
      <alignment horizontal="center" vertical="center"/>
    </xf>
    <xf numFmtId="0" fontId="6" fillId="0" borderId="13" xfId="2" applyFont="1" applyBorder="1" applyAlignment="1">
      <alignment vertical="center"/>
    </xf>
    <xf numFmtId="0" fontId="6" fillId="0" borderId="0" xfId="2" applyFont="1" applyAlignment="1">
      <alignment vertical="center"/>
    </xf>
    <xf numFmtId="0" fontId="6" fillId="0" borderId="0" xfId="2" applyFont="1" applyAlignment="1">
      <alignment horizontal="center" vertical="center"/>
    </xf>
    <xf numFmtId="0" fontId="6" fillId="0" borderId="16" xfId="2" applyFont="1" applyBorder="1" applyAlignment="1">
      <alignment horizontal="center" vertical="center"/>
    </xf>
    <xf numFmtId="0" fontId="6" fillId="3" borderId="17" xfId="2" applyFont="1" applyFill="1" applyBorder="1" applyAlignment="1">
      <alignment horizontal="center" vertical="center"/>
    </xf>
    <xf numFmtId="0" fontId="6" fillId="0" borderId="16" xfId="2" applyFont="1" applyBorder="1" applyAlignment="1">
      <alignment vertical="center"/>
    </xf>
    <xf numFmtId="0" fontId="6" fillId="0" borderId="7" xfId="2" applyFont="1" applyBorder="1" applyAlignment="1">
      <alignment vertical="center"/>
    </xf>
    <xf numFmtId="0" fontId="6" fillId="0" borderId="13" xfId="2" applyFont="1" applyBorder="1" applyAlignment="1">
      <alignment horizontal="left" vertical="center"/>
    </xf>
    <xf numFmtId="0" fontId="6" fillId="0" borderId="0" xfId="2" applyFont="1" applyAlignment="1">
      <alignment horizontal="left" vertical="center"/>
    </xf>
    <xf numFmtId="0" fontId="6" fillId="3" borderId="17" xfId="2" applyFont="1" applyFill="1" applyBorder="1" applyAlignment="1">
      <alignment horizontal="left" vertical="center"/>
    </xf>
    <xf numFmtId="0" fontId="6" fillId="0" borderId="16" xfId="2" applyFont="1" applyBorder="1" applyAlignment="1">
      <alignment horizontal="left" vertical="center"/>
    </xf>
    <xf numFmtId="0" fontId="7" fillId="0" borderId="0" xfId="2" applyFont="1" applyAlignment="1">
      <alignment horizontal="center"/>
    </xf>
    <xf numFmtId="0" fontId="7" fillId="0" borderId="0" xfId="2" applyFont="1" applyAlignment="1">
      <alignment vertical="center"/>
    </xf>
    <xf numFmtId="0" fontId="7" fillId="0" borderId="0" xfId="2" applyFont="1" applyAlignment="1">
      <alignment horizontal="center" vertical="center"/>
    </xf>
    <xf numFmtId="0" fontId="7" fillId="0" borderId="0" xfId="2" applyFont="1" applyAlignment="1">
      <alignment horizontal="left" vertical="center"/>
    </xf>
    <xf numFmtId="0" fontId="3" fillId="0" borderId="0" xfId="2" applyFont="1" applyAlignment="1">
      <alignment vertical="center"/>
    </xf>
    <xf numFmtId="0" fontId="13" fillId="0" borderId="0" xfId="2" applyFont="1" applyAlignment="1">
      <alignment vertical="center"/>
    </xf>
    <xf numFmtId="0" fontId="12" fillId="0" borderId="14" xfId="2" applyFont="1" applyBorder="1" applyAlignment="1">
      <alignment horizontal="center" vertical="center"/>
    </xf>
    <xf numFmtId="0" fontId="12" fillId="0" borderId="15" xfId="2" applyFont="1" applyBorder="1" applyAlignment="1">
      <alignment horizontal="right" vertical="center"/>
    </xf>
    <xf numFmtId="0" fontId="12" fillId="0" borderId="15" xfId="2" applyFont="1" applyBorder="1" applyAlignment="1">
      <alignment horizontal="center" vertical="center"/>
    </xf>
    <xf numFmtId="0" fontId="12" fillId="0" borderId="0" xfId="2" applyFont="1" applyAlignment="1">
      <alignment vertical="center"/>
    </xf>
    <xf numFmtId="0" fontId="7" fillId="3" borderId="14" xfId="2" applyFont="1" applyFill="1" applyBorder="1" applyAlignment="1">
      <alignment horizontal="center" vertical="center"/>
    </xf>
    <xf numFmtId="0" fontId="7" fillId="2" borderId="27" xfId="2" applyFont="1" applyFill="1" applyBorder="1" applyAlignment="1">
      <alignment horizontal="center" vertical="center"/>
    </xf>
    <xf numFmtId="0" fontId="7" fillId="0" borderId="26" xfId="2" applyFont="1" applyBorder="1" applyAlignment="1">
      <alignment horizontal="center" vertical="center"/>
    </xf>
    <xf numFmtId="0" fontId="7" fillId="0" borderId="27" xfId="2" applyFont="1" applyBorder="1" applyAlignment="1">
      <alignment horizontal="left" vertical="center"/>
    </xf>
    <xf numFmtId="0" fontId="7" fillId="0" borderId="27" xfId="2" applyFont="1" applyBorder="1" applyAlignment="1">
      <alignment horizontal="center" vertical="center"/>
    </xf>
    <xf numFmtId="0" fontId="7" fillId="0" borderId="28" xfId="2" applyFont="1" applyBorder="1" applyAlignment="1">
      <alignment horizontal="center" vertical="center"/>
    </xf>
    <xf numFmtId="0" fontId="7" fillId="3" borderId="0" xfId="2" applyFont="1" applyFill="1" applyAlignment="1">
      <alignment horizontal="center" vertical="center"/>
    </xf>
    <xf numFmtId="0" fontId="7" fillId="2" borderId="4" xfId="2" applyFont="1" applyFill="1" applyBorder="1" applyAlignment="1">
      <alignment horizontal="center" vertical="center"/>
    </xf>
    <xf numFmtId="0" fontId="7" fillId="2" borderId="30" xfId="2" applyFont="1" applyFill="1" applyBorder="1" applyAlignment="1">
      <alignment vertical="center"/>
    </xf>
    <xf numFmtId="0" fontId="7" fillId="3" borderId="15" xfId="2" applyFont="1" applyFill="1" applyBorder="1" applyAlignment="1">
      <alignment vertical="center"/>
    </xf>
    <xf numFmtId="0" fontId="7" fillId="3" borderId="15" xfId="2" applyFont="1" applyFill="1" applyBorder="1" applyAlignment="1">
      <alignment horizontal="center" vertical="center"/>
    </xf>
    <xf numFmtId="0" fontId="7" fillId="3" borderId="14" xfId="2" applyFont="1" applyFill="1" applyBorder="1" applyAlignment="1">
      <alignment vertical="center"/>
    </xf>
    <xf numFmtId="0" fontId="7" fillId="2" borderId="36" xfId="2" applyFont="1" applyFill="1" applyBorder="1" applyAlignment="1">
      <alignment horizontal="center" vertical="center"/>
    </xf>
    <xf numFmtId="0" fontId="7" fillId="2" borderId="2" xfId="2" applyFont="1" applyFill="1" applyBorder="1" applyAlignment="1">
      <alignment horizontal="left" vertical="center"/>
    </xf>
    <xf numFmtId="0" fontId="7" fillId="2" borderId="2" xfId="2" applyFont="1" applyFill="1" applyBorder="1" applyAlignment="1">
      <alignment horizontal="center" vertical="center"/>
    </xf>
    <xf numFmtId="0" fontId="7" fillId="2" borderId="3" xfId="2" applyFont="1" applyFill="1" applyBorder="1" applyAlignment="1">
      <alignment horizontal="center" vertical="center"/>
    </xf>
    <xf numFmtId="0" fontId="7" fillId="2" borderId="10" xfId="2" applyFont="1" applyFill="1" applyBorder="1" applyAlignment="1">
      <alignment vertical="center"/>
    </xf>
    <xf numFmtId="0" fontId="7" fillId="2" borderId="10" xfId="2" applyFont="1" applyFill="1" applyBorder="1" applyAlignment="1">
      <alignment horizontal="left" vertical="center"/>
    </xf>
    <xf numFmtId="0" fontId="7" fillId="2" borderId="11" xfId="2" applyFont="1" applyFill="1" applyBorder="1" applyAlignment="1">
      <alignment vertical="center"/>
    </xf>
    <xf numFmtId="0" fontId="7" fillId="0" borderId="13" xfId="2" applyFont="1" applyBorder="1" applyAlignment="1">
      <alignment horizontal="center" vertical="center"/>
    </xf>
    <xf numFmtId="0" fontId="7" fillId="0" borderId="13" xfId="2" applyFont="1" applyBorder="1" applyAlignment="1">
      <alignment vertical="center"/>
    </xf>
    <xf numFmtId="0" fontId="7" fillId="0" borderId="27" xfId="2" applyFont="1" applyBorder="1" applyAlignment="1">
      <alignment horizontal="right" vertical="center"/>
    </xf>
    <xf numFmtId="0" fontId="7" fillId="0" borderId="16" xfId="2" applyFont="1" applyBorder="1" applyAlignment="1">
      <alignment horizontal="center" vertical="center"/>
    </xf>
    <xf numFmtId="0" fontId="7" fillId="3" borderId="17" xfId="2" applyFont="1" applyFill="1" applyBorder="1" applyAlignment="1">
      <alignment horizontal="center" vertical="center"/>
    </xf>
    <xf numFmtId="0" fontId="7" fillId="3" borderId="17" xfId="2" applyFont="1" applyFill="1" applyBorder="1" applyAlignment="1">
      <alignment horizontal="right" vertical="center"/>
    </xf>
    <xf numFmtId="0" fontId="7" fillId="0" borderId="16" xfId="2" applyFont="1" applyBorder="1" applyAlignment="1">
      <alignment vertical="center"/>
    </xf>
    <xf numFmtId="0" fontId="7" fillId="0" borderId="7" xfId="2" applyFont="1" applyBorder="1" applyAlignment="1">
      <alignment vertical="center"/>
    </xf>
    <xf numFmtId="0" fontId="3" fillId="0" borderId="15" xfId="2" applyFont="1" applyBorder="1" applyAlignment="1">
      <alignment horizontal="center" vertical="center"/>
    </xf>
    <xf numFmtId="0" fontId="3" fillId="0" borderId="15" xfId="2" applyFont="1" applyBorder="1" applyAlignment="1">
      <alignment horizontal="right" vertical="center"/>
    </xf>
    <xf numFmtId="0" fontId="3" fillId="0" borderId="14" xfId="2" applyFont="1" applyBorder="1" applyAlignment="1">
      <alignment horizontal="center" vertical="center"/>
    </xf>
    <xf numFmtId="0" fontId="3" fillId="0" borderId="27" xfId="0" applyFont="1" applyBorder="1" applyAlignment="1">
      <alignment horizontal="center" vertical="center" readingOrder="1"/>
    </xf>
    <xf numFmtId="0" fontId="3" fillId="0" borderId="27" xfId="0" applyFont="1" applyBorder="1" applyAlignment="1">
      <alignment horizontal="center" vertical="center"/>
    </xf>
    <xf numFmtId="0" fontId="14" fillId="0" borderId="27" xfId="0" applyFont="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7" fillId="0" borderId="28" xfId="0" applyFont="1" applyBorder="1" applyAlignment="1">
      <alignment horizontal="center" vertical="center" wrapText="1" readingOrder="1"/>
    </xf>
    <xf numFmtId="0" fontId="7" fillId="0" borderId="27" xfId="0" applyFont="1" applyBorder="1" applyAlignment="1">
      <alignment horizontal="center" vertical="center" wrapText="1" readingOrder="1"/>
    </xf>
    <xf numFmtId="0" fontId="7" fillId="0" borderId="26" xfId="3" applyFont="1" applyBorder="1" applyAlignment="1">
      <alignment horizontal="center" vertical="center" wrapText="1" readingOrder="1"/>
    </xf>
    <xf numFmtId="0" fontId="6" fillId="0" borderId="27" xfId="0" applyFont="1" applyBorder="1" applyAlignment="1">
      <alignment horizontal="left" vertical="top" wrapText="1" readingOrder="1"/>
    </xf>
    <xf numFmtId="0" fontId="7" fillId="0" borderId="40" xfId="0" applyFont="1" applyBorder="1" applyAlignment="1">
      <alignment horizontal="center" vertical="center" wrapText="1"/>
    </xf>
    <xf numFmtId="0" fontId="7" fillId="0" borderId="27" xfId="3" applyFont="1" applyBorder="1" applyAlignment="1">
      <alignment horizontal="center" vertical="center" wrapText="1"/>
    </xf>
    <xf numFmtId="0" fontId="3" fillId="2" borderId="27"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1" fillId="0" borderId="27" xfId="3" applyFont="1" applyBorder="1" applyAlignment="1">
      <alignment horizontal="center" vertical="center" wrapText="1"/>
    </xf>
    <xf numFmtId="0" fontId="1" fillId="0" borderId="27" xfId="0" applyFont="1" applyBorder="1" applyAlignment="1">
      <alignment horizontal="right" vertical="center" wrapText="1" readingOrder="2"/>
    </xf>
    <xf numFmtId="0" fontId="7" fillId="0" borderId="27" xfId="0" applyFont="1" applyBorder="1" applyAlignment="1">
      <alignment vertical="center" wrapText="1" readingOrder="2"/>
    </xf>
    <xf numFmtId="0" fontId="7" fillId="0" borderId="27" xfId="0" applyFont="1" applyBorder="1" applyAlignment="1">
      <alignment horizontal="right" vertical="center" wrapText="1"/>
    </xf>
    <xf numFmtId="0" fontId="1" fillId="0" borderId="27" xfId="0" applyFont="1" applyBorder="1" applyAlignment="1">
      <alignment horizontal="center" vertical="center" wrapText="1"/>
    </xf>
    <xf numFmtId="0" fontId="1" fillId="0" borderId="27" xfId="0" applyFont="1" applyBorder="1" applyAlignment="1">
      <alignment vertical="center" wrapText="1" readingOrder="2"/>
    </xf>
    <xf numFmtId="0" fontId="7" fillId="0" borderId="27" xfId="3" applyFont="1" applyBorder="1" applyAlignment="1">
      <alignment vertical="center" readingOrder="2"/>
    </xf>
    <xf numFmtId="0" fontId="1" fillId="0" borderId="26" xfId="3" applyFont="1" applyBorder="1" applyAlignment="1">
      <alignment horizontal="center" vertical="center" wrapText="1"/>
    </xf>
    <xf numFmtId="0" fontId="7" fillId="0" borderId="26" xfId="3" applyFont="1" applyBorder="1" applyAlignment="1">
      <alignment vertical="center" wrapText="1"/>
    </xf>
    <xf numFmtId="0" fontId="7" fillId="0" borderId="28" xfId="3" applyFont="1" applyBorder="1" applyAlignment="1">
      <alignment vertical="center" readingOrder="2"/>
    </xf>
    <xf numFmtId="0" fontId="7" fillId="4" borderId="38" xfId="3" applyFont="1" applyFill="1" applyBorder="1" applyAlignment="1">
      <alignment horizontal="center" vertical="center" readingOrder="2"/>
    </xf>
    <xf numFmtId="0" fontId="7" fillId="4" borderId="32" xfId="3" applyFont="1" applyFill="1" applyBorder="1" applyAlignment="1">
      <alignment horizontal="center" vertical="center" readingOrder="2"/>
    </xf>
    <xf numFmtId="0" fontId="7" fillId="4" borderId="28" xfId="3" applyFont="1" applyFill="1" applyBorder="1" applyAlignment="1">
      <alignment horizontal="center" vertical="center" readingOrder="2"/>
    </xf>
    <xf numFmtId="0" fontId="1" fillId="0" borderId="12" xfId="2" applyFont="1" applyBorder="1" applyAlignment="1">
      <alignment horizontal="center" vertical="center"/>
    </xf>
    <xf numFmtId="0" fontId="1" fillId="0" borderId="12" xfId="2" applyFont="1" applyBorder="1" applyAlignment="1">
      <alignment horizontal="left" vertical="center" wrapText="1"/>
    </xf>
    <xf numFmtId="0" fontId="22" fillId="0" borderId="12" xfId="2" applyFont="1" applyBorder="1" applyAlignment="1">
      <alignment horizontal="center" vertical="center"/>
    </xf>
    <xf numFmtId="0" fontId="1" fillId="0" borderId="12" xfId="2" applyFont="1" applyBorder="1" applyAlignment="1">
      <alignment horizontal="center" vertical="center" wrapText="1"/>
    </xf>
    <xf numFmtId="0" fontId="3" fillId="2" borderId="12" xfId="3" applyFont="1" applyFill="1" applyBorder="1" applyAlignment="1">
      <alignment horizontal="right" vertical="center" wrapText="1"/>
    </xf>
    <xf numFmtId="0" fontId="3" fillId="2" borderId="12" xfId="3" applyFont="1" applyFill="1" applyBorder="1" applyAlignment="1">
      <alignment horizontal="left" vertical="center" wrapText="1"/>
    </xf>
    <xf numFmtId="0" fontId="3" fillId="2" borderId="12" xfId="3" applyFont="1" applyFill="1" applyBorder="1" applyAlignment="1">
      <alignment horizontal="center" vertical="center" wrapText="1"/>
    </xf>
    <xf numFmtId="0" fontId="1" fillId="0" borderId="12" xfId="3" applyFont="1" applyBorder="1" applyAlignment="1">
      <alignment horizontal="center" vertical="center" wrapText="1"/>
    </xf>
    <xf numFmtId="0" fontId="1" fillId="0" borderId="12" xfId="0" applyFont="1" applyBorder="1" applyAlignment="1">
      <alignment horizontal="left" vertical="center" wrapText="1"/>
    </xf>
    <xf numFmtId="0" fontId="1" fillId="0" borderId="12" xfId="0" applyFont="1" applyBorder="1" applyAlignment="1">
      <alignment horizontal="center" vertical="center" wrapText="1"/>
    </xf>
    <xf numFmtId="0" fontId="3" fillId="4" borderId="4" xfId="3" applyFont="1" applyFill="1" applyBorder="1" applyAlignment="1">
      <alignment horizontal="center" vertical="center" wrapText="1" readingOrder="1"/>
    </xf>
    <xf numFmtId="0" fontId="3" fillId="4" borderId="30" xfId="3" applyFont="1" applyFill="1" applyBorder="1" applyAlignment="1">
      <alignment horizontal="center" vertical="center" wrapText="1" readingOrder="1"/>
    </xf>
    <xf numFmtId="0" fontId="7" fillId="0" borderId="27" xfId="2" applyFont="1" applyBorder="1" applyAlignment="1">
      <alignment horizontal="left" vertical="center" wrapText="1"/>
    </xf>
    <xf numFmtId="0" fontId="7" fillId="0" borderId="54" xfId="3" applyFont="1" applyBorder="1" applyAlignment="1">
      <alignment horizontal="center" vertical="center" wrapText="1" readingOrder="1"/>
    </xf>
    <xf numFmtId="0" fontId="7" fillId="0" borderId="38" xfId="0" applyFont="1" applyBorder="1" applyAlignment="1">
      <alignment horizontal="center" vertical="center" wrapText="1"/>
    </xf>
    <xf numFmtId="0" fontId="6" fillId="0" borderId="4" xfId="0" applyFont="1" applyBorder="1" applyAlignment="1">
      <alignment horizontal="left" vertical="center" wrapText="1" readingOrder="1"/>
    </xf>
    <xf numFmtId="0" fontId="7" fillId="0" borderId="27" xfId="2" applyFont="1" applyBorder="1" applyAlignment="1">
      <alignment horizontal="center" vertical="center" wrapText="1"/>
    </xf>
    <xf numFmtId="0" fontId="2" fillId="0" borderId="0" xfId="3" applyFont="1" applyAlignment="1">
      <alignment horizontal="center" vertical="center"/>
    </xf>
    <xf numFmtId="0" fontId="4" fillId="2" borderId="26" xfId="3" applyFont="1" applyFill="1" applyBorder="1" applyAlignment="1">
      <alignment horizontal="right" vertical="center"/>
    </xf>
    <xf numFmtId="0" fontId="4" fillId="2" borderId="27" xfId="3" applyFont="1" applyFill="1" applyBorder="1" applyAlignment="1">
      <alignment horizontal="right" vertical="center"/>
    </xf>
    <xf numFmtId="0" fontId="3" fillId="2" borderId="26" xfId="3" applyFont="1" applyFill="1" applyBorder="1" applyAlignment="1">
      <alignment horizontal="center" vertical="center" wrapText="1"/>
    </xf>
    <xf numFmtId="0" fontId="3" fillId="2" borderId="27" xfId="3" applyFont="1" applyFill="1" applyBorder="1" applyAlignment="1">
      <alignment horizontal="center" vertical="center" wrapText="1"/>
    </xf>
    <xf numFmtId="0" fontId="8" fillId="4" borderId="38" xfId="3" applyFont="1" applyFill="1" applyBorder="1" applyAlignment="1">
      <alignment horizontal="right" vertical="center" readingOrder="2"/>
    </xf>
    <xf numFmtId="0" fontId="8" fillId="4" borderId="40" xfId="3" applyFont="1" applyFill="1" applyBorder="1" applyAlignment="1">
      <alignment horizontal="right" vertical="center" readingOrder="2"/>
    </xf>
    <xf numFmtId="0" fontId="8" fillId="4" borderId="50" xfId="3" applyFont="1" applyFill="1" applyBorder="1" applyAlignment="1">
      <alignment horizontal="right" vertical="center" readingOrder="2"/>
    </xf>
    <xf numFmtId="0" fontId="7" fillId="4" borderId="38" xfId="3" applyFont="1" applyFill="1" applyBorder="1" applyAlignment="1">
      <alignment horizontal="center" vertical="center" readingOrder="2"/>
    </xf>
    <xf numFmtId="0" fontId="7" fillId="4" borderId="40" xfId="3" applyFont="1" applyFill="1" applyBorder="1" applyAlignment="1">
      <alignment horizontal="center" vertical="center" readingOrder="2"/>
    </xf>
    <xf numFmtId="0" fontId="7" fillId="4" borderId="50" xfId="3" applyFont="1" applyFill="1" applyBorder="1" applyAlignment="1">
      <alignment horizontal="center" vertical="center" readingOrder="2"/>
    </xf>
    <xf numFmtId="0" fontId="8" fillId="2" borderId="26" xfId="3" applyFont="1" applyFill="1" applyBorder="1" applyAlignment="1">
      <alignment horizontal="right" vertical="center"/>
    </xf>
    <xf numFmtId="0" fontId="8" fillId="2" borderId="27" xfId="3" applyFont="1" applyFill="1" applyBorder="1" applyAlignment="1">
      <alignment horizontal="right" vertical="center"/>
    </xf>
    <xf numFmtId="0" fontId="8" fillId="0" borderId="27" xfId="3" applyFont="1" applyBorder="1" applyAlignment="1">
      <alignment horizontal="right" vertical="center"/>
    </xf>
    <xf numFmtId="0" fontId="7" fillId="2" borderId="28" xfId="3" applyFont="1" applyFill="1" applyBorder="1" applyAlignment="1">
      <alignment horizontal="center" vertical="center" wrapText="1"/>
    </xf>
    <xf numFmtId="0" fontId="8" fillId="2" borderId="28" xfId="3" applyFont="1" applyFill="1" applyBorder="1" applyAlignment="1">
      <alignment horizontal="right" vertical="center"/>
    </xf>
    <xf numFmtId="0" fontId="7" fillId="0" borderId="27" xfId="0" applyFont="1" applyBorder="1" applyAlignment="1">
      <alignment horizontal="center" vertical="center" wrapText="1"/>
    </xf>
    <xf numFmtId="0" fontId="4" fillId="2" borderId="23" xfId="3" applyFont="1" applyFill="1" applyBorder="1" applyAlignment="1">
      <alignment horizontal="right" vertical="center"/>
    </xf>
    <xf numFmtId="0" fontId="4" fillId="2" borderId="24" xfId="3" applyFont="1" applyFill="1" applyBorder="1" applyAlignment="1">
      <alignment horizontal="right" vertical="center"/>
    </xf>
    <xf numFmtId="0" fontId="11" fillId="0" borderId="0" xfId="3" applyFont="1" applyAlignment="1">
      <alignment horizontal="center" vertical="center"/>
    </xf>
    <xf numFmtId="0" fontId="4" fillId="2" borderId="25" xfId="3" applyFont="1" applyFill="1" applyBorder="1" applyAlignment="1">
      <alignment horizontal="right" vertical="center"/>
    </xf>
    <xf numFmtId="0" fontId="7" fillId="0" borderId="26" xfId="3" applyFont="1" applyBorder="1" applyAlignment="1">
      <alignment horizontal="right" vertical="center" wrapText="1" readingOrder="2"/>
    </xf>
    <xf numFmtId="0" fontId="7" fillId="0" borderId="27" xfId="3" applyFont="1" applyBorder="1" applyAlignment="1">
      <alignment horizontal="right" vertical="center" wrapText="1" readingOrder="2"/>
    </xf>
    <xf numFmtId="0" fontId="8" fillId="0" borderId="47" xfId="3" applyFont="1" applyBorder="1" applyAlignment="1">
      <alignment horizontal="center" vertical="center" wrapText="1" readingOrder="2"/>
    </xf>
    <xf numFmtId="0" fontId="8" fillId="0" borderId="48" xfId="3" applyFont="1" applyBorder="1" applyAlignment="1">
      <alignment horizontal="center" vertical="center" wrapText="1" readingOrder="2"/>
    </xf>
    <xf numFmtId="0" fontId="8" fillId="0" borderId="49" xfId="3" applyFont="1" applyBorder="1" applyAlignment="1">
      <alignment horizontal="center" vertical="center" wrapText="1" readingOrder="2"/>
    </xf>
    <xf numFmtId="0" fontId="7" fillId="0" borderId="27" xfId="0" applyFont="1" applyBorder="1" applyAlignment="1">
      <alignment horizontal="right" vertical="center" wrapText="1"/>
    </xf>
    <xf numFmtId="0" fontId="7" fillId="0" borderId="26" xfId="3" applyFont="1" applyBorder="1" applyAlignment="1">
      <alignment horizontal="center" vertical="center" wrapText="1"/>
    </xf>
    <xf numFmtId="0" fontId="7" fillId="0" borderId="27" xfId="3" applyFont="1" applyBorder="1" applyAlignment="1">
      <alignment horizontal="center" vertical="center" wrapText="1"/>
    </xf>
    <xf numFmtId="0" fontId="7" fillId="0" borderId="28" xfId="0" applyFont="1" applyBorder="1" applyAlignment="1">
      <alignment horizontal="center" vertical="center" wrapText="1"/>
    </xf>
    <xf numFmtId="0" fontId="7" fillId="0" borderId="35" xfId="0" applyFont="1" applyBorder="1" applyAlignment="1">
      <alignment horizontal="center" vertical="center" wrapText="1" readingOrder="1"/>
    </xf>
    <xf numFmtId="0" fontId="7" fillId="0" borderId="31" xfId="0" applyFont="1" applyBorder="1" applyAlignment="1">
      <alignment horizontal="center" vertical="center" wrapText="1" readingOrder="1"/>
    </xf>
    <xf numFmtId="0" fontId="7" fillId="0" borderId="37" xfId="0" applyFont="1" applyBorder="1" applyAlignment="1">
      <alignment horizontal="center" vertical="center" wrapText="1" readingOrder="1"/>
    </xf>
    <xf numFmtId="0" fontId="7" fillId="0" borderId="39" xfId="0" applyFont="1" applyBorder="1" applyAlignment="1">
      <alignment horizontal="center" vertical="center" wrapText="1" readingOrder="1"/>
    </xf>
    <xf numFmtId="0" fontId="7" fillId="0" borderId="34" xfId="3" applyFont="1" applyBorder="1" applyAlignment="1">
      <alignment horizontal="center" vertical="center" wrapText="1"/>
    </xf>
    <xf numFmtId="0" fontId="7" fillId="0" borderId="33" xfId="3" applyFont="1" applyBorder="1" applyAlignment="1">
      <alignment horizontal="center" vertical="center" wrapText="1"/>
    </xf>
    <xf numFmtId="0" fontId="6" fillId="0" borderId="35" xfId="0" applyFont="1" applyBorder="1" applyAlignment="1">
      <alignment horizontal="left" vertical="center" wrapText="1" readingOrder="1"/>
    </xf>
    <xf numFmtId="0" fontId="6" fillId="0" borderId="31" xfId="0" applyFont="1" applyBorder="1" applyAlignment="1">
      <alignment horizontal="left" vertical="center" wrapText="1" readingOrder="1"/>
    </xf>
    <xf numFmtId="0" fontId="1" fillId="0" borderId="51" xfId="0" applyFont="1" applyBorder="1" applyAlignment="1">
      <alignment horizontal="center" vertical="center" wrapText="1"/>
    </xf>
    <xf numFmtId="0" fontId="1" fillId="0" borderId="52" xfId="0" applyFont="1" applyBorder="1" applyAlignment="1">
      <alignment horizontal="center" vertical="center" wrapText="1"/>
    </xf>
    <xf numFmtId="0" fontId="4" fillId="2" borderId="23" xfId="3" applyFont="1" applyFill="1" applyBorder="1" applyAlignment="1">
      <alignment horizontal="left" vertical="center" readingOrder="1"/>
    </xf>
    <xf numFmtId="0" fontId="4" fillId="2" borderId="24" xfId="3" applyFont="1" applyFill="1" applyBorder="1" applyAlignment="1">
      <alignment horizontal="left" vertical="center" readingOrder="1"/>
    </xf>
    <xf numFmtId="0" fontId="4" fillId="2" borderId="25" xfId="3" applyFont="1" applyFill="1" applyBorder="1" applyAlignment="1">
      <alignment horizontal="left" vertical="center" readingOrder="1"/>
    </xf>
    <xf numFmtId="0" fontId="1" fillId="0" borderId="12" xfId="0" applyFont="1" applyBorder="1" applyAlignment="1">
      <alignment horizontal="center" vertical="center" wrapText="1"/>
    </xf>
    <xf numFmtId="0" fontId="6" fillId="0" borderId="0" xfId="3" applyFont="1" applyAlignment="1">
      <alignment horizontal="center" vertical="center" readingOrder="1"/>
    </xf>
    <xf numFmtId="0" fontId="3" fillId="2" borderId="29" xfId="3" applyFont="1" applyFill="1" applyBorder="1" applyAlignment="1">
      <alignment horizontal="center" vertical="center" wrapText="1" readingOrder="1"/>
    </xf>
    <xf numFmtId="0" fontId="3" fillId="2" borderId="4" xfId="3" applyFont="1" applyFill="1" applyBorder="1" applyAlignment="1">
      <alignment horizontal="center" vertical="center" wrapText="1" readingOrder="1"/>
    </xf>
    <xf numFmtId="0" fontId="6" fillId="0" borderId="6" xfId="3" applyFont="1" applyBorder="1" applyAlignment="1">
      <alignment horizontal="left" vertical="center" wrapText="1" readingOrder="1"/>
    </xf>
    <xf numFmtId="0" fontId="6" fillId="0" borderId="7" xfId="3" applyFont="1" applyBorder="1" applyAlignment="1">
      <alignment horizontal="left" vertical="center" wrapText="1" readingOrder="1"/>
    </xf>
    <xf numFmtId="0" fontId="6" fillId="0" borderId="8" xfId="3" applyFont="1" applyBorder="1" applyAlignment="1">
      <alignment horizontal="left" vertical="center" wrapText="1" readingOrder="1"/>
    </xf>
    <xf numFmtId="0" fontId="6" fillId="0" borderId="18" xfId="3" applyFont="1" applyBorder="1" applyAlignment="1">
      <alignment horizontal="left" vertical="center" wrapText="1" readingOrder="1"/>
    </xf>
    <xf numFmtId="0" fontId="6" fillId="0" borderId="0" xfId="3" applyFont="1" applyAlignment="1">
      <alignment horizontal="left" vertical="center" wrapText="1" readingOrder="1"/>
    </xf>
    <xf numFmtId="0" fontId="6" fillId="0" borderId="19" xfId="3" applyFont="1" applyBorder="1" applyAlignment="1">
      <alignment horizontal="left" vertical="center" wrapText="1" readingOrder="1"/>
    </xf>
    <xf numFmtId="0" fontId="6" fillId="0" borderId="9" xfId="3" applyFont="1" applyBorder="1" applyAlignment="1">
      <alignment horizontal="left" vertical="center" wrapText="1" readingOrder="1"/>
    </xf>
    <xf numFmtId="0" fontId="6" fillId="0" borderId="5" xfId="3" applyFont="1" applyBorder="1" applyAlignment="1">
      <alignment horizontal="left" vertical="center" wrapText="1" readingOrder="1"/>
    </xf>
    <xf numFmtId="0" fontId="6" fillId="0" borderId="20" xfId="3" applyFont="1" applyBorder="1" applyAlignment="1">
      <alignment horizontal="left" vertical="center" wrapText="1" readingOrder="1"/>
    </xf>
    <xf numFmtId="0" fontId="3" fillId="4" borderId="47" xfId="3" applyFont="1" applyFill="1" applyBorder="1" applyAlignment="1">
      <alignment horizontal="center" vertical="center" wrapText="1" readingOrder="1"/>
    </xf>
    <xf numFmtId="0" fontId="3" fillId="4" borderId="53" xfId="3" applyFont="1" applyFill="1" applyBorder="1" applyAlignment="1">
      <alignment horizontal="center" vertical="center" wrapText="1" readingOrder="1"/>
    </xf>
    <xf numFmtId="0" fontId="6" fillId="0" borderId="18" xfId="3" applyFont="1" applyBorder="1" applyAlignment="1">
      <alignment horizontal="center" vertical="center" readingOrder="1"/>
    </xf>
    <xf numFmtId="0" fontId="6" fillId="0" borderId="19" xfId="3" applyFont="1" applyBorder="1" applyAlignment="1">
      <alignment horizontal="center" vertical="center" readingOrder="1"/>
    </xf>
    <xf numFmtId="0" fontId="6" fillId="0" borderId="18" xfId="3" applyFont="1" applyBorder="1" applyAlignment="1">
      <alignment horizontal="center" vertical="center" wrapText="1" readingOrder="1"/>
    </xf>
    <xf numFmtId="0" fontId="6" fillId="0" borderId="0" xfId="3" applyFont="1" applyAlignment="1">
      <alignment horizontal="center" vertical="center" wrapText="1" readingOrder="1"/>
    </xf>
    <xf numFmtId="0" fontId="6" fillId="0" borderId="19" xfId="3" applyFont="1" applyBorder="1" applyAlignment="1">
      <alignment horizontal="center" vertical="center" wrapText="1" readingOrder="1"/>
    </xf>
    <xf numFmtId="0" fontId="6" fillId="0" borderId="9" xfId="3" applyFont="1" applyBorder="1" applyAlignment="1">
      <alignment horizontal="center" vertical="center" wrapText="1" readingOrder="1"/>
    </xf>
    <xf numFmtId="0" fontId="6" fillId="0" borderId="5" xfId="3" applyFont="1" applyBorder="1" applyAlignment="1">
      <alignment horizontal="center" vertical="center" wrapText="1" readingOrder="1"/>
    </xf>
    <xf numFmtId="0" fontId="6" fillId="0" borderId="20" xfId="3" applyFont="1" applyBorder="1" applyAlignment="1">
      <alignment horizontal="center" vertical="center" wrapText="1" readingOrder="1"/>
    </xf>
    <xf numFmtId="0" fontId="4" fillId="2" borderId="45" xfId="3" applyFont="1" applyFill="1" applyBorder="1" applyAlignment="1">
      <alignment horizontal="left" vertical="center" readingOrder="1"/>
    </xf>
    <xf numFmtId="0" fontId="4" fillId="2" borderId="41" xfId="3" applyFont="1" applyFill="1" applyBorder="1" applyAlignment="1">
      <alignment horizontal="left" vertical="center" readingOrder="1"/>
    </xf>
    <xf numFmtId="0" fontId="4" fillId="2" borderId="43" xfId="3" applyFont="1" applyFill="1" applyBorder="1" applyAlignment="1">
      <alignment horizontal="left" vertical="center" readingOrder="1"/>
    </xf>
    <xf numFmtId="0" fontId="4" fillId="2" borderId="46" xfId="3" applyFont="1" applyFill="1" applyBorder="1" applyAlignment="1">
      <alignment horizontal="left" vertical="center" readingOrder="1"/>
    </xf>
    <xf numFmtId="0" fontId="4" fillId="2" borderId="42" xfId="3" applyFont="1" applyFill="1" applyBorder="1" applyAlignment="1">
      <alignment horizontal="left" vertical="center" readingOrder="1"/>
    </xf>
    <xf numFmtId="0" fontId="4" fillId="2" borderId="44" xfId="3" applyFont="1" applyFill="1" applyBorder="1" applyAlignment="1">
      <alignment horizontal="left" vertical="center" readingOrder="1"/>
    </xf>
    <xf numFmtId="0" fontId="8" fillId="2" borderId="23" xfId="3" applyFont="1" applyFill="1" applyBorder="1" applyAlignment="1">
      <alignment horizontal="left" vertical="center" readingOrder="1"/>
    </xf>
    <xf numFmtId="0" fontId="8" fillId="0" borderId="24" xfId="3" applyFont="1" applyBorder="1" applyAlignment="1">
      <alignment horizontal="left" vertical="center" readingOrder="1"/>
    </xf>
    <xf numFmtId="0" fontId="8" fillId="0" borderId="25" xfId="3" applyFont="1" applyBorder="1" applyAlignment="1">
      <alignment horizontal="left" vertical="center" readingOrder="1"/>
    </xf>
    <xf numFmtId="0" fontId="3" fillId="2" borderId="12" xfId="0" applyFont="1" applyFill="1" applyBorder="1" applyAlignment="1">
      <alignment horizontal="left" wrapText="1"/>
    </xf>
    <xf numFmtId="0" fontId="1" fillId="0" borderId="51" xfId="3" applyFont="1" applyBorder="1" applyAlignment="1">
      <alignment horizontal="center" vertical="center" wrapText="1"/>
    </xf>
    <xf numFmtId="0" fontId="1" fillId="0" borderId="52" xfId="3" applyFont="1" applyBorder="1" applyAlignment="1">
      <alignment horizontal="center" vertical="center" wrapText="1"/>
    </xf>
    <xf numFmtId="0" fontId="1" fillId="0" borderId="51" xfId="0" applyFont="1" applyBorder="1" applyAlignment="1">
      <alignment horizontal="left" vertical="center" wrapText="1"/>
    </xf>
    <xf numFmtId="0" fontId="1" fillId="0" borderId="52" xfId="0" applyFont="1" applyBorder="1" applyAlignment="1">
      <alignment horizontal="left" vertical="center" wrapText="1"/>
    </xf>
    <xf numFmtId="0" fontId="8" fillId="0" borderId="1" xfId="3" applyFont="1" applyBorder="1" applyAlignment="1">
      <alignment horizontal="center" vertical="center" wrapText="1" readingOrder="1"/>
    </xf>
    <xf numFmtId="0" fontId="8" fillId="0" borderId="10" xfId="3" applyFont="1" applyBorder="1" applyAlignment="1">
      <alignment horizontal="center" vertical="center" wrapText="1" readingOrder="1"/>
    </xf>
    <xf numFmtId="0" fontId="8" fillId="0" borderId="11" xfId="3" applyFont="1" applyBorder="1" applyAlignment="1">
      <alignment horizontal="center" vertical="center" wrapText="1" readingOrder="1"/>
    </xf>
    <xf numFmtId="0" fontId="8" fillId="4" borderId="23" xfId="3" applyFont="1" applyFill="1" applyBorder="1" applyAlignment="1">
      <alignment horizontal="left" vertical="center" readingOrder="1"/>
    </xf>
    <xf numFmtId="0" fontId="8" fillId="4" borderId="24" xfId="3" applyFont="1" applyFill="1" applyBorder="1" applyAlignment="1">
      <alignment horizontal="left" vertical="center" readingOrder="1"/>
    </xf>
    <xf numFmtId="0" fontId="8" fillId="4" borderId="25" xfId="3" applyFont="1" applyFill="1" applyBorder="1" applyAlignment="1">
      <alignment horizontal="left" vertical="center" readingOrder="1"/>
    </xf>
    <xf numFmtId="0" fontId="3" fillId="2" borderId="26" xfId="3" applyFont="1" applyFill="1" applyBorder="1" applyAlignment="1">
      <alignment horizontal="center" vertical="center" wrapText="1" readingOrder="1"/>
    </xf>
    <xf numFmtId="0" fontId="3" fillId="2" borderId="27" xfId="3" applyFont="1" applyFill="1" applyBorder="1" applyAlignment="1">
      <alignment horizontal="center" vertical="center" wrapText="1" readingOrder="1"/>
    </xf>
    <xf numFmtId="0" fontId="3" fillId="2" borderId="28" xfId="3" applyFont="1" applyFill="1" applyBorder="1" applyAlignment="1">
      <alignment horizontal="center" vertical="center" wrapText="1" readingOrder="1"/>
    </xf>
    <xf numFmtId="0" fontId="6" fillId="0" borderId="6" xfId="3" applyFont="1" applyBorder="1" applyAlignment="1">
      <alignment horizontal="center" vertical="center" wrapText="1" readingOrder="1"/>
    </xf>
    <xf numFmtId="0" fontId="6" fillId="0" borderId="7" xfId="3" applyFont="1" applyBorder="1" applyAlignment="1">
      <alignment horizontal="center" vertical="center" wrapText="1" readingOrder="1"/>
    </xf>
    <xf numFmtId="0" fontId="6" fillId="0" borderId="8" xfId="3" applyFont="1" applyBorder="1" applyAlignment="1">
      <alignment horizontal="center" vertical="center" wrapText="1" readingOrder="1"/>
    </xf>
    <xf numFmtId="0" fontId="6" fillId="0" borderId="45" xfId="3" applyFont="1" applyBorder="1" applyAlignment="1">
      <alignment horizontal="center" vertical="center" wrapText="1" readingOrder="1"/>
    </xf>
    <xf numFmtId="0" fontId="6" fillId="0" borderId="41" xfId="3" applyFont="1" applyBorder="1" applyAlignment="1">
      <alignment horizontal="center" vertical="center" wrapText="1" readingOrder="1"/>
    </xf>
    <xf numFmtId="0" fontId="6" fillId="0" borderId="43" xfId="3" applyFont="1" applyBorder="1" applyAlignment="1">
      <alignment horizontal="center" vertical="center" wrapText="1" readingOrder="1"/>
    </xf>
    <xf numFmtId="0" fontId="8" fillId="2" borderId="26" xfId="3" applyFont="1" applyFill="1" applyBorder="1" applyAlignment="1">
      <alignment horizontal="left" vertical="center" readingOrder="1"/>
    </xf>
    <xf numFmtId="0" fontId="8" fillId="2" borderId="27" xfId="3" applyFont="1" applyFill="1" applyBorder="1" applyAlignment="1">
      <alignment horizontal="left" vertical="center" readingOrder="1"/>
    </xf>
    <xf numFmtId="0" fontId="8" fillId="2" borderId="28" xfId="3" applyFont="1" applyFill="1" applyBorder="1" applyAlignment="1">
      <alignment horizontal="left" vertical="center" readingOrder="1"/>
    </xf>
    <xf numFmtId="0" fontId="3" fillId="2" borderId="34"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35" xfId="3" applyFont="1" applyFill="1" applyBorder="1" applyAlignment="1">
      <alignment horizontal="center" vertical="center" wrapText="1" readingOrder="1"/>
    </xf>
    <xf numFmtId="0" fontId="3" fillId="2" borderId="31" xfId="3" applyFont="1" applyFill="1" applyBorder="1" applyAlignment="1">
      <alignment horizontal="center" vertical="center" wrapText="1" readingOrder="1"/>
    </xf>
    <xf numFmtId="0" fontId="3" fillId="2" borderId="38"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3" fillId="2" borderId="37" xfId="3" applyFont="1" applyFill="1" applyBorder="1" applyAlignment="1">
      <alignment horizontal="center" vertical="center" wrapText="1" readingOrder="1"/>
    </xf>
    <xf numFmtId="0" fontId="3" fillId="2" borderId="39" xfId="3" applyFont="1" applyFill="1" applyBorder="1" applyAlignment="1">
      <alignment horizontal="center" vertical="center" wrapText="1" readingOrder="1"/>
    </xf>
    <xf numFmtId="0" fontId="11" fillId="0" borderId="0" xfId="3" applyFont="1" applyAlignment="1">
      <alignment horizontal="center" vertical="center" readingOrder="1"/>
    </xf>
    <xf numFmtId="0" fontId="11" fillId="0" borderId="5" xfId="3" applyFont="1" applyBorder="1" applyAlignment="1">
      <alignment horizontal="center" vertical="center" readingOrder="1"/>
    </xf>
    <xf numFmtId="0" fontId="3" fillId="5" borderId="1" xfId="2" applyFont="1" applyFill="1" applyBorder="1" applyAlignment="1">
      <alignment horizontal="left"/>
    </xf>
    <xf numFmtId="0" fontId="3" fillId="5" borderId="10" xfId="2" applyFont="1" applyFill="1" applyBorder="1" applyAlignment="1">
      <alignment horizontal="left"/>
    </xf>
    <xf numFmtId="0" fontId="3" fillId="5" borderId="10" xfId="2" applyFont="1" applyFill="1" applyBorder="1" applyAlignment="1">
      <alignment horizontal="center"/>
    </xf>
    <xf numFmtId="0" fontId="3" fillId="5" borderId="11" xfId="2" applyFont="1" applyFill="1" applyBorder="1" applyAlignment="1">
      <alignment horizontal="center"/>
    </xf>
    <xf numFmtId="0" fontId="7" fillId="0" borderId="7" xfId="2" applyFont="1" applyBorder="1" applyAlignment="1">
      <alignment horizontal="center" vertical="center"/>
    </xf>
    <xf numFmtId="0" fontId="4" fillId="0" borderId="14" xfId="2" applyFont="1" applyBorder="1" applyAlignment="1">
      <alignment horizontal="center" vertical="center" readingOrder="2"/>
    </xf>
    <xf numFmtId="0" fontId="4" fillId="0" borderId="15" xfId="2" applyFont="1" applyBorder="1" applyAlignment="1">
      <alignment horizontal="center" vertical="center" readingOrder="2"/>
    </xf>
    <xf numFmtId="0" fontId="4" fillId="0" borderId="21" xfId="2" applyFont="1" applyBorder="1" applyAlignment="1">
      <alignment horizontal="center" vertical="center" readingOrder="2"/>
    </xf>
    <xf numFmtId="0" fontId="4" fillId="0" borderId="22" xfId="2" applyFont="1" applyBorder="1" applyAlignment="1">
      <alignment horizontal="center" vertical="center" readingOrder="2"/>
    </xf>
    <xf numFmtId="0" fontId="7" fillId="2" borderId="24" xfId="2" applyFont="1" applyFill="1" applyBorder="1" applyAlignment="1">
      <alignment horizontal="center" vertical="center"/>
    </xf>
    <xf numFmtId="0" fontId="7" fillId="2" borderId="25" xfId="2" applyFont="1" applyFill="1" applyBorder="1" applyAlignment="1">
      <alignment horizontal="center" vertical="center"/>
    </xf>
    <xf numFmtId="0" fontId="7" fillId="2" borderId="28" xfId="2" applyFont="1" applyFill="1" applyBorder="1" applyAlignment="1">
      <alignment horizontal="center" vertical="center"/>
    </xf>
    <xf numFmtId="0" fontId="7" fillId="2" borderId="29" xfId="2" applyFont="1" applyFill="1" applyBorder="1" applyAlignment="1">
      <alignment horizontal="center" vertical="center"/>
    </xf>
    <xf numFmtId="0" fontId="7" fillId="0" borderId="4" xfId="2" applyFont="1" applyBorder="1" applyAlignment="1">
      <alignment horizontal="center" vertical="center"/>
    </xf>
    <xf numFmtId="0" fontId="3" fillId="0" borderId="12" xfId="2" applyFont="1" applyBorder="1" applyAlignment="1">
      <alignment horizontal="center" vertical="center"/>
    </xf>
    <xf numFmtId="0" fontId="7" fillId="2" borderId="23" xfId="2" applyFont="1" applyFill="1" applyBorder="1" applyAlignment="1">
      <alignment horizontal="center" vertical="center"/>
    </xf>
    <xf numFmtId="0" fontId="7" fillId="2" borderId="26" xfId="2" applyFont="1" applyFill="1" applyBorder="1" applyAlignment="1">
      <alignment horizontal="center" vertical="center"/>
    </xf>
    <xf numFmtId="0" fontId="7" fillId="2" borderId="27" xfId="2" applyFont="1" applyFill="1" applyBorder="1" applyAlignment="1">
      <alignment horizontal="center" vertical="center"/>
    </xf>
    <xf numFmtId="0" fontId="7" fillId="0" borderId="28" xfId="2" applyFont="1" applyBorder="1" applyAlignment="1">
      <alignment horizontal="center" vertical="center"/>
    </xf>
    <xf numFmtId="0" fontId="7" fillId="0" borderId="26" xfId="2" applyFont="1" applyBorder="1" applyAlignment="1">
      <alignment horizontal="center" vertical="center"/>
    </xf>
    <xf numFmtId="0" fontId="7" fillId="0" borderId="35" xfId="2" applyFont="1" applyBorder="1" applyAlignment="1">
      <alignment horizontal="right" vertical="center"/>
    </xf>
    <xf numFmtId="0" fontId="7" fillId="0" borderId="31" xfId="2" applyFont="1" applyBorder="1" applyAlignment="1">
      <alignment horizontal="right" vertical="center"/>
    </xf>
    <xf numFmtId="0" fontId="7" fillId="0" borderId="27" xfId="2" applyFont="1" applyBorder="1" applyAlignment="1">
      <alignment horizontal="center" vertical="center"/>
    </xf>
    <xf numFmtId="0" fontId="6" fillId="0" borderId="7" xfId="2" applyFont="1" applyBorder="1" applyAlignment="1">
      <alignment horizontal="center" vertical="center"/>
    </xf>
    <xf numFmtId="0" fontId="3" fillId="5" borderId="10" xfId="2" applyFont="1" applyFill="1" applyBorder="1" applyAlignment="1">
      <alignment horizontal="left" vertical="center"/>
    </xf>
    <xf numFmtId="0" fontId="3" fillId="5" borderId="10" xfId="2" applyFont="1" applyFill="1" applyBorder="1" applyAlignment="1">
      <alignment horizontal="center" vertical="center"/>
    </xf>
    <xf numFmtId="0" fontId="3" fillId="5" borderId="11" xfId="2" applyFont="1" applyFill="1" applyBorder="1" applyAlignment="1">
      <alignment horizontal="center" vertical="center"/>
    </xf>
    <xf numFmtId="0" fontId="3" fillId="5" borderId="1" xfId="2" applyFont="1" applyFill="1" applyBorder="1" applyAlignment="1">
      <alignment horizontal="center" vertical="center"/>
    </xf>
    <xf numFmtId="0" fontId="3" fillId="5" borderId="10" xfId="2" applyFont="1" applyFill="1" applyBorder="1" applyAlignment="1">
      <alignment horizontal="right" vertical="center"/>
    </xf>
    <xf numFmtId="0" fontId="7" fillId="0" borderId="35" xfId="2" applyFont="1" applyBorder="1" applyAlignment="1">
      <alignment horizontal="left" vertical="center"/>
    </xf>
    <xf numFmtId="0" fontId="7" fillId="0" borderId="31" xfId="2" applyFont="1" applyBorder="1" applyAlignment="1">
      <alignment horizontal="left" vertical="center"/>
    </xf>
    <xf numFmtId="0" fontId="7" fillId="2" borderId="24" xfId="2" applyFont="1" applyFill="1" applyBorder="1" applyAlignment="1">
      <alignment horizontal="left" vertical="center"/>
    </xf>
    <xf numFmtId="0" fontId="7" fillId="2" borderId="27" xfId="2" applyFont="1" applyFill="1" applyBorder="1" applyAlignment="1">
      <alignment horizontal="left" vertical="center"/>
    </xf>
    <xf numFmtId="0" fontId="7" fillId="2" borderId="23" xfId="2" applyFont="1" applyFill="1" applyBorder="1" applyAlignment="1">
      <alignment horizontal="center" vertical="center" wrapText="1"/>
    </xf>
    <xf numFmtId="0" fontId="7" fillId="2" borderId="26" xfId="2" applyFont="1" applyFill="1" applyBorder="1" applyAlignment="1">
      <alignment horizontal="center" vertical="center" wrapText="1"/>
    </xf>
    <xf numFmtId="0" fontId="12" fillId="0" borderId="12" xfId="2" applyFont="1" applyBorder="1" applyAlignment="1">
      <alignment horizontal="center" vertical="center"/>
    </xf>
    <xf numFmtId="0" fontId="12" fillId="0" borderId="12" xfId="2" applyFont="1" applyBorder="1" applyAlignment="1">
      <alignment horizontal="center" vertical="center" wrapText="1"/>
    </xf>
    <xf numFmtId="0" fontId="17" fillId="0" borderId="0" xfId="2" applyFont="1" applyAlignment="1">
      <alignment horizontal="center" vertical="center"/>
    </xf>
    <xf numFmtId="0" fontId="17" fillId="0" borderId="0" xfId="2" applyFont="1" applyAlignment="1">
      <alignment vertical="center"/>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13">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455459</xdr:colOff>
      <xdr:row>4</xdr:row>
      <xdr:rowOff>56473</xdr:rowOff>
    </xdr:to>
    <xdr:pic>
      <xdr:nvPicPr>
        <xdr:cNvPr id="21545" name="Picture 3">
          <a:extLst>
            <a:ext uri="{FF2B5EF4-FFF2-40B4-BE49-F238E27FC236}">
              <a16:creationId xmlns:a16="http://schemas.microsoft.com/office/drawing/2014/main" id="{00000000-0008-0000-00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0569576" y="178912"/>
          <a:ext cx="951651" cy="94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536973</xdr:colOff>
      <xdr:row>3</xdr:row>
      <xdr:rowOff>151739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33600247" y="341817"/>
          <a:ext cx="956363" cy="619182"/>
        </a:xfrm>
        <a:prstGeom prst="rect">
          <a:avLst/>
        </a:prstGeom>
      </xdr:spPr>
    </xdr:pic>
    <xdr:clientData/>
  </xdr:twoCellAnchor>
  <xdr:oneCellAnchor>
    <xdr:from>
      <xdr:col>6</xdr:col>
      <xdr:colOff>221960</xdr:colOff>
      <xdr:row>23</xdr:row>
      <xdr:rowOff>36012</xdr:rowOff>
    </xdr:from>
    <xdr:ext cx="184730" cy="937629"/>
    <xdr:sp macro="" textlink="">
      <xdr:nvSpPr>
        <xdr:cNvPr id="4" name="Rectangle 3">
          <a:extLst>
            <a:ext uri="{FF2B5EF4-FFF2-40B4-BE49-F238E27FC236}">
              <a16:creationId xmlns:a16="http://schemas.microsoft.com/office/drawing/2014/main" id="{F5C5DD13-8079-4741-9A87-71208CABCAD2}"/>
            </a:ext>
          </a:extLst>
        </xdr:cNvPr>
        <xdr:cNvSpPr/>
      </xdr:nvSpPr>
      <xdr:spPr>
        <a:xfrm rot="19239834">
          <a:off x="9983831660" y="491281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oneCellAnchor>
    <xdr:from>
      <xdr:col>6</xdr:col>
      <xdr:colOff>221960</xdr:colOff>
      <xdr:row>24</xdr:row>
      <xdr:rowOff>36012</xdr:rowOff>
    </xdr:from>
    <xdr:ext cx="184730" cy="937629"/>
    <xdr:sp macro="" textlink="">
      <xdr:nvSpPr>
        <xdr:cNvPr id="5" name="Rectangle 4">
          <a:extLst>
            <a:ext uri="{FF2B5EF4-FFF2-40B4-BE49-F238E27FC236}">
              <a16:creationId xmlns:a16="http://schemas.microsoft.com/office/drawing/2014/main" id="{99861E53-CA0C-4CF3-8564-776A37103F1A}"/>
            </a:ext>
          </a:extLst>
        </xdr:cNvPr>
        <xdr:cNvSpPr/>
      </xdr:nvSpPr>
      <xdr:spPr>
        <a:xfrm rot="19239834">
          <a:off x="9983831660" y="5074737"/>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242099</xdr:colOff>
      <xdr:row>4</xdr:row>
      <xdr:rowOff>24723</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0411091" y="178912"/>
          <a:ext cx="954841" cy="944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376954</xdr:colOff>
      <xdr:row>3</xdr:row>
      <xdr:rowOff>135864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3138202" y="335191"/>
          <a:ext cx="959556" cy="6166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157313</xdr:colOff>
      <xdr:row>0</xdr:row>
      <xdr:rowOff>7934</xdr:rowOff>
    </xdr:from>
    <xdr:to>
      <xdr:col>13</xdr:col>
      <xdr:colOff>731837</xdr:colOff>
      <xdr:row>0</xdr:row>
      <xdr:rowOff>367934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5487038" y="7934"/>
          <a:ext cx="574524" cy="36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217926</xdr:colOff>
      <xdr:row>0</xdr:row>
      <xdr:rowOff>25252</xdr:rowOff>
    </xdr:from>
    <xdr:to>
      <xdr:col>2</xdr:col>
      <xdr:colOff>792450</xdr:colOff>
      <xdr:row>1</xdr:row>
      <xdr:rowOff>4252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9926" y="25252"/>
          <a:ext cx="574524" cy="36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All_plans\2019-2020\SE-Study%20Plan%202019-20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_odeh/Desktop/CS-StudyPlans2021-2022-ve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
      <sheetName val="SE-En"/>
      <sheetName val="SE-Adv Ar"/>
      <sheetName val="SE - Adv En"/>
      <sheetName val="Crses"/>
    </sheetNames>
    <sheetDataSet>
      <sheetData sheetId="0" refreshError="1"/>
      <sheetData sheetId="1" refreshError="1"/>
      <sheetData sheetId="2" refreshError="1"/>
      <sheetData sheetId="3" refreshError="1"/>
      <sheetData sheetId="4" refreshError="1">
        <row r="2">
          <cell r="A2">
            <v>100103</v>
          </cell>
          <cell r="B2" t="str">
            <v>العلــوم العسكـرية *</v>
          </cell>
          <cell r="C2" t="str">
            <v>Military Science*</v>
          </cell>
          <cell r="D2">
            <v>3</v>
          </cell>
          <cell r="E2">
            <v>0</v>
          </cell>
          <cell r="F2">
            <v>3</v>
          </cell>
          <cell r="G2" t="str">
            <v>-</v>
          </cell>
          <cell r="H2" t="str">
            <v>-</v>
          </cell>
          <cell r="I2" t="str">
            <v>-</v>
          </cell>
          <cell r="J2" t="str">
            <v>-</v>
          </cell>
        </row>
        <row r="3">
          <cell r="A3">
            <v>402103</v>
          </cell>
          <cell r="B3" t="str">
            <v>التنظيم والإدارة لطلبة الحاسوب</v>
          </cell>
          <cell r="C3" t="str">
            <v>Organization and Management for IT Students</v>
          </cell>
          <cell r="D3">
            <v>3</v>
          </cell>
          <cell r="E3">
            <v>0</v>
          </cell>
          <cell r="F3">
            <v>3</v>
          </cell>
          <cell r="G3" t="str">
            <v>-</v>
          </cell>
          <cell r="H3" t="str">
            <v>-</v>
          </cell>
          <cell r="I3" t="str">
            <v>-</v>
          </cell>
          <cell r="J3" t="str">
            <v>-</v>
          </cell>
        </row>
        <row r="4">
          <cell r="A4">
            <v>407102</v>
          </cell>
          <cell r="B4" t="str">
            <v>التسويق وحماية المستهلك</v>
          </cell>
          <cell r="C4" t="str">
            <v>Marketing and Consumer Protection</v>
          </cell>
          <cell r="D4">
            <v>3</v>
          </cell>
          <cell r="E4">
            <v>0</v>
          </cell>
          <cell r="F4">
            <v>3</v>
          </cell>
          <cell r="G4" t="str">
            <v>-</v>
          </cell>
          <cell r="H4" t="str">
            <v>-</v>
          </cell>
          <cell r="I4" t="str">
            <v>-</v>
          </cell>
          <cell r="J4" t="str">
            <v>-</v>
          </cell>
        </row>
        <row r="5">
          <cell r="A5">
            <v>501105</v>
          </cell>
          <cell r="B5" t="str">
            <v>النظام السياسي والإداري في الأردن</v>
          </cell>
          <cell r="C5" t="str">
            <v>Political and Administrative System in Jordan</v>
          </cell>
          <cell r="D5">
            <v>3</v>
          </cell>
          <cell r="E5">
            <v>0</v>
          </cell>
          <cell r="F5">
            <v>3</v>
          </cell>
          <cell r="G5" t="str">
            <v>-</v>
          </cell>
          <cell r="H5" t="str">
            <v>-</v>
          </cell>
          <cell r="I5" t="str">
            <v>-</v>
          </cell>
          <cell r="J5" t="str">
            <v>-</v>
          </cell>
        </row>
        <row r="6">
          <cell r="A6">
            <v>501114</v>
          </cell>
          <cell r="B6" t="str">
            <v>القضية الفلسطينية والتاريخ العربي المعاصر</v>
          </cell>
          <cell r="C6" t="str">
            <v>Palastinian Issue and Contemporary Arab History</v>
          </cell>
          <cell r="D6">
            <v>3</v>
          </cell>
          <cell r="E6">
            <v>0</v>
          </cell>
          <cell r="F6">
            <v>3</v>
          </cell>
          <cell r="G6" t="str">
            <v>-</v>
          </cell>
          <cell r="H6" t="str">
            <v>-</v>
          </cell>
          <cell r="I6" t="str">
            <v>-</v>
          </cell>
          <cell r="J6" t="str">
            <v>-</v>
          </cell>
        </row>
        <row r="7">
          <cell r="A7">
            <v>601426</v>
          </cell>
          <cell r="B7" t="str">
            <v>تشريعات تكنولوجيا المعلومات</v>
          </cell>
          <cell r="C7" t="str">
            <v>Information Technology Legislations</v>
          </cell>
          <cell r="D7">
            <v>3</v>
          </cell>
          <cell r="E7">
            <v>0</v>
          </cell>
          <cell r="F7">
            <v>3</v>
          </cell>
          <cell r="G7" t="str">
            <v>-</v>
          </cell>
          <cell r="H7" t="str">
            <v>-</v>
          </cell>
          <cell r="I7" t="str">
            <v>-</v>
          </cell>
          <cell r="J7" t="str">
            <v>-</v>
          </cell>
        </row>
        <row r="8">
          <cell r="A8">
            <v>602143</v>
          </cell>
          <cell r="B8" t="str">
            <v>حقوق الإنسان</v>
          </cell>
          <cell r="C8" t="str">
            <v>Human Rights</v>
          </cell>
          <cell r="D8">
            <v>3</v>
          </cell>
          <cell r="E8">
            <v>0</v>
          </cell>
          <cell r="F8">
            <v>3</v>
          </cell>
          <cell r="G8" t="str">
            <v>-</v>
          </cell>
          <cell r="H8" t="str">
            <v>-</v>
          </cell>
          <cell r="I8" t="str">
            <v>-</v>
          </cell>
          <cell r="J8" t="str">
            <v>-</v>
          </cell>
        </row>
        <row r="9">
          <cell r="A9">
            <v>1401116</v>
          </cell>
          <cell r="B9" t="str">
            <v>الثقافـــة الإسلامية</v>
          </cell>
          <cell r="C9" t="str">
            <v>The Islamic Culture</v>
          </cell>
          <cell r="D9">
            <v>3</v>
          </cell>
          <cell r="E9">
            <v>0</v>
          </cell>
          <cell r="F9">
            <v>3</v>
          </cell>
          <cell r="G9" t="str">
            <v>-</v>
          </cell>
          <cell r="H9" t="str">
            <v>-</v>
          </cell>
          <cell r="I9" t="str">
            <v>-</v>
          </cell>
          <cell r="J9" t="str">
            <v>-</v>
          </cell>
        </row>
        <row r="10">
          <cell r="A10">
            <v>1401117</v>
          </cell>
          <cell r="B10" t="str">
            <v>الإسلام وقضايا العصر</v>
          </cell>
          <cell r="C10" t="str">
            <v>Islam and Contemporary Issues</v>
          </cell>
          <cell r="D10">
            <v>3</v>
          </cell>
          <cell r="E10">
            <v>0</v>
          </cell>
          <cell r="F10">
            <v>3</v>
          </cell>
          <cell r="G10" t="str">
            <v>-</v>
          </cell>
          <cell r="H10" t="str">
            <v>-</v>
          </cell>
          <cell r="I10" t="str">
            <v>-</v>
          </cell>
          <cell r="J10" t="str">
            <v>-</v>
          </cell>
        </row>
        <row r="11">
          <cell r="A11">
            <v>1401118</v>
          </cell>
          <cell r="B11" t="str">
            <v>الأخلاق في الإسلام</v>
          </cell>
          <cell r="C11" t="str">
            <v>Ethics in Islam</v>
          </cell>
          <cell r="D11">
            <v>3</v>
          </cell>
          <cell r="E11">
            <v>0</v>
          </cell>
          <cell r="F11">
            <v>3</v>
          </cell>
          <cell r="G11" t="str">
            <v>-</v>
          </cell>
          <cell r="H11" t="str">
            <v>-</v>
          </cell>
          <cell r="I11" t="str">
            <v>-</v>
          </cell>
          <cell r="J11" t="str">
            <v>-</v>
          </cell>
        </row>
        <row r="12">
          <cell r="A12">
            <v>702101</v>
          </cell>
          <cell r="B12" t="str">
            <v>الإسلام وقضايا العصر</v>
          </cell>
          <cell r="C12" t="str">
            <v>Islam and Contemporary Issues</v>
          </cell>
          <cell r="D12">
            <v>3</v>
          </cell>
          <cell r="E12">
            <v>0</v>
          </cell>
          <cell r="F12">
            <v>3</v>
          </cell>
          <cell r="G12" t="str">
            <v>-</v>
          </cell>
          <cell r="H12" t="str">
            <v>-</v>
          </cell>
          <cell r="I12" t="str">
            <v>-</v>
          </cell>
          <cell r="J12" t="str">
            <v>-</v>
          </cell>
        </row>
        <row r="13">
          <cell r="A13">
            <v>702102</v>
          </cell>
          <cell r="B13" t="str">
            <v>الأخلاق في الإسلام</v>
          </cell>
          <cell r="C13" t="str">
            <v>Ethics in Islam</v>
          </cell>
          <cell r="D13">
            <v>3</v>
          </cell>
          <cell r="E13">
            <v>0</v>
          </cell>
          <cell r="F13">
            <v>3</v>
          </cell>
          <cell r="G13" t="str">
            <v>-</v>
          </cell>
          <cell r="H13" t="str">
            <v>-</v>
          </cell>
          <cell r="I13" t="str">
            <v>-</v>
          </cell>
          <cell r="J13" t="str">
            <v>-</v>
          </cell>
        </row>
        <row r="14">
          <cell r="A14">
            <v>801120</v>
          </cell>
          <cell r="B14" t="str">
            <v>النظم الرقمية</v>
          </cell>
          <cell r="C14" t="str">
            <v>Digital Systems</v>
          </cell>
          <cell r="D14">
            <v>3</v>
          </cell>
          <cell r="E14">
            <v>0</v>
          </cell>
          <cell r="F14">
            <v>3</v>
          </cell>
          <cell r="G14">
            <v>1301111</v>
          </cell>
          <cell r="H14">
            <v>1301111</v>
          </cell>
          <cell r="I14" t="str">
            <v>-</v>
          </cell>
          <cell r="J14" t="str">
            <v>-</v>
          </cell>
        </row>
        <row r="15">
          <cell r="A15">
            <v>801121</v>
          </cell>
          <cell r="B15" t="str">
            <v>تنظيم وعمارة الحاسوب</v>
          </cell>
          <cell r="C15" t="str">
            <v>Computer Organization and Architecture</v>
          </cell>
          <cell r="D15">
            <v>3</v>
          </cell>
          <cell r="E15">
            <v>0</v>
          </cell>
          <cell r="F15">
            <v>3</v>
          </cell>
          <cell r="G15">
            <v>801120</v>
          </cell>
          <cell r="H15">
            <v>801120</v>
          </cell>
          <cell r="I15" t="str">
            <v>-</v>
          </cell>
          <cell r="J15">
            <v>801120</v>
          </cell>
        </row>
        <row r="16">
          <cell r="A16">
            <v>801222</v>
          </cell>
          <cell r="B16" t="str">
            <v>نظم الحواسيب الدقيقة ولغة أسمبلي</v>
          </cell>
          <cell r="C16" t="str">
            <v>Microcomputer Systems and Assembly Language</v>
          </cell>
          <cell r="D16">
            <v>2</v>
          </cell>
          <cell r="E16">
            <v>2</v>
          </cell>
          <cell r="F16">
            <v>3</v>
          </cell>
          <cell r="G16">
            <v>801121</v>
          </cell>
          <cell r="H16" t="str">
            <v>-</v>
          </cell>
          <cell r="I16" t="str">
            <v>-</v>
          </cell>
          <cell r="J16" t="str">
            <v>-</v>
          </cell>
        </row>
        <row r="17">
          <cell r="A17">
            <v>1301099</v>
          </cell>
          <cell r="B17" t="str">
            <v>مهارات الحاسوب تقوية</v>
          </cell>
          <cell r="C17" t="str">
            <v>Improving Computer Skills</v>
          </cell>
          <cell r="G17" t="str">
            <v>-</v>
          </cell>
          <cell r="H17" t="str">
            <v>-</v>
          </cell>
          <cell r="I17" t="str">
            <v>-</v>
          </cell>
          <cell r="J17" t="str">
            <v>-</v>
          </cell>
        </row>
        <row r="18">
          <cell r="A18">
            <v>1301100</v>
          </cell>
          <cell r="B18" t="str">
            <v>مهارات الحاسوب (1)</v>
          </cell>
          <cell r="C18" t="str">
            <v>Computer Skills (1)</v>
          </cell>
          <cell r="G18" t="str">
            <v>-</v>
          </cell>
          <cell r="H18" t="str">
            <v>-</v>
          </cell>
          <cell r="I18" t="str">
            <v>-</v>
          </cell>
          <cell r="J18" t="str">
            <v>-</v>
          </cell>
        </row>
        <row r="19">
          <cell r="A19">
            <v>1301101</v>
          </cell>
          <cell r="B19" t="str">
            <v>مهارات الحاسوب (2)</v>
          </cell>
          <cell r="C19" t="str">
            <v>Computer Skills (2)</v>
          </cell>
          <cell r="G19" t="str">
            <v>-</v>
          </cell>
          <cell r="H19" t="str">
            <v>-</v>
          </cell>
          <cell r="I19" t="str">
            <v>-</v>
          </cell>
          <cell r="J19" t="str">
            <v>-</v>
          </cell>
        </row>
        <row r="20">
          <cell r="A20">
            <v>1301102</v>
          </cell>
          <cell r="B20" t="str">
            <v>مهارات الحاسوب (2)</v>
          </cell>
          <cell r="C20" t="str">
            <v>Computer Skills (2)</v>
          </cell>
          <cell r="G20" t="str">
            <v>-</v>
          </cell>
          <cell r="H20" t="str">
            <v>-</v>
          </cell>
          <cell r="I20" t="str">
            <v>-</v>
          </cell>
          <cell r="J20" t="str">
            <v>-</v>
          </cell>
        </row>
        <row r="21">
          <cell r="A21">
            <v>1301103</v>
          </cell>
          <cell r="B21" t="str">
            <v>مهارات حاسوب (2) صيدلة وعلوم,</v>
          </cell>
          <cell r="C21" t="str">
            <v>Computer Skills (2) – Science and Pharmacy</v>
          </cell>
          <cell r="G21" t="str">
            <v>-</v>
          </cell>
          <cell r="H21" t="str">
            <v>-</v>
          </cell>
          <cell r="I21" t="str">
            <v>-</v>
          </cell>
          <cell r="J21" t="str">
            <v>-</v>
          </cell>
        </row>
        <row r="22">
          <cell r="A22">
            <v>1301104</v>
          </cell>
          <cell r="B22" t="str">
            <v>مهارات حاسوب 2 ماعدا الهندسة والعلوم</v>
          </cell>
          <cell r="C22" t="str">
            <v>Computer Skills (2)- None- Science and -Engineering</v>
          </cell>
          <cell r="G22" t="str">
            <v>-</v>
          </cell>
          <cell r="H22" t="str">
            <v>-</v>
          </cell>
          <cell r="I22" t="str">
            <v>-</v>
          </cell>
          <cell r="J22" t="str">
            <v>-</v>
          </cell>
        </row>
        <row r="23">
          <cell r="A23">
            <v>1301105</v>
          </cell>
          <cell r="B23" t="str">
            <v>أساسيات البرمجة</v>
          </cell>
          <cell r="C23" t="str">
            <v>Principles of Programming</v>
          </cell>
          <cell r="G23" t="str">
            <v>-</v>
          </cell>
          <cell r="H23" t="str">
            <v>-</v>
          </cell>
          <cell r="I23" t="str">
            <v>-</v>
          </cell>
          <cell r="J23" t="str">
            <v>-</v>
          </cell>
        </row>
        <row r="24">
          <cell r="A24">
            <v>1301106</v>
          </cell>
          <cell r="B24" t="str">
            <v>البرمجة الهيكلية</v>
          </cell>
          <cell r="C24" t="str">
            <v>Structured Programming</v>
          </cell>
          <cell r="D24">
            <v>2</v>
          </cell>
          <cell r="E24">
            <v>2</v>
          </cell>
          <cell r="F24">
            <v>3</v>
          </cell>
          <cell r="G24" t="str">
            <v>-</v>
          </cell>
          <cell r="H24" t="str">
            <v>-</v>
          </cell>
          <cell r="I24" t="str">
            <v>-</v>
          </cell>
          <cell r="J24" t="str">
            <v>-</v>
          </cell>
        </row>
        <row r="25">
          <cell r="A25">
            <v>1301107</v>
          </cell>
          <cell r="B25" t="str">
            <v>مهارات الحاسوب</v>
          </cell>
          <cell r="C25" t="str">
            <v>Computer Skills</v>
          </cell>
          <cell r="G25" t="str">
            <v>-</v>
          </cell>
          <cell r="H25" t="str">
            <v>-</v>
          </cell>
          <cell r="I25" t="str">
            <v>-</v>
          </cell>
          <cell r="J25" t="str">
            <v>-</v>
          </cell>
        </row>
        <row r="26">
          <cell r="A26">
            <v>1301108</v>
          </cell>
          <cell r="B26" t="str">
            <v>البرمجة الكينونية (1)**</v>
          </cell>
          <cell r="C26" t="str">
            <v>Object-Oriented Programming (1) **</v>
          </cell>
          <cell r="D26">
            <v>2</v>
          </cell>
          <cell r="E26">
            <v>2</v>
          </cell>
          <cell r="F26">
            <v>3</v>
          </cell>
          <cell r="G26">
            <v>1301106</v>
          </cell>
          <cell r="H26">
            <v>1301106</v>
          </cell>
          <cell r="I26">
            <v>1301106</v>
          </cell>
          <cell r="J26">
            <v>1301106</v>
          </cell>
        </row>
        <row r="27">
          <cell r="A27">
            <v>1301109</v>
          </cell>
          <cell r="B27" t="str">
            <v>مقدمة في تكنولوجيا المعلومات</v>
          </cell>
          <cell r="C27" t="str">
            <v>Introduction to  Information Technology</v>
          </cell>
          <cell r="D27">
            <v>3</v>
          </cell>
          <cell r="E27">
            <v>0</v>
          </cell>
          <cell r="F27">
            <v>3</v>
          </cell>
          <cell r="G27" t="str">
            <v>-</v>
          </cell>
          <cell r="H27" t="str">
            <v>-</v>
          </cell>
          <cell r="I27" t="str">
            <v>-</v>
          </cell>
          <cell r="J27" t="str">
            <v>-</v>
          </cell>
        </row>
        <row r="28">
          <cell r="A28">
            <v>1301110</v>
          </cell>
          <cell r="B28" t="str">
            <v>تراكيب متقطعة (1)</v>
          </cell>
          <cell r="C28" t="str">
            <v>Discrete Structures (1)</v>
          </cell>
          <cell r="D28">
            <v>3</v>
          </cell>
          <cell r="E28">
            <v>0</v>
          </cell>
          <cell r="F28">
            <v>3</v>
          </cell>
          <cell r="G28" t="str">
            <v>-</v>
          </cell>
          <cell r="H28" t="str">
            <v>-</v>
          </cell>
          <cell r="I28" t="str">
            <v>-</v>
          </cell>
          <cell r="J28" t="str">
            <v>-</v>
          </cell>
        </row>
        <row r="29">
          <cell r="A29">
            <v>1301120</v>
          </cell>
          <cell r="B29" t="str">
            <v>النظم الرقمية</v>
          </cell>
          <cell r="C29" t="str">
            <v>Digital Systems</v>
          </cell>
          <cell r="D29">
            <v>3</v>
          </cell>
          <cell r="E29">
            <v>0</v>
          </cell>
          <cell r="F29">
            <v>3</v>
          </cell>
          <cell r="G29">
            <v>1301111</v>
          </cell>
          <cell r="H29">
            <v>1301111</v>
          </cell>
          <cell r="I29" t="str">
            <v>-</v>
          </cell>
          <cell r="J29" t="str">
            <v>-</v>
          </cell>
        </row>
        <row r="30">
          <cell r="A30">
            <v>1301201</v>
          </cell>
          <cell r="B30" t="str">
            <v>البرمجة الموجهة للكيانات (1)</v>
          </cell>
          <cell r="C30" t="str">
            <v>Object Oriented Programming (1)</v>
          </cell>
          <cell r="G30" t="str">
            <v>-</v>
          </cell>
          <cell r="H30" t="str">
            <v>-</v>
          </cell>
          <cell r="I30" t="str">
            <v>-</v>
          </cell>
          <cell r="J30" t="str">
            <v>-</v>
          </cell>
        </row>
        <row r="31">
          <cell r="A31">
            <v>1301202</v>
          </cell>
          <cell r="B31" t="str">
            <v>البرمجة الموجهة للكيانات (2)</v>
          </cell>
          <cell r="C31" t="str">
            <v>Object Oriented Programming (2)</v>
          </cell>
          <cell r="G31" t="str">
            <v>-</v>
          </cell>
          <cell r="H31" t="str">
            <v>-</v>
          </cell>
          <cell r="I31" t="str">
            <v>-</v>
          </cell>
          <cell r="J31" t="str">
            <v>-</v>
          </cell>
        </row>
        <row r="32">
          <cell r="A32">
            <v>1301203</v>
          </cell>
          <cell r="B32" t="str">
            <v>تراكيب البيانات والخوارزميات</v>
          </cell>
          <cell r="C32" t="str">
            <v>Data Structures and Algorithms</v>
          </cell>
          <cell r="D32">
            <v>2</v>
          </cell>
          <cell r="E32">
            <v>2</v>
          </cell>
          <cell r="F32">
            <v>3</v>
          </cell>
          <cell r="G32" t="str">
            <v>1301108 + 1301111</v>
          </cell>
          <cell r="H32" t="str">
            <v>1301108 + 1301111</v>
          </cell>
          <cell r="I32" t="str">
            <v>1301108 + 1301110</v>
          </cell>
          <cell r="J32" t="str">
            <v>1301108 + 1301110</v>
          </cell>
        </row>
        <row r="33">
          <cell r="A33">
            <v>1301204</v>
          </cell>
          <cell r="B33" t="str">
            <v>البرمجة المرئية/++VC</v>
          </cell>
          <cell r="C33" t="str">
            <v>Visual Programming/VC++</v>
          </cell>
          <cell r="G33" t="str">
            <v>-</v>
          </cell>
          <cell r="H33" t="str">
            <v>-</v>
          </cell>
          <cell r="I33" t="str">
            <v>-</v>
          </cell>
          <cell r="J33" t="str">
            <v>-</v>
          </cell>
        </row>
        <row r="34">
          <cell r="A34">
            <v>1301205</v>
          </cell>
          <cell r="B34" t="str">
            <v>البرمجة المرئية بلغة VB</v>
          </cell>
          <cell r="C34" t="str">
            <v>Visual Programming/VB</v>
          </cell>
          <cell r="G34" t="str">
            <v>-</v>
          </cell>
          <cell r="H34" t="str">
            <v>-</v>
          </cell>
          <cell r="I34" t="str">
            <v>-</v>
          </cell>
          <cell r="J34" t="str">
            <v>-</v>
          </cell>
        </row>
        <row r="35">
          <cell r="A35">
            <v>1301206</v>
          </cell>
          <cell r="B35" t="str">
            <v>مختبر تراكيب البيانات والخوارزميات</v>
          </cell>
          <cell r="C35" t="str">
            <v>Data Structures and Algorithms Lab.</v>
          </cell>
          <cell r="G35" t="str">
            <v>-</v>
          </cell>
          <cell r="H35" t="str">
            <v>-</v>
          </cell>
          <cell r="I35" t="str">
            <v>-</v>
          </cell>
          <cell r="J35" t="str">
            <v>-</v>
          </cell>
        </row>
        <row r="36">
          <cell r="A36">
            <v>1301208</v>
          </cell>
          <cell r="B36" t="str">
            <v>البرمجة الكينونية (2)</v>
          </cell>
          <cell r="C36" t="str">
            <v>Object-Oriented Programming (2)</v>
          </cell>
          <cell r="D36">
            <v>2</v>
          </cell>
          <cell r="E36">
            <v>2</v>
          </cell>
          <cell r="F36">
            <v>3</v>
          </cell>
          <cell r="G36">
            <v>1301108</v>
          </cell>
          <cell r="H36">
            <v>1301108</v>
          </cell>
          <cell r="I36">
            <v>1301108</v>
          </cell>
          <cell r="J36">
            <v>1301108</v>
          </cell>
        </row>
        <row r="37">
          <cell r="A37">
            <v>1301209</v>
          </cell>
          <cell r="B37" t="str">
            <v>تراكيب متقطعة (2)</v>
          </cell>
          <cell r="C37" t="str">
            <v>Discrete Structures (2)</v>
          </cell>
          <cell r="D37">
            <v>3</v>
          </cell>
          <cell r="E37">
            <v>0</v>
          </cell>
          <cell r="F37">
            <v>3</v>
          </cell>
          <cell r="G37">
            <v>1301110</v>
          </cell>
          <cell r="H37">
            <v>1301110</v>
          </cell>
          <cell r="I37">
            <v>1301110</v>
          </cell>
          <cell r="J37">
            <v>1301110</v>
          </cell>
        </row>
        <row r="38">
          <cell r="A38">
            <v>1301220</v>
          </cell>
          <cell r="B38" t="str">
            <v>نظم الحواسيب الدقيقة ولغة أسمبلي</v>
          </cell>
          <cell r="C38" t="str">
            <v>Microcomputer Systems and Assembly Language</v>
          </cell>
          <cell r="G38" t="str">
            <v>-</v>
          </cell>
          <cell r="H38" t="str">
            <v>-</v>
          </cell>
          <cell r="I38" t="str">
            <v>-</v>
          </cell>
          <cell r="J38" t="str">
            <v>-</v>
          </cell>
        </row>
        <row r="39">
          <cell r="A39">
            <v>1301221</v>
          </cell>
          <cell r="B39" t="str">
            <v>عمارة الحاسوب</v>
          </cell>
          <cell r="C39" t="str">
            <v>Computer Architecture</v>
          </cell>
          <cell r="G39" t="str">
            <v>-</v>
          </cell>
          <cell r="H39" t="str">
            <v>-</v>
          </cell>
          <cell r="I39" t="str">
            <v>-</v>
          </cell>
          <cell r="J39" t="str">
            <v>-</v>
          </cell>
        </row>
        <row r="40">
          <cell r="A40">
            <v>1301222</v>
          </cell>
          <cell r="B40" t="str">
            <v>تنظيم وعمارة الحاسوب</v>
          </cell>
          <cell r="C40" t="str">
            <v>Computer Organization and Architecture</v>
          </cell>
          <cell r="D40">
            <v>3</v>
          </cell>
          <cell r="E40">
            <v>0</v>
          </cell>
          <cell r="F40">
            <v>3</v>
          </cell>
          <cell r="G40">
            <v>1301120</v>
          </cell>
          <cell r="H40">
            <v>1301120</v>
          </cell>
          <cell r="I40">
            <v>0</v>
          </cell>
          <cell r="J40">
            <v>1301120</v>
          </cell>
        </row>
        <row r="41">
          <cell r="A41">
            <v>1301223</v>
          </cell>
          <cell r="B41" t="str">
            <v>تنظيم وتصميم منطق الحاسوب</v>
          </cell>
          <cell r="C41" t="str">
            <v>Computer Organization and Logic Design</v>
          </cell>
          <cell r="G41" t="str">
            <v>-</v>
          </cell>
          <cell r="H41" t="str">
            <v>-</v>
          </cell>
          <cell r="I41" t="str">
            <v>-</v>
          </cell>
          <cell r="J41" t="str">
            <v>-</v>
          </cell>
        </row>
        <row r="42">
          <cell r="A42">
            <v>1301224</v>
          </cell>
          <cell r="B42" t="str">
            <v>نظم الحواسيب الدقيقة ولغة أسمبلي</v>
          </cell>
          <cell r="C42" t="str">
            <v>Microcomputer Systems and Assembly Language</v>
          </cell>
          <cell r="D42">
            <v>3</v>
          </cell>
          <cell r="E42">
            <v>0</v>
          </cell>
          <cell r="F42">
            <v>3</v>
          </cell>
          <cell r="G42">
            <v>1301222</v>
          </cell>
          <cell r="H42" t="str">
            <v>-</v>
          </cell>
          <cell r="I42" t="str">
            <v>-</v>
          </cell>
          <cell r="J42" t="str">
            <v>-</v>
          </cell>
        </row>
        <row r="43">
          <cell r="A43">
            <v>1301225</v>
          </cell>
          <cell r="B43" t="str">
            <v>نظم التشغيل وبرمجة النظم</v>
          </cell>
          <cell r="C43" t="str">
            <v>Operating Systems and Systems Software</v>
          </cell>
          <cell r="G43" t="str">
            <v>-</v>
          </cell>
          <cell r="H43" t="str">
            <v>-</v>
          </cell>
          <cell r="I43" t="str">
            <v>-</v>
          </cell>
          <cell r="J43" t="str">
            <v>-</v>
          </cell>
        </row>
        <row r="44">
          <cell r="A44">
            <v>1301226</v>
          </cell>
          <cell r="B44" t="str">
            <v>برمجة النظم</v>
          </cell>
          <cell r="C44" t="str">
            <v>Systems Programming</v>
          </cell>
          <cell r="G44" t="str">
            <v>-</v>
          </cell>
          <cell r="H44" t="str">
            <v>-</v>
          </cell>
          <cell r="I44" t="str">
            <v>-</v>
          </cell>
          <cell r="J44" t="str">
            <v>-</v>
          </cell>
        </row>
        <row r="45">
          <cell r="A45">
            <v>1301227</v>
          </cell>
          <cell r="B45" t="str">
            <v>نظم التشغيل</v>
          </cell>
          <cell r="C45" t="str">
            <v>Operating Systems</v>
          </cell>
          <cell r="G45" t="str">
            <v>-</v>
          </cell>
          <cell r="H45" t="str">
            <v>-</v>
          </cell>
          <cell r="I45" t="str">
            <v>-</v>
          </cell>
          <cell r="J45" t="str">
            <v>-</v>
          </cell>
        </row>
        <row r="46">
          <cell r="A46">
            <v>1301255</v>
          </cell>
          <cell r="B46" t="str">
            <v>البرمجة المرئية / ++VC</v>
          </cell>
          <cell r="C46" t="str">
            <v>Visual Programming/VC++</v>
          </cell>
          <cell r="G46" t="str">
            <v>-</v>
          </cell>
          <cell r="H46" t="str">
            <v>-</v>
          </cell>
          <cell r="I46" t="str">
            <v>-</v>
          </cell>
          <cell r="J46" t="str">
            <v>-</v>
          </cell>
        </row>
        <row r="47">
          <cell r="A47">
            <v>1301256</v>
          </cell>
          <cell r="B47" t="str">
            <v>البرمجة المرئية بلغة VB</v>
          </cell>
          <cell r="C47" t="str">
            <v>Visual Programming/VB</v>
          </cell>
          <cell r="G47" t="str">
            <v>-</v>
          </cell>
          <cell r="H47" t="str">
            <v>-</v>
          </cell>
          <cell r="I47" t="str">
            <v>-</v>
          </cell>
          <cell r="J47" t="str">
            <v>-</v>
          </cell>
        </row>
        <row r="48">
          <cell r="A48">
            <v>1301260</v>
          </cell>
          <cell r="B48" t="str">
            <v>أخلاقيات مهنه الحاسوب</v>
          </cell>
          <cell r="C48" t="str">
            <v>Computer Profession Ethics</v>
          </cell>
          <cell r="G48" t="str">
            <v>-</v>
          </cell>
          <cell r="H48" t="str">
            <v>-</v>
          </cell>
          <cell r="I48" t="str">
            <v>-</v>
          </cell>
          <cell r="J48" t="str">
            <v>-</v>
          </cell>
        </row>
        <row r="49">
          <cell r="A49">
            <v>1301265</v>
          </cell>
          <cell r="B49" t="str">
            <v>مهارات الاتصال الفنية</v>
          </cell>
          <cell r="C49" t="str">
            <v>Technical Communication Skills</v>
          </cell>
          <cell r="G49" t="str">
            <v>-</v>
          </cell>
          <cell r="H49">
            <v>1401120</v>
          </cell>
          <cell r="I49" t="str">
            <v>-</v>
          </cell>
          <cell r="J49" t="str">
            <v>-</v>
          </cell>
        </row>
        <row r="50">
          <cell r="A50">
            <v>1301266</v>
          </cell>
          <cell r="B50" t="str">
            <v>تقنية الكتابة ومهارات الاتصال</v>
          </cell>
          <cell r="C50" t="str">
            <v>Technical Writing &amp; Communication Skills</v>
          </cell>
          <cell r="D50">
            <v>3</v>
          </cell>
          <cell r="E50">
            <v>0</v>
          </cell>
          <cell r="F50">
            <v>3</v>
          </cell>
          <cell r="G50">
            <v>1401120</v>
          </cell>
          <cell r="H50">
            <v>1401120</v>
          </cell>
          <cell r="I50">
            <v>1401120</v>
          </cell>
          <cell r="J50">
            <v>1401120</v>
          </cell>
        </row>
        <row r="51">
          <cell r="A51">
            <v>1301270</v>
          </cell>
          <cell r="B51" t="str">
            <v>التحليل العددي</v>
          </cell>
          <cell r="C51" t="str">
            <v>Numerical Analysis</v>
          </cell>
          <cell r="D51">
            <v>3</v>
          </cell>
          <cell r="E51">
            <v>0</v>
          </cell>
          <cell r="F51">
            <v>3</v>
          </cell>
          <cell r="G51">
            <v>1501110</v>
          </cell>
          <cell r="H51">
            <v>1501110</v>
          </cell>
          <cell r="I51" t="str">
            <v>-</v>
          </cell>
          <cell r="J51">
            <v>1501110</v>
          </cell>
        </row>
        <row r="52">
          <cell r="A52">
            <v>1301271</v>
          </cell>
          <cell r="B52" t="str">
            <v>بحوث العمليات</v>
          </cell>
          <cell r="C52" t="str">
            <v>Operations Research</v>
          </cell>
          <cell r="G52" t="str">
            <v>-</v>
          </cell>
          <cell r="H52" t="str">
            <v>-</v>
          </cell>
          <cell r="I52" t="str">
            <v>-</v>
          </cell>
          <cell r="J52" t="str">
            <v>-</v>
          </cell>
        </row>
        <row r="53">
          <cell r="A53">
            <v>1301301</v>
          </cell>
          <cell r="B53" t="str">
            <v>لغة برمجة مختارة</v>
          </cell>
          <cell r="C53" t="str">
            <v>Selective Programming Language</v>
          </cell>
          <cell r="D53">
            <v>3</v>
          </cell>
          <cell r="E53">
            <v>0</v>
          </cell>
          <cell r="F53">
            <v>3</v>
          </cell>
          <cell r="G53">
            <v>1301305</v>
          </cell>
          <cell r="H53">
            <v>1301305</v>
          </cell>
          <cell r="I53">
            <v>1303342</v>
          </cell>
          <cell r="J53">
            <v>1303342</v>
          </cell>
        </row>
        <row r="54">
          <cell r="A54">
            <v>1301302</v>
          </cell>
          <cell r="B54" t="str">
            <v>مفاهيم لغات البرمجة</v>
          </cell>
          <cell r="C54" t="str">
            <v>Programming Languages Concepts</v>
          </cell>
          <cell r="D54">
            <v>3</v>
          </cell>
          <cell r="E54">
            <v>0</v>
          </cell>
          <cell r="F54">
            <v>3</v>
          </cell>
          <cell r="G54">
            <v>1301203</v>
          </cell>
          <cell r="H54" t="str">
            <v>-</v>
          </cell>
          <cell r="I54" t="str">
            <v>-</v>
          </cell>
          <cell r="J54" t="str">
            <v>-</v>
          </cell>
        </row>
        <row r="55">
          <cell r="A55">
            <v>1301303</v>
          </cell>
          <cell r="B55" t="str">
            <v>أساسيات لغات البرمجة</v>
          </cell>
          <cell r="C55" t="str">
            <v>Principles of Programming Languages</v>
          </cell>
          <cell r="G55" t="str">
            <v>-</v>
          </cell>
          <cell r="H55" t="str">
            <v>-</v>
          </cell>
          <cell r="I55" t="str">
            <v>-</v>
          </cell>
          <cell r="J55" t="str">
            <v>-</v>
          </cell>
        </row>
        <row r="56">
          <cell r="A56">
            <v>1301304</v>
          </cell>
          <cell r="B56" t="str">
            <v>البرمجة المرئية</v>
          </cell>
          <cell r="C56" t="str">
            <v>Visual Programming</v>
          </cell>
          <cell r="D56">
            <v>2</v>
          </cell>
          <cell r="E56">
            <v>2</v>
          </cell>
          <cell r="F56">
            <v>3</v>
          </cell>
          <cell r="G56">
            <v>1301305</v>
          </cell>
          <cell r="H56">
            <v>1301305</v>
          </cell>
          <cell r="I56">
            <v>1301305</v>
          </cell>
          <cell r="J56" t="str">
            <v>-</v>
          </cell>
        </row>
        <row r="57">
          <cell r="A57">
            <v>1301305</v>
          </cell>
          <cell r="B57" t="str">
            <v>قواعد البيانات وتطبيقاتها</v>
          </cell>
          <cell r="C57" t="str">
            <v>Database and Application of Database</v>
          </cell>
          <cell r="D57">
            <v>2</v>
          </cell>
          <cell r="E57">
            <v>2</v>
          </cell>
          <cell r="F57">
            <v>3</v>
          </cell>
          <cell r="G57">
            <v>1301203</v>
          </cell>
          <cell r="H57">
            <v>1301203</v>
          </cell>
          <cell r="I57">
            <v>1301203</v>
          </cell>
          <cell r="J57">
            <v>1301203</v>
          </cell>
        </row>
        <row r="58">
          <cell r="A58">
            <v>1301306</v>
          </cell>
          <cell r="B58" t="str">
            <v>أساسيات الفيزياء الكهربائية</v>
          </cell>
          <cell r="C58" t="str">
            <v>Basics of Electric Physics</v>
          </cell>
          <cell r="D58">
            <v>3</v>
          </cell>
          <cell r="E58">
            <v>0</v>
          </cell>
          <cell r="F58">
            <v>3</v>
          </cell>
          <cell r="G58" t="str">
            <v>1501121+1301120</v>
          </cell>
          <cell r="H58" t="str">
            <v>1501121+1301120</v>
          </cell>
          <cell r="I58" t="str">
            <v>1501121+1301120</v>
          </cell>
          <cell r="J58" t="str">
            <v>1501121+1301120</v>
          </cell>
        </row>
        <row r="59">
          <cell r="A59">
            <v>1301307</v>
          </cell>
          <cell r="B59" t="str">
            <v>مختبر أساسيات الفيزياء الكهربائية</v>
          </cell>
          <cell r="C59" t="str">
            <v>Basics of Electric Physics Lab</v>
          </cell>
          <cell r="D59">
            <v>0</v>
          </cell>
          <cell r="E59">
            <v>1</v>
          </cell>
          <cell r="F59">
            <v>1</v>
          </cell>
          <cell r="G59" t="str">
            <v>ↂ1301306</v>
          </cell>
          <cell r="H59" t="str">
            <v>ↂ1301306</v>
          </cell>
          <cell r="I59" t="str">
            <v>ↂ1301306</v>
          </cell>
          <cell r="J59" t="str">
            <v>ↂ1301306</v>
          </cell>
        </row>
        <row r="60">
          <cell r="A60">
            <v>1301310</v>
          </cell>
          <cell r="B60" t="str">
            <v>تصميم وتحليل الخوارزميات</v>
          </cell>
          <cell r="C60" t="str">
            <v>Design and Analysis of Algorithms</v>
          </cell>
          <cell r="D60">
            <v>3</v>
          </cell>
          <cell r="E60">
            <v>0</v>
          </cell>
          <cell r="F60">
            <v>3</v>
          </cell>
          <cell r="G60">
            <v>1301203</v>
          </cell>
          <cell r="H60">
            <v>1301203</v>
          </cell>
          <cell r="I60">
            <v>1301203</v>
          </cell>
          <cell r="J60">
            <v>1301203</v>
          </cell>
        </row>
        <row r="61">
          <cell r="A61">
            <v>1301315</v>
          </cell>
          <cell r="B61" t="str">
            <v>نظرية الحساب</v>
          </cell>
          <cell r="C61" t="str">
            <v>Theory of Computation</v>
          </cell>
          <cell r="D61">
            <v>3</v>
          </cell>
          <cell r="E61">
            <v>0</v>
          </cell>
          <cell r="F61">
            <v>3</v>
          </cell>
          <cell r="G61">
            <v>1301203</v>
          </cell>
          <cell r="H61" t="str">
            <v>-</v>
          </cell>
          <cell r="I61" t="str">
            <v>-</v>
          </cell>
          <cell r="J61">
            <v>1301203</v>
          </cell>
        </row>
        <row r="62">
          <cell r="A62">
            <v>1301320</v>
          </cell>
          <cell r="B62" t="str">
            <v>عمارة الحاسوب</v>
          </cell>
          <cell r="C62" t="str">
            <v>Computer Architecture</v>
          </cell>
          <cell r="G62" t="str">
            <v>-</v>
          </cell>
          <cell r="H62" t="str">
            <v>-</v>
          </cell>
          <cell r="I62" t="str">
            <v>-</v>
          </cell>
          <cell r="J62" t="str">
            <v>-</v>
          </cell>
        </row>
        <row r="63">
          <cell r="A63">
            <v>1301325</v>
          </cell>
          <cell r="B63" t="str">
            <v>نظم التشغيل</v>
          </cell>
          <cell r="C63" t="str">
            <v>Operating Systems</v>
          </cell>
          <cell r="G63" t="str">
            <v>-</v>
          </cell>
          <cell r="H63" t="str">
            <v>-</v>
          </cell>
          <cell r="I63" t="str">
            <v>-</v>
          </cell>
          <cell r="J63" t="str">
            <v>-</v>
          </cell>
        </row>
        <row r="64">
          <cell r="A64">
            <v>1301326</v>
          </cell>
          <cell r="B64" t="str">
            <v>نظم التشغيل</v>
          </cell>
          <cell r="C64" t="str">
            <v>Operating Systems</v>
          </cell>
          <cell r="D64">
            <v>3</v>
          </cell>
          <cell r="E64">
            <v>0</v>
          </cell>
          <cell r="F64">
            <v>3</v>
          </cell>
          <cell r="G64">
            <v>1301203</v>
          </cell>
          <cell r="H64">
            <v>1301203</v>
          </cell>
          <cell r="I64">
            <v>1301203</v>
          </cell>
          <cell r="J64">
            <v>1301203</v>
          </cell>
        </row>
        <row r="65">
          <cell r="A65">
            <v>1301327</v>
          </cell>
          <cell r="B65" t="str">
            <v>نظم تشغيل</v>
          </cell>
          <cell r="C65" t="str">
            <v>Operating Systems</v>
          </cell>
          <cell r="G65" t="str">
            <v>-</v>
          </cell>
          <cell r="H65" t="str">
            <v>-</v>
          </cell>
          <cell r="I65" t="str">
            <v>-</v>
          </cell>
          <cell r="J65" t="str">
            <v>-</v>
          </cell>
        </row>
        <row r="66">
          <cell r="A66">
            <v>1301330</v>
          </cell>
          <cell r="B66" t="str">
            <v>نظم التشغيل (1)</v>
          </cell>
          <cell r="C66" t="str">
            <v>Operating Systems (1)</v>
          </cell>
          <cell r="G66" t="str">
            <v>-</v>
          </cell>
          <cell r="H66" t="str">
            <v>-</v>
          </cell>
          <cell r="I66" t="str">
            <v>-</v>
          </cell>
          <cell r="J66" t="str">
            <v>-</v>
          </cell>
        </row>
        <row r="67">
          <cell r="A67">
            <v>1301331</v>
          </cell>
          <cell r="B67" t="str">
            <v>نظم التشغيل وبرمجة النظم</v>
          </cell>
          <cell r="C67" t="str">
            <v>Operating Systems and Systems Programming</v>
          </cell>
          <cell r="G67" t="str">
            <v>-</v>
          </cell>
          <cell r="H67" t="str">
            <v>-</v>
          </cell>
          <cell r="I67" t="str">
            <v>-</v>
          </cell>
          <cell r="J67" t="str">
            <v>-</v>
          </cell>
        </row>
        <row r="68">
          <cell r="A68">
            <v>1301340</v>
          </cell>
          <cell r="B68" t="str">
            <v>الذكاء الاصطناعى</v>
          </cell>
          <cell r="C68" t="str">
            <v>Artificial Intelligence</v>
          </cell>
          <cell r="D68">
            <v>3</v>
          </cell>
          <cell r="E68">
            <v>0</v>
          </cell>
          <cell r="F68">
            <v>3</v>
          </cell>
          <cell r="G68">
            <v>1301203</v>
          </cell>
          <cell r="H68">
            <v>1301203</v>
          </cell>
          <cell r="I68">
            <v>1301203</v>
          </cell>
          <cell r="J68">
            <v>1301203</v>
          </cell>
        </row>
        <row r="69">
          <cell r="A69">
            <v>1301368</v>
          </cell>
          <cell r="B69" t="str">
            <v>التدريب الميداني</v>
          </cell>
          <cell r="C69" t="str">
            <v>Field Training</v>
          </cell>
          <cell r="D69">
            <v>0</v>
          </cell>
          <cell r="E69">
            <v>0</v>
          </cell>
          <cell r="F69">
            <v>0</v>
          </cell>
          <cell r="G69" t="str">
            <v>Pass. 90 Cr. Hrs.</v>
          </cell>
          <cell r="H69">
            <v>0</v>
          </cell>
          <cell r="I69">
            <v>0</v>
          </cell>
          <cell r="J69">
            <v>0</v>
          </cell>
        </row>
        <row r="70">
          <cell r="A70">
            <v>1301369</v>
          </cell>
          <cell r="B70" t="str">
            <v>التدريب الميداني</v>
          </cell>
          <cell r="C70" t="str">
            <v>Field Training</v>
          </cell>
          <cell r="D70">
            <v>0</v>
          </cell>
          <cell r="E70">
            <v>6</v>
          </cell>
          <cell r="F70">
            <v>3</v>
          </cell>
          <cell r="G70" t="str">
            <v>Pass. 90 Cr. Hrs.</v>
          </cell>
          <cell r="H70" t="str">
            <v>-</v>
          </cell>
          <cell r="I70" t="str">
            <v>-</v>
          </cell>
          <cell r="J70" t="str">
            <v>-</v>
          </cell>
        </row>
        <row r="71">
          <cell r="A71">
            <v>1301371</v>
          </cell>
          <cell r="B71" t="str">
            <v>النمذجة والمحاكاة</v>
          </cell>
          <cell r="C71" t="str">
            <v>Modeling and Simulation</v>
          </cell>
          <cell r="D71">
            <v>3</v>
          </cell>
          <cell r="E71">
            <v>0</v>
          </cell>
          <cell r="F71">
            <v>3</v>
          </cell>
          <cell r="G71" t="str">
            <v>1501212 + 1301203</v>
          </cell>
          <cell r="H71" t="str">
            <v>1501212 + 1301203</v>
          </cell>
          <cell r="I71" t="str">
            <v>201131 + 1301203</v>
          </cell>
          <cell r="J71">
            <v>0</v>
          </cell>
        </row>
        <row r="72">
          <cell r="A72">
            <v>1301372</v>
          </cell>
          <cell r="B72" t="str">
            <v>النمذجة والمحاكاة</v>
          </cell>
          <cell r="C72" t="str">
            <v>Modeling and Simulation</v>
          </cell>
          <cell r="G72" t="str">
            <v>-</v>
          </cell>
          <cell r="H72" t="str">
            <v>-</v>
          </cell>
          <cell r="I72" t="str">
            <v>-</v>
          </cell>
          <cell r="J72" t="str">
            <v>-</v>
          </cell>
        </row>
        <row r="73">
          <cell r="A73">
            <v>1301392</v>
          </cell>
          <cell r="B73" t="str">
            <v>تقنيات وأدوات متقدمة في علم الحاسوب</v>
          </cell>
          <cell r="C73" t="str">
            <v>Advanced Technologies and Tools in Computer Science</v>
          </cell>
          <cell r="D73">
            <v>3</v>
          </cell>
          <cell r="E73">
            <v>0</v>
          </cell>
          <cell r="F73">
            <v>3</v>
          </cell>
          <cell r="G73" t="str">
            <v>Dept. Approval</v>
          </cell>
          <cell r="H73" t="str">
            <v>-</v>
          </cell>
          <cell r="I73" t="str">
            <v>-</v>
          </cell>
          <cell r="J73" t="str">
            <v>-</v>
          </cell>
        </row>
        <row r="74">
          <cell r="A74">
            <v>1301399</v>
          </cell>
          <cell r="B74" t="str">
            <v>مواضيع مختارة</v>
          </cell>
          <cell r="C74" t="str">
            <v>Special Topics</v>
          </cell>
          <cell r="G74" t="str">
            <v>-</v>
          </cell>
          <cell r="H74" t="str">
            <v>-</v>
          </cell>
          <cell r="I74" t="str">
            <v>-</v>
          </cell>
          <cell r="J74" t="str">
            <v>-</v>
          </cell>
        </row>
        <row r="75">
          <cell r="A75">
            <v>1301410</v>
          </cell>
          <cell r="B75" t="str">
            <v>التشفير وامن الحاسوب</v>
          </cell>
          <cell r="C75" t="str">
            <v>Cryptography and Computer Security</v>
          </cell>
          <cell r="G75" t="str">
            <v>-</v>
          </cell>
          <cell r="H75" t="str">
            <v>-</v>
          </cell>
          <cell r="I75" t="str">
            <v>-</v>
          </cell>
          <cell r="J75" t="str">
            <v>-</v>
          </cell>
        </row>
        <row r="76">
          <cell r="A76">
            <v>1301415</v>
          </cell>
          <cell r="B76" t="str">
            <v>ترجمة لغات البرمجة</v>
          </cell>
          <cell r="C76" t="str">
            <v>Compiler Construction</v>
          </cell>
          <cell r="D76">
            <v>3</v>
          </cell>
          <cell r="E76">
            <v>0</v>
          </cell>
          <cell r="F76">
            <v>3</v>
          </cell>
          <cell r="G76">
            <v>1301315</v>
          </cell>
          <cell r="H76" t="str">
            <v>-</v>
          </cell>
          <cell r="I76" t="str">
            <v>-</v>
          </cell>
          <cell r="J76" t="str">
            <v>-</v>
          </cell>
        </row>
        <row r="77">
          <cell r="A77">
            <v>1301420</v>
          </cell>
          <cell r="B77" t="str">
            <v>المعالجة المتوازية</v>
          </cell>
          <cell r="C77" t="str">
            <v>Parallel Processing</v>
          </cell>
          <cell r="G77" t="str">
            <v>-</v>
          </cell>
          <cell r="H77" t="str">
            <v>-</v>
          </cell>
          <cell r="I77" t="str">
            <v>-</v>
          </cell>
          <cell r="J77" t="str">
            <v>-</v>
          </cell>
        </row>
        <row r="78">
          <cell r="A78">
            <v>1301425</v>
          </cell>
          <cell r="B78" t="str">
            <v>نظم التشغيل المتقدمة</v>
          </cell>
          <cell r="C78" t="str">
            <v>Advanced Operating Systems</v>
          </cell>
          <cell r="D78">
            <v>3</v>
          </cell>
          <cell r="E78">
            <v>0</v>
          </cell>
          <cell r="F78">
            <v>3</v>
          </cell>
          <cell r="G78">
            <v>1301326</v>
          </cell>
          <cell r="H78" t="str">
            <v>-</v>
          </cell>
          <cell r="I78" t="str">
            <v>-</v>
          </cell>
          <cell r="J78" t="str">
            <v>-</v>
          </cell>
        </row>
        <row r="79">
          <cell r="A79">
            <v>1301440</v>
          </cell>
          <cell r="B79" t="str">
            <v>معالجة الصور الرقمية</v>
          </cell>
          <cell r="C79" t="str">
            <v>Digital Image Processing</v>
          </cell>
          <cell r="D79">
            <v>3</v>
          </cell>
          <cell r="E79">
            <v>0</v>
          </cell>
          <cell r="F79">
            <v>3</v>
          </cell>
          <cell r="G79">
            <v>1301310</v>
          </cell>
          <cell r="H79" t="str">
            <v>-</v>
          </cell>
          <cell r="I79">
            <v>1301310</v>
          </cell>
          <cell r="J79" t="str">
            <v>-</v>
          </cell>
        </row>
        <row r="80">
          <cell r="A80">
            <v>1301455</v>
          </cell>
          <cell r="B80" t="str">
            <v>الرسم الحاسوبي</v>
          </cell>
          <cell r="C80" t="str">
            <v>Computer Graphics</v>
          </cell>
          <cell r="D80">
            <v>2</v>
          </cell>
          <cell r="E80">
            <v>2</v>
          </cell>
          <cell r="F80">
            <v>3</v>
          </cell>
          <cell r="G80">
            <v>1301310</v>
          </cell>
          <cell r="H80">
            <v>1301310</v>
          </cell>
          <cell r="I80" t="str">
            <v>-</v>
          </cell>
          <cell r="J80" t="str">
            <v>-</v>
          </cell>
        </row>
        <row r="81">
          <cell r="A81">
            <v>1301460</v>
          </cell>
          <cell r="B81" t="str">
            <v>الحوسبة التطورية</v>
          </cell>
          <cell r="C81" t="str">
            <v>Evolutionary Computing</v>
          </cell>
          <cell r="G81" t="str">
            <v>-</v>
          </cell>
          <cell r="H81" t="str">
            <v>-</v>
          </cell>
          <cell r="I81" t="str">
            <v>-</v>
          </cell>
          <cell r="J81" t="str">
            <v>-</v>
          </cell>
        </row>
        <row r="82">
          <cell r="A82">
            <v>1301461</v>
          </cell>
          <cell r="B82" t="str">
            <v>تعلم الآلة</v>
          </cell>
          <cell r="C82" t="str">
            <v>Machine Learning</v>
          </cell>
          <cell r="D82">
            <v>3</v>
          </cell>
          <cell r="E82">
            <v>0</v>
          </cell>
          <cell r="F82">
            <v>3</v>
          </cell>
          <cell r="G82">
            <v>1301340</v>
          </cell>
          <cell r="H82" t="str">
            <v>-</v>
          </cell>
          <cell r="I82" t="str">
            <v>-</v>
          </cell>
          <cell r="J82" t="str">
            <v>-</v>
          </cell>
        </row>
        <row r="83">
          <cell r="A83">
            <v>1301486</v>
          </cell>
          <cell r="B83" t="str">
            <v>جاهزية الطالب للتخرج</v>
          </cell>
          <cell r="C83" t="str">
            <v>Graduation Project Preparation</v>
          </cell>
          <cell r="G83" t="str">
            <v>-</v>
          </cell>
          <cell r="H83" t="str">
            <v>-</v>
          </cell>
          <cell r="I83" t="str">
            <v>-</v>
          </cell>
          <cell r="J83" t="str">
            <v>-</v>
          </cell>
        </row>
        <row r="84">
          <cell r="A84">
            <v>1301489</v>
          </cell>
          <cell r="B84" t="str">
            <v>مشروع التخرج</v>
          </cell>
          <cell r="C84" t="str">
            <v>Graduation Project</v>
          </cell>
          <cell r="G84" t="str">
            <v>-</v>
          </cell>
          <cell r="H84" t="str">
            <v>-</v>
          </cell>
          <cell r="I84" t="str">
            <v>-</v>
          </cell>
          <cell r="J84" t="str">
            <v>-</v>
          </cell>
        </row>
        <row r="85">
          <cell r="A85">
            <v>1301490</v>
          </cell>
          <cell r="B85" t="str">
            <v>موضوعات خاصة في علم الحاسوب</v>
          </cell>
          <cell r="C85" t="str">
            <v>Special Topics in Computer Science</v>
          </cell>
          <cell r="D85">
            <v>3</v>
          </cell>
          <cell r="E85">
            <v>0</v>
          </cell>
          <cell r="F85">
            <v>3</v>
          </cell>
          <cell r="G85" t="str">
            <v>Dept. Approval</v>
          </cell>
          <cell r="H85" t="str">
            <v>-</v>
          </cell>
          <cell r="I85" t="str">
            <v>-</v>
          </cell>
          <cell r="J85" t="str">
            <v>-</v>
          </cell>
        </row>
        <row r="86">
          <cell r="A86">
            <v>1301491</v>
          </cell>
          <cell r="B86" t="str">
            <v>مشروع تخرج (1)</v>
          </cell>
          <cell r="C86" t="str">
            <v>Graduation Project (1)</v>
          </cell>
          <cell r="D86">
            <v>0</v>
          </cell>
          <cell r="E86">
            <v>2</v>
          </cell>
          <cell r="F86">
            <v>1</v>
          </cell>
          <cell r="G86" t="str">
            <v>Pass. 90Cr. Hrs. + 1303386</v>
          </cell>
          <cell r="H86" t="str">
            <v>-</v>
          </cell>
          <cell r="I86" t="str">
            <v>-</v>
          </cell>
          <cell r="J86" t="str">
            <v>-</v>
          </cell>
        </row>
        <row r="87">
          <cell r="A87">
            <v>1301492</v>
          </cell>
          <cell r="B87" t="str">
            <v>مشروع تخرج (2)</v>
          </cell>
          <cell r="C87" t="str">
            <v>Graduation Project (2)</v>
          </cell>
          <cell r="D87">
            <v>0</v>
          </cell>
          <cell r="E87">
            <v>4</v>
          </cell>
          <cell r="F87">
            <v>2</v>
          </cell>
          <cell r="G87">
            <v>1301491</v>
          </cell>
          <cell r="H87" t="str">
            <v>-</v>
          </cell>
          <cell r="I87" t="str">
            <v>-</v>
          </cell>
          <cell r="J87" t="str">
            <v>-</v>
          </cell>
        </row>
        <row r="88">
          <cell r="A88">
            <v>1301900</v>
          </cell>
          <cell r="B88" t="str">
            <v>تحليل نظم</v>
          </cell>
          <cell r="C88" t="str">
            <v>Systems Analysis</v>
          </cell>
          <cell r="G88" t="str">
            <v>-</v>
          </cell>
          <cell r="H88" t="str">
            <v>-</v>
          </cell>
          <cell r="I88" t="str">
            <v>-</v>
          </cell>
          <cell r="J88" t="str">
            <v>-</v>
          </cell>
        </row>
        <row r="89">
          <cell r="A89">
            <v>1301901</v>
          </cell>
          <cell r="B89" t="str">
            <v>تراكيب ونماذج نظم المعلومات</v>
          </cell>
          <cell r="C89" t="str">
            <v>Information Systems' Forms and Structures</v>
          </cell>
          <cell r="G89" t="str">
            <v>-</v>
          </cell>
          <cell r="H89" t="str">
            <v>-</v>
          </cell>
          <cell r="I89" t="str">
            <v>-</v>
          </cell>
          <cell r="J89" t="str">
            <v>-</v>
          </cell>
        </row>
        <row r="90">
          <cell r="A90">
            <v>1302281</v>
          </cell>
          <cell r="B90" t="str">
            <v>مدخل إلى هندسة البرمجيات</v>
          </cell>
          <cell r="C90" t="str">
            <v>Introduction to Software Engineering</v>
          </cell>
          <cell r="D90">
            <v>3</v>
          </cell>
          <cell r="E90">
            <v>0</v>
          </cell>
          <cell r="F90">
            <v>3</v>
          </cell>
          <cell r="G90">
            <v>1301108</v>
          </cell>
          <cell r="H90">
            <v>1301108</v>
          </cell>
          <cell r="I90">
            <v>1303120</v>
          </cell>
          <cell r="J90" t="str">
            <v>-</v>
          </cell>
        </row>
        <row r="91">
          <cell r="A91">
            <v>1302369</v>
          </cell>
          <cell r="B91" t="str">
            <v>التدريب الميداني</v>
          </cell>
          <cell r="C91" t="str">
            <v>Field Training</v>
          </cell>
          <cell r="D91">
            <v>0</v>
          </cell>
          <cell r="E91">
            <v>8</v>
          </cell>
          <cell r="F91">
            <v>3</v>
          </cell>
          <cell r="G91" t="str">
            <v>-</v>
          </cell>
          <cell r="H91" t="str">
            <v>Pass. 90 Cr. Hrs.</v>
          </cell>
          <cell r="I91" t="str">
            <v>-</v>
          </cell>
          <cell r="J91" t="str">
            <v>-</v>
          </cell>
        </row>
        <row r="92">
          <cell r="A92">
            <v>1302380</v>
          </cell>
          <cell r="B92" t="str">
            <v>هندسة البرمجيات (1)</v>
          </cell>
          <cell r="C92" t="str">
            <v>Software Engineering (1)</v>
          </cell>
          <cell r="G92" t="str">
            <v>-</v>
          </cell>
          <cell r="H92" t="str">
            <v>-</v>
          </cell>
          <cell r="I92" t="str">
            <v>-</v>
          </cell>
          <cell r="J92" t="str">
            <v>-</v>
          </cell>
        </row>
        <row r="93">
          <cell r="A93">
            <v>1302381</v>
          </cell>
          <cell r="B93" t="str">
            <v>مدخل إلى هندسة البرمجيات</v>
          </cell>
          <cell r="C93" t="str">
            <v>Introduction to Software Engineering</v>
          </cell>
          <cell r="G93" t="str">
            <v>-</v>
          </cell>
          <cell r="H93" t="str">
            <v>-</v>
          </cell>
          <cell r="I93" t="str">
            <v>-</v>
          </cell>
          <cell r="J93" t="str">
            <v>-</v>
          </cell>
        </row>
        <row r="94">
          <cell r="A94">
            <v>1302382</v>
          </cell>
          <cell r="B94" t="str">
            <v>هندسة المتطلبات</v>
          </cell>
          <cell r="C94" t="str">
            <v>Software Requirements Engineering</v>
          </cell>
          <cell r="D94">
            <v>2</v>
          </cell>
          <cell r="E94">
            <v>2</v>
          </cell>
          <cell r="F94">
            <v>3</v>
          </cell>
          <cell r="G94" t="str">
            <v>-</v>
          </cell>
          <cell r="H94">
            <v>1302281</v>
          </cell>
          <cell r="I94" t="str">
            <v>-</v>
          </cell>
          <cell r="J94" t="str">
            <v>-</v>
          </cell>
        </row>
        <row r="95">
          <cell r="A95">
            <v>1302383</v>
          </cell>
          <cell r="B95" t="str">
            <v>إدارة المشاريع</v>
          </cell>
          <cell r="C95" t="str">
            <v>Project Management</v>
          </cell>
          <cell r="D95">
            <v>2</v>
          </cell>
          <cell r="E95">
            <v>2</v>
          </cell>
          <cell r="F95">
            <v>3</v>
          </cell>
          <cell r="G95">
            <v>1302281</v>
          </cell>
          <cell r="H95">
            <v>1302281</v>
          </cell>
          <cell r="I95">
            <v>1302281</v>
          </cell>
          <cell r="J95" t="str">
            <v>-</v>
          </cell>
        </row>
        <row r="96">
          <cell r="A96">
            <v>1302384</v>
          </cell>
          <cell r="B96" t="str">
            <v>تحليل وتصميم البرمجيات</v>
          </cell>
          <cell r="C96" t="str">
            <v>Software Analysis and Design</v>
          </cell>
          <cell r="D96">
            <v>2</v>
          </cell>
          <cell r="E96">
            <v>2</v>
          </cell>
          <cell r="F96">
            <v>3</v>
          </cell>
          <cell r="G96">
            <v>1301305</v>
          </cell>
          <cell r="H96" t="str">
            <v>1302382 + 1301305 ↂ</v>
          </cell>
          <cell r="I96" t="str">
            <v>-</v>
          </cell>
          <cell r="J96" t="str">
            <v>-</v>
          </cell>
        </row>
        <row r="97">
          <cell r="A97">
            <v>1302385</v>
          </cell>
          <cell r="B97" t="str">
            <v>إدارة المشاريع المبرمجة</v>
          </cell>
          <cell r="C97" t="str">
            <v>Software Project Management</v>
          </cell>
          <cell r="G97" t="str">
            <v>-</v>
          </cell>
          <cell r="H97" t="str">
            <v>-</v>
          </cell>
          <cell r="I97" t="str">
            <v>-</v>
          </cell>
          <cell r="J97" t="str">
            <v>-</v>
          </cell>
        </row>
        <row r="98">
          <cell r="A98">
            <v>1302386</v>
          </cell>
          <cell r="B98" t="str">
            <v>تصميم وبناء البرمجيات</v>
          </cell>
          <cell r="C98" t="str">
            <v>Software Design and Construction</v>
          </cell>
          <cell r="G98" t="str">
            <v>-</v>
          </cell>
          <cell r="H98" t="str">
            <v>-</v>
          </cell>
          <cell r="I98" t="str">
            <v>-</v>
          </cell>
          <cell r="J98" t="str">
            <v>-</v>
          </cell>
        </row>
        <row r="99">
          <cell r="A99">
            <v>1302387</v>
          </cell>
          <cell r="B99" t="str">
            <v>نمذجة و تصميم البرمجيات (1)</v>
          </cell>
          <cell r="C99" t="str">
            <v>Software Design and Modeling (1)</v>
          </cell>
          <cell r="D99">
            <v>2</v>
          </cell>
          <cell r="E99">
            <v>2</v>
          </cell>
          <cell r="F99">
            <v>3</v>
          </cell>
          <cell r="G99" t="str">
            <v>-</v>
          </cell>
          <cell r="H99">
            <v>1302382</v>
          </cell>
          <cell r="I99" t="str">
            <v>-</v>
          </cell>
          <cell r="J99" t="str">
            <v>-</v>
          </cell>
        </row>
        <row r="100">
          <cell r="A100">
            <v>1302388</v>
          </cell>
          <cell r="B100" t="str">
            <v>وكلاء البرمجيات</v>
          </cell>
          <cell r="C100" t="str">
            <v>Software Agents</v>
          </cell>
          <cell r="D100">
            <v>3</v>
          </cell>
          <cell r="E100">
            <v>0</v>
          </cell>
          <cell r="F100">
            <v>3</v>
          </cell>
          <cell r="G100" t="str">
            <v>-</v>
          </cell>
          <cell r="H100">
            <v>1302281</v>
          </cell>
          <cell r="I100" t="str">
            <v>-</v>
          </cell>
          <cell r="J100" t="str">
            <v>-</v>
          </cell>
        </row>
        <row r="101">
          <cell r="A101">
            <v>1302392</v>
          </cell>
          <cell r="B101" t="str">
            <v>تقنيات و أدوات متقدمة في هندسة البرمجيات</v>
          </cell>
          <cell r="C101" t="str">
            <v>Advanced Technologies and Tools in Software Engineering</v>
          </cell>
          <cell r="D101">
            <v>3</v>
          </cell>
          <cell r="E101">
            <v>0</v>
          </cell>
          <cell r="F101">
            <v>3</v>
          </cell>
          <cell r="G101" t="str">
            <v>-</v>
          </cell>
          <cell r="H101" t="str">
            <v>Dept. Approval</v>
          </cell>
          <cell r="I101" t="str">
            <v>-</v>
          </cell>
          <cell r="J101" t="str">
            <v>-</v>
          </cell>
        </row>
        <row r="102">
          <cell r="A102">
            <v>1302410</v>
          </cell>
          <cell r="B102" t="str">
            <v>أمن وسلامة البرمجيات</v>
          </cell>
          <cell r="C102" t="str">
            <v>Software Security and Safety</v>
          </cell>
          <cell r="G102" t="str">
            <v>-</v>
          </cell>
          <cell r="H102" t="str">
            <v>-</v>
          </cell>
          <cell r="I102" t="str">
            <v>-</v>
          </cell>
          <cell r="J102" t="str">
            <v>-</v>
          </cell>
        </row>
        <row r="103">
          <cell r="A103">
            <v>1302430</v>
          </cell>
          <cell r="B103" t="str">
            <v>تصميم النظم المسندة بالوب</v>
          </cell>
          <cell r="C103" t="str">
            <v>Web-Based Systems Design</v>
          </cell>
          <cell r="G103" t="str">
            <v>-</v>
          </cell>
          <cell r="H103" t="str">
            <v>-</v>
          </cell>
          <cell r="I103" t="str">
            <v>-</v>
          </cell>
          <cell r="J103" t="str">
            <v>-</v>
          </cell>
        </row>
        <row r="104">
          <cell r="A104">
            <v>1302433</v>
          </cell>
          <cell r="B104" t="str">
            <v>حوسبة الكيانات الموزعة</v>
          </cell>
          <cell r="C104" t="str">
            <v>Distributed Object-Oriented Computing</v>
          </cell>
          <cell r="G104" t="str">
            <v>-</v>
          </cell>
          <cell r="H104" t="str">
            <v>-</v>
          </cell>
          <cell r="I104" t="str">
            <v>-</v>
          </cell>
          <cell r="J104" t="str">
            <v>-</v>
          </cell>
        </row>
        <row r="105">
          <cell r="A105">
            <v>1302440</v>
          </cell>
          <cell r="B105" t="str">
            <v>تصميم النظم الذكية</v>
          </cell>
          <cell r="C105" t="str">
            <v>Intelligent Systems</v>
          </cell>
          <cell r="G105" t="str">
            <v>-</v>
          </cell>
          <cell r="H105" t="str">
            <v>-</v>
          </cell>
          <cell r="I105" t="str">
            <v>-</v>
          </cell>
          <cell r="J105" t="str">
            <v>-</v>
          </cell>
        </row>
        <row r="106">
          <cell r="A106">
            <v>1302441</v>
          </cell>
          <cell r="B106" t="str">
            <v>تصميم النظم الذكية المبنية على المعارف</v>
          </cell>
          <cell r="C106" t="str">
            <v>Knowledge-Based Intelligent Systems</v>
          </cell>
          <cell r="D106">
            <v>3</v>
          </cell>
          <cell r="E106">
            <v>0</v>
          </cell>
          <cell r="F106">
            <v>3</v>
          </cell>
          <cell r="G106" t="str">
            <v>-</v>
          </cell>
          <cell r="H106">
            <v>1303338</v>
          </cell>
          <cell r="I106" t="str">
            <v>-</v>
          </cell>
          <cell r="J106" t="str">
            <v>-</v>
          </cell>
        </row>
        <row r="107">
          <cell r="A107">
            <v>1302450</v>
          </cell>
          <cell r="B107" t="str">
            <v>التفاعل الإنساني مع الحاسوب</v>
          </cell>
          <cell r="C107" t="str">
            <v>Human-Computer Interaction</v>
          </cell>
          <cell r="G107" t="str">
            <v>-</v>
          </cell>
          <cell r="H107" t="str">
            <v>-</v>
          </cell>
          <cell r="I107" t="str">
            <v>-</v>
          </cell>
          <cell r="J107" t="str">
            <v>-</v>
          </cell>
        </row>
        <row r="108">
          <cell r="A108">
            <v>1302452</v>
          </cell>
          <cell r="B108" t="str">
            <v>تفاعل الإنسان مع الحاسوب</v>
          </cell>
          <cell r="C108" t="str">
            <v>Human-Computer Interaction</v>
          </cell>
          <cell r="D108">
            <v>3</v>
          </cell>
          <cell r="E108">
            <v>0</v>
          </cell>
          <cell r="F108">
            <v>3</v>
          </cell>
          <cell r="G108">
            <v>1302281</v>
          </cell>
          <cell r="H108">
            <v>1302281</v>
          </cell>
          <cell r="I108" t="str">
            <v>-</v>
          </cell>
          <cell r="J108" t="str">
            <v>-</v>
          </cell>
        </row>
        <row r="109">
          <cell r="A109">
            <v>1302478</v>
          </cell>
          <cell r="B109" t="str">
            <v>نمذجة و تصميم البرمجيات (2)</v>
          </cell>
          <cell r="C109" t="str">
            <v>Software Design and Modeling (2)</v>
          </cell>
          <cell r="D109">
            <v>2</v>
          </cell>
          <cell r="E109">
            <v>2</v>
          </cell>
          <cell r="F109">
            <v>3</v>
          </cell>
          <cell r="G109" t="str">
            <v>-</v>
          </cell>
          <cell r="H109">
            <v>1303386</v>
          </cell>
          <cell r="I109" t="str">
            <v>-</v>
          </cell>
          <cell r="J109" t="str">
            <v>-</v>
          </cell>
        </row>
        <row r="110">
          <cell r="A110">
            <v>1302480</v>
          </cell>
          <cell r="B110" t="str">
            <v>هندسة البرمجيات (2)</v>
          </cell>
          <cell r="C110" t="str">
            <v>Software Engineering (2)</v>
          </cell>
          <cell r="G110" t="str">
            <v>-</v>
          </cell>
          <cell r="H110" t="str">
            <v>-</v>
          </cell>
          <cell r="I110" t="str">
            <v>-</v>
          </cell>
          <cell r="J110" t="str">
            <v>-</v>
          </cell>
        </row>
        <row r="111">
          <cell r="A111">
            <v>1302481</v>
          </cell>
          <cell r="B111" t="str">
            <v>هندسة البرمجيات الموزعة والمبنية على المكونات</v>
          </cell>
          <cell r="C111" t="str">
            <v>Component-Based Software Engineering</v>
          </cell>
          <cell r="D111">
            <v>3</v>
          </cell>
          <cell r="E111">
            <v>0</v>
          </cell>
          <cell r="F111">
            <v>3</v>
          </cell>
          <cell r="G111" t="str">
            <v>-</v>
          </cell>
          <cell r="H111">
            <v>1302384</v>
          </cell>
          <cell r="I111" t="str">
            <v>-</v>
          </cell>
          <cell r="J111" t="str">
            <v>-</v>
          </cell>
        </row>
        <row r="112">
          <cell r="A112">
            <v>1302482</v>
          </cell>
          <cell r="B112" t="str">
            <v>تصميم وبناء البرمجيات</v>
          </cell>
          <cell r="C112" t="str">
            <v>Software Design and Construction</v>
          </cell>
          <cell r="G112" t="str">
            <v>-</v>
          </cell>
          <cell r="H112" t="str">
            <v>-</v>
          </cell>
          <cell r="I112" t="str">
            <v>-</v>
          </cell>
          <cell r="J112" t="str">
            <v>-</v>
          </cell>
        </row>
        <row r="113">
          <cell r="A113">
            <v>1302483</v>
          </cell>
          <cell r="B113" t="str">
            <v>نظم الوقت الحقيقي والنظم المدمجة</v>
          </cell>
          <cell r="C113" t="str">
            <v>Real-Time and Embedded Systems</v>
          </cell>
          <cell r="D113">
            <v>3</v>
          </cell>
          <cell r="E113">
            <v>0</v>
          </cell>
          <cell r="F113">
            <v>3</v>
          </cell>
          <cell r="G113">
            <v>1301326</v>
          </cell>
          <cell r="H113">
            <v>1301326</v>
          </cell>
          <cell r="I113" t="str">
            <v>-</v>
          </cell>
          <cell r="J113" t="str">
            <v>-</v>
          </cell>
        </row>
        <row r="114">
          <cell r="A114">
            <v>1302484</v>
          </cell>
          <cell r="B114" t="str">
            <v>فحص البرمجيات وتأكيد الجودة</v>
          </cell>
          <cell r="C114" t="str">
            <v>Software Testing and Quality Assurance</v>
          </cell>
          <cell r="D114">
            <v>3</v>
          </cell>
          <cell r="E114">
            <v>0</v>
          </cell>
          <cell r="F114">
            <v>3</v>
          </cell>
          <cell r="G114" t="str">
            <v>-</v>
          </cell>
          <cell r="H114">
            <v>1302384</v>
          </cell>
          <cell r="I114" t="str">
            <v>-</v>
          </cell>
          <cell r="J114" t="str">
            <v>-</v>
          </cell>
        </row>
        <row r="115">
          <cell r="A115">
            <v>1302485</v>
          </cell>
          <cell r="B115" t="str">
            <v>صيانة البرمجيات وإعادة هندستها</v>
          </cell>
          <cell r="C115" t="str">
            <v>Software Maintenance and Reengineering</v>
          </cell>
          <cell r="D115">
            <v>3</v>
          </cell>
          <cell r="E115">
            <v>0</v>
          </cell>
          <cell r="F115">
            <v>3</v>
          </cell>
          <cell r="G115" t="str">
            <v>-</v>
          </cell>
          <cell r="H115">
            <v>1302493</v>
          </cell>
          <cell r="I115" t="str">
            <v>-</v>
          </cell>
          <cell r="J115" t="str">
            <v>-</v>
          </cell>
        </row>
        <row r="116">
          <cell r="A116">
            <v>1302487</v>
          </cell>
          <cell r="B116" t="str">
            <v>هندسة البرمجيات المبنية على المكونات</v>
          </cell>
          <cell r="C116" t="str">
            <v>Component-Based Software Engineering</v>
          </cell>
          <cell r="G116" t="str">
            <v>-</v>
          </cell>
          <cell r="H116" t="str">
            <v>-</v>
          </cell>
          <cell r="I116" t="str">
            <v>-</v>
          </cell>
          <cell r="J116" t="str">
            <v>-</v>
          </cell>
        </row>
        <row r="117">
          <cell r="A117">
            <v>1302488</v>
          </cell>
          <cell r="B117" t="str">
            <v>الطرق المنهجية</v>
          </cell>
          <cell r="C117" t="str">
            <v>Formal Methods</v>
          </cell>
          <cell r="D117">
            <v>3</v>
          </cell>
          <cell r="E117">
            <v>0</v>
          </cell>
          <cell r="F117">
            <v>3</v>
          </cell>
          <cell r="G117" t="str">
            <v>-</v>
          </cell>
          <cell r="H117">
            <v>1302384</v>
          </cell>
          <cell r="I117" t="str">
            <v>-</v>
          </cell>
          <cell r="J117" t="str">
            <v>-</v>
          </cell>
        </row>
        <row r="118">
          <cell r="A118">
            <v>1302489</v>
          </cell>
          <cell r="B118" t="str">
            <v>مشروع تخرج</v>
          </cell>
          <cell r="C118" t="str">
            <v>Graduation Project</v>
          </cell>
          <cell r="G118" t="str">
            <v>-</v>
          </cell>
          <cell r="H118" t="str">
            <v>-</v>
          </cell>
          <cell r="I118" t="str">
            <v>-</v>
          </cell>
          <cell r="J118" t="str">
            <v>-</v>
          </cell>
        </row>
        <row r="119">
          <cell r="A119">
            <v>1302490</v>
          </cell>
          <cell r="B119" t="str">
            <v>موضوعات خاصة في هندسة البرمجيات</v>
          </cell>
          <cell r="C119" t="str">
            <v>Special Topics in Software Engineering</v>
          </cell>
          <cell r="D119">
            <v>3</v>
          </cell>
          <cell r="E119">
            <v>0</v>
          </cell>
          <cell r="F119">
            <v>3</v>
          </cell>
          <cell r="G119" t="str">
            <v>-</v>
          </cell>
          <cell r="H119" t="str">
            <v>Dept. Approval</v>
          </cell>
          <cell r="I119" t="str">
            <v>-</v>
          </cell>
          <cell r="J119" t="str">
            <v>-</v>
          </cell>
        </row>
        <row r="120">
          <cell r="A120">
            <v>1302491</v>
          </cell>
          <cell r="B120" t="str">
            <v>مشروع تخرج (1)</v>
          </cell>
          <cell r="C120" t="str">
            <v>Graduation Project (1)</v>
          </cell>
          <cell r="D120">
            <v>0</v>
          </cell>
          <cell r="E120">
            <v>2</v>
          </cell>
          <cell r="F120">
            <v>1</v>
          </cell>
          <cell r="G120" t="str">
            <v>-</v>
          </cell>
          <cell r="H120" t="str">
            <v>Pass. 90 Cr. Hrs.+ 1302384</v>
          </cell>
          <cell r="I120" t="str">
            <v>-</v>
          </cell>
          <cell r="J120" t="str">
            <v>-</v>
          </cell>
        </row>
        <row r="121">
          <cell r="A121">
            <v>1302492</v>
          </cell>
          <cell r="B121" t="str">
            <v>مشروع تخرج (2)</v>
          </cell>
          <cell r="C121" t="str">
            <v>Graduation Project (2)</v>
          </cell>
          <cell r="D121">
            <v>0</v>
          </cell>
          <cell r="E121">
            <v>4</v>
          </cell>
          <cell r="F121">
            <v>2</v>
          </cell>
          <cell r="G121" t="str">
            <v>-</v>
          </cell>
          <cell r="H121">
            <v>1302491</v>
          </cell>
          <cell r="I121" t="str">
            <v>-</v>
          </cell>
          <cell r="J121" t="str">
            <v>-</v>
          </cell>
        </row>
        <row r="122">
          <cell r="A122">
            <v>1302493</v>
          </cell>
          <cell r="B122" t="str">
            <v>تطوير البرمجيات وتوثيقها</v>
          </cell>
          <cell r="C122" t="str">
            <v>Software Development and Documentation</v>
          </cell>
          <cell r="D122">
            <v>3</v>
          </cell>
          <cell r="E122">
            <v>0</v>
          </cell>
          <cell r="F122">
            <v>3</v>
          </cell>
          <cell r="G122" t="str">
            <v>-</v>
          </cell>
          <cell r="H122">
            <v>1302384</v>
          </cell>
          <cell r="I122" t="str">
            <v>-</v>
          </cell>
          <cell r="J122" t="str">
            <v>-</v>
          </cell>
        </row>
        <row r="123">
          <cell r="A123">
            <v>1302494</v>
          </cell>
          <cell r="B123" t="str">
            <v>التعلّم الإلكتروني</v>
          </cell>
          <cell r="C123" t="str">
            <v>E-Learning</v>
          </cell>
          <cell r="D123">
            <v>3</v>
          </cell>
          <cell r="E123">
            <v>0</v>
          </cell>
          <cell r="F123">
            <v>3</v>
          </cell>
          <cell r="G123" t="str">
            <v>-</v>
          </cell>
          <cell r="H123">
            <v>1303237</v>
          </cell>
          <cell r="I123" t="str">
            <v>-</v>
          </cell>
          <cell r="J123" t="str">
            <v>-</v>
          </cell>
        </row>
        <row r="124">
          <cell r="A124">
            <v>1302900</v>
          </cell>
          <cell r="B124" t="str">
            <v>أسس صيانة الحاسب</v>
          </cell>
          <cell r="C124" t="str">
            <v>Computer Maintenance Foundation</v>
          </cell>
          <cell r="G124" t="str">
            <v>-</v>
          </cell>
          <cell r="H124" t="str">
            <v>-</v>
          </cell>
          <cell r="I124" t="str">
            <v>-</v>
          </cell>
          <cell r="J124" t="str">
            <v>-</v>
          </cell>
        </row>
        <row r="125">
          <cell r="A125">
            <v>1303120</v>
          </cell>
          <cell r="B125" t="str">
            <v xml:space="preserve">مبادئ أنظمة المعلومات </v>
          </cell>
          <cell r="C125" t="str">
            <v>Fundamentals of Information Systems</v>
          </cell>
          <cell r="D125">
            <v>3</v>
          </cell>
          <cell r="E125">
            <v>0</v>
          </cell>
          <cell r="F125">
            <v>3</v>
          </cell>
          <cell r="G125" t="str">
            <v>-</v>
          </cell>
          <cell r="H125" t="str">
            <v>-</v>
          </cell>
          <cell r="I125" t="str">
            <v>-</v>
          </cell>
          <cell r="J125" t="str">
            <v>-</v>
          </cell>
        </row>
        <row r="126">
          <cell r="A126">
            <v>1303235</v>
          </cell>
          <cell r="B126" t="str">
            <v>حوسبة الإنترنت (1)</v>
          </cell>
          <cell r="C126" t="str">
            <v>Internet Computing (1)</v>
          </cell>
          <cell r="G126" t="str">
            <v>-</v>
          </cell>
          <cell r="H126" t="str">
            <v>-</v>
          </cell>
          <cell r="I126" t="str">
            <v>-</v>
          </cell>
          <cell r="J126" t="str">
            <v>-</v>
          </cell>
        </row>
        <row r="127">
          <cell r="A127">
            <v>1303236</v>
          </cell>
          <cell r="B127" t="str">
            <v>تطوير برمجيات الإنترنت</v>
          </cell>
          <cell r="C127" t="str">
            <v>Web-Based Programming</v>
          </cell>
          <cell r="D127">
            <v>2</v>
          </cell>
          <cell r="E127">
            <v>2</v>
          </cell>
          <cell r="F127">
            <v>3</v>
          </cell>
          <cell r="G127">
            <v>1301108</v>
          </cell>
          <cell r="H127">
            <v>1301108</v>
          </cell>
          <cell r="I127">
            <v>1301108</v>
          </cell>
          <cell r="J127">
            <v>1301108</v>
          </cell>
        </row>
        <row r="128">
          <cell r="A128">
            <v>1303237</v>
          </cell>
          <cell r="B128" t="str">
            <v>التجارة الإلكترونية</v>
          </cell>
          <cell r="C128" t="str">
            <v>ECommerce</v>
          </cell>
          <cell r="D128">
            <v>3</v>
          </cell>
          <cell r="E128">
            <v>0</v>
          </cell>
          <cell r="F128">
            <v>3</v>
          </cell>
          <cell r="G128">
            <v>1301108</v>
          </cell>
          <cell r="H128">
            <v>1301108</v>
          </cell>
          <cell r="I128">
            <v>1301108</v>
          </cell>
          <cell r="J128">
            <v>1301108</v>
          </cell>
        </row>
        <row r="129">
          <cell r="A129">
            <v>1303240</v>
          </cell>
          <cell r="B129" t="str">
            <v>نظم المعلومات الإدارية</v>
          </cell>
          <cell r="C129" t="str">
            <v>Management Information Systems</v>
          </cell>
          <cell r="G129" t="str">
            <v>-</v>
          </cell>
          <cell r="H129" t="str">
            <v>-</v>
          </cell>
          <cell r="I129" t="str">
            <v>-</v>
          </cell>
          <cell r="J129" t="str">
            <v>-</v>
          </cell>
        </row>
        <row r="130">
          <cell r="A130">
            <v>1303244</v>
          </cell>
          <cell r="B130" t="str">
            <v>نظم المعلومات الإدارية</v>
          </cell>
          <cell r="C130" t="str">
            <v>Management Information Systems</v>
          </cell>
          <cell r="G130" t="str">
            <v>-</v>
          </cell>
          <cell r="H130" t="str">
            <v>-</v>
          </cell>
          <cell r="I130" t="str">
            <v>-</v>
          </cell>
          <cell r="J130" t="str">
            <v>-</v>
          </cell>
        </row>
        <row r="131">
          <cell r="A131">
            <v>1303245</v>
          </cell>
          <cell r="B131" t="str">
            <v>تنظيم ومعالجة الملفات</v>
          </cell>
          <cell r="C131" t="str">
            <v>File Processing and Organization</v>
          </cell>
          <cell r="G131" t="str">
            <v>-</v>
          </cell>
          <cell r="H131" t="str">
            <v>-</v>
          </cell>
          <cell r="I131" t="str">
            <v>-</v>
          </cell>
          <cell r="J131" t="str">
            <v>-</v>
          </cell>
        </row>
        <row r="132">
          <cell r="A132">
            <v>1303261</v>
          </cell>
          <cell r="B132" t="str">
            <v>تشريعات تكنولوجيا المعلومات</v>
          </cell>
          <cell r="C132" t="str">
            <v>Information Technology Legislations</v>
          </cell>
          <cell r="G132" t="str">
            <v>-</v>
          </cell>
          <cell r="H132" t="str">
            <v>-</v>
          </cell>
          <cell r="I132" t="str">
            <v>-</v>
          </cell>
          <cell r="J132" t="str">
            <v>-</v>
          </cell>
        </row>
        <row r="133">
          <cell r="A133">
            <v>1303265</v>
          </cell>
          <cell r="B133" t="str">
            <v>مهارات الاتصال الفنية</v>
          </cell>
          <cell r="C133" t="str">
            <v>Technical Communication Skills</v>
          </cell>
          <cell r="D133">
            <v>3</v>
          </cell>
          <cell r="E133">
            <v>0</v>
          </cell>
          <cell r="F133">
            <v>3</v>
          </cell>
          <cell r="G133">
            <v>1401120</v>
          </cell>
          <cell r="H133">
            <v>1401120</v>
          </cell>
          <cell r="I133">
            <v>1401120</v>
          </cell>
          <cell r="J133">
            <v>1401120</v>
          </cell>
        </row>
        <row r="134">
          <cell r="A134">
            <v>1303320</v>
          </cell>
          <cell r="B134" t="str">
            <v>نظم المعلومات الجغرافية</v>
          </cell>
          <cell r="C134" t="str">
            <v>Geographic Information Systems</v>
          </cell>
          <cell r="D134">
            <v>3</v>
          </cell>
          <cell r="E134">
            <v>0</v>
          </cell>
          <cell r="F134">
            <v>3</v>
          </cell>
          <cell r="G134" t="str">
            <v>-</v>
          </cell>
          <cell r="H134" t="str">
            <v>-</v>
          </cell>
          <cell r="I134">
            <v>1303342</v>
          </cell>
          <cell r="J134" t="str">
            <v>-</v>
          </cell>
        </row>
        <row r="135">
          <cell r="A135">
            <v>1303330</v>
          </cell>
          <cell r="B135" t="str">
            <v>تراسل البيانات وشبكات الحاسوب</v>
          </cell>
          <cell r="C135" t="str">
            <v>Data Communications and Computer Networks</v>
          </cell>
          <cell r="G135" t="str">
            <v>-</v>
          </cell>
          <cell r="H135" t="str">
            <v>-</v>
          </cell>
          <cell r="I135" t="str">
            <v>-</v>
          </cell>
          <cell r="J135" t="str">
            <v>-</v>
          </cell>
        </row>
        <row r="136">
          <cell r="A136">
            <v>1303331</v>
          </cell>
          <cell r="B136" t="str">
            <v>مختبر تراسل البيانات وشبكات الحاسوب</v>
          </cell>
          <cell r="C136" t="str">
            <v>Data Communications and Computer Networks Lab.</v>
          </cell>
          <cell r="G136" t="str">
            <v>-</v>
          </cell>
          <cell r="H136" t="str">
            <v>-</v>
          </cell>
          <cell r="I136" t="str">
            <v>-</v>
          </cell>
          <cell r="J136" t="str">
            <v>-</v>
          </cell>
        </row>
        <row r="137">
          <cell r="A137">
            <v>1303334</v>
          </cell>
          <cell r="B137" t="str">
            <v xml:space="preserve">أمن التجارة الإلكترونية </v>
          </cell>
          <cell r="C137" t="str">
            <v>ECommerce Security</v>
          </cell>
          <cell r="D137">
            <v>3</v>
          </cell>
          <cell r="E137">
            <v>0</v>
          </cell>
          <cell r="F137">
            <v>3</v>
          </cell>
          <cell r="G137" t="str">
            <v>-</v>
          </cell>
          <cell r="H137" t="str">
            <v>-</v>
          </cell>
          <cell r="I137" t="str">
            <v>-</v>
          </cell>
          <cell r="J137">
            <v>1304310</v>
          </cell>
        </row>
        <row r="138">
          <cell r="A138">
            <v>1303335</v>
          </cell>
          <cell r="B138" t="str">
            <v>حوسبة الإنترنت</v>
          </cell>
          <cell r="C138" t="str">
            <v>Internet Computing</v>
          </cell>
          <cell r="G138" t="str">
            <v>-</v>
          </cell>
          <cell r="H138" t="str">
            <v>-</v>
          </cell>
          <cell r="I138" t="str">
            <v>-</v>
          </cell>
          <cell r="J138" t="str">
            <v>-</v>
          </cell>
        </row>
        <row r="139">
          <cell r="A139">
            <v>1303336</v>
          </cell>
          <cell r="B139" t="str">
            <v>حوسبة الإنترنت (2)</v>
          </cell>
          <cell r="C139" t="str">
            <v>Internet Computing (2)</v>
          </cell>
          <cell r="G139" t="str">
            <v>-</v>
          </cell>
          <cell r="H139" t="str">
            <v>-</v>
          </cell>
          <cell r="I139" t="str">
            <v>-</v>
          </cell>
          <cell r="J139" t="str">
            <v>-</v>
          </cell>
        </row>
        <row r="140">
          <cell r="A140">
            <v>1303337</v>
          </cell>
          <cell r="B140" t="str">
            <v>التجارة الإلكترونية</v>
          </cell>
          <cell r="C140" t="str">
            <v>ECommerce</v>
          </cell>
          <cell r="D140">
            <v>2</v>
          </cell>
          <cell r="E140">
            <v>2</v>
          </cell>
          <cell r="F140">
            <v>3</v>
          </cell>
          <cell r="G140">
            <v>1301108</v>
          </cell>
          <cell r="H140">
            <v>1301108</v>
          </cell>
          <cell r="I140">
            <v>1301108</v>
          </cell>
          <cell r="J140">
            <v>1301108</v>
          </cell>
        </row>
        <row r="141">
          <cell r="A141">
            <v>1303338</v>
          </cell>
          <cell r="B141" t="str">
            <v>حوسبة الإنترنت المتقدمة</v>
          </cell>
          <cell r="C141" t="str">
            <v>Advanced Internet Computing</v>
          </cell>
          <cell r="D141">
            <v>2</v>
          </cell>
          <cell r="E141">
            <v>2</v>
          </cell>
          <cell r="F141">
            <v>3</v>
          </cell>
          <cell r="G141" t="str">
            <v>1303236 + 1301305</v>
          </cell>
          <cell r="H141" t="str">
            <v>1303236 + 1301305</v>
          </cell>
          <cell r="I141" t="str">
            <v>1303236 + 1301305</v>
          </cell>
          <cell r="J141" t="str">
            <v>-</v>
          </cell>
        </row>
        <row r="142">
          <cell r="A142">
            <v>1303339</v>
          </cell>
          <cell r="B142" t="str">
            <v>برمجة الإنترنت المتقدمة</v>
          </cell>
          <cell r="C142" t="str">
            <v>Advanced Internet Programming</v>
          </cell>
          <cell r="D142">
            <v>2</v>
          </cell>
          <cell r="E142">
            <v>2</v>
          </cell>
          <cell r="F142">
            <v>3</v>
          </cell>
          <cell r="G142" t="str">
            <v>-</v>
          </cell>
          <cell r="H142" t="str">
            <v>-</v>
          </cell>
          <cell r="I142" t="str">
            <v>-</v>
          </cell>
          <cell r="J142">
            <v>1303236</v>
          </cell>
        </row>
        <row r="143">
          <cell r="A143">
            <v>1303340</v>
          </cell>
          <cell r="B143" t="str">
            <v>النظم المبنية على المعارف</v>
          </cell>
          <cell r="C143" t="str">
            <v>Knowledge Based Systems</v>
          </cell>
          <cell r="G143" t="str">
            <v>-</v>
          </cell>
          <cell r="H143" t="str">
            <v>-</v>
          </cell>
          <cell r="I143" t="str">
            <v>-</v>
          </cell>
          <cell r="J143" t="str">
            <v>-</v>
          </cell>
        </row>
        <row r="144">
          <cell r="A144">
            <v>1303341</v>
          </cell>
          <cell r="B144" t="str">
            <v>تنظيم ومعالجة الملفات</v>
          </cell>
          <cell r="C144" t="str">
            <v>File Processing and Organization</v>
          </cell>
          <cell r="G144" t="str">
            <v>-</v>
          </cell>
          <cell r="H144" t="str">
            <v>-</v>
          </cell>
          <cell r="I144" t="str">
            <v>-</v>
          </cell>
          <cell r="J144" t="str">
            <v>-</v>
          </cell>
        </row>
        <row r="145">
          <cell r="A145">
            <v>1303342</v>
          </cell>
          <cell r="B145" t="str">
            <v>نظم قواعد البيانات</v>
          </cell>
          <cell r="C145" t="str">
            <v>Database Systems</v>
          </cell>
          <cell r="D145">
            <v>3</v>
          </cell>
          <cell r="E145">
            <v>0</v>
          </cell>
          <cell r="F145">
            <v>3</v>
          </cell>
          <cell r="G145">
            <v>1301203</v>
          </cell>
          <cell r="H145">
            <v>1301203</v>
          </cell>
          <cell r="I145">
            <v>1301203</v>
          </cell>
          <cell r="J145">
            <v>1301203</v>
          </cell>
        </row>
        <row r="146">
          <cell r="A146">
            <v>1303343</v>
          </cell>
          <cell r="B146" t="str">
            <v>مختبر نظم قواعد البيانات</v>
          </cell>
          <cell r="C146" t="str">
            <v>Database Systems Lab.</v>
          </cell>
          <cell r="D146">
            <v>0</v>
          </cell>
          <cell r="E146">
            <v>2</v>
          </cell>
          <cell r="F146">
            <v>1</v>
          </cell>
          <cell r="G146" t="str">
            <v>-</v>
          </cell>
          <cell r="H146" t="str">
            <v>-</v>
          </cell>
          <cell r="I146" t="str">
            <v>ↂ1303342</v>
          </cell>
          <cell r="J146" t="str">
            <v>ↂ1303342</v>
          </cell>
        </row>
        <row r="147">
          <cell r="A147">
            <v>1303344</v>
          </cell>
          <cell r="B147" t="str">
            <v>نظم دعم القرار</v>
          </cell>
          <cell r="C147" t="str">
            <v>Decision Support System</v>
          </cell>
          <cell r="G147" t="str">
            <v>-</v>
          </cell>
          <cell r="H147" t="str">
            <v>-</v>
          </cell>
          <cell r="I147" t="str">
            <v>-</v>
          </cell>
          <cell r="J147" t="str">
            <v>-</v>
          </cell>
        </row>
        <row r="148">
          <cell r="A148">
            <v>1303345</v>
          </cell>
          <cell r="B148" t="str">
            <v>نظم قواعد البيانات (1)</v>
          </cell>
          <cell r="C148" t="str">
            <v>Database Systems (1)</v>
          </cell>
          <cell r="G148" t="str">
            <v>-</v>
          </cell>
          <cell r="H148" t="str">
            <v>-</v>
          </cell>
          <cell r="I148" t="str">
            <v>-</v>
          </cell>
          <cell r="J148" t="str">
            <v>-</v>
          </cell>
        </row>
        <row r="149">
          <cell r="A149">
            <v>1303346</v>
          </cell>
          <cell r="B149" t="str">
            <v>مختبر نظم قواعد البيانات (1)</v>
          </cell>
          <cell r="C149" t="str">
            <v>Database Systems (1) Lab</v>
          </cell>
          <cell r="G149" t="str">
            <v>-</v>
          </cell>
          <cell r="H149" t="str">
            <v>-</v>
          </cell>
          <cell r="I149" t="str">
            <v>-</v>
          </cell>
          <cell r="J149" t="str">
            <v>-</v>
          </cell>
        </row>
        <row r="150">
          <cell r="A150">
            <v>1303347</v>
          </cell>
          <cell r="B150" t="str">
            <v>نظم لغات الجيل الرابع</v>
          </cell>
          <cell r="C150" t="str">
            <v>Fourth Generation Languages Systems</v>
          </cell>
          <cell r="G150" t="str">
            <v>-</v>
          </cell>
          <cell r="H150" t="str">
            <v>-</v>
          </cell>
          <cell r="I150" t="str">
            <v>-</v>
          </cell>
          <cell r="J150" t="str">
            <v>-</v>
          </cell>
        </row>
        <row r="151">
          <cell r="A151">
            <v>1303348</v>
          </cell>
          <cell r="B151" t="str">
            <v>خزن واسترجاع المعلومات</v>
          </cell>
          <cell r="C151" t="str">
            <v xml:space="preserve">Information Storage and Retrieval </v>
          </cell>
          <cell r="G151" t="str">
            <v>-</v>
          </cell>
          <cell r="H151" t="str">
            <v>-</v>
          </cell>
          <cell r="I151" t="str">
            <v>-</v>
          </cell>
          <cell r="J151" t="str">
            <v>-</v>
          </cell>
        </row>
        <row r="152">
          <cell r="A152">
            <v>1303349</v>
          </cell>
          <cell r="B152" t="str">
            <v>نظم دعم القرار و الأنظمة الخبيرة</v>
          </cell>
          <cell r="C152" t="str">
            <v>Decision Support Systems and Expert Systems</v>
          </cell>
          <cell r="G152" t="str">
            <v>-</v>
          </cell>
          <cell r="H152" t="str">
            <v>-</v>
          </cell>
          <cell r="I152" t="str">
            <v>-</v>
          </cell>
          <cell r="J152" t="str">
            <v>-</v>
          </cell>
        </row>
        <row r="153">
          <cell r="A153">
            <v>1303350</v>
          </cell>
          <cell r="B153" t="str">
            <v>نظم الوسائط المتعددة</v>
          </cell>
          <cell r="C153" t="str">
            <v>Multimedia Systems</v>
          </cell>
          <cell r="G153" t="str">
            <v>-</v>
          </cell>
          <cell r="H153" t="str">
            <v>-</v>
          </cell>
          <cell r="I153" t="str">
            <v>-</v>
          </cell>
          <cell r="J153" t="str">
            <v>-</v>
          </cell>
        </row>
        <row r="154">
          <cell r="A154">
            <v>1303354</v>
          </cell>
          <cell r="B154" t="str">
            <v>نظم  دعم القرار والأنظمة الذكية</v>
          </cell>
          <cell r="C154" t="str">
            <v>Decision Support Systems &amp; Intelligent Systems</v>
          </cell>
          <cell r="D154">
            <v>3</v>
          </cell>
          <cell r="E154">
            <v>0</v>
          </cell>
          <cell r="F154">
            <v>3</v>
          </cell>
          <cell r="G154" t="str">
            <v>-</v>
          </cell>
          <cell r="H154" t="str">
            <v>-</v>
          </cell>
          <cell r="I154">
            <v>1303342</v>
          </cell>
          <cell r="J154" t="str">
            <v>-</v>
          </cell>
        </row>
        <row r="155">
          <cell r="A155">
            <v>1303360</v>
          </cell>
          <cell r="B155" t="str">
            <v>إدارة نظم قواعد البيانات</v>
          </cell>
          <cell r="C155" t="str">
            <v>Database Systems Administration</v>
          </cell>
          <cell r="D155">
            <v>3</v>
          </cell>
          <cell r="E155">
            <v>0</v>
          </cell>
          <cell r="F155">
            <v>3</v>
          </cell>
          <cell r="G155" t="str">
            <v>-</v>
          </cell>
          <cell r="H155">
            <v>1301305</v>
          </cell>
          <cell r="I155">
            <v>1303342</v>
          </cell>
          <cell r="J155">
            <v>1303342</v>
          </cell>
        </row>
        <row r="156">
          <cell r="A156">
            <v>1303361</v>
          </cell>
          <cell r="B156" t="str">
            <v>تشريعات تكنولوجيا المعلومات</v>
          </cell>
          <cell r="C156" t="str">
            <v>Information Technology Legislations</v>
          </cell>
          <cell r="G156" t="str">
            <v>-</v>
          </cell>
          <cell r="H156" t="str">
            <v>-</v>
          </cell>
          <cell r="I156" t="str">
            <v>-</v>
          </cell>
          <cell r="J156" t="str">
            <v>-</v>
          </cell>
        </row>
        <row r="157">
          <cell r="A157">
            <v>1303369</v>
          </cell>
          <cell r="B157" t="str">
            <v>التدريب الميداني</v>
          </cell>
          <cell r="C157" t="str">
            <v>Field Training</v>
          </cell>
          <cell r="D157">
            <v>0</v>
          </cell>
          <cell r="E157">
            <v>6</v>
          </cell>
          <cell r="F157">
            <v>3</v>
          </cell>
          <cell r="G157" t="str">
            <v>-</v>
          </cell>
          <cell r="H157" t="str">
            <v>-</v>
          </cell>
          <cell r="I157" t="str">
            <v>Pass. 90Cr. Hrs.</v>
          </cell>
          <cell r="J157" t="str">
            <v>-</v>
          </cell>
        </row>
        <row r="158">
          <cell r="A158">
            <v>1303370</v>
          </cell>
          <cell r="B158" t="str">
            <v>بحوث عمليات</v>
          </cell>
          <cell r="C158" t="str">
            <v>Operations Research</v>
          </cell>
          <cell r="G158" t="str">
            <v>-</v>
          </cell>
          <cell r="H158" t="str">
            <v>-</v>
          </cell>
          <cell r="I158" t="str">
            <v>-</v>
          </cell>
          <cell r="J158" t="str">
            <v>-</v>
          </cell>
        </row>
        <row r="159">
          <cell r="A159">
            <v>1303380</v>
          </cell>
          <cell r="B159" t="str">
            <v>تحليل نظم المعلومات</v>
          </cell>
          <cell r="C159" t="str">
            <v>Information Systems Analysis</v>
          </cell>
          <cell r="G159" t="str">
            <v>-</v>
          </cell>
          <cell r="H159" t="str">
            <v>-</v>
          </cell>
          <cell r="I159" t="str">
            <v>-</v>
          </cell>
          <cell r="J159" t="str">
            <v>-</v>
          </cell>
        </row>
        <row r="160">
          <cell r="A160">
            <v>1303381</v>
          </cell>
          <cell r="B160" t="str">
            <v>مختبر تحليل نظم المعلومات</v>
          </cell>
          <cell r="C160" t="str">
            <v>Information Systems Analysis Lab.</v>
          </cell>
          <cell r="G160" t="str">
            <v>-</v>
          </cell>
          <cell r="H160" t="str">
            <v>-</v>
          </cell>
          <cell r="I160" t="str">
            <v>-</v>
          </cell>
          <cell r="J160" t="str">
            <v>-</v>
          </cell>
        </row>
        <row r="161">
          <cell r="A161">
            <v>1303382</v>
          </cell>
          <cell r="B161" t="str">
            <v>تحليل وتصميم النظم</v>
          </cell>
          <cell r="C161" t="str">
            <v>Systems Analysis</v>
          </cell>
          <cell r="G161" t="str">
            <v>-</v>
          </cell>
          <cell r="H161" t="str">
            <v>-</v>
          </cell>
          <cell r="I161" t="str">
            <v>-</v>
          </cell>
          <cell r="J161" t="str">
            <v>-</v>
          </cell>
        </row>
        <row r="162">
          <cell r="A162">
            <v>1303383</v>
          </cell>
          <cell r="B162" t="str">
            <v>مختبر تحليل و تصميم النظم</v>
          </cell>
          <cell r="C162" t="str">
            <v>Systems Analysis Lab.</v>
          </cell>
          <cell r="G162" t="str">
            <v>-</v>
          </cell>
          <cell r="H162" t="str">
            <v>-</v>
          </cell>
          <cell r="I162" t="str">
            <v>-</v>
          </cell>
          <cell r="J162" t="str">
            <v>-</v>
          </cell>
        </row>
        <row r="163">
          <cell r="A163">
            <v>1303385</v>
          </cell>
          <cell r="B163" t="str">
            <v>إدارة المشاريع</v>
          </cell>
          <cell r="C163" t="str">
            <v>Project Management</v>
          </cell>
          <cell r="G163" t="str">
            <v>-</v>
          </cell>
          <cell r="H163" t="str">
            <v>-</v>
          </cell>
          <cell r="I163" t="str">
            <v>-</v>
          </cell>
          <cell r="J163" t="str">
            <v>-</v>
          </cell>
        </row>
        <row r="164">
          <cell r="A164">
            <v>1303386</v>
          </cell>
          <cell r="B164" t="str">
            <v>تحليل وتصميم نظم المعلومات</v>
          </cell>
          <cell r="C164" t="str">
            <v>Information Systems Analysis and Design</v>
          </cell>
          <cell r="D164">
            <v>3</v>
          </cell>
          <cell r="E164">
            <v>0</v>
          </cell>
          <cell r="F164">
            <v>3</v>
          </cell>
          <cell r="G164">
            <v>1301305</v>
          </cell>
          <cell r="H164">
            <v>1301305</v>
          </cell>
          <cell r="I164">
            <v>1303342</v>
          </cell>
          <cell r="J164">
            <v>1303342</v>
          </cell>
        </row>
        <row r="165">
          <cell r="A165">
            <v>1303387</v>
          </cell>
          <cell r="B165" t="str">
            <v>مختبر تحليل وتصميم نظم المعلومات</v>
          </cell>
          <cell r="C165" t="str">
            <v>Systems Analysis and Design Lab.</v>
          </cell>
          <cell r="D165">
            <v>0</v>
          </cell>
          <cell r="E165">
            <v>2</v>
          </cell>
          <cell r="F165">
            <v>1</v>
          </cell>
          <cell r="G165" t="str">
            <v>-</v>
          </cell>
          <cell r="H165" t="str">
            <v>-</v>
          </cell>
          <cell r="I165" t="str">
            <v>ↂ1303386</v>
          </cell>
          <cell r="J165" t="str">
            <v>-</v>
          </cell>
        </row>
        <row r="166">
          <cell r="A166">
            <v>1303392</v>
          </cell>
          <cell r="B166" t="str">
            <v>تقنيات وأدوات متقدمة في نظم المعلومات الحاسوبية</v>
          </cell>
          <cell r="C166" t="str">
            <v>Advanced Technologies and Tools in Computer Information Systems</v>
          </cell>
          <cell r="D166">
            <v>3</v>
          </cell>
          <cell r="E166">
            <v>0</v>
          </cell>
          <cell r="F166">
            <v>3</v>
          </cell>
          <cell r="G166" t="str">
            <v>-</v>
          </cell>
          <cell r="H166" t="str">
            <v>-</v>
          </cell>
          <cell r="I166" t="str">
            <v>Dept. Approval</v>
          </cell>
          <cell r="J166" t="str">
            <v>-</v>
          </cell>
        </row>
        <row r="167">
          <cell r="A167">
            <v>1303410</v>
          </cell>
          <cell r="B167" t="str">
            <v>أمن وتدقيق نظم المعلومات</v>
          </cell>
          <cell r="C167" t="str">
            <v>Information Systems Security and Auditing</v>
          </cell>
          <cell r="G167" t="str">
            <v>-</v>
          </cell>
          <cell r="H167" t="str">
            <v>-</v>
          </cell>
          <cell r="I167">
            <v>0</v>
          </cell>
          <cell r="J167" t="str">
            <v>-</v>
          </cell>
        </row>
        <row r="168">
          <cell r="A168">
            <v>1303411</v>
          </cell>
          <cell r="B168" t="str">
            <v>أمن المعلومات</v>
          </cell>
          <cell r="C168" t="str">
            <v>Information Security</v>
          </cell>
          <cell r="D168">
            <v>3</v>
          </cell>
          <cell r="E168">
            <v>0</v>
          </cell>
          <cell r="F168">
            <v>3</v>
          </cell>
          <cell r="G168" t="str">
            <v>-</v>
          </cell>
          <cell r="H168">
            <v>1304336</v>
          </cell>
          <cell r="I168">
            <v>1304336</v>
          </cell>
          <cell r="J168" t="str">
            <v>-</v>
          </cell>
        </row>
        <row r="169">
          <cell r="A169">
            <v>1303430</v>
          </cell>
          <cell r="B169" t="str">
            <v>شبكات الحاسوب المتقدمة</v>
          </cell>
          <cell r="C169" t="str">
            <v>Advanced Computer Networks</v>
          </cell>
          <cell r="G169" t="str">
            <v>-</v>
          </cell>
          <cell r="H169" t="str">
            <v>-</v>
          </cell>
          <cell r="I169" t="str">
            <v>-</v>
          </cell>
          <cell r="J169" t="str">
            <v>-</v>
          </cell>
        </row>
        <row r="170">
          <cell r="A170">
            <v>1303431</v>
          </cell>
          <cell r="B170" t="str">
            <v>الحوسبة الموزعة</v>
          </cell>
          <cell r="C170" t="str">
            <v>Distributed Computing</v>
          </cell>
          <cell r="G170" t="str">
            <v>-</v>
          </cell>
          <cell r="H170" t="str">
            <v>-</v>
          </cell>
          <cell r="I170" t="str">
            <v>-</v>
          </cell>
          <cell r="J170" t="str">
            <v>-</v>
          </cell>
        </row>
        <row r="171">
          <cell r="A171">
            <v>1303434</v>
          </cell>
          <cell r="B171" t="str">
            <v>نظم المعلومات الموزعة</v>
          </cell>
          <cell r="C171" t="str">
            <v>Distributed Information Systems</v>
          </cell>
          <cell r="D171">
            <v>3</v>
          </cell>
          <cell r="E171">
            <v>0</v>
          </cell>
          <cell r="F171">
            <v>3</v>
          </cell>
          <cell r="G171">
            <v>1304336</v>
          </cell>
          <cell r="H171">
            <v>1304336</v>
          </cell>
          <cell r="I171">
            <v>1304336</v>
          </cell>
          <cell r="J171" t="str">
            <v>-</v>
          </cell>
        </row>
        <row r="172">
          <cell r="A172">
            <v>1303437</v>
          </cell>
          <cell r="B172" t="str">
            <v>بناء نظم التجارة الإلكترونية</v>
          </cell>
          <cell r="C172" t="str">
            <v>Building ECommerce Systems</v>
          </cell>
          <cell r="G172" t="str">
            <v>-</v>
          </cell>
          <cell r="H172" t="str">
            <v>-</v>
          </cell>
          <cell r="I172" t="str">
            <v>-</v>
          </cell>
          <cell r="J172" t="str">
            <v>-</v>
          </cell>
        </row>
        <row r="173">
          <cell r="A173">
            <v>1303438</v>
          </cell>
          <cell r="B173" t="str">
            <v>تطبيقات الكرتونية</v>
          </cell>
          <cell r="C173" t="str">
            <v>Electronic Systems Applications</v>
          </cell>
          <cell r="G173" t="str">
            <v>-</v>
          </cell>
          <cell r="H173" t="str">
            <v>-</v>
          </cell>
          <cell r="I173" t="str">
            <v>-</v>
          </cell>
          <cell r="J173" t="str">
            <v>-</v>
          </cell>
        </row>
        <row r="174">
          <cell r="A174">
            <v>1303440</v>
          </cell>
          <cell r="B174" t="str">
            <v>كشف المعارف والتنقيب عن المعطيات</v>
          </cell>
          <cell r="C174" t="str">
            <v>Knowledge Discovery and Data Mining</v>
          </cell>
          <cell r="G174" t="str">
            <v>-</v>
          </cell>
          <cell r="H174" t="str">
            <v>-</v>
          </cell>
          <cell r="I174" t="str">
            <v>-</v>
          </cell>
          <cell r="J174" t="str">
            <v>-</v>
          </cell>
        </row>
        <row r="175">
          <cell r="A175">
            <v>1303441</v>
          </cell>
          <cell r="B175" t="str">
            <v>معالجة اللغات الطبيعية</v>
          </cell>
          <cell r="C175" t="str">
            <v>Natural Languages Processing</v>
          </cell>
          <cell r="G175" t="str">
            <v>-</v>
          </cell>
          <cell r="H175" t="str">
            <v>-</v>
          </cell>
          <cell r="I175" t="str">
            <v>-</v>
          </cell>
          <cell r="J175" t="str">
            <v>-</v>
          </cell>
        </row>
        <row r="176">
          <cell r="A176">
            <v>1303442</v>
          </cell>
          <cell r="B176" t="str">
            <v>التنقيب في البيانات</v>
          </cell>
          <cell r="C176" t="str">
            <v>Data Mining</v>
          </cell>
          <cell r="G176" t="str">
            <v>-</v>
          </cell>
          <cell r="H176" t="str">
            <v>-</v>
          </cell>
          <cell r="I176" t="str">
            <v>-</v>
          </cell>
          <cell r="J176" t="str">
            <v>-</v>
          </cell>
        </row>
        <row r="177">
          <cell r="A177">
            <v>1303443</v>
          </cell>
          <cell r="B177" t="str">
            <v>إدارة موارد المعلومات</v>
          </cell>
          <cell r="C177" t="str">
            <v xml:space="preserve">Management of Information Resources </v>
          </cell>
          <cell r="G177" t="str">
            <v>-</v>
          </cell>
          <cell r="H177" t="str">
            <v>-</v>
          </cell>
          <cell r="I177" t="str">
            <v>-</v>
          </cell>
          <cell r="J177" t="str">
            <v>-</v>
          </cell>
        </row>
        <row r="178">
          <cell r="A178">
            <v>1303444</v>
          </cell>
          <cell r="B178" t="str">
            <v>نظم المعلومات التنفيذية</v>
          </cell>
          <cell r="C178" t="str">
            <v>Executive Information Systems</v>
          </cell>
          <cell r="G178" t="str">
            <v>-</v>
          </cell>
          <cell r="H178" t="str">
            <v>-</v>
          </cell>
          <cell r="I178" t="str">
            <v>-</v>
          </cell>
          <cell r="J178" t="str">
            <v>-</v>
          </cell>
        </row>
        <row r="179">
          <cell r="A179">
            <v>1303445</v>
          </cell>
          <cell r="B179" t="str">
            <v>نظم قواعد بيانات (2)</v>
          </cell>
          <cell r="C179" t="str">
            <v>Database Systems (2)</v>
          </cell>
          <cell r="G179" t="str">
            <v>-</v>
          </cell>
          <cell r="H179" t="str">
            <v>-</v>
          </cell>
          <cell r="I179" t="str">
            <v>-</v>
          </cell>
          <cell r="J179" t="str">
            <v>-</v>
          </cell>
        </row>
        <row r="180">
          <cell r="A180">
            <v>1303447</v>
          </cell>
          <cell r="B180" t="str">
            <v>استرجاع المعلومات</v>
          </cell>
          <cell r="C180" t="str">
            <v>Information Retrieval</v>
          </cell>
          <cell r="D180">
            <v>3</v>
          </cell>
          <cell r="E180">
            <v>0</v>
          </cell>
          <cell r="F180">
            <v>3</v>
          </cell>
          <cell r="G180" t="str">
            <v>-</v>
          </cell>
          <cell r="H180" t="str">
            <v>-</v>
          </cell>
          <cell r="I180">
            <v>1303342</v>
          </cell>
          <cell r="J180" t="str">
            <v>-</v>
          </cell>
        </row>
        <row r="181">
          <cell r="A181">
            <v>1303448</v>
          </cell>
          <cell r="B181" t="str">
            <v>نظم قواعد البيانات المتقدمة</v>
          </cell>
          <cell r="C181" t="str">
            <v>Advanced Database Systems</v>
          </cell>
          <cell r="D181">
            <v>3</v>
          </cell>
          <cell r="E181">
            <v>0</v>
          </cell>
          <cell r="F181">
            <v>3</v>
          </cell>
          <cell r="G181" t="str">
            <v>-</v>
          </cell>
          <cell r="H181" t="str">
            <v>-</v>
          </cell>
          <cell r="I181">
            <v>1303342</v>
          </cell>
          <cell r="J181" t="str">
            <v>-</v>
          </cell>
        </row>
        <row r="182">
          <cell r="A182">
            <v>1303449</v>
          </cell>
          <cell r="B182" t="str">
            <v>مختبر نظم قواعد البيانات المتقدمة</v>
          </cell>
          <cell r="C182" t="str">
            <v>Advanced Database Systems Lab.</v>
          </cell>
          <cell r="G182" t="str">
            <v>-</v>
          </cell>
          <cell r="H182" t="str">
            <v>-</v>
          </cell>
          <cell r="I182" t="str">
            <v>-</v>
          </cell>
          <cell r="J182" t="str">
            <v>-</v>
          </cell>
        </row>
        <row r="183">
          <cell r="A183">
            <v>1303450</v>
          </cell>
          <cell r="B183" t="str">
            <v>التنقيب في البيانات ومستودعات البيانات</v>
          </cell>
          <cell r="C183" t="str">
            <v>Data Mining and Data Warehousing</v>
          </cell>
          <cell r="D183">
            <v>3</v>
          </cell>
          <cell r="E183">
            <v>0</v>
          </cell>
          <cell r="F183">
            <v>3</v>
          </cell>
          <cell r="G183">
            <v>1301305</v>
          </cell>
          <cell r="H183">
            <v>1301305</v>
          </cell>
          <cell r="I183">
            <v>1303342</v>
          </cell>
          <cell r="J183">
            <v>1303342</v>
          </cell>
        </row>
        <row r="184">
          <cell r="A184">
            <v>1303461</v>
          </cell>
          <cell r="B184" t="str">
            <v>تشريعات تكنولوجيا المعلومات</v>
          </cell>
          <cell r="C184" t="str">
            <v>Information Technology Legislations</v>
          </cell>
          <cell r="G184" t="str">
            <v>-</v>
          </cell>
          <cell r="H184" t="str">
            <v>-</v>
          </cell>
          <cell r="I184" t="str">
            <v>-</v>
          </cell>
          <cell r="J184" t="str">
            <v>-</v>
          </cell>
        </row>
        <row r="185">
          <cell r="A185">
            <v>1303480</v>
          </cell>
          <cell r="B185" t="str">
            <v>تصميم وبناء نظم المعلومات</v>
          </cell>
          <cell r="C185" t="str">
            <v>Information Systems Design and Implementation</v>
          </cell>
          <cell r="G185" t="str">
            <v>-</v>
          </cell>
          <cell r="H185" t="str">
            <v>-</v>
          </cell>
          <cell r="I185" t="str">
            <v>-</v>
          </cell>
          <cell r="J185" t="str">
            <v>-</v>
          </cell>
        </row>
        <row r="186">
          <cell r="A186">
            <v>1303486</v>
          </cell>
          <cell r="B186" t="str">
            <v>جاهزية الطالب للتخرج</v>
          </cell>
          <cell r="C186" t="str">
            <v>Graduation Project Preparation</v>
          </cell>
          <cell r="G186" t="str">
            <v>-</v>
          </cell>
          <cell r="H186" t="str">
            <v>-</v>
          </cell>
          <cell r="I186" t="str">
            <v>-</v>
          </cell>
          <cell r="J186" t="str">
            <v>-</v>
          </cell>
        </row>
        <row r="187">
          <cell r="A187">
            <v>1303489</v>
          </cell>
          <cell r="B187" t="str">
            <v>مشروع التخرج</v>
          </cell>
          <cell r="C187" t="str">
            <v>Graduation Project</v>
          </cell>
          <cell r="G187" t="str">
            <v>-</v>
          </cell>
          <cell r="H187" t="str">
            <v>-</v>
          </cell>
          <cell r="I187" t="str">
            <v>-</v>
          </cell>
          <cell r="J187" t="str">
            <v>-</v>
          </cell>
        </row>
        <row r="188">
          <cell r="A188">
            <v>1303490</v>
          </cell>
          <cell r="B188" t="str">
            <v>موضوعات خاصة في نظم معلومات حاسوبية</v>
          </cell>
          <cell r="C188" t="str">
            <v>Special Topics in Computer Information Systems</v>
          </cell>
          <cell r="D188">
            <v>3</v>
          </cell>
          <cell r="E188">
            <v>0</v>
          </cell>
          <cell r="F188">
            <v>3</v>
          </cell>
          <cell r="G188" t="str">
            <v>-</v>
          </cell>
          <cell r="H188" t="str">
            <v>-</v>
          </cell>
          <cell r="I188" t="str">
            <v>Dept. Approval</v>
          </cell>
          <cell r="J188" t="str">
            <v>-</v>
          </cell>
        </row>
        <row r="189">
          <cell r="A189">
            <v>1303491</v>
          </cell>
          <cell r="B189" t="str">
            <v>مشروع تخرج (1)</v>
          </cell>
          <cell r="C189" t="str">
            <v>Graduation Project (1)</v>
          </cell>
          <cell r="D189">
            <v>0</v>
          </cell>
          <cell r="E189">
            <v>2</v>
          </cell>
          <cell r="F189">
            <v>1</v>
          </cell>
          <cell r="G189" t="str">
            <v>-</v>
          </cell>
          <cell r="H189" t="str">
            <v>-</v>
          </cell>
          <cell r="I189" t="str">
            <v>Pass. 90Cr.Hrs. + 1302383 + 1303386</v>
          </cell>
          <cell r="J189" t="str">
            <v>-</v>
          </cell>
        </row>
        <row r="190">
          <cell r="A190">
            <v>1303492</v>
          </cell>
          <cell r="B190" t="str">
            <v>مشروع تخرج (2)</v>
          </cell>
          <cell r="C190" t="str">
            <v>Graduation Project (2)</v>
          </cell>
          <cell r="D190">
            <v>0</v>
          </cell>
          <cell r="E190">
            <v>4</v>
          </cell>
          <cell r="F190">
            <v>2</v>
          </cell>
          <cell r="G190" t="str">
            <v>-</v>
          </cell>
          <cell r="H190" t="str">
            <v>-</v>
          </cell>
          <cell r="I190">
            <v>1303491</v>
          </cell>
          <cell r="J190" t="str">
            <v>-</v>
          </cell>
        </row>
        <row r="191">
          <cell r="A191">
            <v>1303900</v>
          </cell>
          <cell r="B191" t="str">
            <v>تكنولوجيا المعلومات</v>
          </cell>
          <cell r="C191" t="str">
            <v>Information Technology</v>
          </cell>
          <cell r="G191" t="str">
            <v>-</v>
          </cell>
          <cell r="H191" t="str">
            <v>-</v>
          </cell>
          <cell r="I191" t="str">
            <v>-</v>
          </cell>
          <cell r="J191" t="str">
            <v>-</v>
          </cell>
        </row>
        <row r="192">
          <cell r="A192">
            <v>1303901</v>
          </cell>
          <cell r="B192" t="str">
            <v>أكسيس</v>
          </cell>
          <cell r="C192" t="str">
            <v>MS Access</v>
          </cell>
          <cell r="G192" t="str">
            <v>-</v>
          </cell>
          <cell r="H192" t="str">
            <v>-</v>
          </cell>
          <cell r="I192" t="str">
            <v>-</v>
          </cell>
          <cell r="J192" t="str">
            <v>-</v>
          </cell>
        </row>
        <row r="193">
          <cell r="A193">
            <v>1303998</v>
          </cell>
          <cell r="B193" t="str">
            <v>خدمة المستخدم</v>
          </cell>
          <cell r="C193" t="str">
            <v>Costumer Support</v>
          </cell>
          <cell r="G193" t="str">
            <v>-</v>
          </cell>
          <cell r="H193" t="str">
            <v>-</v>
          </cell>
          <cell r="I193" t="str">
            <v>-</v>
          </cell>
          <cell r="J193" t="str">
            <v>-</v>
          </cell>
        </row>
        <row r="194">
          <cell r="A194">
            <v>1303999</v>
          </cell>
          <cell r="B194" t="str">
            <v>مكونات الحاسوب</v>
          </cell>
          <cell r="C194" t="str">
            <v>Computer Components</v>
          </cell>
          <cell r="G194" t="str">
            <v>-</v>
          </cell>
          <cell r="H194" t="str">
            <v>-</v>
          </cell>
          <cell r="I194" t="str">
            <v>-</v>
          </cell>
          <cell r="J194" t="str">
            <v>-</v>
          </cell>
        </row>
        <row r="195">
          <cell r="A195">
            <v>1304130</v>
          </cell>
          <cell r="B195" t="str">
            <v xml:space="preserve">مدخل إلى الشبكات وتراسل البيانات </v>
          </cell>
          <cell r="C195" t="str">
            <v>Introduction to Networks and Data Communication</v>
          </cell>
          <cell r="D195">
            <v>3</v>
          </cell>
          <cell r="E195">
            <v>0</v>
          </cell>
          <cell r="F195">
            <v>3</v>
          </cell>
          <cell r="G195" t="str">
            <v>-</v>
          </cell>
          <cell r="H195" t="str">
            <v>-</v>
          </cell>
          <cell r="I195" t="str">
            <v>-</v>
          </cell>
          <cell r="J195" t="str">
            <v>ↂ1301120</v>
          </cell>
        </row>
        <row r="196">
          <cell r="A196">
            <v>1304230</v>
          </cell>
          <cell r="B196" t="str">
            <v>شبكات الحاسوب (1)</v>
          </cell>
          <cell r="C196" t="str">
            <v>Computer Networks (1)</v>
          </cell>
          <cell r="D196">
            <v>3</v>
          </cell>
          <cell r="E196">
            <v>0</v>
          </cell>
          <cell r="F196">
            <v>3</v>
          </cell>
          <cell r="G196" t="str">
            <v>-</v>
          </cell>
          <cell r="H196" t="str">
            <v>-</v>
          </cell>
          <cell r="I196" t="str">
            <v>-</v>
          </cell>
          <cell r="J196">
            <v>1304130</v>
          </cell>
        </row>
        <row r="197">
          <cell r="A197">
            <v>1304231</v>
          </cell>
          <cell r="B197" t="str">
            <v>مختبر شبكات الحاسوب (1)</v>
          </cell>
          <cell r="C197" t="str">
            <v>Computer Networks (1) Lab.</v>
          </cell>
          <cell r="D197">
            <v>0</v>
          </cell>
          <cell r="E197">
            <v>2</v>
          </cell>
          <cell r="F197">
            <v>1</v>
          </cell>
          <cell r="G197" t="str">
            <v>-</v>
          </cell>
          <cell r="H197" t="str">
            <v>-</v>
          </cell>
          <cell r="I197" t="str">
            <v>-</v>
          </cell>
          <cell r="J197" t="str">
            <v>ↂ 1304230</v>
          </cell>
        </row>
        <row r="198">
          <cell r="A198">
            <v>1304232</v>
          </cell>
          <cell r="B198" t="str">
            <v>شبكات الحاسوب (2)</v>
          </cell>
          <cell r="C198" t="str">
            <v>Computer Networks (2)</v>
          </cell>
          <cell r="D198">
            <v>3</v>
          </cell>
          <cell r="E198">
            <v>0</v>
          </cell>
          <cell r="F198">
            <v>3</v>
          </cell>
          <cell r="G198" t="str">
            <v>-</v>
          </cell>
          <cell r="H198" t="str">
            <v>-</v>
          </cell>
          <cell r="I198" t="str">
            <v>-</v>
          </cell>
          <cell r="J198">
            <v>1304231</v>
          </cell>
        </row>
        <row r="199">
          <cell r="A199">
            <v>1304233</v>
          </cell>
          <cell r="B199" t="str">
            <v>مختبر شبكات الحاسوب (2)</v>
          </cell>
          <cell r="C199" t="str">
            <v>Computer Networks (2) Lab.</v>
          </cell>
          <cell r="D199">
            <v>0</v>
          </cell>
          <cell r="E199">
            <v>2</v>
          </cell>
          <cell r="F199">
            <v>1</v>
          </cell>
          <cell r="G199" t="str">
            <v>-</v>
          </cell>
          <cell r="H199" t="str">
            <v>-</v>
          </cell>
          <cell r="I199" t="str">
            <v>-</v>
          </cell>
          <cell r="J199" t="str">
            <v>ↂ 1304232</v>
          </cell>
        </row>
        <row r="200">
          <cell r="A200">
            <v>1304310</v>
          </cell>
          <cell r="B200" t="str">
            <v>أمن الشبكات</v>
          </cell>
          <cell r="C200" t="str">
            <v>Network Security</v>
          </cell>
          <cell r="D200">
            <v>3</v>
          </cell>
          <cell r="E200">
            <v>0</v>
          </cell>
          <cell r="F200">
            <v>3</v>
          </cell>
          <cell r="G200">
            <v>1304336</v>
          </cell>
          <cell r="H200" t="str">
            <v>-</v>
          </cell>
          <cell r="I200" t="str">
            <v>-</v>
          </cell>
          <cell r="J200" t="str">
            <v>1301326 + 1303334</v>
          </cell>
        </row>
        <row r="201">
          <cell r="A201">
            <v>1304325</v>
          </cell>
          <cell r="B201" t="str">
            <v>نظم التشغيل للشبكات الحاسوبية</v>
          </cell>
          <cell r="C201" t="str">
            <v>Operating Systems for Computer Networks</v>
          </cell>
          <cell r="G201" t="str">
            <v>-</v>
          </cell>
          <cell r="H201" t="str">
            <v>-</v>
          </cell>
          <cell r="I201" t="str">
            <v>-</v>
          </cell>
          <cell r="J201" t="str">
            <v>-</v>
          </cell>
        </row>
        <row r="202">
          <cell r="A202">
            <v>1304326</v>
          </cell>
          <cell r="B202" t="str">
            <v>مختبر نظم تشغيل الشبكات</v>
          </cell>
          <cell r="C202" t="str">
            <v>Network Operating Systems Lab.</v>
          </cell>
          <cell r="D202">
            <v>0</v>
          </cell>
          <cell r="E202">
            <v>2</v>
          </cell>
          <cell r="F202">
            <v>1</v>
          </cell>
          <cell r="G202" t="str">
            <v>-</v>
          </cell>
          <cell r="H202" t="str">
            <v>-</v>
          </cell>
          <cell r="I202" t="str">
            <v>-</v>
          </cell>
          <cell r="J202" t="str">
            <v>ↂ1301326</v>
          </cell>
        </row>
        <row r="203">
          <cell r="A203">
            <v>1304327</v>
          </cell>
          <cell r="B203" t="str">
            <v>مختبر نظم التشغيل</v>
          </cell>
          <cell r="C203" t="str">
            <v>Operating Systems Lab.</v>
          </cell>
          <cell r="D203">
            <v>0</v>
          </cell>
          <cell r="E203">
            <v>2</v>
          </cell>
          <cell r="F203">
            <v>1</v>
          </cell>
          <cell r="G203" t="str">
            <v>-</v>
          </cell>
          <cell r="H203" t="str">
            <v>-</v>
          </cell>
          <cell r="I203" t="str">
            <v>ↂ1304336</v>
          </cell>
          <cell r="J203" t="str">
            <v>-</v>
          </cell>
        </row>
        <row r="204">
          <cell r="A204">
            <v>1304330</v>
          </cell>
          <cell r="B204" t="str">
            <v>شبكات الحاسوب (2)</v>
          </cell>
          <cell r="C204" t="str">
            <v>Computer Networks (2)</v>
          </cell>
          <cell r="G204" t="str">
            <v>-</v>
          </cell>
          <cell r="H204" t="str">
            <v>-</v>
          </cell>
          <cell r="I204" t="str">
            <v>-</v>
          </cell>
          <cell r="J204" t="str">
            <v>-</v>
          </cell>
        </row>
        <row r="205">
          <cell r="A205">
            <v>1304331</v>
          </cell>
          <cell r="B205" t="str">
            <v>مختبر شبكات الحاسوب (2)</v>
          </cell>
          <cell r="C205" t="str">
            <v>Computer Networks (2) Lab.</v>
          </cell>
          <cell r="G205" t="str">
            <v>-</v>
          </cell>
          <cell r="H205" t="str">
            <v>-</v>
          </cell>
          <cell r="I205" t="str">
            <v>-</v>
          </cell>
          <cell r="J205" t="str">
            <v>-</v>
          </cell>
        </row>
        <row r="206">
          <cell r="A206">
            <v>1304332</v>
          </cell>
          <cell r="B206" t="str">
            <v>برمجة الشبكات</v>
          </cell>
          <cell r="C206" t="str">
            <v>Network Programming</v>
          </cell>
          <cell r="D206">
            <v>3</v>
          </cell>
          <cell r="E206">
            <v>0</v>
          </cell>
          <cell r="F206">
            <v>3</v>
          </cell>
          <cell r="G206" t="str">
            <v>-</v>
          </cell>
          <cell r="H206" t="str">
            <v>-</v>
          </cell>
          <cell r="I206" t="str">
            <v>-</v>
          </cell>
          <cell r="J206" t="str">
            <v>1301208 + 1304232</v>
          </cell>
        </row>
        <row r="207">
          <cell r="A207">
            <v>1304333</v>
          </cell>
          <cell r="B207" t="str">
            <v>مختبر شبكات متقدم</v>
          </cell>
          <cell r="C207" t="str">
            <v>Advanced Computer Networks Lab.</v>
          </cell>
          <cell r="D207">
            <v>0</v>
          </cell>
          <cell r="E207">
            <v>2</v>
          </cell>
          <cell r="F207">
            <v>1</v>
          </cell>
          <cell r="G207" t="str">
            <v>-</v>
          </cell>
          <cell r="H207" t="str">
            <v>-</v>
          </cell>
          <cell r="I207" t="str">
            <v>-</v>
          </cell>
          <cell r="J207">
            <v>1304332</v>
          </cell>
        </row>
        <row r="208">
          <cell r="A208">
            <v>1304334</v>
          </cell>
          <cell r="B208" t="str">
            <v>شبكات الحاسوب المتقدمة</v>
          </cell>
          <cell r="C208" t="str">
            <v>Advanced Computer Networks</v>
          </cell>
          <cell r="D208">
            <v>3</v>
          </cell>
          <cell r="E208">
            <v>0</v>
          </cell>
          <cell r="F208">
            <v>3</v>
          </cell>
          <cell r="G208">
            <v>1304336</v>
          </cell>
          <cell r="H208">
            <v>1304336</v>
          </cell>
          <cell r="I208">
            <v>1304336</v>
          </cell>
          <cell r="J208" t="str">
            <v>-</v>
          </cell>
        </row>
        <row r="209">
          <cell r="A209">
            <v>1304335</v>
          </cell>
          <cell r="B209" t="str">
            <v>حوسبة الإنترنت</v>
          </cell>
          <cell r="C209" t="str">
            <v>Internet Computing</v>
          </cell>
          <cell r="G209" t="str">
            <v>-</v>
          </cell>
          <cell r="H209" t="str">
            <v>-</v>
          </cell>
          <cell r="I209" t="str">
            <v>-</v>
          </cell>
          <cell r="J209" t="str">
            <v>-</v>
          </cell>
        </row>
        <row r="210">
          <cell r="A210">
            <v>1304336</v>
          </cell>
          <cell r="B210" t="str">
            <v>تراسل البيانات وشبكات الحاسوب</v>
          </cell>
          <cell r="C210" t="str">
            <v>Data Communications and Computer Networks</v>
          </cell>
          <cell r="D210">
            <v>3</v>
          </cell>
          <cell r="E210">
            <v>0</v>
          </cell>
          <cell r="F210">
            <v>3</v>
          </cell>
          <cell r="G210">
            <v>1301326</v>
          </cell>
          <cell r="H210">
            <v>1301326</v>
          </cell>
          <cell r="I210">
            <v>1301326</v>
          </cell>
          <cell r="J210" t="str">
            <v>-</v>
          </cell>
        </row>
        <row r="211">
          <cell r="A211">
            <v>1304337</v>
          </cell>
          <cell r="B211" t="str">
            <v>مختبر تراسل البيانات وشبكات الحاسوب</v>
          </cell>
          <cell r="C211" t="str">
            <v>Data Communications and Computer Networks Lab.</v>
          </cell>
          <cell r="G211" t="str">
            <v>-</v>
          </cell>
          <cell r="H211" t="str">
            <v>-</v>
          </cell>
          <cell r="I211" t="str">
            <v>-</v>
          </cell>
          <cell r="J211" t="str">
            <v>-</v>
          </cell>
        </row>
        <row r="212">
          <cell r="A212">
            <v>1304338</v>
          </cell>
          <cell r="B212" t="str">
            <v>نمذجة ومحاكاة الشبكات</v>
          </cell>
          <cell r="C212" t="str">
            <v>Networks Modeling and Simulation</v>
          </cell>
          <cell r="D212">
            <v>2</v>
          </cell>
          <cell r="E212">
            <v>2</v>
          </cell>
          <cell r="F212">
            <v>3</v>
          </cell>
          <cell r="G212" t="str">
            <v>-</v>
          </cell>
          <cell r="H212" t="str">
            <v>-</v>
          </cell>
          <cell r="I212" t="str">
            <v>-</v>
          </cell>
          <cell r="J212">
            <v>1304326</v>
          </cell>
        </row>
        <row r="213">
          <cell r="A213">
            <v>1304345</v>
          </cell>
          <cell r="B213" t="str">
            <v>التجارة الإلكترونية.</v>
          </cell>
          <cell r="C213" t="str">
            <v>ECommerce</v>
          </cell>
          <cell r="G213" t="str">
            <v>-</v>
          </cell>
          <cell r="H213" t="str">
            <v>-</v>
          </cell>
          <cell r="I213" t="str">
            <v>-</v>
          </cell>
          <cell r="J213" t="str">
            <v>-</v>
          </cell>
        </row>
        <row r="214">
          <cell r="A214">
            <v>1304350</v>
          </cell>
          <cell r="B214" t="str">
            <v>نظم الوسائط المتعددة</v>
          </cell>
          <cell r="C214" t="str">
            <v>Multimedia Systems</v>
          </cell>
          <cell r="D214">
            <v>2</v>
          </cell>
          <cell r="E214">
            <v>2</v>
          </cell>
          <cell r="F214">
            <v>3</v>
          </cell>
          <cell r="G214">
            <v>1301236</v>
          </cell>
          <cell r="H214">
            <v>1301236</v>
          </cell>
          <cell r="I214">
            <v>1301236</v>
          </cell>
          <cell r="J214">
            <v>1301236</v>
          </cell>
        </row>
        <row r="215">
          <cell r="A215">
            <v>1304355</v>
          </cell>
          <cell r="B215" t="str">
            <v>نظم الوسائط المتعددة</v>
          </cell>
          <cell r="C215" t="str">
            <v>Multimedia Systems</v>
          </cell>
          <cell r="G215" t="str">
            <v>-</v>
          </cell>
          <cell r="H215" t="str">
            <v>-</v>
          </cell>
          <cell r="I215" t="str">
            <v>-</v>
          </cell>
          <cell r="J215" t="str">
            <v>-</v>
          </cell>
        </row>
        <row r="216">
          <cell r="A216">
            <v>1304369</v>
          </cell>
          <cell r="B216" t="str">
            <v>التدريب الميداني</v>
          </cell>
          <cell r="C216" t="str">
            <v>Field Training</v>
          </cell>
          <cell r="D216">
            <v>0</v>
          </cell>
          <cell r="E216">
            <v>6</v>
          </cell>
          <cell r="F216">
            <v>3</v>
          </cell>
          <cell r="G216" t="str">
            <v>-</v>
          </cell>
          <cell r="H216" t="str">
            <v>-</v>
          </cell>
          <cell r="I216" t="str">
            <v>-</v>
          </cell>
          <cell r="J216" t="str">
            <v>Pass. 90Cr. Hrs.</v>
          </cell>
        </row>
        <row r="217">
          <cell r="A217">
            <v>1304392</v>
          </cell>
          <cell r="B217" t="str">
            <v>تقنيات وأدوات متقدمة في نظم الشبكات</v>
          </cell>
          <cell r="C217" t="str">
            <v>Advanced Technologies and Tools in Networks Systems</v>
          </cell>
          <cell r="D217">
            <v>3</v>
          </cell>
          <cell r="E217">
            <v>0</v>
          </cell>
          <cell r="F217">
            <v>3</v>
          </cell>
          <cell r="G217" t="str">
            <v>-</v>
          </cell>
          <cell r="H217" t="str">
            <v>-</v>
          </cell>
          <cell r="I217" t="str">
            <v>-</v>
          </cell>
          <cell r="J217" t="str">
            <v>Dept. Approval</v>
          </cell>
        </row>
        <row r="218">
          <cell r="A218">
            <v>1304410</v>
          </cell>
          <cell r="B218" t="str">
            <v>أمن الشبكات</v>
          </cell>
          <cell r="C218" t="str">
            <v>Networks Security</v>
          </cell>
          <cell r="G218" t="str">
            <v>-</v>
          </cell>
          <cell r="H218" t="str">
            <v>-</v>
          </cell>
          <cell r="I218" t="str">
            <v>-</v>
          </cell>
          <cell r="J218" t="str">
            <v>-</v>
          </cell>
        </row>
        <row r="219">
          <cell r="A219">
            <v>1304430</v>
          </cell>
          <cell r="B219" t="str">
            <v>الحوسبة اللاسلكية والنقالة</v>
          </cell>
          <cell r="C219" t="str">
            <v>Mobile and Wireless Computing</v>
          </cell>
          <cell r="D219">
            <v>3</v>
          </cell>
          <cell r="E219">
            <v>0</v>
          </cell>
          <cell r="F219">
            <v>3</v>
          </cell>
          <cell r="G219">
            <v>1304336</v>
          </cell>
          <cell r="H219" t="str">
            <v>-</v>
          </cell>
          <cell r="I219">
            <v>1304336</v>
          </cell>
          <cell r="J219">
            <v>1304310</v>
          </cell>
        </row>
        <row r="220">
          <cell r="A220">
            <v>1304431</v>
          </cell>
          <cell r="B220" t="str">
            <v>مختبر شبكات متقدم</v>
          </cell>
          <cell r="C220" t="str">
            <v>Advanced Computer Networks Lab.</v>
          </cell>
          <cell r="G220" t="str">
            <v>-</v>
          </cell>
          <cell r="H220" t="str">
            <v>-</v>
          </cell>
          <cell r="I220" t="str">
            <v>-</v>
          </cell>
          <cell r="J220" t="str">
            <v>-</v>
          </cell>
        </row>
        <row r="221">
          <cell r="A221">
            <v>1304432</v>
          </cell>
          <cell r="B221" t="str">
            <v>تخطيط وإدارة الشبكات</v>
          </cell>
          <cell r="C221" t="str">
            <v>Networks Planning and Management</v>
          </cell>
          <cell r="D221">
            <v>3</v>
          </cell>
          <cell r="E221">
            <v>0</v>
          </cell>
          <cell r="F221">
            <v>3</v>
          </cell>
          <cell r="G221" t="str">
            <v>-</v>
          </cell>
          <cell r="H221" t="str">
            <v>-</v>
          </cell>
          <cell r="I221" t="str">
            <v>-</v>
          </cell>
          <cell r="J221" t="str">
            <v>-</v>
          </cell>
        </row>
        <row r="222">
          <cell r="A222">
            <v>1304433</v>
          </cell>
          <cell r="B222" t="str">
            <v>مختبر شبكات لاسلكية</v>
          </cell>
          <cell r="C222" t="str">
            <v>Wireless Networks Lab.</v>
          </cell>
          <cell r="D222">
            <v>0</v>
          </cell>
          <cell r="E222">
            <v>2</v>
          </cell>
          <cell r="F222">
            <v>1</v>
          </cell>
          <cell r="G222" t="str">
            <v>-</v>
          </cell>
          <cell r="H222" t="str">
            <v>-</v>
          </cell>
          <cell r="I222" t="str">
            <v>-</v>
          </cell>
          <cell r="J222" t="str">
            <v xml:space="preserve"> ↂ1304430</v>
          </cell>
        </row>
        <row r="223">
          <cell r="A223">
            <v>1304433</v>
          </cell>
          <cell r="B223" t="str">
            <v>مختبر شبكات لاسلكية</v>
          </cell>
          <cell r="C223" t="str">
            <v>Wireless Networks Lab.</v>
          </cell>
          <cell r="G223" t="str">
            <v>-</v>
          </cell>
          <cell r="H223" t="str">
            <v>-</v>
          </cell>
          <cell r="I223" t="str">
            <v>-</v>
          </cell>
          <cell r="J223" t="str">
            <v>-</v>
          </cell>
        </row>
        <row r="224">
          <cell r="A224">
            <v>1304434</v>
          </cell>
          <cell r="B224" t="str">
            <v>إدارة ومراقبة الشبكات</v>
          </cell>
          <cell r="C224" t="str">
            <v xml:space="preserve">Networks Management and Monitoring </v>
          </cell>
          <cell r="D224">
            <v>3</v>
          </cell>
          <cell r="E224">
            <v>0</v>
          </cell>
          <cell r="F224">
            <v>3</v>
          </cell>
          <cell r="G224" t="str">
            <v>-</v>
          </cell>
          <cell r="H224" t="str">
            <v>-</v>
          </cell>
          <cell r="I224">
            <v>1304430</v>
          </cell>
          <cell r="J224">
            <v>1304430</v>
          </cell>
        </row>
        <row r="225">
          <cell r="A225">
            <v>1304435</v>
          </cell>
          <cell r="B225" t="str">
            <v>تصميم شبكات الحوسبة الموزعة</v>
          </cell>
          <cell r="C225" t="str">
            <v>Distributed-Computing Networks Design</v>
          </cell>
          <cell r="D225">
            <v>3</v>
          </cell>
          <cell r="E225">
            <v>0</v>
          </cell>
          <cell r="F225">
            <v>3</v>
          </cell>
          <cell r="G225" t="str">
            <v>-</v>
          </cell>
          <cell r="H225" t="str">
            <v>-</v>
          </cell>
          <cell r="I225" t="str">
            <v>-</v>
          </cell>
          <cell r="J225">
            <v>1301326</v>
          </cell>
        </row>
        <row r="226">
          <cell r="A226">
            <v>1304436</v>
          </cell>
          <cell r="B226" t="str">
            <v>نظم اتصالات متقدمة وبرمجة التطبيقات</v>
          </cell>
          <cell r="C226" t="str">
            <v>Advanced Communication Systems and Application Programming</v>
          </cell>
          <cell r="G226" t="str">
            <v>-</v>
          </cell>
          <cell r="H226" t="str">
            <v>-</v>
          </cell>
          <cell r="I226" t="str">
            <v>-</v>
          </cell>
          <cell r="J226" t="str">
            <v>-</v>
          </cell>
        </row>
        <row r="227">
          <cell r="A227">
            <v>1304437</v>
          </cell>
          <cell r="B227" t="str">
            <v>برمجة أمن الشبكات</v>
          </cell>
          <cell r="C227" t="str">
            <v>Networks Security Programming</v>
          </cell>
          <cell r="D227">
            <v>3</v>
          </cell>
          <cell r="E227">
            <v>0</v>
          </cell>
          <cell r="F227">
            <v>3</v>
          </cell>
          <cell r="G227" t="str">
            <v>-</v>
          </cell>
          <cell r="H227" t="str">
            <v>-</v>
          </cell>
          <cell r="I227" t="str">
            <v>-</v>
          </cell>
          <cell r="J227" t="str">
            <v>1304310 + 1304332</v>
          </cell>
        </row>
        <row r="228">
          <cell r="A228">
            <v>1304438</v>
          </cell>
          <cell r="B228" t="str">
            <v>سمات تعاون واتصال بين إنسان والحاسب</v>
          </cell>
          <cell r="C228" t="str">
            <v>Human-Computer Interaction</v>
          </cell>
          <cell r="G228" t="str">
            <v>-</v>
          </cell>
          <cell r="H228" t="str">
            <v>-</v>
          </cell>
          <cell r="I228" t="str">
            <v>-</v>
          </cell>
          <cell r="J228" t="str">
            <v>-</v>
          </cell>
        </row>
        <row r="229">
          <cell r="A229">
            <v>1304439</v>
          </cell>
          <cell r="B229" t="str">
            <v>تصميم وبرمجة نظم التعلم الإلكتروني</v>
          </cell>
          <cell r="C229" t="str">
            <v>Design and Implementation of e-Learning Systems</v>
          </cell>
          <cell r="G229" t="str">
            <v>-</v>
          </cell>
          <cell r="H229" t="str">
            <v>-</v>
          </cell>
          <cell r="I229" t="str">
            <v>-</v>
          </cell>
          <cell r="J229" t="str">
            <v>-</v>
          </cell>
        </row>
        <row r="230">
          <cell r="A230">
            <v>1304440</v>
          </cell>
          <cell r="B230" t="str">
            <v>تصميم الشبكات اللاسلكية</v>
          </cell>
          <cell r="C230" t="str">
            <v>Wireless Networks Design</v>
          </cell>
          <cell r="D230">
            <v>3</v>
          </cell>
          <cell r="E230">
            <v>0</v>
          </cell>
          <cell r="F230">
            <v>3</v>
          </cell>
          <cell r="G230" t="str">
            <v>-</v>
          </cell>
          <cell r="H230" t="str">
            <v>-</v>
          </cell>
          <cell r="I230" t="str">
            <v>-</v>
          </cell>
          <cell r="J230">
            <v>1304430</v>
          </cell>
        </row>
        <row r="231">
          <cell r="A231">
            <v>1304442</v>
          </cell>
          <cell r="B231" t="str">
            <v>تصميم وبرمجة نظم التعلم الإلكتروني</v>
          </cell>
          <cell r="C231" t="str">
            <v>Design and Implementation of e-Learning Systems</v>
          </cell>
          <cell r="G231" t="str">
            <v>-</v>
          </cell>
          <cell r="H231" t="str">
            <v>-</v>
          </cell>
          <cell r="I231" t="str">
            <v>-</v>
          </cell>
          <cell r="J231" t="str">
            <v>-</v>
          </cell>
        </row>
        <row r="232">
          <cell r="A232">
            <v>1304443</v>
          </cell>
          <cell r="B232" t="str">
            <v>بروتوكولات الإنترنت المتقدمة</v>
          </cell>
          <cell r="C232" t="str">
            <v>Advanced Internet Protocols</v>
          </cell>
          <cell r="D232">
            <v>3</v>
          </cell>
          <cell r="E232">
            <v>0</v>
          </cell>
          <cell r="F232">
            <v>3</v>
          </cell>
          <cell r="G232" t="str">
            <v>-</v>
          </cell>
          <cell r="H232" t="str">
            <v>-</v>
          </cell>
          <cell r="I232" t="str">
            <v>-</v>
          </cell>
          <cell r="J232">
            <v>1304232</v>
          </cell>
        </row>
        <row r="233">
          <cell r="A233">
            <v>1304444</v>
          </cell>
          <cell r="B233" t="str">
            <v>نقل الوسائط عبر بروتوكول الإنترنت</v>
          </cell>
          <cell r="C233" t="str">
            <v>Multimedia Transfer over Internet</v>
          </cell>
          <cell r="G233" t="str">
            <v>-</v>
          </cell>
          <cell r="H233" t="str">
            <v>-</v>
          </cell>
          <cell r="I233" t="str">
            <v>-</v>
          </cell>
          <cell r="J233" t="str">
            <v>-</v>
          </cell>
        </row>
        <row r="234">
          <cell r="A234">
            <v>1304445</v>
          </cell>
          <cell r="B234" t="str">
            <v>مختبر إدارة الشبكات</v>
          </cell>
          <cell r="C234" t="str">
            <v>Network Mangment Lab</v>
          </cell>
          <cell r="D234">
            <v>0</v>
          </cell>
          <cell r="E234">
            <v>2</v>
          </cell>
          <cell r="F234">
            <v>1</v>
          </cell>
          <cell r="G234">
            <v>1304434</v>
          </cell>
          <cell r="H234">
            <v>1304434</v>
          </cell>
          <cell r="I234">
            <v>1304434</v>
          </cell>
          <cell r="J234" t="str">
            <v>ↂ1304434</v>
          </cell>
        </row>
        <row r="235">
          <cell r="A235">
            <v>1304489</v>
          </cell>
          <cell r="B235" t="str">
            <v>مشروع التخرج</v>
          </cell>
          <cell r="C235" t="str">
            <v>Graduation Project</v>
          </cell>
          <cell r="G235" t="str">
            <v>-</v>
          </cell>
          <cell r="H235" t="str">
            <v>-</v>
          </cell>
          <cell r="I235" t="str">
            <v>-</v>
          </cell>
          <cell r="J235" t="str">
            <v>-</v>
          </cell>
        </row>
        <row r="236">
          <cell r="A236">
            <v>1304490</v>
          </cell>
          <cell r="B236" t="str">
            <v>موضوعات خاصة في نظم شبكات الحاسوب</v>
          </cell>
          <cell r="C236" t="str">
            <v>Special Topics in Computer Networks Systems</v>
          </cell>
          <cell r="D236">
            <v>3</v>
          </cell>
          <cell r="E236">
            <v>0</v>
          </cell>
          <cell r="F236">
            <v>3</v>
          </cell>
          <cell r="G236" t="str">
            <v>-</v>
          </cell>
          <cell r="H236" t="str">
            <v>-</v>
          </cell>
          <cell r="I236" t="str">
            <v>-</v>
          </cell>
          <cell r="J236" t="str">
            <v>Dept. Approval</v>
          </cell>
        </row>
        <row r="237">
          <cell r="A237">
            <v>1304491</v>
          </cell>
          <cell r="B237" t="str">
            <v>مشروع تخرج (1)</v>
          </cell>
          <cell r="C237" t="str">
            <v>Graduation Project (1)</v>
          </cell>
          <cell r="D237">
            <v>0</v>
          </cell>
          <cell r="E237">
            <v>2</v>
          </cell>
          <cell r="F237">
            <v>1</v>
          </cell>
          <cell r="G237" t="str">
            <v>-</v>
          </cell>
          <cell r="H237" t="str">
            <v>-</v>
          </cell>
          <cell r="I237" t="str">
            <v>-</v>
          </cell>
          <cell r="J237" t="str">
            <v>Pass. 85Cr.Hrs. + 1303386</v>
          </cell>
        </row>
        <row r="238">
          <cell r="A238">
            <v>1304492</v>
          </cell>
          <cell r="B238" t="str">
            <v>مشروع تخرج (2)</v>
          </cell>
          <cell r="C238" t="str">
            <v>Graduation Project (2)</v>
          </cell>
          <cell r="D238">
            <v>0</v>
          </cell>
          <cell r="E238">
            <v>4</v>
          </cell>
          <cell r="F238">
            <v>2</v>
          </cell>
          <cell r="G238" t="str">
            <v>-</v>
          </cell>
          <cell r="H238" t="str">
            <v>-</v>
          </cell>
          <cell r="I238" t="str">
            <v>-</v>
          </cell>
          <cell r="J238">
            <v>1304491</v>
          </cell>
        </row>
        <row r="239">
          <cell r="A239">
            <v>1401110</v>
          </cell>
          <cell r="B239" t="str">
            <v>اللغـــة الـعربيـة (1) **</v>
          </cell>
          <cell r="C239" t="str">
            <v>Arabic Language  (1) **</v>
          </cell>
          <cell r="D239">
            <v>3</v>
          </cell>
          <cell r="E239">
            <v>0</v>
          </cell>
          <cell r="F239">
            <v>3</v>
          </cell>
          <cell r="G239" t="str">
            <v>-</v>
          </cell>
          <cell r="H239" t="str">
            <v>-</v>
          </cell>
          <cell r="I239" t="str">
            <v>-</v>
          </cell>
          <cell r="J239" t="str">
            <v>-</v>
          </cell>
        </row>
        <row r="240">
          <cell r="A240">
            <v>1401111</v>
          </cell>
          <cell r="B240" t="str">
            <v>مدخل إلى علم المكتبات</v>
          </cell>
          <cell r="C240" t="str">
            <v>Introduction to Library Science</v>
          </cell>
          <cell r="D240">
            <v>3</v>
          </cell>
          <cell r="E240">
            <v>0</v>
          </cell>
          <cell r="F240">
            <v>3</v>
          </cell>
          <cell r="G240" t="str">
            <v>-</v>
          </cell>
          <cell r="H240" t="str">
            <v>-</v>
          </cell>
          <cell r="I240" t="str">
            <v>-</v>
          </cell>
          <cell r="J240" t="str">
            <v>-</v>
          </cell>
        </row>
        <row r="241">
          <cell r="A241">
            <v>1401120</v>
          </cell>
          <cell r="B241" t="str">
            <v>اللغـة الإنجليزيـة (1) **</v>
          </cell>
          <cell r="C241" t="str">
            <v>English Language (1) **</v>
          </cell>
          <cell r="D241">
            <v>3</v>
          </cell>
          <cell r="E241">
            <v>0</v>
          </cell>
          <cell r="F241">
            <v>3</v>
          </cell>
          <cell r="G241" t="str">
            <v>-</v>
          </cell>
          <cell r="H241" t="str">
            <v>-</v>
          </cell>
          <cell r="I241" t="str">
            <v>-</v>
          </cell>
          <cell r="J241" t="str">
            <v>-</v>
          </cell>
        </row>
        <row r="242">
          <cell r="A242">
            <v>1401130</v>
          </cell>
          <cell r="B242" t="str">
            <v>الرياضة والصحة</v>
          </cell>
          <cell r="C242" t="str">
            <v>Sports and Health</v>
          </cell>
          <cell r="D242">
            <v>3</v>
          </cell>
          <cell r="E242">
            <v>0</v>
          </cell>
          <cell r="F242">
            <v>3</v>
          </cell>
          <cell r="G242" t="str">
            <v>-</v>
          </cell>
          <cell r="H242" t="str">
            <v>-</v>
          </cell>
          <cell r="I242" t="str">
            <v>-</v>
          </cell>
          <cell r="J242" t="str">
            <v>-</v>
          </cell>
        </row>
        <row r="243">
          <cell r="A243">
            <v>1401131</v>
          </cell>
          <cell r="B243" t="str">
            <v>مدخل إلى علم الاجتماع</v>
          </cell>
          <cell r="C243" t="str">
            <v>Introduction to Sociology</v>
          </cell>
          <cell r="D243">
            <v>3</v>
          </cell>
          <cell r="E243">
            <v>0</v>
          </cell>
          <cell r="F243">
            <v>3</v>
          </cell>
          <cell r="G243" t="str">
            <v>-</v>
          </cell>
          <cell r="H243" t="str">
            <v>-</v>
          </cell>
          <cell r="I243" t="str">
            <v>-</v>
          </cell>
          <cell r="J243" t="str">
            <v>-</v>
          </cell>
        </row>
        <row r="244">
          <cell r="A244">
            <v>1401132</v>
          </cell>
          <cell r="B244" t="str">
            <v>الإنسان والبيئة</v>
          </cell>
          <cell r="C244" t="str">
            <v>Human and the Environment</v>
          </cell>
          <cell r="D244">
            <v>3</v>
          </cell>
          <cell r="E244">
            <v>0</v>
          </cell>
          <cell r="F244">
            <v>3</v>
          </cell>
          <cell r="G244" t="str">
            <v>-</v>
          </cell>
          <cell r="H244" t="str">
            <v>-</v>
          </cell>
          <cell r="I244" t="str">
            <v>-</v>
          </cell>
          <cell r="J244" t="str">
            <v>-</v>
          </cell>
        </row>
        <row r="245">
          <cell r="A245">
            <v>1401133</v>
          </cell>
          <cell r="B245" t="str">
            <v>مدخل إلى علم النفس</v>
          </cell>
          <cell r="C245" t="str">
            <v>Inroduction to Psychology</v>
          </cell>
          <cell r="D245">
            <v>3</v>
          </cell>
          <cell r="E245">
            <v>0</v>
          </cell>
          <cell r="F245">
            <v>3</v>
          </cell>
          <cell r="G245" t="str">
            <v>-</v>
          </cell>
          <cell r="H245" t="str">
            <v>-</v>
          </cell>
          <cell r="I245" t="str">
            <v>-</v>
          </cell>
          <cell r="J245" t="str">
            <v>-</v>
          </cell>
        </row>
        <row r="246">
          <cell r="A246">
            <v>1401134</v>
          </cell>
          <cell r="B246" t="str">
            <v>مدخل إلى الفلسفة</v>
          </cell>
          <cell r="C246" t="str">
            <v>Introduction to Philosophy</v>
          </cell>
          <cell r="D246">
            <v>3</v>
          </cell>
          <cell r="E246">
            <v>0</v>
          </cell>
          <cell r="F246">
            <v>3</v>
          </cell>
          <cell r="G246" t="str">
            <v>-</v>
          </cell>
          <cell r="H246" t="str">
            <v>-</v>
          </cell>
          <cell r="I246" t="str">
            <v>-</v>
          </cell>
          <cell r="J246" t="str">
            <v>-</v>
          </cell>
        </row>
        <row r="247">
          <cell r="A247">
            <v>1401136</v>
          </cell>
          <cell r="B247" t="str">
            <v>مدخل إلى التربية الحديثة</v>
          </cell>
          <cell r="C247" t="str">
            <v>Introduction to Modern Education</v>
          </cell>
          <cell r="D247">
            <v>3</v>
          </cell>
          <cell r="E247">
            <v>0</v>
          </cell>
          <cell r="F247">
            <v>3</v>
          </cell>
          <cell r="G247" t="str">
            <v>-</v>
          </cell>
          <cell r="H247" t="str">
            <v>-</v>
          </cell>
          <cell r="I247" t="str">
            <v>-</v>
          </cell>
          <cell r="J247" t="str">
            <v>-</v>
          </cell>
        </row>
        <row r="248">
          <cell r="A248">
            <v>1401140</v>
          </cell>
          <cell r="B248" t="str">
            <v>الثقافة الاقتصادية</v>
          </cell>
          <cell r="C248" t="str">
            <v>Economic Education</v>
          </cell>
          <cell r="D248">
            <v>3</v>
          </cell>
          <cell r="E248">
            <v>0</v>
          </cell>
          <cell r="F248">
            <v>3</v>
          </cell>
          <cell r="G248" t="str">
            <v>-</v>
          </cell>
          <cell r="H248" t="str">
            <v>-</v>
          </cell>
          <cell r="I248" t="str">
            <v>-</v>
          </cell>
          <cell r="J248" t="str">
            <v>-</v>
          </cell>
        </row>
        <row r="249">
          <cell r="A249">
            <v>1401150</v>
          </cell>
          <cell r="B249" t="str">
            <v xml:space="preserve">التربية الوطنية  </v>
          </cell>
          <cell r="C249" t="str">
            <v>National Education</v>
          </cell>
          <cell r="D249">
            <v>3</v>
          </cell>
          <cell r="E249">
            <v>0</v>
          </cell>
          <cell r="F249">
            <v>3</v>
          </cell>
          <cell r="G249" t="str">
            <v>-</v>
          </cell>
          <cell r="H249" t="str">
            <v>-</v>
          </cell>
          <cell r="I249" t="str">
            <v>-</v>
          </cell>
          <cell r="J249" t="str">
            <v>-</v>
          </cell>
        </row>
        <row r="250">
          <cell r="A250">
            <v>1401151</v>
          </cell>
          <cell r="B250" t="str">
            <v>أخلاقيات الحياة الجامعية</v>
          </cell>
          <cell r="C250" t="str">
            <v>University Ethics</v>
          </cell>
          <cell r="D250">
            <v>3</v>
          </cell>
          <cell r="E250">
            <v>0</v>
          </cell>
          <cell r="F250">
            <v>3</v>
          </cell>
          <cell r="G250" t="str">
            <v>-</v>
          </cell>
          <cell r="H250" t="str">
            <v>-</v>
          </cell>
          <cell r="I250" t="str">
            <v>-</v>
          </cell>
          <cell r="J250" t="str">
            <v>-</v>
          </cell>
        </row>
        <row r="251">
          <cell r="A251">
            <v>1401210</v>
          </cell>
          <cell r="B251" t="str">
            <v>اللغة العربية (2)</v>
          </cell>
          <cell r="C251" t="str">
            <v>Arabic Language  (2)</v>
          </cell>
          <cell r="D251">
            <v>3</v>
          </cell>
          <cell r="E251">
            <v>0</v>
          </cell>
          <cell r="F251">
            <v>3</v>
          </cell>
          <cell r="G251">
            <v>1401110</v>
          </cell>
          <cell r="H251">
            <v>1401110</v>
          </cell>
          <cell r="I251">
            <v>1401110</v>
          </cell>
          <cell r="J251">
            <v>1401110</v>
          </cell>
        </row>
        <row r="252">
          <cell r="A252">
            <v>1401220</v>
          </cell>
          <cell r="B252" t="str">
            <v>اللغـة الإنجليزية (2)</v>
          </cell>
          <cell r="C252" t="str">
            <v>English Language (2)</v>
          </cell>
          <cell r="D252">
            <v>3</v>
          </cell>
          <cell r="E252">
            <v>0</v>
          </cell>
          <cell r="F252">
            <v>3</v>
          </cell>
          <cell r="G252">
            <v>1401120</v>
          </cell>
          <cell r="H252">
            <v>1401120</v>
          </cell>
          <cell r="I252">
            <v>1401120</v>
          </cell>
          <cell r="J252">
            <v>1401120</v>
          </cell>
        </row>
        <row r="253">
          <cell r="A253">
            <v>1501110</v>
          </cell>
          <cell r="B253" t="str">
            <v>تفاضل وتكامل (1)</v>
          </cell>
          <cell r="C253" t="str">
            <v>Calculus (1)</v>
          </cell>
          <cell r="D253">
            <v>3</v>
          </cell>
          <cell r="E253">
            <v>0</v>
          </cell>
          <cell r="F253">
            <v>3</v>
          </cell>
          <cell r="G253" t="str">
            <v>-</v>
          </cell>
          <cell r="H253" t="str">
            <v>-</v>
          </cell>
          <cell r="I253" t="str">
            <v>-</v>
          </cell>
          <cell r="J253" t="str">
            <v>-</v>
          </cell>
        </row>
        <row r="254">
          <cell r="A254">
            <v>1501113</v>
          </cell>
          <cell r="B254" t="str">
            <v>العلوم عند العرب والمسلمين</v>
          </cell>
          <cell r="C254" t="str">
            <v>Arab and Muslims Sciences</v>
          </cell>
          <cell r="D254">
            <v>3</v>
          </cell>
          <cell r="E254">
            <v>0</v>
          </cell>
          <cell r="F254">
            <v>3</v>
          </cell>
          <cell r="G254" t="str">
            <v>-</v>
          </cell>
          <cell r="H254" t="str">
            <v>-</v>
          </cell>
          <cell r="I254" t="str">
            <v>-</v>
          </cell>
          <cell r="J254" t="str">
            <v>-</v>
          </cell>
        </row>
        <row r="255">
          <cell r="A255">
            <v>1501114</v>
          </cell>
          <cell r="B255" t="str">
            <v>الجبر الخطي</v>
          </cell>
          <cell r="C255" t="str">
            <v>Linear Algebra</v>
          </cell>
          <cell r="D255">
            <v>3</v>
          </cell>
          <cell r="E255">
            <v>0</v>
          </cell>
          <cell r="F255">
            <v>3</v>
          </cell>
          <cell r="G255">
            <v>1501110</v>
          </cell>
          <cell r="H255">
            <v>1501110</v>
          </cell>
          <cell r="I255">
            <v>1501110</v>
          </cell>
          <cell r="J255">
            <v>1501110</v>
          </cell>
        </row>
        <row r="256">
          <cell r="A256">
            <v>1501120</v>
          </cell>
          <cell r="B256" t="str">
            <v>فيزياء عامة (1)</v>
          </cell>
          <cell r="C256" t="str">
            <v>General Physics (1)</v>
          </cell>
          <cell r="D256">
            <v>3</v>
          </cell>
          <cell r="E256">
            <v>0</v>
          </cell>
          <cell r="F256">
            <v>3</v>
          </cell>
          <cell r="G256" t="str">
            <v>-</v>
          </cell>
          <cell r="H256" t="str">
            <v>-</v>
          </cell>
          <cell r="I256" t="str">
            <v>-</v>
          </cell>
          <cell r="J256" t="str">
            <v>-</v>
          </cell>
        </row>
        <row r="257">
          <cell r="A257">
            <v>1501121</v>
          </cell>
          <cell r="B257" t="str">
            <v xml:space="preserve"> فيزياء عامة عملي (1)</v>
          </cell>
          <cell r="C257" t="str">
            <v>General Physics Lab (1)</v>
          </cell>
          <cell r="D257">
            <v>0</v>
          </cell>
          <cell r="E257">
            <v>1</v>
          </cell>
          <cell r="F257">
            <v>1</v>
          </cell>
          <cell r="G257" t="str">
            <v>ↂ1501120</v>
          </cell>
          <cell r="H257" t="str">
            <v>ↂ1501120</v>
          </cell>
          <cell r="I257" t="str">
            <v>ↂ1501120</v>
          </cell>
          <cell r="J257" t="str">
            <v>ↂ1501120</v>
          </cell>
        </row>
        <row r="258">
          <cell r="A258">
            <v>1501124</v>
          </cell>
          <cell r="B258" t="str">
            <v>مقدمة في علم الفلك</v>
          </cell>
          <cell r="C258" t="str">
            <v>Introduction to Astronomy</v>
          </cell>
          <cell r="D258">
            <v>3</v>
          </cell>
          <cell r="E258">
            <v>0</v>
          </cell>
          <cell r="F258">
            <v>3</v>
          </cell>
          <cell r="G258" t="str">
            <v>-</v>
          </cell>
          <cell r="H258" t="str">
            <v>-</v>
          </cell>
          <cell r="I258" t="str">
            <v>-</v>
          </cell>
          <cell r="J258" t="str">
            <v>-</v>
          </cell>
        </row>
        <row r="259">
          <cell r="A259">
            <v>1501125</v>
          </cell>
          <cell r="B259" t="str">
            <v>الطاقة: مصادرها واستخداماتها</v>
          </cell>
          <cell r="C259" t="str">
            <v>Energy: Sources and Uses of</v>
          </cell>
          <cell r="D259">
            <v>3</v>
          </cell>
          <cell r="E259">
            <v>0</v>
          </cell>
          <cell r="F259">
            <v>3</v>
          </cell>
          <cell r="G259" t="str">
            <v>-</v>
          </cell>
          <cell r="H259" t="str">
            <v>-</v>
          </cell>
          <cell r="I259" t="str">
            <v>-</v>
          </cell>
          <cell r="J259" t="str">
            <v>-</v>
          </cell>
        </row>
        <row r="260">
          <cell r="A260">
            <v>1501126</v>
          </cell>
          <cell r="B260" t="str">
            <v>الإسعافات الأولية</v>
          </cell>
          <cell r="C260" t="str">
            <v>First Aid</v>
          </cell>
          <cell r="D260">
            <v>3</v>
          </cell>
          <cell r="E260">
            <v>0</v>
          </cell>
          <cell r="F260">
            <v>3</v>
          </cell>
          <cell r="G260" t="str">
            <v>-</v>
          </cell>
          <cell r="H260" t="str">
            <v>-</v>
          </cell>
          <cell r="I260" t="str">
            <v>-</v>
          </cell>
          <cell r="J260" t="str">
            <v>-</v>
          </cell>
        </row>
        <row r="261">
          <cell r="A261">
            <v>1501127</v>
          </cell>
          <cell r="B261" t="str">
            <v>الطاقة الخضراء في حياتنا</v>
          </cell>
          <cell r="C261" t="str">
            <v xml:space="preserve">Green Energy </v>
          </cell>
          <cell r="D261">
            <v>3</v>
          </cell>
          <cell r="E261">
            <v>0</v>
          </cell>
          <cell r="F261">
            <v>3</v>
          </cell>
          <cell r="G261" t="str">
            <v>-</v>
          </cell>
          <cell r="H261" t="str">
            <v>-</v>
          </cell>
          <cell r="I261" t="str">
            <v>-</v>
          </cell>
          <cell r="J261" t="str">
            <v>-</v>
          </cell>
        </row>
        <row r="262">
          <cell r="A262">
            <v>1501128</v>
          </cell>
          <cell r="B262" t="str">
            <v>تكنولوجيا الاتصال و التواصل الاجتماعي</v>
          </cell>
          <cell r="C262" t="str">
            <v>Communication and Social Media Technology</v>
          </cell>
          <cell r="D262">
            <v>3</v>
          </cell>
          <cell r="E262">
            <v>0</v>
          </cell>
          <cell r="F262">
            <v>3</v>
          </cell>
          <cell r="G262" t="str">
            <v>-</v>
          </cell>
          <cell r="H262" t="str">
            <v>-</v>
          </cell>
          <cell r="I262" t="str">
            <v>-</v>
          </cell>
          <cell r="J262" t="str">
            <v>-</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عملي (1)</v>
          </cell>
          <cell r="C264" t="str">
            <v>General Chemistry Lab (1)</v>
          </cell>
          <cell r="D264">
            <v>0</v>
          </cell>
          <cell r="E264">
            <v>1</v>
          </cell>
          <cell r="F264">
            <v>1</v>
          </cell>
          <cell r="G264" t="str">
            <v>ↂ1501130</v>
          </cell>
          <cell r="H264" t="str">
            <v>ↂ1501130</v>
          </cell>
          <cell r="I264" t="str">
            <v>ↂ1501130</v>
          </cell>
          <cell r="J264" t="str">
            <v>ↂ1501130</v>
          </cell>
        </row>
        <row r="265">
          <cell r="A265">
            <v>1501153</v>
          </cell>
          <cell r="B265" t="str">
            <v>التغذية في الصحة والمرض</v>
          </cell>
          <cell r="C265" t="str">
            <v>Nutrition in Health and Illness</v>
          </cell>
          <cell r="D265">
            <v>3</v>
          </cell>
          <cell r="E265">
            <v>0</v>
          </cell>
          <cell r="F265">
            <v>3</v>
          </cell>
          <cell r="G265" t="str">
            <v>-</v>
          </cell>
          <cell r="H265" t="str">
            <v>-</v>
          </cell>
          <cell r="I265" t="str">
            <v>-</v>
          </cell>
          <cell r="J265" t="str">
            <v>-</v>
          </cell>
        </row>
        <row r="266">
          <cell r="A266">
            <v>1501154</v>
          </cell>
          <cell r="B266" t="str">
            <v>الثقافة الصحية</v>
          </cell>
          <cell r="C266" t="str">
            <v>Health Education</v>
          </cell>
          <cell r="D266">
            <v>3</v>
          </cell>
          <cell r="E266">
            <v>0</v>
          </cell>
          <cell r="F266">
            <v>3</v>
          </cell>
          <cell r="G266" t="str">
            <v>-</v>
          </cell>
          <cell r="H266" t="str">
            <v>-</v>
          </cell>
          <cell r="I266" t="str">
            <v>-</v>
          </cell>
          <cell r="J266" t="str">
            <v>-</v>
          </cell>
        </row>
        <row r="267">
          <cell r="A267">
            <v>1501161</v>
          </cell>
          <cell r="B267" t="str">
            <v>المجتمعات الرقمية</v>
          </cell>
          <cell r="C267" t="str">
            <v>Digital Societies</v>
          </cell>
          <cell r="D267">
            <v>3</v>
          </cell>
          <cell r="E267">
            <v>0</v>
          </cell>
          <cell r="F267">
            <v>3</v>
          </cell>
          <cell r="G267" t="str">
            <v>-</v>
          </cell>
          <cell r="H267" t="str">
            <v>-</v>
          </cell>
          <cell r="I267" t="str">
            <v>-</v>
          </cell>
          <cell r="J267" t="str">
            <v>-</v>
          </cell>
        </row>
        <row r="268">
          <cell r="A268">
            <v>1501210</v>
          </cell>
          <cell r="B268" t="str">
            <v>تفاضل وتكامل (2)</v>
          </cell>
          <cell r="C268" t="str">
            <v>Calculas (2)</v>
          </cell>
          <cell r="D268">
            <v>3</v>
          </cell>
          <cell r="E268">
            <v>0</v>
          </cell>
          <cell r="F268">
            <v>3</v>
          </cell>
          <cell r="G268">
            <v>1501110</v>
          </cell>
          <cell r="H268">
            <v>1501110</v>
          </cell>
          <cell r="I268">
            <v>1501110</v>
          </cell>
          <cell r="J268">
            <v>1501110</v>
          </cell>
        </row>
        <row r="269">
          <cell r="A269">
            <v>1501212</v>
          </cell>
          <cell r="B269" t="str">
            <v>الاحتمالات والإحصاء</v>
          </cell>
          <cell r="C269" t="str">
            <v>Probability and Statistics</v>
          </cell>
          <cell r="D269">
            <v>3</v>
          </cell>
          <cell r="E269">
            <v>0</v>
          </cell>
          <cell r="F269">
            <v>3</v>
          </cell>
          <cell r="G269">
            <v>1501110</v>
          </cell>
          <cell r="H269">
            <v>1501110</v>
          </cell>
          <cell r="I269">
            <v>1501110</v>
          </cell>
          <cell r="J269">
            <v>1501110</v>
          </cell>
        </row>
        <row r="270">
          <cell r="A270">
            <v>1302338</v>
          </cell>
          <cell r="B270" t="str">
            <v>حوسبة الإنترنت المتقدمة</v>
          </cell>
          <cell r="C270" t="str">
            <v>Advanced Internet Computing</v>
          </cell>
          <cell r="D270">
            <v>2</v>
          </cell>
          <cell r="E270">
            <v>2</v>
          </cell>
          <cell r="F270">
            <v>3</v>
          </cell>
          <cell r="G270" t="str">
            <v>1303236 + 1301305</v>
          </cell>
          <cell r="H270" t="str">
            <v>1303236 + 1301305</v>
          </cell>
          <cell r="I270" t="str">
            <v>1303236 + 1301305</v>
          </cell>
          <cell r="J270" t="str">
            <v>-</v>
          </cell>
        </row>
        <row r="271">
          <cell r="A271">
            <v>1302360</v>
          </cell>
          <cell r="B271" t="str">
            <v>إدارة نظم قواعد البيانات</v>
          </cell>
          <cell r="C271" t="str">
            <v>Database Systems Administration</v>
          </cell>
          <cell r="D271">
            <v>3</v>
          </cell>
          <cell r="E271">
            <v>0</v>
          </cell>
          <cell r="F271">
            <v>3</v>
          </cell>
          <cell r="G271" t="str">
            <v>-</v>
          </cell>
          <cell r="H271">
            <v>1301305</v>
          </cell>
          <cell r="I271">
            <v>1303342</v>
          </cell>
          <cell r="J271">
            <v>1303342</v>
          </cell>
        </row>
        <row r="272">
          <cell r="A272">
            <v>1302368</v>
          </cell>
          <cell r="B272" t="str">
            <v>التدريب الميداني</v>
          </cell>
          <cell r="C272" t="str">
            <v>Field Training</v>
          </cell>
          <cell r="D272">
            <v>0</v>
          </cell>
          <cell r="E272">
            <v>0</v>
          </cell>
          <cell r="F272">
            <v>0</v>
          </cell>
          <cell r="G272" t="str">
            <v>-</v>
          </cell>
          <cell r="H272" t="str">
            <v>Pass. 90Cr. Hrs.</v>
          </cell>
          <cell r="I272" t="str">
            <v>-</v>
          </cell>
          <cell r="J272" t="str">
            <v>-</v>
          </cell>
        </row>
        <row r="273">
          <cell r="A273">
            <v>1302486</v>
          </cell>
          <cell r="B273" t="str">
            <v>فحص البرمجيات</v>
          </cell>
          <cell r="C273" t="str">
            <v>Software Testing</v>
          </cell>
          <cell r="D273">
            <v>3</v>
          </cell>
          <cell r="E273">
            <v>0</v>
          </cell>
          <cell r="F273">
            <v>3</v>
          </cell>
          <cell r="G273" t="str">
            <v>-</v>
          </cell>
          <cell r="H273">
            <v>1302384</v>
          </cell>
          <cell r="I273" t="str">
            <v>-</v>
          </cell>
          <cell r="J273" t="str">
            <v>-</v>
          </cell>
        </row>
        <row r="274">
          <cell r="A274">
            <v>1302496</v>
          </cell>
          <cell r="B274" t="str">
            <v>منهجية البرمجة المرنة</v>
          </cell>
          <cell r="C274" t="str">
            <v>Agile Methods</v>
          </cell>
          <cell r="D274">
            <v>3</v>
          </cell>
          <cell r="E274">
            <v>0</v>
          </cell>
          <cell r="F274">
            <v>3</v>
          </cell>
          <cell r="G274" t="str">
            <v>-</v>
          </cell>
          <cell r="H274">
            <v>1302384</v>
          </cell>
          <cell r="I274" t="str">
            <v>-</v>
          </cell>
          <cell r="J274" t="str">
            <v>-</v>
          </cell>
        </row>
        <row r="275">
          <cell r="A275">
            <v>1302495</v>
          </cell>
          <cell r="B275" t="str">
            <v>إدارة جودة البرمجيات</v>
          </cell>
          <cell r="C275" t="str">
            <v xml:space="preserve">Software Quality Management </v>
          </cell>
          <cell r="D275">
            <v>3</v>
          </cell>
          <cell r="E275">
            <v>0</v>
          </cell>
          <cell r="F275">
            <v>3</v>
          </cell>
          <cell r="G275" t="str">
            <v>-</v>
          </cell>
          <cell r="H275" t="str">
            <v>1302485 + 1302486</v>
          </cell>
          <cell r="I275" t="str">
            <v>-</v>
          </cell>
          <cell r="J275" t="str">
            <v>-</v>
          </cell>
        </row>
        <row r="276">
          <cell r="A276">
            <v>1302390</v>
          </cell>
          <cell r="B276" t="str">
            <v>معمارية البرمجيات</v>
          </cell>
          <cell r="C276" t="str">
            <v>Software Architecture</v>
          </cell>
          <cell r="D276">
            <v>3</v>
          </cell>
          <cell r="E276">
            <v>0</v>
          </cell>
          <cell r="F276">
            <v>3</v>
          </cell>
          <cell r="G276">
            <v>0</v>
          </cell>
          <cell r="H276">
            <v>1302384</v>
          </cell>
          <cell r="I276">
            <v>0</v>
          </cell>
          <cell r="J276">
            <v>0</v>
          </cell>
        </row>
        <row r="277">
          <cell r="A277">
            <v>1302337</v>
          </cell>
          <cell r="B277" t="str">
            <v>التجارة الإلكترونية</v>
          </cell>
          <cell r="C277" t="str">
            <v>E-Commerce</v>
          </cell>
          <cell r="D277">
            <v>3</v>
          </cell>
          <cell r="E277">
            <v>0</v>
          </cell>
          <cell r="F277">
            <v>3</v>
          </cell>
          <cell r="G277">
            <v>1301108</v>
          </cell>
          <cell r="H277">
            <v>1301108</v>
          </cell>
          <cell r="I277">
            <v>1301108</v>
          </cell>
          <cell r="J277">
            <v>1301108</v>
          </cell>
        </row>
        <row r="278">
          <cell r="A278">
            <v>1301150</v>
          </cell>
          <cell r="B278" t="str">
            <v>الجبر الخطي</v>
          </cell>
          <cell r="C278" t="str">
            <v>Linear Algebra</v>
          </cell>
          <cell r="D278">
            <v>3</v>
          </cell>
          <cell r="E278">
            <v>0</v>
          </cell>
          <cell r="F278">
            <v>3</v>
          </cell>
          <cell r="G278">
            <v>1501110</v>
          </cell>
          <cell r="H278">
            <v>1501110</v>
          </cell>
          <cell r="I278">
            <v>1501110</v>
          </cell>
          <cell r="J278">
            <v>1501110</v>
          </cell>
        </row>
        <row r="279">
          <cell r="A279">
            <v>1301236</v>
          </cell>
          <cell r="B279" t="str">
            <v>تطوير برمجيات الإنترنت</v>
          </cell>
          <cell r="C279" t="str">
            <v>Web-Based Programming</v>
          </cell>
          <cell r="D279">
            <v>2</v>
          </cell>
          <cell r="E279">
            <v>2</v>
          </cell>
          <cell r="F279">
            <v>3</v>
          </cell>
          <cell r="G279">
            <v>1301108</v>
          </cell>
          <cell r="H279">
            <v>1301108</v>
          </cell>
          <cell r="I279">
            <v>1301108</v>
          </cell>
          <cell r="J279">
            <v>1301108</v>
          </cell>
        </row>
        <row r="280">
          <cell r="A280">
            <v>1301350</v>
          </cell>
          <cell r="B280" t="str">
            <v>نظم الوسائط المتعددة</v>
          </cell>
          <cell r="C280" t="str">
            <v>Multimedia Systems</v>
          </cell>
          <cell r="D280">
            <v>2</v>
          </cell>
          <cell r="E280">
            <v>2</v>
          </cell>
          <cell r="F280">
            <v>3</v>
          </cell>
          <cell r="G280">
            <v>1301236</v>
          </cell>
          <cell r="H280">
            <v>1301236</v>
          </cell>
          <cell r="I280">
            <v>1301236</v>
          </cell>
          <cell r="J280">
            <v>1301236</v>
          </cell>
        </row>
        <row r="281">
          <cell r="A281">
            <v>1301111</v>
          </cell>
          <cell r="B281" t="str">
            <v>تراكيب متقطعة (1)</v>
          </cell>
          <cell r="C281" t="str">
            <v>Discrete Structures (1)</v>
          </cell>
          <cell r="D281">
            <v>3</v>
          </cell>
          <cell r="E281">
            <v>0</v>
          </cell>
          <cell r="F281">
            <v>3</v>
          </cell>
          <cell r="G281" t="str">
            <v>-</v>
          </cell>
          <cell r="H281" t="str">
            <v>-</v>
          </cell>
          <cell r="I281" t="str">
            <v>-</v>
          </cell>
          <cell r="J281" t="str">
            <v>-</v>
          </cell>
        </row>
        <row r="282">
          <cell r="A282">
            <v>1301460</v>
          </cell>
          <cell r="B282" t="str">
            <v>حوسبة سحابية</v>
          </cell>
          <cell r="C282" t="str">
            <v>Cloud Computing</v>
          </cell>
          <cell r="D282">
            <v>3</v>
          </cell>
          <cell r="E282">
            <v>0</v>
          </cell>
          <cell r="F282">
            <v>3</v>
          </cell>
          <cell r="G282" t="str">
            <v>Dept. Approval</v>
          </cell>
          <cell r="H282" t="str">
            <v>Dept. Approval</v>
          </cell>
          <cell r="I282" t="str">
            <v>Dept. Approval</v>
          </cell>
          <cell r="J282" t="str">
            <v>Dept. Approval</v>
          </cell>
        </row>
        <row r="283">
          <cell r="A283">
            <v>1301462</v>
          </cell>
          <cell r="B283" t="str">
            <v>حوسبة نقالة</v>
          </cell>
          <cell r="C283" t="str">
            <v>Mobile Computing</v>
          </cell>
          <cell r="D283">
            <v>3</v>
          </cell>
          <cell r="E283">
            <v>0</v>
          </cell>
          <cell r="F283">
            <v>3</v>
          </cell>
          <cell r="G283" t="str">
            <v>Dept. Approval</v>
          </cell>
          <cell r="H283" t="str">
            <v>Dept. Approval</v>
          </cell>
          <cell r="I283" t="str">
            <v>Dept. Approval</v>
          </cell>
          <cell r="J283" t="str">
            <v>Dept. Approval</v>
          </cell>
        </row>
        <row r="284">
          <cell r="A284">
            <v>1301463</v>
          </cell>
          <cell r="B284" t="str">
            <v>تحليل البيانات الكبيرة</v>
          </cell>
          <cell r="C284" t="str">
            <v>Big Data Analysis</v>
          </cell>
          <cell r="D284">
            <v>3</v>
          </cell>
          <cell r="E284">
            <v>0</v>
          </cell>
          <cell r="F284">
            <v>3</v>
          </cell>
          <cell r="G284" t="str">
            <v>Dept. Approval</v>
          </cell>
          <cell r="H284" t="str">
            <v>Dept. Approval</v>
          </cell>
          <cell r="I284" t="str">
            <v>Dept. Approval</v>
          </cell>
          <cell r="J284" t="str">
            <v>Dept. Approval</v>
          </cell>
        </row>
        <row r="285">
          <cell r="A285">
            <v>1301464</v>
          </cell>
          <cell r="B285" t="str">
            <v>تصميم تجربة المستخدم</v>
          </cell>
          <cell r="C285" t="str">
            <v>User Design Experience</v>
          </cell>
          <cell r="D285">
            <v>3</v>
          </cell>
          <cell r="E285">
            <v>0</v>
          </cell>
          <cell r="F285">
            <v>3</v>
          </cell>
          <cell r="G285" t="str">
            <v>Dept. Approval</v>
          </cell>
          <cell r="H285" t="str">
            <v>Dept. Approval</v>
          </cell>
          <cell r="I285" t="str">
            <v>Dept. Approval</v>
          </cell>
          <cell r="J285" t="str">
            <v>Dept. Approval</v>
          </cell>
        </row>
        <row r="286">
          <cell r="A286">
            <v>1301411</v>
          </cell>
          <cell r="B286" t="str">
            <v>امن المعلومات</v>
          </cell>
          <cell r="C286" t="str">
            <v>Information Security</v>
          </cell>
          <cell r="D286">
            <v>3</v>
          </cell>
          <cell r="E286">
            <v>0</v>
          </cell>
          <cell r="F286">
            <v>3</v>
          </cell>
          <cell r="G286">
            <v>1301336</v>
          </cell>
          <cell r="H286">
            <v>1301336</v>
          </cell>
          <cell r="I286">
            <v>1301336</v>
          </cell>
          <cell r="J286">
            <v>0</v>
          </cell>
        </row>
        <row r="287">
          <cell r="A287">
            <v>1301336</v>
          </cell>
          <cell r="B287" t="str">
            <v>تراسل البيانات وشبكات الحاسوب</v>
          </cell>
          <cell r="C287" t="str">
            <v>Data Communications and Computer Networks</v>
          </cell>
          <cell r="D287">
            <v>3</v>
          </cell>
          <cell r="E287">
            <v>0</v>
          </cell>
          <cell r="F287">
            <v>3</v>
          </cell>
          <cell r="G287">
            <v>1301326</v>
          </cell>
          <cell r="H287">
            <v>1301326</v>
          </cell>
          <cell r="I287">
            <v>1301326</v>
          </cell>
          <cell r="J287">
            <v>0</v>
          </cell>
        </row>
        <row r="288">
          <cell r="A288">
            <v>0</v>
          </cell>
          <cell r="B288">
            <v>0</v>
          </cell>
          <cell r="C288">
            <v>0</v>
          </cell>
          <cell r="D288">
            <v>0</v>
          </cell>
          <cell r="E288">
            <v>0</v>
          </cell>
          <cell r="F288">
            <v>0</v>
          </cell>
          <cell r="G288">
            <v>0</v>
          </cell>
          <cell r="H288">
            <v>0</v>
          </cell>
          <cell r="I288">
            <v>0</v>
          </cell>
          <cell r="J288">
            <v>0</v>
          </cell>
        </row>
        <row r="289">
          <cell r="A289">
            <v>0</v>
          </cell>
          <cell r="B289">
            <v>0</v>
          </cell>
          <cell r="C289">
            <v>0</v>
          </cell>
          <cell r="D289">
            <v>0</v>
          </cell>
          <cell r="E289">
            <v>0</v>
          </cell>
          <cell r="F289">
            <v>0</v>
          </cell>
          <cell r="G289">
            <v>0</v>
          </cell>
          <cell r="H289">
            <v>0</v>
          </cell>
          <cell r="I289">
            <v>0</v>
          </cell>
          <cell r="J289">
            <v>0</v>
          </cell>
        </row>
        <row r="290">
          <cell r="A290">
            <v>0</v>
          </cell>
          <cell r="B290">
            <v>0</v>
          </cell>
          <cell r="C290">
            <v>0</v>
          </cell>
          <cell r="D290">
            <v>0</v>
          </cell>
          <cell r="E290">
            <v>0</v>
          </cell>
          <cell r="F290">
            <v>0</v>
          </cell>
          <cell r="G290">
            <v>0</v>
          </cell>
          <cell r="H290">
            <v>0</v>
          </cell>
          <cell r="I290">
            <v>0</v>
          </cell>
          <cell r="J29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Master-E"/>
      <sheetName val="CS-Master-A"/>
      <sheetName val="CS-Adv-E"/>
      <sheetName val="CS-Adv"/>
      <sheetName val="CS-E"/>
      <sheetName val="CS-A"/>
      <sheetName val="CS-course List"/>
      <sheetName val="Crses"/>
    </sheetNames>
    <sheetDataSet>
      <sheetData sheetId="0"/>
      <sheetData sheetId="1"/>
      <sheetData sheetId="2"/>
      <sheetData sheetId="3"/>
      <sheetData sheetId="4"/>
      <sheetData sheetId="5"/>
      <sheetData sheetId="6"/>
      <sheetData sheetId="7">
        <row r="2">
          <cell r="A2">
            <v>100100</v>
          </cell>
          <cell r="B2" t="str">
            <v>العلــوم العسكـرية *</v>
          </cell>
          <cell r="C2" t="str">
            <v>Military Sciences*</v>
          </cell>
          <cell r="D2">
            <v>3</v>
          </cell>
          <cell r="E2">
            <v>0</v>
          </cell>
          <cell r="F2">
            <v>3</v>
          </cell>
          <cell r="G2" t="str">
            <v>-</v>
          </cell>
          <cell r="H2" t="str">
            <v>-</v>
          </cell>
          <cell r="I2" t="str">
            <v>-</v>
          </cell>
          <cell r="J2" t="str">
            <v>-</v>
          </cell>
        </row>
        <row r="3">
          <cell r="A3">
            <v>1401150</v>
          </cell>
          <cell r="B3" t="str">
            <v>التربية الوطنية</v>
          </cell>
          <cell r="C3" t="str">
            <v>National Education</v>
          </cell>
          <cell r="D3">
            <v>3</v>
          </cell>
          <cell r="E3">
            <v>0</v>
          </cell>
          <cell r="F3">
            <v>3</v>
          </cell>
          <cell r="G3" t="str">
            <v>-</v>
          </cell>
          <cell r="H3" t="str">
            <v>-</v>
          </cell>
          <cell r="I3" t="str">
            <v>-</v>
          </cell>
          <cell r="J3" t="str">
            <v>-</v>
          </cell>
        </row>
        <row r="4">
          <cell r="A4">
            <v>1401130</v>
          </cell>
          <cell r="B4" t="str">
            <v>الرياضة والصحة</v>
          </cell>
          <cell r="C4" t="str">
            <v>Sports and Health</v>
          </cell>
          <cell r="D4">
            <v>3</v>
          </cell>
          <cell r="E4">
            <v>0</v>
          </cell>
          <cell r="F4">
            <v>3</v>
          </cell>
          <cell r="G4" t="str">
            <v>-</v>
          </cell>
          <cell r="H4" t="str">
            <v>-</v>
          </cell>
          <cell r="I4" t="str">
            <v>-</v>
          </cell>
          <cell r="J4" t="str">
            <v>-</v>
          </cell>
        </row>
        <row r="5">
          <cell r="A5">
            <v>1401110</v>
          </cell>
          <cell r="B5" t="str">
            <v>اللغـــة الـعربيـة (1)**</v>
          </cell>
          <cell r="C5" t="str">
            <v>Arabic Language  (1) **</v>
          </cell>
          <cell r="D5">
            <v>3</v>
          </cell>
          <cell r="E5">
            <v>0</v>
          </cell>
          <cell r="F5">
            <v>3</v>
          </cell>
          <cell r="G5" t="str">
            <v>-</v>
          </cell>
          <cell r="H5" t="str">
            <v>-</v>
          </cell>
          <cell r="I5" t="str">
            <v>-</v>
          </cell>
          <cell r="J5" t="str">
            <v>-</v>
          </cell>
        </row>
        <row r="6">
          <cell r="A6">
            <v>1401210</v>
          </cell>
          <cell r="B6" t="str">
            <v>اللغة العربية (2)</v>
          </cell>
          <cell r="C6" t="str">
            <v>Arabic Language  (2)</v>
          </cell>
          <cell r="D6">
            <v>3</v>
          </cell>
          <cell r="E6">
            <v>0</v>
          </cell>
          <cell r="F6">
            <v>3</v>
          </cell>
          <cell r="G6">
            <v>1401110</v>
          </cell>
          <cell r="H6">
            <v>1401110</v>
          </cell>
          <cell r="I6">
            <v>1401110</v>
          </cell>
          <cell r="J6">
            <v>1401110</v>
          </cell>
        </row>
        <row r="7">
          <cell r="A7">
            <v>1401120</v>
          </cell>
          <cell r="B7" t="str">
            <v>اللغـة الإنجليزيـة (1)**</v>
          </cell>
          <cell r="C7" t="str">
            <v>English Language (1) **</v>
          </cell>
          <cell r="D7">
            <v>3</v>
          </cell>
          <cell r="E7">
            <v>0</v>
          </cell>
          <cell r="F7">
            <v>3</v>
          </cell>
          <cell r="G7" t="str">
            <v>-</v>
          </cell>
          <cell r="H7" t="str">
            <v>-</v>
          </cell>
          <cell r="I7" t="str">
            <v>-</v>
          </cell>
          <cell r="J7" t="str">
            <v>-</v>
          </cell>
        </row>
        <row r="8">
          <cell r="A8">
            <v>1401220</v>
          </cell>
          <cell r="B8" t="str">
            <v>اللغـة الإنجليزية (2)</v>
          </cell>
          <cell r="C8" t="str">
            <v>English Language (2)</v>
          </cell>
          <cell r="D8">
            <v>3</v>
          </cell>
          <cell r="E8">
            <v>0</v>
          </cell>
          <cell r="F8">
            <v>3</v>
          </cell>
          <cell r="G8">
            <v>1401120</v>
          </cell>
          <cell r="H8">
            <v>1401120</v>
          </cell>
          <cell r="I8">
            <v>1401120</v>
          </cell>
          <cell r="J8">
            <v>1401120</v>
          </cell>
        </row>
        <row r="9">
          <cell r="A9">
            <v>1401131</v>
          </cell>
          <cell r="B9" t="str">
            <v>مدخل الى علم الاجتماع</v>
          </cell>
          <cell r="C9" t="str">
            <v>Introduction to Sociology</v>
          </cell>
          <cell r="D9">
            <v>3</v>
          </cell>
          <cell r="E9">
            <v>0</v>
          </cell>
          <cell r="F9">
            <v>3</v>
          </cell>
          <cell r="G9" t="str">
            <v>-</v>
          </cell>
          <cell r="H9" t="str">
            <v>-</v>
          </cell>
          <cell r="I9" t="str">
            <v>-</v>
          </cell>
          <cell r="J9" t="str">
            <v>-</v>
          </cell>
        </row>
        <row r="10">
          <cell r="A10">
            <v>1401132</v>
          </cell>
          <cell r="B10" t="str">
            <v>الإنسان والبيئة</v>
          </cell>
          <cell r="C10" t="str">
            <v>Man and Environment</v>
          </cell>
          <cell r="D10">
            <v>3</v>
          </cell>
          <cell r="E10">
            <v>0</v>
          </cell>
          <cell r="F10">
            <v>3</v>
          </cell>
          <cell r="G10" t="str">
            <v>-</v>
          </cell>
          <cell r="H10" t="str">
            <v>-</v>
          </cell>
          <cell r="I10" t="str">
            <v>-</v>
          </cell>
          <cell r="J10" t="str">
            <v>-</v>
          </cell>
        </row>
        <row r="11">
          <cell r="A11">
            <v>1401134</v>
          </cell>
          <cell r="B11" t="str">
            <v>مدخل الى الفلسفة</v>
          </cell>
          <cell r="C11" t="str">
            <v>Introduction to Philosophy</v>
          </cell>
          <cell r="D11">
            <v>3</v>
          </cell>
          <cell r="E11">
            <v>0</v>
          </cell>
          <cell r="F11">
            <v>3</v>
          </cell>
          <cell r="G11" t="str">
            <v>-</v>
          </cell>
          <cell r="H11" t="str">
            <v>-</v>
          </cell>
          <cell r="I11" t="str">
            <v>-</v>
          </cell>
          <cell r="J11" t="str">
            <v>-</v>
          </cell>
        </row>
        <row r="12">
          <cell r="A12">
            <v>1401133</v>
          </cell>
          <cell r="B12" t="str">
            <v>مدخل الى علم النفس</v>
          </cell>
          <cell r="C12" t="str">
            <v>Introduction to Psychology</v>
          </cell>
          <cell r="D12">
            <v>3</v>
          </cell>
          <cell r="E12">
            <v>0</v>
          </cell>
          <cell r="F12">
            <v>3</v>
          </cell>
          <cell r="G12" t="str">
            <v>-</v>
          </cell>
          <cell r="H12" t="str">
            <v>-</v>
          </cell>
          <cell r="I12" t="str">
            <v>-</v>
          </cell>
          <cell r="J12" t="str">
            <v>-</v>
          </cell>
        </row>
        <row r="13">
          <cell r="A13">
            <v>1401111</v>
          </cell>
          <cell r="B13" t="str">
            <v>مدخل الى علم المكتبات</v>
          </cell>
          <cell r="C13" t="str">
            <v>Introduction to Library Science</v>
          </cell>
          <cell r="D13">
            <v>3</v>
          </cell>
          <cell r="E13">
            <v>0</v>
          </cell>
          <cell r="F13">
            <v>3</v>
          </cell>
          <cell r="G13" t="str">
            <v>-</v>
          </cell>
          <cell r="H13" t="str">
            <v>-</v>
          </cell>
          <cell r="I13" t="str">
            <v>-</v>
          </cell>
          <cell r="J13" t="str">
            <v>-</v>
          </cell>
        </row>
        <row r="14">
          <cell r="A14">
            <v>1501110</v>
          </cell>
          <cell r="B14" t="str">
            <v>تفاضل وتكامل (1)</v>
          </cell>
          <cell r="C14" t="str">
            <v>Calculus (1)</v>
          </cell>
          <cell r="D14">
            <v>3</v>
          </cell>
          <cell r="E14">
            <v>0</v>
          </cell>
          <cell r="F14">
            <v>3</v>
          </cell>
          <cell r="G14" t="str">
            <v>-</v>
          </cell>
          <cell r="H14" t="str">
            <v>-</v>
          </cell>
          <cell r="I14" t="str">
            <v>-</v>
          </cell>
          <cell r="J14" t="str">
            <v>-</v>
          </cell>
        </row>
        <row r="15">
          <cell r="A15">
            <v>1501113</v>
          </cell>
          <cell r="B15" t="str">
            <v>العلوم عند العرب والمسلمين</v>
          </cell>
          <cell r="C15" t="str">
            <v>Arab and Muslim Sciences</v>
          </cell>
          <cell r="D15">
            <v>3</v>
          </cell>
          <cell r="E15">
            <v>0</v>
          </cell>
          <cell r="F15">
            <v>3</v>
          </cell>
          <cell r="G15" t="str">
            <v>-</v>
          </cell>
          <cell r="H15" t="str">
            <v>-</v>
          </cell>
          <cell r="I15" t="str">
            <v>-</v>
          </cell>
          <cell r="J15" t="str">
            <v>-</v>
          </cell>
        </row>
        <row r="16">
          <cell r="A16">
            <v>1501212</v>
          </cell>
          <cell r="B16" t="str">
            <v>الاحتمالات والإحصاء</v>
          </cell>
          <cell r="C16" t="str">
            <v>Probability and Statistics</v>
          </cell>
          <cell r="D16">
            <v>3</v>
          </cell>
          <cell r="E16">
            <v>0</v>
          </cell>
          <cell r="F16">
            <v>3</v>
          </cell>
          <cell r="G16">
            <v>1501110</v>
          </cell>
          <cell r="H16">
            <v>1501110</v>
          </cell>
          <cell r="I16">
            <v>1501110</v>
          </cell>
          <cell r="J16">
            <v>1501110</v>
          </cell>
        </row>
        <row r="17">
          <cell r="A17">
            <v>1501124</v>
          </cell>
          <cell r="B17" t="str">
            <v>مقدمة في علم الفلك</v>
          </cell>
          <cell r="C17" t="str">
            <v>Introduction to Astronomy</v>
          </cell>
          <cell r="D17">
            <v>3</v>
          </cell>
          <cell r="E17">
            <v>0</v>
          </cell>
          <cell r="F17">
            <v>3</v>
          </cell>
          <cell r="G17" t="str">
            <v>-</v>
          </cell>
          <cell r="H17" t="str">
            <v>-</v>
          </cell>
          <cell r="I17" t="str">
            <v>-</v>
          </cell>
          <cell r="J17" t="str">
            <v>-</v>
          </cell>
        </row>
        <row r="18">
          <cell r="A18">
            <v>1501125</v>
          </cell>
          <cell r="B18" t="str">
            <v>الطاقة: مصادرها واستخداماتها</v>
          </cell>
          <cell r="C18" t="str">
            <v>Energy: Sources and Uses of</v>
          </cell>
          <cell r="D18">
            <v>3</v>
          </cell>
          <cell r="E18">
            <v>0</v>
          </cell>
          <cell r="F18">
            <v>3</v>
          </cell>
          <cell r="G18" t="str">
            <v>-</v>
          </cell>
          <cell r="H18" t="str">
            <v>-</v>
          </cell>
          <cell r="I18" t="str">
            <v>-</v>
          </cell>
          <cell r="J18" t="str">
            <v>-</v>
          </cell>
        </row>
        <row r="19">
          <cell r="A19">
            <v>1401140</v>
          </cell>
          <cell r="B19" t="str">
            <v>الثقافة الاقتصادية</v>
          </cell>
          <cell r="C19" t="str">
            <v xml:space="preserve">Economic Education </v>
          </cell>
          <cell r="D19">
            <v>3</v>
          </cell>
          <cell r="E19">
            <v>0</v>
          </cell>
          <cell r="F19">
            <v>3</v>
          </cell>
          <cell r="G19" t="str">
            <v>-</v>
          </cell>
          <cell r="H19" t="str">
            <v>-</v>
          </cell>
          <cell r="I19" t="str">
            <v>-</v>
          </cell>
          <cell r="J19" t="str">
            <v>-</v>
          </cell>
        </row>
        <row r="20">
          <cell r="A20">
            <v>402103</v>
          </cell>
          <cell r="B20" t="str">
            <v>التنظيم والإدارة لطلبة الحاسوب</v>
          </cell>
          <cell r="C20" t="str">
            <v>Organization and Management for IT Students</v>
          </cell>
          <cell r="D20">
            <v>3</v>
          </cell>
          <cell r="E20">
            <v>0</v>
          </cell>
          <cell r="F20">
            <v>3</v>
          </cell>
          <cell r="G20" t="str">
            <v>-</v>
          </cell>
          <cell r="H20" t="str">
            <v>-</v>
          </cell>
          <cell r="I20" t="str">
            <v>-</v>
          </cell>
          <cell r="J20" t="str">
            <v>-</v>
          </cell>
        </row>
        <row r="21">
          <cell r="A21">
            <v>407102</v>
          </cell>
          <cell r="B21" t="str">
            <v>التسويق وحماية المستهلك</v>
          </cell>
          <cell r="C21" t="str">
            <v>Marketing and Consumer Protection</v>
          </cell>
          <cell r="D21">
            <v>3</v>
          </cell>
          <cell r="E21">
            <v>0</v>
          </cell>
          <cell r="F21">
            <v>3</v>
          </cell>
          <cell r="G21" t="str">
            <v>-</v>
          </cell>
          <cell r="H21" t="str">
            <v>-</v>
          </cell>
          <cell r="I21" t="str">
            <v>-</v>
          </cell>
          <cell r="J21" t="str">
            <v>-</v>
          </cell>
        </row>
        <row r="22">
          <cell r="A22">
            <v>501105</v>
          </cell>
          <cell r="B22" t="str">
            <v>النظام السياسي والإداري في الأردن</v>
          </cell>
          <cell r="C22" t="str">
            <v>Political and Administrative System in Jordan</v>
          </cell>
          <cell r="D22">
            <v>3</v>
          </cell>
          <cell r="E22">
            <v>0</v>
          </cell>
          <cell r="F22">
            <v>3</v>
          </cell>
          <cell r="G22" t="str">
            <v>-</v>
          </cell>
          <cell r="H22" t="str">
            <v>-</v>
          </cell>
          <cell r="I22" t="str">
            <v>-</v>
          </cell>
          <cell r="J22" t="str">
            <v>-</v>
          </cell>
        </row>
        <row r="23">
          <cell r="A23">
            <v>501114</v>
          </cell>
          <cell r="B23" t="str">
            <v>القضية الفلسطينية والتاريخ العربي المعاصر</v>
          </cell>
          <cell r="C23" t="str">
            <v>Palastinian Cause &amp; Contemp. Arab History</v>
          </cell>
          <cell r="D23">
            <v>3</v>
          </cell>
          <cell r="E23">
            <v>0</v>
          </cell>
          <cell r="F23">
            <v>3</v>
          </cell>
          <cell r="G23" t="str">
            <v>-</v>
          </cell>
          <cell r="H23" t="str">
            <v>-</v>
          </cell>
          <cell r="I23" t="str">
            <v>-</v>
          </cell>
          <cell r="J23" t="str">
            <v>-</v>
          </cell>
        </row>
        <row r="24">
          <cell r="A24">
            <v>601426</v>
          </cell>
          <cell r="B24" t="str">
            <v>تشريعات تكنولوجيا المعلومات</v>
          </cell>
          <cell r="C24" t="str">
            <v>Information Technology Legislations</v>
          </cell>
          <cell r="D24">
            <v>3</v>
          </cell>
          <cell r="E24">
            <v>0</v>
          </cell>
          <cell r="F24">
            <v>3</v>
          </cell>
          <cell r="G24" t="str">
            <v>-</v>
          </cell>
          <cell r="H24" t="str">
            <v>-</v>
          </cell>
          <cell r="I24" t="str">
            <v>-</v>
          </cell>
          <cell r="J24" t="str">
            <v>-</v>
          </cell>
        </row>
        <row r="25">
          <cell r="A25">
            <v>602143</v>
          </cell>
          <cell r="B25" t="str">
            <v>حقوق الإنسان</v>
          </cell>
          <cell r="C25" t="str">
            <v>Human Rights</v>
          </cell>
          <cell r="D25">
            <v>3</v>
          </cell>
          <cell r="E25">
            <v>0</v>
          </cell>
          <cell r="F25">
            <v>3</v>
          </cell>
          <cell r="G25" t="str">
            <v>-</v>
          </cell>
          <cell r="H25" t="str">
            <v>-</v>
          </cell>
          <cell r="I25" t="str">
            <v>-</v>
          </cell>
          <cell r="J25" t="str">
            <v>-</v>
          </cell>
        </row>
        <row r="26">
          <cell r="A26">
            <v>1401116</v>
          </cell>
          <cell r="B26" t="str">
            <v>الثقافـــة الإسلامية</v>
          </cell>
          <cell r="C26" t="str">
            <v>Islamic Education</v>
          </cell>
          <cell r="D26">
            <v>3</v>
          </cell>
          <cell r="E26">
            <v>0</v>
          </cell>
          <cell r="F26">
            <v>3</v>
          </cell>
          <cell r="G26" t="str">
            <v>-</v>
          </cell>
          <cell r="H26" t="str">
            <v>-</v>
          </cell>
          <cell r="I26" t="str">
            <v>-</v>
          </cell>
          <cell r="J26" t="str">
            <v>-</v>
          </cell>
        </row>
        <row r="27">
          <cell r="A27">
            <v>702101</v>
          </cell>
          <cell r="B27" t="str">
            <v>الإسلام وقضايا العصر</v>
          </cell>
          <cell r="C27" t="str">
            <v>Islam and Contemporary Issues</v>
          </cell>
          <cell r="D27">
            <v>3</v>
          </cell>
          <cell r="E27">
            <v>0</v>
          </cell>
          <cell r="F27">
            <v>3</v>
          </cell>
          <cell r="G27" t="str">
            <v>-</v>
          </cell>
          <cell r="H27" t="str">
            <v>-</v>
          </cell>
          <cell r="I27" t="str">
            <v>-</v>
          </cell>
          <cell r="J27" t="str">
            <v>-</v>
          </cell>
        </row>
        <row r="28">
          <cell r="A28">
            <v>702102</v>
          </cell>
          <cell r="B28" t="str">
            <v>الأخلاق في الإسلام</v>
          </cell>
          <cell r="C28" t="str">
            <v>Ethics in Islam</v>
          </cell>
          <cell r="D28">
            <v>3</v>
          </cell>
          <cell r="E28">
            <v>0</v>
          </cell>
          <cell r="F28">
            <v>3</v>
          </cell>
          <cell r="G28" t="str">
            <v>-</v>
          </cell>
          <cell r="H28" t="str">
            <v>-</v>
          </cell>
          <cell r="I28" t="str">
            <v>-</v>
          </cell>
          <cell r="J28" t="str">
            <v>-</v>
          </cell>
        </row>
        <row r="29">
          <cell r="A29">
            <v>1401118</v>
          </cell>
          <cell r="B29" t="str">
            <v>الأخلاق في الإسلام</v>
          </cell>
          <cell r="C29" t="str">
            <v>Ethics in Islam</v>
          </cell>
          <cell r="D29">
            <v>3</v>
          </cell>
          <cell r="E29">
            <v>0</v>
          </cell>
          <cell r="F29">
            <v>3</v>
          </cell>
          <cell r="G29" t="str">
            <v>-</v>
          </cell>
          <cell r="H29" t="str">
            <v>-</v>
          </cell>
          <cell r="I29" t="str">
            <v>-</v>
          </cell>
          <cell r="J29" t="str">
            <v>-</v>
          </cell>
        </row>
        <row r="30">
          <cell r="A30">
            <v>1401117</v>
          </cell>
          <cell r="B30" t="str">
            <v>الإسلام وقضايا العصر</v>
          </cell>
          <cell r="C30" t="str">
            <v>Islam and Contemporary Issues</v>
          </cell>
          <cell r="D30">
            <v>3</v>
          </cell>
          <cell r="E30">
            <v>0</v>
          </cell>
          <cell r="F30">
            <v>3</v>
          </cell>
          <cell r="G30" t="str">
            <v>-</v>
          </cell>
          <cell r="H30" t="str">
            <v>-</v>
          </cell>
          <cell r="I30" t="str">
            <v>-</v>
          </cell>
          <cell r="J30" t="str">
            <v>-</v>
          </cell>
        </row>
        <row r="31">
          <cell r="A31">
            <v>801120</v>
          </cell>
          <cell r="B31" t="str">
            <v>النظم الرقمية</v>
          </cell>
          <cell r="C31" t="str">
            <v>Digital Systems</v>
          </cell>
          <cell r="D31">
            <v>3</v>
          </cell>
          <cell r="E31">
            <v>0</v>
          </cell>
          <cell r="F31">
            <v>3</v>
          </cell>
          <cell r="G31">
            <v>1301110</v>
          </cell>
          <cell r="H31" t="str">
            <v>-</v>
          </cell>
          <cell r="I31" t="str">
            <v>-</v>
          </cell>
          <cell r="J31" t="str">
            <v>-</v>
          </cell>
        </row>
        <row r="32">
          <cell r="A32">
            <v>801121</v>
          </cell>
          <cell r="B32" t="str">
            <v>تنظيم وعمارة الحاسوب</v>
          </cell>
          <cell r="C32" t="str">
            <v>Computer Organization and Architecture</v>
          </cell>
          <cell r="D32">
            <v>3</v>
          </cell>
          <cell r="E32">
            <v>0</v>
          </cell>
          <cell r="F32">
            <v>3</v>
          </cell>
          <cell r="G32">
            <v>801120</v>
          </cell>
          <cell r="H32">
            <v>801120</v>
          </cell>
          <cell r="I32"/>
          <cell r="J32">
            <v>801120</v>
          </cell>
        </row>
        <row r="33">
          <cell r="A33">
            <v>801222</v>
          </cell>
          <cell r="B33" t="str">
            <v>نظم الحواسيب الدقيقة ولغة أسمبلي</v>
          </cell>
          <cell r="C33" t="str">
            <v>Microcomputer Systems and Assembly Language ◐</v>
          </cell>
          <cell r="D33">
            <v>2</v>
          </cell>
          <cell r="E33">
            <v>2</v>
          </cell>
          <cell r="F33">
            <v>3</v>
          </cell>
          <cell r="G33">
            <v>801121</v>
          </cell>
          <cell r="H33"/>
          <cell r="I33"/>
          <cell r="J33"/>
        </row>
        <row r="34">
          <cell r="A34">
            <v>1501154</v>
          </cell>
          <cell r="B34" t="str">
            <v>الثقافة الصحية</v>
          </cell>
          <cell r="C34" t="str">
            <v>Health Education</v>
          </cell>
          <cell r="D34">
            <v>3</v>
          </cell>
          <cell r="E34">
            <v>0</v>
          </cell>
          <cell r="F34">
            <v>3</v>
          </cell>
          <cell r="G34" t="str">
            <v>-</v>
          </cell>
          <cell r="H34" t="str">
            <v>-</v>
          </cell>
          <cell r="I34" t="str">
            <v>-</v>
          </cell>
          <cell r="J34" t="str">
            <v>-</v>
          </cell>
        </row>
        <row r="35">
          <cell r="A35">
            <v>1501153</v>
          </cell>
          <cell r="B35" t="str">
            <v>التغذية في الصحة والمرض</v>
          </cell>
          <cell r="C35" t="str">
            <v>Nutrition in Health and Illness</v>
          </cell>
          <cell r="D35">
            <v>3</v>
          </cell>
          <cell r="E35">
            <v>0</v>
          </cell>
          <cell r="F35">
            <v>3</v>
          </cell>
          <cell r="G35" t="str">
            <v>-</v>
          </cell>
          <cell r="H35" t="str">
            <v>-</v>
          </cell>
          <cell r="I35" t="str">
            <v>-</v>
          </cell>
          <cell r="J35" t="str">
            <v>-</v>
          </cell>
        </row>
        <row r="36">
          <cell r="A36">
            <v>1301099</v>
          </cell>
          <cell r="B36" t="str">
            <v>مهارات الحاسوب تقوية</v>
          </cell>
          <cell r="C36" t="str">
            <v>Improving Computer Skills</v>
          </cell>
          <cell r="D36"/>
          <cell r="E36"/>
          <cell r="F36"/>
          <cell r="G36"/>
          <cell r="H36"/>
          <cell r="I36"/>
          <cell r="J36"/>
        </row>
        <row r="37">
          <cell r="A37">
            <v>1301100</v>
          </cell>
          <cell r="B37" t="str">
            <v>مهارات الحاسوب (1)</v>
          </cell>
          <cell r="C37" t="str">
            <v>Computer Skills (1)</v>
          </cell>
          <cell r="D37"/>
          <cell r="E37"/>
          <cell r="F37"/>
          <cell r="G37"/>
          <cell r="H37"/>
          <cell r="I37"/>
          <cell r="J37"/>
        </row>
        <row r="38">
          <cell r="A38">
            <v>1301101</v>
          </cell>
          <cell r="B38" t="str">
            <v>مهارات الحاسوب (2)</v>
          </cell>
          <cell r="C38" t="str">
            <v>Computer Skills (2)</v>
          </cell>
          <cell r="D38"/>
          <cell r="E38"/>
          <cell r="F38"/>
          <cell r="G38"/>
          <cell r="H38"/>
          <cell r="I38"/>
          <cell r="J38"/>
        </row>
        <row r="39">
          <cell r="A39">
            <v>1301102</v>
          </cell>
          <cell r="B39" t="str">
            <v>مهارات الحاسوب (2)</v>
          </cell>
          <cell r="C39" t="str">
            <v>Computer Skills (2)</v>
          </cell>
          <cell r="D39"/>
          <cell r="E39"/>
          <cell r="F39"/>
          <cell r="G39"/>
          <cell r="H39"/>
          <cell r="I39"/>
          <cell r="J39"/>
        </row>
        <row r="40">
          <cell r="A40">
            <v>1301103</v>
          </cell>
          <cell r="B40" t="str">
            <v>مهارات حاسوب (2) صيدله وعلوم,</v>
          </cell>
          <cell r="C40" t="str">
            <v>Computer Skills (2) – Science and Pharmacy</v>
          </cell>
          <cell r="D40"/>
          <cell r="E40"/>
          <cell r="F40"/>
          <cell r="G40"/>
          <cell r="H40"/>
          <cell r="I40"/>
          <cell r="J40"/>
        </row>
        <row r="41">
          <cell r="A41">
            <v>1301104</v>
          </cell>
          <cell r="B41" t="str">
            <v>مهارات حاسوب 2 ماعدا الهندسة والعلوم</v>
          </cell>
          <cell r="C41" t="str">
            <v>Computer Skills (2)- None- Science and -Engineering</v>
          </cell>
          <cell r="D41"/>
          <cell r="E41"/>
          <cell r="F41"/>
          <cell r="G41"/>
          <cell r="H41"/>
          <cell r="I41"/>
          <cell r="J41"/>
        </row>
        <row r="42">
          <cell r="A42">
            <v>1301105</v>
          </cell>
          <cell r="B42" t="str">
            <v>اساسيات البرمجة</v>
          </cell>
          <cell r="C42" t="str">
            <v>Principles of Programming</v>
          </cell>
          <cell r="D42"/>
          <cell r="E42"/>
          <cell r="F42"/>
          <cell r="G42"/>
          <cell r="H42"/>
          <cell r="I42"/>
          <cell r="J42"/>
        </row>
        <row r="43">
          <cell r="A43">
            <v>1301106</v>
          </cell>
          <cell r="B43" t="str">
            <v>البرمجة الهيكلية</v>
          </cell>
          <cell r="C43" t="str">
            <v>Structured Programming</v>
          </cell>
          <cell r="D43">
            <v>2</v>
          </cell>
          <cell r="E43">
            <v>2</v>
          </cell>
          <cell r="F43">
            <v>3</v>
          </cell>
          <cell r="G43" t="str">
            <v>-</v>
          </cell>
          <cell r="H43" t="str">
            <v>ↂ 1301109</v>
          </cell>
          <cell r="I43" t="str">
            <v>ↂ 1301109</v>
          </cell>
          <cell r="J43" t="str">
            <v>ↂ 1301109</v>
          </cell>
        </row>
        <row r="44">
          <cell r="A44">
            <v>1301107</v>
          </cell>
          <cell r="B44" t="str">
            <v>مهارات الحاسوب</v>
          </cell>
          <cell r="C44" t="str">
            <v>Computer Skills</v>
          </cell>
          <cell r="D44"/>
          <cell r="E44"/>
          <cell r="F44"/>
          <cell r="G44"/>
          <cell r="H44"/>
          <cell r="I44"/>
          <cell r="J44"/>
        </row>
        <row r="45">
          <cell r="A45">
            <v>1301108</v>
          </cell>
          <cell r="B45" t="str">
            <v xml:space="preserve">البرمجة الكينونية (1) </v>
          </cell>
          <cell r="C45" t="str">
            <v>Object-Oriented Programming (1)</v>
          </cell>
          <cell r="D45">
            <v>2</v>
          </cell>
          <cell r="E45">
            <v>2</v>
          </cell>
          <cell r="F45">
            <v>3</v>
          </cell>
          <cell r="G45">
            <v>1301106</v>
          </cell>
          <cell r="H45">
            <v>1301106</v>
          </cell>
          <cell r="I45">
            <v>1301106</v>
          </cell>
          <cell r="J45">
            <v>1301106</v>
          </cell>
        </row>
        <row r="46">
          <cell r="A46">
            <v>1301111</v>
          </cell>
          <cell r="B46" t="str">
            <v>تراكيب متقطعه (1)</v>
          </cell>
          <cell r="C46" t="str">
            <v>Discrete Structures (1) ◐</v>
          </cell>
          <cell r="D46">
            <v>3</v>
          </cell>
          <cell r="E46">
            <v>0</v>
          </cell>
          <cell r="F46">
            <v>3</v>
          </cell>
          <cell r="G46" t="str">
            <v>-</v>
          </cell>
          <cell r="H46" t="str">
            <v>-</v>
          </cell>
          <cell r="I46" t="str">
            <v>-</v>
          </cell>
          <cell r="J46" t="str">
            <v>-</v>
          </cell>
        </row>
        <row r="47">
          <cell r="A47">
            <v>1301120</v>
          </cell>
          <cell r="B47" t="str">
            <v>النظم الرقمية</v>
          </cell>
          <cell r="C47" t="str">
            <v>Digital Systems</v>
          </cell>
          <cell r="D47">
            <v>3</v>
          </cell>
          <cell r="E47">
            <v>0</v>
          </cell>
          <cell r="F47">
            <v>3</v>
          </cell>
          <cell r="G47">
            <v>1301111</v>
          </cell>
          <cell r="H47" t="str">
            <v>-</v>
          </cell>
          <cell r="I47" t="str">
            <v>-</v>
          </cell>
          <cell r="J47" t="str">
            <v>-</v>
          </cell>
        </row>
        <row r="48">
          <cell r="A48">
            <v>1301201</v>
          </cell>
          <cell r="B48" t="str">
            <v>البرمجة الموجهه للكيانات (1)</v>
          </cell>
          <cell r="C48" t="str">
            <v>Object Oriented Programming (1)</v>
          </cell>
          <cell r="D48"/>
          <cell r="E48"/>
          <cell r="F48"/>
          <cell r="G48"/>
          <cell r="H48"/>
          <cell r="I48"/>
          <cell r="J48"/>
        </row>
        <row r="49">
          <cell r="A49">
            <v>1301202</v>
          </cell>
          <cell r="B49" t="str">
            <v>البرمجة الموجهه للكيانات (2)</v>
          </cell>
          <cell r="C49" t="str">
            <v>Object Oriented Programming (2)</v>
          </cell>
          <cell r="D49"/>
          <cell r="E49"/>
          <cell r="F49"/>
          <cell r="G49"/>
          <cell r="H49"/>
          <cell r="I49"/>
          <cell r="J49"/>
        </row>
        <row r="50">
          <cell r="A50">
            <v>1301203</v>
          </cell>
          <cell r="B50" t="str">
            <v>تراكيب البيانات والخوارزميات</v>
          </cell>
          <cell r="C50" t="str">
            <v>Data Structures and Algorithms</v>
          </cell>
          <cell r="D50">
            <v>2</v>
          </cell>
          <cell r="E50">
            <v>2</v>
          </cell>
          <cell r="F50">
            <v>3</v>
          </cell>
          <cell r="G50" t="str">
            <v>1301108+1301111</v>
          </cell>
          <cell r="H50" t="str">
            <v>1301108+1301111</v>
          </cell>
          <cell r="I50" t="str">
            <v>1301108+1301111</v>
          </cell>
          <cell r="J50" t="str">
            <v>1301108+1301111</v>
          </cell>
        </row>
        <row r="51">
          <cell r="A51">
            <v>1301204</v>
          </cell>
          <cell r="B51" t="str">
            <v>البرمجة المرئية/++VC</v>
          </cell>
          <cell r="C51" t="str">
            <v>Visual Programming/VC++</v>
          </cell>
          <cell r="D51"/>
          <cell r="E51"/>
          <cell r="F51"/>
          <cell r="G51"/>
          <cell r="H51"/>
          <cell r="I51"/>
          <cell r="J51"/>
        </row>
        <row r="52">
          <cell r="A52">
            <v>1301205</v>
          </cell>
          <cell r="B52" t="str">
            <v>البرمجة المرئية بلغة VB</v>
          </cell>
          <cell r="C52" t="str">
            <v>Visual Programming/VB</v>
          </cell>
          <cell r="D52"/>
          <cell r="E52"/>
          <cell r="F52"/>
          <cell r="G52"/>
          <cell r="H52"/>
          <cell r="I52"/>
          <cell r="J52"/>
        </row>
        <row r="53">
          <cell r="A53">
            <v>1301206</v>
          </cell>
          <cell r="B53" t="str">
            <v>مختبر تراكيب البيانات والخوارزميات</v>
          </cell>
          <cell r="C53" t="str">
            <v>Data Structures and Algorithms Lab.</v>
          </cell>
          <cell r="D53"/>
          <cell r="E53"/>
          <cell r="F53"/>
          <cell r="G53"/>
          <cell r="H53"/>
          <cell r="I53"/>
          <cell r="J53"/>
        </row>
        <row r="54">
          <cell r="A54">
            <v>1301208</v>
          </cell>
          <cell r="B54" t="str">
            <v>البرمجة الكينونية (2)</v>
          </cell>
          <cell r="C54" t="str">
            <v>Object-Oriented Programming (2)</v>
          </cell>
          <cell r="D54">
            <v>2</v>
          </cell>
          <cell r="E54">
            <v>2</v>
          </cell>
          <cell r="F54">
            <v>3</v>
          </cell>
          <cell r="G54">
            <v>1301108</v>
          </cell>
          <cell r="H54">
            <v>1301108</v>
          </cell>
          <cell r="I54">
            <v>1301108</v>
          </cell>
          <cell r="J54">
            <v>1301108</v>
          </cell>
        </row>
        <row r="55">
          <cell r="A55">
            <v>1301220</v>
          </cell>
          <cell r="B55" t="str">
            <v>نظم الحواسيب الدقيقة ولغة اسمبلى</v>
          </cell>
          <cell r="C55" t="str">
            <v>Microcomputer Systems and Assembly Language ◐</v>
          </cell>
          <cell r="D55"/>
          <cell r="E55"/>
          <cell r="F55"/>
          <cell r="G55"/>
          <cell r="H55"/>
          <cell r="I55"/>
          <cell r="J55"/>
        </row>
        <row r="56">
          <cell r="A56">
            <v>1301221</v>
          </cell>
          <cell r="B56" t="str">
            <v>عمارة الحاسوب</v>
          </cell>
          <cell r="C56" t="str">
            <v>Computer Architecture</v>
          </cell>
          <cell r="D56"/>
          <cell r="E56"/>
          <cell r="F56"/>
          <cell r="G56"/>
          <cell r="H56"/>
          <cell r="I56"/>
          <cell r="J56"/>
        </row>
        <row r="57">
          <cell r="A57">
            <v>1301222</v>
          </cell>
          <cell r="B57" t="str">
            <v>تنظيم وعمارة الحاسوب</v>
          </cell>
          <cell r="C57" t="str">
            <v>Computer Organization and Architecture ◐</v>
          </cell>
          <cell r="D57">
            <v>3</v>
          </cell>
          <cell r="E57">
            <v>0</v>
          </cell>
          <cell r="F57">
            <v>3</v>
          </cell>
          <cell r="G57">
            <v>1301224</v>
          </cell>
          <cell r="H57">
            <v>1301120</v>
          </cell>
          <cell r="I57"/>
          <cell r="J57">
            <v>1301120</v>
          </cell>
        </row>
        <row r="58">
          <cell r="A58">
            <v>1301223</v>
          </cell>
          <cell r="B58" t="str">
            <v>تنظيم وتصميم منطق الحاسوب</v>
          </cell>
          <cell r="C58" t="str">
            <v>Computer Organization and Logic Design</v>
          </cell>
          <cell r="D58"/>
          <cell r="E58"/>
          <cell r="F58"/>
          <cell r="G58"/>
          <cell r="H58"/>
          <cell r="I58"/>
          <cell r="J58"/>
        </row>
        <row r="59">
          <cell r="A59">
            <v>1301224</v>
          </cell>
          <cell r="B59" t="str">
            <v>نظم الحواسيب الدقيقة ولغة اسمبلى</v>
          </cell>
          <cell r="C59" t="str">
            <v>Microcomputer Systems and Assembly Language ◐</v>
          </cell>
          <cell r="D59">
            <v>3</v>
          </cell>
          <cell r="E59">
            <v>0</v>
          </cell>
          <cell r="F59">
            <v>3</v>
          </cell>
          <cell r="G59">
            <v>1301120</v>
          </cell>
          <cell r="H59"/>
          <cell r="I59"/>
          <cell r="J59"/>
        </row>
        <row r="60">
          <cell r="A60">
            <v>1301225</v>
          </cell>
          <cell r="B60" t="str">
            <v>نظم التشغيل وبرمجة النظم</v>
          </cell>
          <cell r="C60" t="str">
            <v>Operating Systems and Systems Software</v>
          </cell>
          <cell r="D60"/>
          <cell r="E60"/>
          <cell r="F60"/>
          <cell r="G60"/>
          <cell r="H60"/>
          <cell r="I60"/>
          <cell r="J60"/>
        </row>
        <row r="61">
          <cell r="A61">
            <v>1301226</v>
          </cell>
          <cell r="B61" t="str">
            <v>برمجة النظم</v>
          </cell>
          <cell r="C61" t="str">
            <v>Systems Programming</v>
          </cell>
          <cell r="D61"/>
          <cell r="E61"/>
          <cell r="F61"/>
          <cell r="G61"/>
          <cell r="H61"/>
          <cell r="I61"/>
          <cell r="J61"/>
        </row>
        <row r="62">
          <cell r="A62">
            <v>1301227</v>
          </cell>
          <cell r="B62" t="str">
            <v>نظم التشغيل</v>
          </cell>
          <cell r="C62" t="str">
            <v>Operating Systems</v>
          </cell>
          <cell r="D62"/>
          <cell r="E62"/>
          <cell r="F62"/>
          <cell r="G62"/>
          <cell r="H62"/>
          <cell r="I62"/>
          <cell r="J62"/>
        </row>
        <row r="63">
          <cell r="A63">
            <v>1301255</v>
          </cell>
          <cell r="B63" t="str">
            <v>البرمجة المرئية / ++VC</v>
          </cell>
          <cell r="C63" t="str">
            <v>Visual Programming/VC++</v>
          </cell>
          <cell r="D63"/>
          <cell r="E63"/>
          <cell r="F63"/>
          <cell r="G63"/>
          <cell r="H63"/>
          <cell r="I63"/>
          <cell r="J63"/>
        </row>
        <row r="64">
          <cell r="A64">
            <v>1301256</v>
          </cell>
          <cell r="B64" t="str">
            <v>البرمجة المرئية بلغة VB</v>
          </cell>
          <cell r="C64" t="str">
            <v>Visual Programming/VB</v>
          </cell>
          <cell r="D64"/>
          <cell r="E64"/>
          <cell r="F64"/>
          <cell r="G64"/>
          <cell r="H64"/>
          <cell r="I64"/>
          <cell r="J64"/>
        </row>
        <row r="65">
          <cell r="A65">
            <v>1301260</v>
          </cell>
          <cell r="B65" t="str">
            <v>اخلاقيات مهنه الحاسوب</v>
          </cell>
          <cell r="C65" t="str">
            <v>Computer Profession Ethics</v>
          </cell>
          <cell r="D65"/>
          <cell r="E65"/>
          <cell r="F65"/>
          <cell r="G65"/>
          <cell r="H65"/>
          <cell r="I65"/>
          <cell r="J65"/>
        </row>
        <row r="66">
          <cell r="A66">
            <v>1301265</v>
          </cell>
          <cell r="B66" t="str">
            <v>مهارات الاتصال الفنيه</v>
          </cell>
          <cell r="C66" t="str">
            <v>Technical Communication Skills</v>
          </cell>
          <cell r="D66"/>
          <cell r="E66"/>
          <cell r="F66"/>
          <cell r="G66"/>
          <cell r="H66"/>
          <cell r="I66"/>
          <cell r="J66"/>
        </row>
        <row r="67">
          <cell r="A67">
            <v>1301270</v>
          </cell>
          <cell r="B67" t="str">
            <v>التحليل العددى</v>
          </cell>
          <cell r="C67" t="str">
            <v>Numerical Analysis</v>
          </cell>
          <cell r="D67">
            <v>3</v>
          </cell>
          <cell r="E67">
            <v>0</v>
          </cell>
          <cell r="F67">
            <v>3</v>
          </cell>
          <cell r="G67">
            <v>1501110</v>
          </cell>
          <cell r="H67">
            <v>1301106</v>
          </cell>
          <cell r="I67"/>
          <cell r="J67">
            <v>1301106</v>
          </cell>
        </row>
        <row r="68">
          <cell r="A68">
            <v>1301271</v>
          </cell>
          <cell r="B68" t="str">
            <v>بحوث العمليات</v>
          </cell>
          <cell r="C68" t="str">
            <v>Operations Research</v>
          </cell>
          <cell r="D68"/>
          <cell r="E68"/>
          <cell r="F68"/>
          <cell r="G68"/>
          <cell r="H68"/>
          <cell r="I68"/>
          <cell r="J68"/>
        </row>
        <row r="69">
          <cell r="A69">
            <v>1301301</v>
          </cell>
          <cell r="B69" t="str">
            <v>لغة برمجة مختارة</v>
          </cell>
          <cell r="C69" t="str">
            <v>Selective Programming Language</v>
          </cell>
          <cell r="D69">
            <v>3</v>
          </cell>
          <cell r="E69">
            <v>0</v>
          </cell>
          <cell r="F69">
            <v>3</v>
          </cell>
          <cell r="G69">
            <v>1301305</v>
          </cell>
          <cell r="H69"/>
          <cell r="I69">
            <v>1301305</v>
          </cell>
          <cell r="J69">
            <v>1301305</v>
          </cell>
        </row>
        <row r="70">
          <cell r="A70">
            <v>1301302</v>
          </cell>
          <cell r="B70" t="str">
            <v>مفاهيم لغات البرمجة</v>
          </cell>
          <cell r="C70" t="str">
            <v>Programming Languages Concepts</v>
          </cell>
          <cell r="D70">
            <v>3</v>
          </cell>
          <cell r="E70">
            <v>0</v>
          </cell>
          <cell r="F70">
            <v>3</v>
          </cell>
          <cell r="G70">
            <v>1301203</v>
          </cell>
          <cell r="H70"/>
          <cell r="I70"/>
          <cell r="J70"/>
        </row>
        <row r="71">
          <cell r="A71">
            <v>1301303</v>
          </cell>
          <cell r="B71" t="str">
            <v>اساسيات لغات البرمجة</v>
          </cell>
          <cell r="C71" t="str">
            <v>Principles of Programming Languages</v>
          </cell>
          <cell r="D71"/>
          <cell r="E71"/>
          <cell r="F71"/>
          <cell r="G71"/>
          <cell r="H71"/>
          <cell r="I71"/>
          <cell r="J71"/>
        </row>
        <row r="72">
          <cell r="A72">
            <v>1301304</v>
          </cell>
          <cell r="B72" t="str">
            <v>البرمجة المرئية</v>
          </cell>
          <cell r="C72" t="str">
            <v>Visual Programming</v>
          </cell>
          <cell r="D72">
            <v>2</v>
          </cell>
          <cell r="E72">
            <v>2</v>
          </cell>
          <cell r="F72">
            <v>3</v>
          </cell>
          <cell r="G72">
            <v>1301305</v>
          </cell>
          <cell r="H72">
            <v>1301305</v>
          </cell>
          <cell r="I72">
            <v>1301305</v>
          </cell>
          <cell r="J72"/>
        </row>
        <row r="73">
          <cell r="A73">
            <v>1301310</v>
          </cell>
          <cell r="B73" t="str">
            <v>تصميم وتحليل الخوارزميات</v>
          </cell>
          <cell r="C73" t="str">
            <v>Design and Analysis of Algorithms</v>
          </cell>
          <cell r="D73">
            <v>3</v>
          </cell>
          <cell r="E73">
            <v>0</v>
          </cell>
          <cell r="F73">
            <v>3</v>
          </cell>
          <cell r="G73">
            <v>1301203</v>
          </cell>
          <cell r="H73">
            <v>1301203</v>
          </cell>
          <cell r="I73">
            <v>1301203</v>
          </cell>
          <cell r="J73">
            <v>1301203</v>
          </cell>
        </row>
        <row r="74">
          <cell r="A74">
            <v>1301315</v>
          </cell>
          <cell r="B74" t="str">
            <v>نظرية الحساب</v>
          </cell>
          <cell r="C74" t="str">
            <v>Theory of Computation</v>
          </cell>
          <cell r="D74">
            <v>3</v>
          </cell>
          <cell r="E74">
            <v>0</v>
          </cell>
          <cell r="F74">
            <v>3</v>
          </cell>
          <cell r="G74">
            <v>1301203</v>
          </cell>
          <cell r="H74"/>
          <cell r="I74"/>
          <cell r="J74">
            <v>1301203</v>
          </cell>
        </row>
        <row r="75">
          <cell r="A75">
            <v>1301320</v>
          </cell>
          <cell r="B75" t="str">
            <v>عمارة الحاسوب</v>
          </cell>
          <cell r="C75" t="str">
            <v>Computer Architecture</v>
          </cell>
          <cell r="D75"/>
          <cell r="E75"/>
          <cell r="F75"/>
          <cell r="G75"/>
          <cell r="H75"/>
          <cell r="I75"/>
          <cell r="J75"/>
        </row>
        <row r="76">
          <cell r="A76">
            <v>1301325</v>
          </cell>
          <cell r="B76" t="str">
            <v>نظم التشغيل</v>
          </cell>
          <cell r="C76" t="str">
            <v>Operating Systems ◐</v>
          </cell>
          <cell r="D76"/>
          <cell r="E76"/>
          <cell r="F76"/>
          <cell r="G76"/>
          <cell r="H76"/>
          <cell r="I76"/>
          <cell r="J76"/>
        </row>
        <row r="77">
          <cell r="A77">
            <v>1301326</v>
          </cell>
          <cell r="B77" t="str">
            <v>نظم التشغيل</v>
          </cell>
          <cell r="C77" t="str">
            <v>Operating Systems ◐</v>
          </cell>
          <cell r="D77">
            <v>3</v>
          </cell>
          <cell r="E77">
            <v>0</v>
          </cell>
          <cell r="F77">
            <v>3</v>
          </cell>
          <cell r="G77">
            <v>1301203</v>
          </cell>
          <cell r="H77">
            <v>1301203</v>
          </cell>
          <cell r="I77">
            <v>1301203</v>
          </cell>
          <cell r="J77">
            <v>1301203</v>
          </cell>
        </row>
        <row r="78">
          <cell r="A78">
            <v>1301327</v>
          </cell>
          <cell r="B78" t="str">
            <v>نظم تشغيل.</v>
          </cell>
          <cell r="C78" t="str">
            <v>Operating Systems ◐</v>
          </cell>
          <cell r="D78"/>
          <cell r="E78"/>
          <cell r="F78"/>
          <cell r="G78"/>
          <cell r="H78"/>
          <cell r="I78"/>
          <cell r="J78"/>
        </row>
        <row r="79">
          <cell r="A79">
            <v>1301330</v>
          </cell>
          <cell r="B79" t="str">
            <v>نظم التشغيل (1)</v>
          </cell>
          <cell r="C79" t="str">
            <v>Operating Systems (1)</v>
          </cell>
          <cell r="D79"/>
          <cell r="E79"/>
          <cell r="F79"/>
          <cell r="G79"/>
          <cell r="H79"/>
          <cell r="I79"/>
          <cell r="J79"/>
        </row>
        <row r="80">
          <cell r="A80">
            <v>1301331</v>
          </cell>
          <cell r="B80" t="str">
            <v>نظم التشغيل وبرمجة النظم</v>
          </cell>
          <cell r="C80" t="str">
            <v>Operating Systems and Systems Programming</v>
          </cell>
          <cell r="D80"/>
          <cell r="E80"/>
          <cell r="F80"/>
          <cell r="G80"/>
          <cell r="H80"/>
          <cell r="I80"/>
          <cell r="J80"/>
        </row>
        <row r="81">
          <cell r="A81">
            <v>1301340</v>
          </cell>
          <cell r="B81" t="str">
            <v>الذكاءالاصطناعى</v>
          </cell>
          <cell r="C81" t="str">
            <v>Artificial Intelligence</v>
          </cell>
          <cell r="D81">
            <v>3</v>
          </cell>
          <cell r="E81">
            <v>0</v>
          </cell>
          <cell r="F81">
            <v>3</v>
          </cell>
          <cell r="G81">
            <v>1301203</v>
          </cell>
          <cell r="H81"/>
          <cell r="I81"/>
          <cell r="J81"/>
        </row>
        <row r="82">
          <cell r="A82">
            <v>1301369</v>
          </cell>
          <cell r="B82" t="str">
            <v>التدريب الميداني</v>
          </cell>
          <cell r="C82" t="str">
            <v>Field Training</v>
          </cell>
          <cell r="D82">
            <v>0</v>
          </cell>
          <cell r="E82">
            <v>0</v>
          </cell>
          <cell r="F82">
            <v>0</v>
          </cell>
          <cell r="G82" t="str">
            <v>Pass. 90Cr. Hrs.</v>
          </cell>
          <cell r="H82"/>
          <cell r="I82"/>
          <cell r="J82"/>
        </row>
        <row r="83">
          <cell r="A83">
            <v>1301368</v>
          </cell>
          <cell r="B83" t="str">
            <v>التدريب الميداني</v>
          </cell>
          <cell r="C83" t="str">
            <v>Field Training</v>
          </cell>
          <cell r="D83">
            <v>0</v>
          </cell>
          <cell r="E83">
            <v>0</v>
          </cell>
          <cell r="F83">
            <v>0</v>
          </cell>
          <cell r="G83" t="str">
            <v>Pass. 90Cr. Hrs.</v>
          </cell>
          <cell r="H83"/>
          <cell r="I83"/>
          <cell r="J83"/>
        </row>
        <row r="84">
          <cell r="A84">
            <v>1301371</v>
          </cell>
          <cell r="B84" t="str">
            <v>النمذجة والمحاكاة</v>
          </cell>
          <cell r="C84" t="str">
            <v>Modeling and Simulation</v>
          </cell>
          <cell r="D84">
            <v>3</v>
          </cell>
          <cell r="E84">
            <v>0</v>
          </cell>
          <cell r="F84">
            <v>3</v>
          </cell>
          <cell r="G84" t="str">
            <v>1501212 + 1301203</v>
          </cell>
          <cell r="H84" t="str">
            <v>1501212 + 1301203</v>
          </cell>
          <cell r="I84" t="str">
            <v>1501212 + 1301203</v>
          </cell>
          <cell r="J84"/>
        </row>
        <row r="85">
          <cell r="A85">
            <v>1301372</v>
          </cell>
          <cell r="B85" t="str">
            <v>النمذجة والمحاكاة</v>
          </cell>
          <cell r="C85" t="str">
            <v>Modeling and Simulation</v>
          </cell>
          <cell r="D85"/>
          <cell r="E85"/>
          <cell r="F85"/>
          <cell r="G85"/>
          <cell r="H85"/>
          <cell r="I85"/>
          <cell r="J85"/>
        </row>
        <row r="86">
          <cell r="A86">
            <v>1301392</v>
          </cell>
          <cell r="B86" t="str">
            <v>تقنيات وأدوات متقدمة في علم الحاسوب</v>
          </cell>
          <cell r="C86" t="str">
            <v>Advanced Technologies and Tools in Computer Science</v>
          </cell>
          <cell r="D86">
            <v>3</v>
          </cell>
          <cell r="E86">
            <v>0</v>
          </cell>
          <cell r="F86">
            <v>3</v>
          </cell>
          <cell r="G86" t="str">
            <v>Dept. Approval</v>
          </cell>
          <cell r="H86"/>
          <cell r="I86"/>
          <cell r="J86"/>
        </row>
        <row r="87">
          <cell r="A87">
            <v>1301399</v>
          </cell>
          <cell r="B87" t="str">
            <v>مواضيع مختارة</v>
          </cell>
          <cell r="C87" t="str">
            <v>Special Topics</v>
          </cell>
          <cell r="D87"/>
          <cell r="E87"/>
          <cell r="F87"/>
          <cell r="G87"/>
          <cell r="H87"/>
          <cell r="I87"/>
          <cell r="J87"/>
        </row>
        <row r="88">
          <cell r="A88">
            <v>1301410</v>
          </cell>
          <cell r="B88" t="str">
            <v>التشفير وامن الحاسوب</v>
          </cell>
          <cell r="C88" t="str">
            <v>Cryptography and Computer Security</v>
          </cell>
          <cell r="D88"/>
          <cell r="E88"/>
          <cell r="F88"/>
          <cell r="G88"/>
          <cell r="H88"/>
          <cell r="I88"/>
          <cell r="J88"/>
        </row>
        <row r="89">
          <cell r="A89">
            <v>1301415</v>
          </cell>
          <cell r="B89" t="str">
            <v>ترجمة لغات البرمجة</v>
          </cell>
          <cell r="C89" t="str">
            <v>Compiler Construction</v>
          </cell>
          <cell r="D89">
            <v>3</v>
          </cell>
          <cell r="E89">
            <v>0</v>
          </cell>
          <cell r="F89">
            <v>3</v>
          </cell>
          <cell r="G89">
            <v>1301315</v>
          </cell>
          <cell r="H89"/>
          <cell r="I89"/>
          <cell r="J89"/>
        </row>
        <row r="90">
          <cell r="A90">
            <v>1301420</v>
          </cell>
          <cell r="B90" t="str">
            <v>المعالجة المتوازية</v>
          </cell>
          <cell r="C90" t="str">
            <v>Parallel Processing</v>
          </cell>
          <cell r="D90"/>
          <cell r="E90"/>
          <cell r="F90"/>
          <cell r="G90"/>
          <cell r="H90"/>
          <cell r="I90"/>
          <cell r="J90"/>
        </row>
        <row r="91">
          <cell r="A91">
            <v>1301425</v>
          </cell>
          <cell r="B91" t="str">
            <v>نظم التشغيل المتقدمة</v>
          </cell>
          <cell r="C91" t="str">
            <v>Advanced Operating Systems</v>
          </cell>
          <cell r="D91">
            <v>3</v>
          </cell>
          <cell r="E91">
            <v>0</v>
          </cell>
          <cell r="F91">
            <v>3</v>
          </cell>
          <cell r="G91">
            <v>1301326</v>
          </cell>
          <cell r="H91"/>
          <cell r="I91"/>
          <cell r="J91"/>
        </row>
        <row r="92">
          <cell r="A92">
            <v>1301440</v>
          </cell>
          <cell r="B92" t="str">
            <v>معالجة الصور الرقمية</v>
          </cell>
          <cell r="C92" t="str">
            <v>Digital Image Processing</v>
          </cell>
          <cell r="D92">
            <v>3</v>
          </cell>
          <cell r="E92">
            <v>0</v>
          </cell>
          <cell r="F92">
            <v>3</v>
          </cell>
          <cell r="G92">
            <v>1301310</v>
          </cell>
          <cell r="H92"/>
          <cell r="I92">
            <v>1301310</v>
          </cell>
          <cell r="J92"/>
        </row>
        <row r="93">
          <cell r="A93">
            <v>1301455</v>
          </cell>
          <cell r="B93" t="str">
            <v>الرسم الحاسوبي</v>
          </cell>
          <cell r="C93" t="str">
            <v>Computer Graphics</v>
          </cell>
          <cell r="D93">
            <v>2</v>
          </cell>
          <cell r="E93">
            <v>2</v>
          </cell>
          <cell r="F93">
            <v>3</v>
          </cell>
          <cell r="G93">
            <v>1301310</v>
          </cell>
          <cell r="H93">
            <v>1301310</v>
          </cell>
          <cell r="I93"/>
          <cell r="J93"/>
        </row>
        <row r="94">
          <cell r="A94">
            <v>1301461</v>
          </cell>
          <cell r="B94" t="str">
            <v>تعلم الآلة</v>
          </cell>
          <cell r="C94" t="str">
            <v>Machine Learning</v>
          </cell>
          <cell r="D94">
            <v>3</v>
          </cell>
          <cell r="E94">
            <v>0</v>
          </cell>
          <cell r="F94">
            <v>3</v>
          </cell>
          <cell r="G94">
            <v>1301341</v>
          </cell>
          <cell r="H94"/>
          <cell r="I94"/>
          <cell r="J94"/>
        </row>
        <row r="95">
          <cell r="A95">
            <v>1301486</v>
          </cell>
          <cell r="B95" t="str">
            <v>جاهزية الطالب للتخرج</v>
          </cell>
          <cell r="C95" t="str">
            <v>Graduation Project Preparation</v>
          </cell>
          <cell r="D95"/>
          <cell r="E95"/>
          <cell r="F95"/>
          <cell r="G95"/>
          <cell r="H95"/>
          <cell r="I95"/>
          <cell r="J95"/>
        </row>
        <row r="96">
          <cell r="A96">
            <v>1301489</v>
          </cell>
          <cell r="B96" t="str">
            <v>مشروع التخرج</v>
          </cell>
          <cell r="C96" t="str">
            <v>Graduation Project</v>
          </cell>
          <cell r="D96"/>
          <cell r="E96"/>
          <cell r="F96"/>
          <cell r="G96"/>
          <cell r="H96"/>
          <cell r="I96"/>
          <cell r="J96"/>
        </row>
        <row r="97">
          <cell r="A97">
            <v>1301490</v>
          </cell>
          <cell r="B97" t="str">
            <v>موضوعات خاصة في علم الحاسوب</v>
          </cell>
          <cell r="C97" t="str">
            <v>Special Topics in Computer Science</v>
          </cell>
          <cell r="D97">
            <v>3</v>
          </cell>
          <cell r="E97">
            <v>0</v>
          </cell>
          <cell r="F97">
            <v>3</v>
          </cell>
          <cell r="G97" t="str">
            <v>Dept. Approval</v>
          </cell>
          <cell r="H97"/>
          <cell r="I97"/>
          <cell r="J97"/>
        </row>
        <row r="98">
          <cell r="A98">
            <v>1301491</v>
          </cell>
          <cell r="B98" t="str">
            <v>مشروع تخرج (1)</v>
          </cell>
          <cell r="C98" t="str">
            <v>Graduation Project (1)</v>
          </cell>
          <cell r="D98">
            <v>0</v>
          </cell>
          <cell r="E98">
            <v>2</v>
          </cell>
          <cell r="F98">
            <v>1</v>
          </cell>
          <cell r="G98" t="str">
            <v>Pass. 90 Cr. Hrs. + 1301386</v>
          </cell>
          <cell r="H98"/>
          <cell r="I98"/>
          <cell r="J98"/>
        </row>
        <row r="99">
          <cell r="A99">
            <v>1301492</v>
          </cell>
          <cell r="B99" t="str">
            <v>مشروع تخرج (2)</v>
          </cell>
          <cell r="C99" t="str">
            <v>Graduation Project (2)</v>
          </cell>
          <cell r="D99">
            <v>0</v>
          </cell>
          <cell r="E99">
            <v>4</v>
          </cell>
          <cell r="F99">
            <v>2</v>
          </cell>
          <cell r="G99">
            <v>1301491</v>
          </cell>
          <cell r="H99"/>
          <cell r="I99"/>
          <cell r="J99"/>
        </row>
        <row r="100">
          <cell r="A100">
            <v>1301900</v>
          </cell>
          <cell r="B100" t="str">
            <v>تحليل نظم</v>
          </cell>
          <cell r="C100" t="str">
            <v>Systems Analysis</v>
          </cell>
          <cell r="D100"/>
          <cell r="E100"/>
          <cell r="F100"/>
          <cell r="G100"/>
          <cell r="H100"/>
          <cell r="I100"/>
          <cell r="J100"/>
        </row>
        <row r="101">
          <cell r="A101">
            <v>1301901</v>
          </cell>
          <cell r="B101" t="str">
            <v>تراكيب ونماذج نظم المعلومات</v>
          </cell>
          <cell r="C101" t="str">
            <v>Information Systems' Forms and Structures</v>
          </cell>
          <cell r="D101"/>
          <cell r="E101"/>
          <cell r="F101"/>
          <cell r="G101"/>
          <cell r="H101"/>
          <cell r="I101"/>
          <cell r="J101"/>
        </row>
        <row r="102">
          <cell r="A102">
            <v>1302281</v>
          </cell>
          <cell r="B102" t="str">
            <v>مدخل الى هندسة البرمجيات</v>
          </cell>
          <cell r="C102" t="str">
            <v>Introduction to Software Engineering ◐</v>
          </cell>
          <cell r="D102">
            <v>3</v>
          </cell>
          <cell r="E102">
            <v>0</v>
          </cell>
          <cell r="F102">
            <v>3</v>
          </cell>
          <cell r="G102">
            <v>1301108</v>
          </cell>
          <cell r="H102">
            <v>1301108</v>
          </cell>
          <cell r="I102">
            <v>1303120</v>
          </cell>
          <cell r="J102"/>
        </row>
        <row r="103">
          <cell r="A103">
            <v>1302369</v>
          </cell>
          <cell r="B103" t="str">
            <v>التدريب الميداني</v>
          </cell>
          <cell r="C103" t="str">
            <v>Field Training</v>
          </cell>
          <cell r="D103">
            <v>0</v>
          </cell>
          <cell r="E103">
            <v>6</v>
          </cell>
          <cell r="F103">
            <v>3</v>
          </cell>
          <cell r="G103"/>
          <cell r="H103" t="str">
            <v>Pass. 90Cr. Hrs.</v>
          </cell>
          <cell r="I103"/>
          <cell r="J103"/>
        </row>
        <row r="104">
          <cell r="A104">
            <v>1302380</v>
          </cell>
          <cell r="B104" t="str">
            <v>هندسة البرمجيات (1)</v>
          </cell>
          <cell r="C104" t="str">
            <v>Software Engineering (1)</v>
          </cell>
          <cell r="D104"/>
          <cell r="E104"/>
          <cell r="F104"/>
          <cell r="G104"/>
          <cell r="H104"/>
          <cell r="I104"/>
          <cell r="J104"/>
        </row>
        <row r="105">
          <cell r="A105">
            <v>1302381</v>
          </cell>
          <cell r="B105" t="str">
            <v>مدخل الى هندسة البرمجيات</v>
          </cell>
          <cell r="C105" t="str">
            <v>Introduction to Software Engineering</v>
          </cell>
          <cell r="D105"/>
          <cell r="E105"/>
          <cell r="F105"/>
          <cell r="G105"/>
          <cell r="H105"/>
          <cell r="I105"/>
          <cell r="J105"/>
        </row>
        <row r="106">
          <cell r="A106">
            <v>1302382</v>
          </cell>
          <cell r="B106" t="str">
            <v>هندسة المتطلبات</v>
          </cell>
          <cell r="C106" t="str">
            <v>Software Requirements Engineering</v>
          </cell>
          <cell r="D106">
            <v>2</v>
          </cell>
          <cell r="E106">
            <v>2</v>
          </cell>
          <cell r="F106">
            <v>3</v>
          </cell>
          <cell r="G106"/>
          <cell r="H106">
            <v>1302281</v>
          </cell>
          <cell r="I106"/>
          <cell r="J106"/>
        </row>
        <row r="107">
          <cell r="A107">
            <v>1302383</v>
          </cell>
          <cell r="B107" t="str">
            <v>ادارة المشاريع</v>
          </cell>
          <cell r="C107" t="str">
            <v>Project Management</v>
          </cell>
          <cell r="D107">
            <v>2</v>
          </cell>
          <cell r="E107">
            <v>2</v>
          </cell>
          <cell r="F107">
            <v>3</v>
          </cell>
          <cell r="G107">
            <v>1302281</v>
          </cell>
          <cell r="H107">
            <v>1302281</v>
          </cell>
          <cell r="I107">
            <v>1302281</v>
          </cell>
          <cell r="J107"/>
        </row>
        <row r="108">
          <cell r="A108">
            <v>1302385</v>
          </cell>
          <cell r="B108" t="str">
            <v>ادارة المشاريع المبرمجه</v>
          </cell>
          <cell r="C108" t="str">
            <v>Software Project Management</v>
          </cell>
          <cell r="D108"/>
          <cell r="E108"/>
          <cell r="F108"/>
          <cell r="G108"/>
          <cell r="H108"/>
          <cell r="I108"/>
          <cell r="J108"/>
        </row>
        <row r="109">
          <cell r="A109">
            <v>1302386</v>
          </cell>
          <cell r="B109" t="str">
            <v>تصميم وبناء البرمجيات</v>
          </cell>
          <cell r="C109" t="str">
            <v>Software Design and Construction</v>
          </cell>
          <cell r="D109"/>
          <cell r="E109"/>
          <cell r="F109"/>
          <cell r="G109"/>
          <cell r="H109"/>
          <cell r="I109"/>
          <cell r="J109"/>
        </row>
        <row r="110">
          <cell r="A110">
            <v>1302387</v>
          </cell>
          <cell r="B110" t="str">
            <v>نمذجة و تصميم البرمجيات (1)</v>
          </cell>
          <cell r="C110" t="str">
            <v>Software Design and Modeling (1)</v>
          </cell>
          <cell r="D110">
            <v>2</v>
          </cell>
          <cell r="E110">
            <v>2</v>
          </cell>
          <cell r="F110">
            <v>3</v>
          </cell>
          <cell r="G110"/>
          <cell r="H110">
            <v>1302382</v>
          </cell>
          <cell r="I110"/>
          <cell r="J110"/>
        </row>
        <row r="111">
          <cell r="A111">
            <v>1302388</v>
          </cell>
          <cell r="B111" t="str">
            <v>وكلاء البرمجيات</v>
          </cell>
          <cell r="C111" t="str">
            <v>Software Agents</v>
          </cell>
          <cell r="D111">
            <v>3</v>
          </cell>
          <cell r="E111">
            <v>0</v>
          </cell>
          <cell r="F111">
            <v>3</v>
          </cell>
          <cell r="G111"/>
          <cell r="H111">
            <v>1302281</v>
          </cell>
          <cell r="I111"/>
          <cell r="J111"/>
        </row>
        <row r="112">
          <cell r="A112">
            <v>1302392</v>
          </cell>
          <cell r="B112" t="str">
            <v>تقنيات و أدوات متقدمة في هندسة البرمجيات</v>
          </cell>
          <cell r="C112" t="str">
            <v>Advanced Technologies and Tools in Software Engineering</v>
          </cell>
          <cell r="D112">
            <v>3</v>
          </cell>
          <cell r="E112">
            <v>0</v>
          </cell>
          <cell r="F112">
            <v>3</v>
          </cell>
          <cell r="G112"/>
          <cell r="H112" t="str">
            <v>Dept. Approval</v>
          </cell>
          <cell r="I112"/>
          <cell r="J112"/>
        </row>
        <row r="113">
          <cell r="A113">
            <v>1302410</v>
          </cell>
          <cell r="B113" t="str">
            <v>امن وسلامة البرمجيات</v>
          </cell>
          <cell r="C113" t="str">
            <v>Software Security and Safety</v>
          </cell>
          <cell r="D113"/>
          <cell r="E113"/>
          <cell r="F113"/>
          <cell r="G113"/>
          <cell r="H113"/>
          <cell r="I113"/>
          <cell r="J113"/>
        </row>
        <row r="114">
          <cell r="A114">
            <v>1302430</v>
          </cell>
          <cell r="B114" t="str">
            <v>تصميم النظم المسندة بالوب</v>
          </cell>
          <cell r="C114" t="str">
            <v>Web-Based Systems Design</v>
          </cell>
          <cell r="D114"/>
          <cell r="E114"/>
          <cell r="F114"/>
          <cell r="G114"/>
          <cell r="H114"/>
          <cell r="I114"/>
          <cell r="J114"/>
        </row>
        <row r="115">
          <cell r="A115">
            <v>1302433</v>
          </cell>
          <cell r="B115" t="str">
            <v>حوسبة الكيانات الموزعة</v>
          </cell>
          <cell r="C115" t="str">
            <v>Distributed Object-Oriented Computing</v>
          </cell>
          <cell r="D115"/>
          <cell r="E115"/>
          <cell r="F115"/>
          <cell r="G115"/>
          <cell r="H115"/>
          <cell r="I115"/>
          <cell r="J115"/>
        </row>
        <row r="116">
          <cell r="A116">
            <v>1302440</v>
          </cell>
          <cell r="B116" t="str">
            <v>تصميم النظم الذكية</v>
          </cell>
          <cell r="C116" t="str">
            <v>Intelligent Systems</v>
          </cell>
          <cell r="D116"/>
          <cell r="E116"/>
          <cell r="F116"/>
          <cell r="G116"/>
          <cell r="H116"/>
          <cell r="I116"/>
          <cell r="J116"/>
        </row>
        <row r="117">
          <cell r="A117">
            <v>1302441</v>
          </cell>
          <cell r="B117" t="str">
            <v>تصميم النظم الذكية المبنية على المعارف</v>
          </cell>
          <cell r="C117" t="str">
            <v>Knowledge-Based Intelligent Systems</v>
          </cell>
          <cell r="D117">
            <v>3</v>
          </cell>
          <cell r="E117">
            <v>0</v>
          </cell>
          <cell r="F117">
            <v>3</v>
          </cell>
          <cell r="G117"/>
          <cell r="H117">
            <v>1303338</v>
          </cell>
          <cell r="I117"/>
          <cell r="J117"/>
        </row>
        <row r="118">
          <cell r="A118">
            <v>1302450</v>
          </cell>
          <cell r="B118" t="str">
            <v>التفاعل الانسانى مع الحاسوب</v>
          </cell>
          <cell r="C118" t="str">
            <v>Human-Computer Interaction</v>
          </cell>
          <cell r="D118"/>
          <cell r="E118"/>
          <cell r="F118"/>
          <cell r="G118"/>
          <cell r="H118"/>
          <cell r="I118"/>
          <cell r="J118"/>
        </row>
        <row r="119">
          <cell r="A119">
            <v>1302452</v>
          </cell>
          <cell r="B119" t="str">
            <v>تفاعل الانسان مع الحاسوب</v>
          </cell>
          <cell r="C119" t="str">
            <v>Human-Computer Interaction</v>
          </cell>
          <cell r="D119">
            <v>3</v>
          </cell>
          <cell r="E119">
            <v>0</v>
          </cell>
          <cell r="F119">
            <v>3</v>
          </cell>
          <cell r="G119">
            <v>1302281</v>
          </cell>
          <cell r="H119">
            <v>1302281</v>
          </cell>
          <cell r="I119"/>
          <cell r="J119"/>
        </row>
        <row r="120">
          <cell r="A120">
            <v>1302478</v>
          </cell>
          <cell r="B120" t="str">
            <v>نمذجة و تصميم البرمجيات (2)</v>
          </cell>
          <cell r="C120" t="str">
            <v>Software Design and Modeling (2)</v>
          </cell>
          <cell r="D120">
            <v>2</v>
          </cell>
          <cell r="E120">
            <v>2</v>
          </cell>
          <cell r="F120">
            <v>3</v>
          </cell>
          <cell r="G120"/>
          <cell r="H120">
            <v>1303386</v>
          </cell>
          <cell r="I120"/>
          <cell r="J120"/>
        </row>
        <row r="121">
          <cell r="A121">
            <v>1302480</v>
          </cell>
          <cell r="B121" t="str">
            <v>هندسة البرمجيات (2)</v>
          </cell>
          <cell r="C121" t="str">
            <v>Software Engineering (2)</v>
          </cell>
          <cell r="D121"/>
          <cell r="E121"/>
          <cell r="F121"/>
          <cell r="G121"/>
          <cell r="H121"/>
          <cell r="I121"/>
          <cell r="J121"/>
        </row>
        <row r="122">
          <cell r="A122">
            <v>1302481</v>
          </cell>
          <cell r="B122" t="str">
            <v>هندسة البرمجيات الموزعة والمبنية على المكونات</v>
          </cell>
          <cell r="C122" t="str">
            <v>Component-Based Software Engineering</v>
          </cell>
          <cell r="D122">
            <v>3</v>
          </cell>
          <cell r="E122">
            <v>0</v>
          </cell>
          <cell r="F122">
            <v>3</v>
          </cell>
          <cell r="G122"/>
          <cell r="H122">
            <v>1303386</v>
          </cell>
          <cell r="I122"/>
          <cell r="J122"/>
        </row>
        <row r="123">
          <cell r="A123">
            <v>1302482</v>
          </cell>
          <cell r="B123" t="str">
            <v>تصميم وبناء البرمجيات</v>
          </cell>
          <cell r="C123" t="str">
            <v>Software Design and Construction</v>
          </cell>
          <cell r="D123"/>
          <cell r="E123"/>
          <cell r="F123"/>
          <cell r="G123"/>
          <cell r="H123"/>
          <cell r="I123"/>
          <cell r="J123"/>
        </row>
        <row r="124">
          <cell r="A124">
            <v>1302483</v>
          </cell>
          <cell r="B124" t="str">
            <v>نظم الوقت الحقيقي والنظم المدمجة</v>
          </cell>
          <cell r="C124" t="str">
            <v>Real-Time and Embedded Systems</v>
          </cell>
          <cell r="D124">
            <v>3</v>
          </cell>
          <cell r="E124">
            <v>0</v>
          </cell>
          <cell r="F124">
            <v>3</v>
          </cell>
          <cell r="G124">
            <v>1301326</v>
          </cell>
          <cell r="H124"/>
          <cell r="I124"/>
          <cell r="J124"/>
        </row>
        <row r="125">
          <cell r="A125">
            <v>1302484</v>
          </cell>
          <cell r="B125" t="str">
            <v>فحص البرمجيات وتاكيد الجودة</v>
          </cell>
          <cell r="C125" t="str">
            <v>Software Testing and Quality Assurance</v>
          </cell>
          <cell r="D125">
            <v>3</v>
          </cell>
          <cell r="E125">
            <v>0</v>
          </cell>
          <cell r="F125">
            <v>3</v>
          </cell>
          <cell r="G125"/>
          <cell r="H125">
            <v>1303386</v>
          </cell>
          <cell r="I125"/>
          <cell r="J125"/>
        </row>
        <row r="126">
          <cell r="A126">
            <v>1302485</v>
          </cell>
          <cell r="B126" t="str">
            <v>صيانة البرمجيات واعادة هندستها</v>
          </cell>
          <cell r="C126" t="str">
            <v>Software Maintenance and Reengineering</v>
          </cell>
          <cell r="D126">
            <v>3</v>
          </cell>
          <cell r="E126">
            <v>0</v>
          </cell>
          <cell r="F126">
            <v>3</v>
          </cell>
          <cell r="G126"/>
          <cell r="H126">
            <v>1302383</v>
          </cell>
          <cell r="I126"/>
          <cell r="J126"/>
        </row>
        <row r="127">
          <cell r="A127">
            <v>1302486</v>
          </cell>
          <cell r="B127" t="str">
            <v>فحص البرمجيات</v>
          </cell>
          <cell r="C127" t="str">
            <v>Software Testing</v>
          </cell>
          <cell r="D127">
            <v>2</v>
          </cell>
          <cell r="E127">
            <v>2</v>
          </cell>
          <cell r="F127">
            <v>3</v>
          </cell>
          <cell r="G127"/>
          <cell r="H127"/>
          <cell r="I127">
            <v>1302383</v>
          </cell>
          <cell r="J127"/>
        </row>
        <row r="128">
          <cell r="A128">
            <v>1302487</v>
          </cell>
          <cell r="B128" t="str">
            <v>هندسة البرمجيات المبنية على المكونت</v>
          </cell>
          <cell r="C128" t="str">
            <v>Component-Based Software Engineering</v>
          </cell>
          <cell r="D128"/>
          <cell r="E128"/>
          <cell r="F128"/>
          <cell r="G128"/>
          <cell r="H128"/>
          <cell r="I128"/>
          <cell r="J128"/>
        </row>
        <row r="129">
          <cell r="A129">
            <v>1302488</v>
          </cell>
          <cell r="B129" t="str">
            <v>الطرق المنهجية</v>
          </cell>
          <cell r="C129" t="str">
            <v>Formal Methods</v>
          </cell>
          <cell r="D129">
            <v>3</v>
          </cell>
          <cell r="E129">
            <v>0</v>
          </cell>
          <cell r="F129">
            <v>3</v>
          </cell>
          <cell r="G129"/>
          <cell r="H129">
            <v>1302478</v>
          </cell>
          <cell r="I129"/>
          <cell r="J129"/>
        </row>
        <row r="130">
          <cell r="A130">
            <v>1302489</v>
          </cell>
          <cell r="B130" t="str">
            <v>مشروع تخرج</v>
          </cell>
          <cell r="C130" t="str">
            <v>Graduation Project</v>
          </cell>
          <cell r="D130"/>
          <cell r="E130"/>
          <cell r="F130"/>
          <cell r="G130"/>
          <cell r="H130"/>
          <cell r="I130"/>
          <cell r="J130"/>
        </row>
        <row r="131">
          <cell r="A131">
            <v>1302490</v>
          </cell>
          <cell r="B131" t="str">
            <v>موضوعات خاصة فى هندسة البرمجيات</v>
          </cell>
          <cell r="C131" t="str">
            <v>Special Topics in Software Engineering</v>
          </cell>
          <cell r="D131">
            <v>3</v>
          </cell>
          <cell r="E131">
            <v>0</v>
          </cell>
          <cell r="F131">
            <v>3</v>
          </cell>
          <cell r="G131"/>
          <cell r="H131" t="str">
            <v>Dept. Approval</v>
          </cell>
          <cell r="I131"/>
          <cell r="J131"/>
        </row>
        <row r="132">
          <cell r="A132">
            <v>1302491</v>
          </cell>
          <cell r="B132" t="str">
            <v>مشروع تخرج (1)</v>
          </cell>
          <cell r="C132" t="str">
            <v>Graduation Project (1)</v>
          </cell>
          <cell r="D132">
            <v>0</v>
          </cell>
          <cell r="E132">
            <v>2</v>
          </cell>
          <cell r="F132">
            <v>1</v>
          </cell>
          <cell r="G132"/>
          <cell r="H132" t="str">
            <v>Pass. 90 Cr.Hrs.+ 1303386</v>
          </cell>
          <cell r="I132"/>
          <cell r="J132"/>
        </row>
        <row r="133">
          <cell r="A133">
            <v>1302492</v>
          </cell>
          <cell r="B133" t="str">
            <v>مشروع تخرج (2)</v>
          </cell>
          <cell r="C133" t="str">
            <v>Graduation Project (2)</v>
          </cell>
          <cell r="D133">
            <v>0</v>
          </cell>
          <cell r="E133">
            <v>4</v>
          </cell>
          <cell r="F133">
            <v>2</v>
          </cell>
          <cell r="G133"/>
          <cell r="H133">
            <v>1302491</v>
          </cell>
          <cell r="I133"/>
          <cell r="J133"/>
        </row>
        <row r="134">
          <cell r="A134">
            <v>1302900</v>
          </cell>
          <cell r="B134" t="str">
            <v>اسس صيانة الحاسب</v>
          </cell>
          <cell r="C134" t="str">
            <v>Computer Maintenance Foundation</v>
          </cell>
          <cell r="D134"/>
          <cell r="E134"/>
          <cell r="F134"/>
          <cell r="G134"/>
          <cell r="H134"/>
          <cell r="I134"/>
          <cell r="J134"/>
        </row>
        <row r="135">
          <cell r="A135">
            <v>1302493</v>
          </cell>
          <cell r="B135" t="str">
            <v>تطوير البرمجيات وتوثيقها</v>
          </cell>
          <cell r="C135" t="str">
            <v>Software Development and Documentation</v>
          </cell>
          <cell r="D135">
            <v>3</v>
          </cell>
          <cell r="E135">
            <v>0</v>
          </cell>
          <cell r="F135">
            <v>3</v>
          </cell>
          <cell r="G135"/>
          <cell r="H135">
            <v>1303386</v>
          </cell>
          <cell r="I135"/>
          <cell r="J135"/>
        </row>
        <row r="136">
          <cell r="A136">
            <v>1302494</v>
          </cell>
          <cell r="B136" t="str">
            <v>التعلّم الالكتروني</v>
          </cell>
          <cell r="C136" t="str">
            <v>E-Learning</v>
          </cell>
          <cell r="D136">
            <v>3</v>
          </cell>
          <cell r="E136">
            <v>0</v>
          </cell>
          <cell r="F136">
            <v>3</v>
          </cell>
          <cell r="G136"/>
          <cell r="H136">
            <v>1303237</v>
          </cell>
          <cell r="I136"/>
          <cell r="J136"/>
        </row>
        <row r="137">
          <cell r="A137">
            <v>1303120</v>
          </cell>
          <cell r="B137" t="str">
            <v xml:space="preserve">مبادئ أنظمة المعلومات </v>
          </cell>
          <cell r="C137" t="str">
            <v>Fundamentals of Information Systems</v>
          </cell>
          <cell r="D137">
            <v>3</v>
          </cell>
          <cell r="E137">
            <v>0</v>
          </cell>
          <cell r="F137">
            <v>3</v>
          </cell>
          <cell r="G137"/>
          <cell r="H137"/>
          <cell r="I137" t="str">
            <v>-</v>
          </cell>
          <cell r="J137"/>
        </row>
        <row r="138">
          <cell r="A138">
            <v>1303235</v>
          </cell>
          <cell r="B138" t="str">
            <v>حوسبة الانترنت (1)</v>
          </cell>
          <cell r="C138" t="str">
            <v>Internet Computing (1)</v>
          </cell>
          <cell r="D138"/>
          <cell r="E138"/>
          <cell r="F138"/>
          <cell r="G138"/>
          <cell r="H138"/>
          <cell r="I138"/>
          <cell r="J138"/>
        </row>
        <row r="139">
          <cell r="A139">
            <v>1301236</v>
          </cell>
          <cell r="B139" t="str">
            <v>تطوير برمجيات الانترنت</v>
          </cell>
          <cell r="C139" t="str">
            <v>Web-Based Programming</v>
          </cell>
          <cell r="D139">
            <v>2</v>
          </cell>
          <cell r="E139">
            <v>2</v>
          </cell>
          <cell r="F139">
            <v>3</v>
          </cell>
          <cell r="G139">
            <v>1301108</v>
          </cell>
          <cell r="H139">
            <v>1301108</v>
          </cell>
          <cell r="I139">
            <v>1301108</v>
          </cell>
          <cell r="J139">
            <v>1301108</v>
          </cell>
        </row>
        <row r="140">
          <cell r="A140">
            <v>1303237</v>
          </cell>
          <cell r="B140" t="str">
            <v>التجارة الالكترونية</v>
          </cell>
          <cell r="C140" t="str">
            <v>ECommerce</v>
          </cell>
          <cell r="D140">
            <v>3</v>
          </cell>
          <cell r="E140">
            <v>0</v>
          </cell>
          <cell r="F140">
            <v>3</v>
          </cell>
          <cell r="G140">
            <v>1301108</v>
          </cell>
          <cell r="H140">
            <v>1301108</v>
          </cell>
          <cell r="I140">
            <v>1301108</v>
          </cell>
          <cell r="J140">
            <v>1301108</v>
          </cell>
        </row>
        <row r="141">
          <cell r="A141">
            <v>1303240</v>
          </cell>
          <cell r="B141" t="str">
            <v>نظم المعلومات الادارية</v>
          </cell>
          <cell r="C141" t="str">
            <v>Management Information Systems</v>
          </cell>
          <cell r="D141"/>
          <cell r="E141"/>
          <cell r="F141"/>
          <cell r="G141"/>
          <cell r="H141"/>
          <cell r="I141"/>
          <cell r="J141"/>
        </row>
        <row r="142">
          <cell r="A142">
            <v>1303244</v>
          </cell>
          <cell r="B142" t="str">
            <v>نظم المعلومات الادارية</v>
          </cell>
          <cell r="C142" t="str">
            <v>Management Information Systems</v>
          </cell>
          <cell r="D142"/>
          <cell r="E142"/>
          <cell r="F142"/>
          <cell r="G142"/>
          <cell r="H142"/>
          <cell r="I142"/>
          <cell r="J142"/>
        </row>
        <row r="143">
          <cell r="A143">
            <v>1303245</v>
          </cell>
          <cell r="B143" t="str">
            <v>تنظيم ومعالجة الملفات</v>
          </cell>
          <cell r="C143" t="str">
            <v>File Processing and Organization</v>
          </cell>
          <cell r="D143"/>
          <cell r="E143"/>
          <cell r="F143"/>
          <cell r="G143"/>
          <cell r="H143"/>
          <cell r="I143"/>
          <cell r="J143"/>
        </row>
        <row r="144">
          <cell r="A144">
            <v>1303261</v>
          </cell>
          <cell r="B144" t="str">
            <v>تشريعات تكنولوجيا المعلومات</v>
          </cell>
          <cell r="C144" t="str">
            <v>Information Technology Legislations</v>
          </cell>
          <cell r="D144"/>
          <cell r="E144"/>
          <cell r="F144"/>
          <cell r="G144"/>
          <cell r="H144"/>
          <cell r="I144"/>
          <cell r="J144"/>
        </row>
        <row r="145">
          <cell r="A145">
            <v>1303265</v>
          </cell>
          <cell r="B145" t="str">
            <v xml:space="preserve">تقنية الكتابة و مهارات الاتصال </v>
          </cell>
          <cell r="C145" t="str">
            <v>Technical Writing and Communication Skills ◐</v>
          </cell>
          <cell r="D145">
            <v>3</v>
          </cell>
          <cell r="E145">
            <v>0</v>
          </cell>
          <cell r="F145">
            <v>3</v>
          </cell>
          <cell r="G145">
            <v>1401120</v>
          </cell>
          <cell r="H145">
            <v>1401120</v>
          </cell>
          <cell r="I145">
            <v>1401120</v>
          </cell>
          <cell r="J145">
            <v>1401120</v>
          </cell>
        </row>
        <row r="146">
          <cell r="A146">
            <v>1301266</v>
          </cell>
          <cell r="B146" t="str">
            <v xml:space="preserve">تقنية الكتابة و مهارات الاتصال </v>
          </cell>
          <cell r="C146" t="str">
            <v>Technical Writing and Communication Skills ◐</v>
          </cell>
          <cell r="D146">
            <v>3</v>
          </cell>
          <cell r="E146">
            <v>0</v>
          </cell>
          <cell r="F146">
            <v>3</v>
          </cell>
          <cell r="G146">
            <v>1401120</v>
          </cell>
          <cell r="H146">
            <v>1401120</v>
          </cell>
          <cell r="I146">
            <v>1401120</v>
          </cell>
          <cell r="J146">
            <v>1401120</v>
          </cell>
        </row>
        <row r="147">
          <cell r="A147">
            <v>1303320</v>
          </cell>
          <cell r="B147" t="str">
            <v>نظم المعلومات الجغرافية</v>
          </cell>
          <cell r="C147" t="str">
            <v>Geographic Information Systems</v>
          </cell>
          <cell r="D147">
            <v>3</v>
          </cell>
          <cell r="E147">
            <v>0</v>
          </cell>
          <cell r="F147">
            <v>3</v>
          </cell>
          <cell r="G147"/>
          <cell r="H147"/>
          <cell r="I147">
            <v>1301305</v>
          </cell>
          <cell r="J147"/>
        </row>
        <row r="148">
          <cell r="A148">
            <v>1303330</v>
          </cell>
          <cell r="B148" t="str">
            <v>تراسل البيانات وشبكات الحاسوب</v>
          </cell>
          <cell r="C148" t="str">
            <v>Data Communications and Computer Networks</v>
          </cell>
          <cell r="D148"/>
          <cell r="E148"/>
          <cell r="F148"/>
          <cell r="G148"/>
          <cell r="H148"/>
          <cell r="I148"/>
          <cell r="J148"/>
        </row>
        <row r="149">
          <cell r="A149">
            <v>1303331</v>
          </cell>
          <cell r="B149" t="str">
            <v>مختبر تراسل البيانات وشبكات الحاسوب</v>
          </cell>
          <cell r="C149" t="str">
            <v>Data Communications and Computer Networks Lab.</v>
          </cell>
          <cell r="D149"/>
          <cell r="E149"/>
          <cell r="F149"/>
          <cell r="G149"/>
          <cell r="H149"/>
          <cell r="I149"/>
          <cell r="J149"/>
        </row>
        <row r="150">
          <cell r="A150">
            <v>1303334</v>
          </cell>
          <cell r="B150" t="str">
            <v xml:space="preserve">أمن التجارة الإلكترونية </v>
          </cell>
          <cell r="C150" t="str">
            <v>ECommerce Security</v>
          </cell>
          <cell r="D150">
            <v>3</v>
          </cell>
          <cell r="E150">
            <v>0</v>
          </cell>
          <cell r="F150">
            <v>3</v>
          </cell>
          <cell r="G150"/>
          <cell r="H150"/>
          <cell r="I150"/>
          <cell r="J150">
            <v>1304310</v>
          </cell>
        </row>
        <row r="151">
          <cell r="A151">
            <v>1303335</v>
          </cell>
          <cell r="B151" t="str">
            <v>حوسبة الانترنت</v>
          </cell>
          <cell r="C151" t="str">
            <v>Internet Computing</v>
          </cell>
          <cell r="D151"/>
          <cell r="E151"/>
          <cell r="F151"/>
          <cell r="G151"/>
          <cell r="H151"/>
          <cell r="I151"/>
          <cell r="J151"/>
        </row>
        <row r="152">
          <cell r="A152">
            <v>1303336</v>
          </cell>
          <cell r="B152" t="str">
            <v>حوسبة الانترنت (2)</v>
          </cell>
          <cell r="C152" t="str">
            <v>Internet Computing (2)</v>
          </cell>
          <cell r="D152"/>
          <cell r="E152"/>
          <cell r="F152"/>
          <cell r="G152"/>
          <cell r="H152"/>
          <cell r="I152"/>
          <cell r="J152"/>
        </row>
        <row r="153">
          <cell r="A153">
            <v>1302337</v>
          </cell>
          <cell r="B153" t="str">
            <v>التجارة الإلكترونية</v>
          </cell>
          <cell r="C153" t="str">
            <v>ECommerce</v>
          </cell>
          <cell r="D153">
            <v>2</v>
          </cell>
          <cell r="E153">
            <v>2</v>
          </cell>
          <cell r="F153">
            <v>3</v>
          </cell>
          <cell r="G153">
            <v>1301108</v>
          </cell>
          <cell r="H153">
            <v>1301108</v>
          </cell>
          <cell r="I153">
            <v>1301108</v>
          </cell>
          <cell r="J153">
            <v>1301108</v>
          </cell>
        </row>
        <row r="154">
          <cell r="A154">
            <v>1302338</v>
          </cell>
          <cell r="B154" t="str">
            <v>حوسبة الإنترنت المتقدمة</v>
          </cell>
          <cell r="C154" t="str">
            <v>Advanced Internet Computing</v>
          </cell>
          <cell r="D154">
            <v>2</v>
          </cell>
          <cell r="E154">
            <v>2</v>
          </cell>
          <cell r="F154">
            <v>3</v>
          </cell>
          <cell r="G154" t="str">
            <v>1301236+ 1301305</v>
          </cell>
          <cell r="H154" t="str">
            <v>1303236+ 1301304</v>
          </cell>
          <cell r="I154" t="str">
            <v>1303236+ 1301304</v>
          </cell>
          <cell r="J154"/>
        </row>
        <row r="155">
          <cell r="A155">
            <v>1303339</v>
          </cell>
          <cell r="B155" t="str">
            <v>برمجة الإنترنت المتقدمة</v>
          </cell>
          <cell r="C155" t="str">
            <v>Advanced Internet Programming</v>
          </cell>
          <cell r="D155">
            <v>2</v>
          </cell>
          <cell r="E155">
            <v>2</v>
          </cell>
          <cell r="F155">
            <v>3</v>
          </cell>
          <cell r="G155"/>
          <cell r="H155"/>
          <cell r="I155"/>
          <cell r="J155">
            <v>1303236</v>
          </cell>
        </row>
        <row r="156">
          <cell r="A156">
            <v>1303340</v>
          </cell>
          <cell r="B156" t="str">
            <v>النظم المبنية على المعارف</v>
          </cell>
          <cell r="C156" t="str">
            <v>Knowledge Based Systems</v>
          </cell>
          <cell r="D156"/>
          <cell r="E156"/>
          <cell r="F156"/>
          <cell r="G156"/>
          <cell r="H156"/>
          <cell r="I156"/>
          <cell r="J156"/>
        </row>
        <row r="157">
          <cell r="A157">
            <v>1303341</v>
          </cell>
          <cell r="B157" t="str">
            <v>تنظيم ومعالجة الملفات.</v>
          </cell>
          <cell r="C157" t="str">
            <v>File Processing and Organization</v>
          </cell>
          <cell r="D157"/>
          <cell r="E157"/>
          <cell r="F157"/>
          <cell r="G157"/>
          <cell r="H157"/>
          <cell r="I157"/>
          <cell r="J157"/>
        </row>
        <row r="158">
          <cell r="A158">
            <v>1303342</v>
          </cell>
          <cell r="B158" t="str">
            <v>نظم قواعد البيانات</v>
          </cell>
          <cell r="C158" t="str">
            <v>Database Systems</v>
          </cell>
          <cell r="D158">
            <v>3</v>
          </cell>
          <cell r="E158">
            <v>0</v>
          </cell>
          <cell r="F158">
            <v>3</v>
          </cell>
          <cell r="G158">
            <v>1301203</v>
          </cell>
          <cell r="H158">
            <v>1301203</v>
          </cell>
          <cell r="I158">
            <v>1301203</v>
          </cell>
          <cell r="J158">
            <v>1301203</v>
          </cell>
        </row>
        <row r="159">
          <cell r="A159">
            <v>1303343</v>
          </cell>
          <cell r="B159" t="str">
            <v>مختبر نظم قواعد البيانات</v>
          </cell>
          <cell r="C159" t="str">
            <v>Database Systems Lab.</v>
          </cell>
          <cell r="D159">
            <v>0</v>
          </cell>
          <cell r="E159">
            <v>2</v>
          </cell>
          <cell r="F159">
            <v>1</v>
          </cell>
          <cell r="G159"/>
          <cell r="H159"/>
          <cell r="I159" t="str">
            <v>ↂ1303342</v>
          </cell>
          <cell r="J159" t="str">
            <v>ↂ1303342</v>
          </cell>
        </row>
        <row r="160">
          <cell r="A160">
            <v>1303344</v>
          </cell>
          <cell r="B160" t="str">
            <v>نظم دعم القرار</v>
          </cell>
          <cell r="C160" t="str">
            <v>Decision Support System</v>
          </cell>
          <cell r="D160"/>
          <cell r="E160"/>
          <cell r="F160"/>
          <cell r="G160"/>
          <cell r="H160"/>
          <cell r="I160"/>
          <cell r="J160"/>
        </row>
        <row r="161">
          <cell r="A161">
            <v>1303345</v>
          </cell>
          <cell r="B161" t="str">
            <v>نظم قواعد البيانات (1)</v>
          </cell>
          <cell r="C161" t="str">
            <v>Database Systems (1)</v>
          </cell>
          <cell r="D161"/>
          <cell r="E161"/>
          <cell r="F161"/>
          <cell r="G161"/>
          <cell r="H161"/>
          <cell r="I161"/>
          <cell r="J161"/>
        </row>
        <row r="162">
          <cell r="A162">
            <v>1303346</v>
          </cell>
          <cell r="B162" t="str">
            <v>مختبر نظم قواعد البيانات (1)</v>
          </cell>
          <cell r="C162" t="str">
            <v>Database Systems (1) Lab</v>
          </cell>
          <cell r="D162"/>
          <cell r="E162"/>
          <cell r="F162"/>
          <cell r="G162"/>
          <cell r="H162"/>
          <cell r="I162"/>
          <cell r="J162"/>
        </row>
        <row r="163">
          <cell r="A163">
            <v>1303347</v>
          </cell>
          <cell r="B163" t="str">
            <v>نظم لغات الجيل الرابع</v>
          </cell>
          <cell r="C163" t="str">
            <v>Fourth Generation Languages Systems</v>
          </cell>
          <cell r="D163"/>
          <cell r="E163"/>
          <cell r="F163"/>
          <cell r="G163"/>
          <cell r="H163"/>
          <cell r="I163"/>
          <cell r="J163"/>
        </row>
        <row r="164">
          <cell r="A164">
            <v>1303348</v>
          </cell>
          <cell r="B164" t="str">
            <v>خزن واسترجاع المعلومات</v>
          </cell>
          <cell r="C164" t="str">
            <v xml:space="preserve">Information Storage and Retrieval </v>
          </cell>
          <cell r="D164"/>
          <cell r="E164"/>
          <cell r="F164"/>
          <cell r="G164"/>
          <cell r="H164"/>
          <cell r="I164"/>
          <cell r="J164"/>
        </row>
        <row r="165">
          <cell r="A165">
            <v>1303349</v>
          </cell>
          <cell r="B165" t="str">
            <v>نظم دعم القرار و الأنظمة الخبيرة</v>
          </cell>
          <cell r="C165" t="str">
            <v>Decision Support Systems and Expert Systems</v>
          </cell>
          <cell r="D165"/>
          <cell r="E165"/>
          <cell r="F165"/>
          <cell r="G165"/>
          <cell r="H165"/>
          <cell r="I165"/>
          <cell r="J165"/>
        </row>
        <row r="166">
          <cell r="A166">
            <v>1303350</v>
          </cell>
          <cell r="B166" t="str">
            <v>نظم الوسائط المتعددة</v>
          </cell>
          <cell r="C166" t="str">
            <v>Multimedia Systems</v>
          </cell>
          <cell r="D166"/>
          <cell r="E166"/>
          <cell r="F166"/>
          <cell r="G166"/>
          <cell r="H166"/>
          <cell r="I166"/>
          <cell r="J166"/>
        </row>
        <row r="167">
          <cell r="A167">
            <v>1303354</v>
          </cell>
          <cell r="B167" t="str">
            <v>نظم  دعم القرار والأنظمة الذكية</v>
          </cell>
          <cell r="C167" t="str">
            <v>Decision Support Systems &amp; Intelligent Systems</v>
          </cell>
          <cell r="D167">
            <v>3</v>
          </cell>
          <cell r="E167">
            <v>0</v>
          </cell>
          <cell r="F167">
            <v>3</v>
          </cell>
          <cell r="G167"/>
          <cell r="H167"/>
          <cell r="I167">
            <v>1301305</v>
          </cell>
          <cell r="J167"/>
        </row>
        <row r="168">
          <cell r="A168">
            <v>1302360</v>
          </cell>
          <cell r="B168" t="str">
            <v>إدارة نظم قواعد البيانات</v>
          </cell>
          <cell r="C168" t="str">
            <v>Database Systems Administration</v>
          </cell>
          <cell r="D168">
            <v>3</v>
          </cell>
          <cell r="E168">
            <v>0</v>
          </cell>
          <cell r="F168">
            <v>3</v>
          </cell>
          <cell r="G168">
            <v>1301305</v>
          </cell>
          <cell r="H168">
            <v>1301305</v>
          </cell>
          <cell r="I168">
            <v>1301305</v>
          </cell>
          <cell r="J168">
            <v>1301305</v>
          </cell>
        </row>
        <row r="169">
          <cell r="A169">
            <v>1301</v>
          </cell>
          <cell r="B169" t="str">
            <v>تشريعات تكنولوجيا المعلومات</v>
          </cell>
          <cell r="C169" t="str">
            <v>Information Technology Legislations</v>
          </cell>
          <cell r="D169"/>
          <cell r="E169"/>
          <cell r="F169"/>
          <cell r="G169"/>
          <cell r="H169"/>
          <cell r="I169"/>
          <cell r="J169"/>
        </row>
        <row r="170">
          <cell r="A170">
            <v>1303369</v>
          </cell>
          <cell r="B170" t="str">
            <v>التدريب الميداني</v>
          </cell>
          <cell r="C170" t="str">
            <v>Field Training</v>
          </cell>
          <cell r="D170">
            <v>0</v>
          </cell>
          <cell r="E170">
            <v>0</v>
          </cell>
          <cell r="F170">
            <v>0</v>
          </cell>
          <cell r="G170"/>
          <cell r="H170"/>
          <cell r="I170" t="str">
            <v>Pass. 90Cr. Hrs.</v>
          </cell>
          <cell r="J170"/>
        </row>
        <row r="171">
          <cell r="A171">
            <v>1303370</v>
          </cell>
          <cell r="B171" t="str">
            <v>بحوث عمليات</v>
          </cell>
          <cell r="C171" t="str">
            <v>Operations Research</v>
          </cell>
          <cell r="D171"/>
          <cell r="E171"/>
          <cell r="F171"/>
          <cell r="G171"/>
          <cell r="H171"/>
          <cell r="I171"/>
          <cell r="J171"/>
        </row>
        <row r="172">
          <cell r="A172">
            <v>1303380</v>
          </cell>
          <cell r="B172" t="str">
            <v>تحليل نظم المعلومات</v>
          </cell>
          <cell r="C172" t="str">
            <v>Information Systems Analysis</v>
          </cell>
          <cell r="D172"/>
          <cell r="E172"/>
          <cell r="F172"/>
          <cell r="G172"/>
          <cell r="H172"/>
          <cell r="I172"/>
          <cell r="J172"/>
        </row>
        <row r="173">
          <cell r="A173">
            <v>1303381</v>
          </cell>
          <cell r="B173" t="str">
            <v>مختبر تحليل نظم المعلومات</v>
          </cell>
          <cell r="C173" t="str">
            <v>Information Systems Analysis Lab.</v>
          </cell>
          <cell r="D173"/>
          <cell r="E173"/>
          <cell r="F173"/>
          <cell r="G173"/>
          <cell r="H173"/>
          <cell r="I173"/>
          <cell r="J173"/>
        </row>
        <row r="174">
          <cell r="A174">
            <v>1303382</v>
          </cell>
          <cell r="B174" t="str">
            <v>تحليل وتصميم النظم</v>
          </cell>
          <cell r="C174" t="str">
            <v>Systems Analysis</v>
          </cell>
          <cell r="D174"/>
          <cell r="E174"/>
          <cell r="F174"/>
          <cell r="G174"/>
          <cell r="H174"/>
          <cell r="I174"/>
          <cell r="J174"/>
        </row>
        <row r="175">
          <cell r="A175">
            <v>1303383</v>
          </cell>
          <cell r="B175" t="str">
            <v>مختبر تحليل و تصميم النظم</v>
          </cell>
          <cell r="C175" t="str">
            <v>Systems Analysis Lab.</v>
          </cell>
          <cell r="D175"/>
          <cell r="E175"/>
          <cell r="F175"/>
          <cell r="G175"/>
          <cell r="H175"/>
          <cell r="I175"/>
          <cell r="J175"/>
        </row>
        <row r="176">
          <cell r="A176">
            <v>1303385</v>
          </cell>
          <cell r="B176" t="str">
            <v>ادارة المشاريع</v>
          </cell>
          <cell r="C176" t="str">
            <v>Project Management</v>
          </cell>
          <cell r="D176"/>
          <cell r="E176"/>
          <cell r="F176"/>
          <cell r="G176"/>
          <cell r="H176"/>
          <cell r="I176"/>
          <cell r="J176"/>
        </row>
        <row r="177">
          <cell r="A177">
            <v>1301386</v>
          </cell>
          <cell r="B177" t="str">
            <v>تحليل وتصميم نظم المعلومات</v>
          </cell>
          <cell r="C177" t="str">
            <v>Information Systems Analysis and Design ◐</v>
          </cell>
          <cell r="D177">
            <v>3</v>
          </cell>
          <cell r="E177">
            <v>0</v>
          </cell>
          <cell r="F177">
            <v>3</v>
          </cell>
          <cell r="G177">
            <v>1301305</v>
          </cell>
          <cell r="H177">
            <v>1301305</v>
          </cell>
          <cell r="I177">
            <v>1301305</v>
          </cell>
          <cell r="J177">
            <v>1301305</v>
          </cell>
        </row>
        <row r="178">
          <cell r="A178">
            <v>1303387</v>
          </cell>
          <cell r="B178" t="str">
            <v>مختبر تحليل وتصميم نظم المعلومات</v>
          </cell>
          <cell r="C178" t="str">
            <v>Systems Analysis and Design Lab.</v>
          </cell>
          <cell r="D178">
            <v>0</v>
          </cell>
          <cell r="E178">
            <v>2</v>
          </cell>
          <cell r="F178">
            <v>1</v>
          </cell>
          <cell r="G178"/>
          <cell r="H178"/>
          <cell r="I178" t="str">
            <v>ↂ1303386</v>
          </cell>
          <cell r="J178"/>
        </row>
        <row r="179">
          <cell r="A179">
            <v>1303392</v>
          </cell>
          <cell r="B179" t="str">
            <v>تقنيات وأدوات متقدمة في نظم المعلومات الحاسوبية</v>
          </cell>
          <cell r="C179" t="str">
            <v>Advanced Technologies and Tools in Computer Information Systems</v>
          </cell>
          <cell r="D179">
            <v>3</v>
          </cell>
          <cell r="E179">
            <v>0</v>
          </cell>
          <cell r="F179">
            <v>3</v>
          </cell>
          <cell r="G179"/>
          <cell r="H179"/>
          <cell r="I179" t="str">
            <v>Dept. Approval</v>
          </cell>
          <cell r="J179"/>
        </row>
        <row r="180">
          <cell r="A180">
            <v>1303410</v>
          </cell>
          <cell r="B180" t="str">
            <v>امن وتدقيق نظم المعلومات</v>
          </cell>
          <cell r="C180" t="str">
            <v>Information Systems Security and Auditing</v>
          </cell>
          <cell r="D180"/>
          <cell r="E180"/>
          <cell r="F180"/>
          <cell r="G180"/>
          <cell r="H180"/>
          <cell r="I180"/>
          <cell r="J180"/>
        </row>
        <row r="181">
          <cell r="A181">
            <v>1301411</v>
          </cell>
          <cell r="B181" t="str">
            <v>امن المعلومات</v>
          </cell>
          <cell r="C181" t="str">
            <v>Information Security ◐</v>
          </cell>
          <cell r="D181">
            <v>3</v>
          </cell>
          <cell r="E181">
            <v>0</v>
          </cell>
          <cell r="F181">
            <v>3</v>
          </cell>
          <cell r="G181">
            <v>1301336</v>
          </cell>
          <cell r="H181">
            <v>1301336</v>
          </cell>
          <cell r="I181">
            <v>1301336</v>
          </cell>
          <cell r="J181"/>
        </row>
        <row r="182">
          <cell r="A182">
            <v>1303430</v>
          </cell>
          <cell r="B182" t="str">
            <v>شبكات الحاسوب المتقدمة</v>
          </cell>
          <cell r="C182" t="str">
            <v>Advanced Computer Networks</v>
          </cell>
          <cell r="D182"/>
          <cell r="E182"/>
          <cell r="F182"/>
          <cell r="G182"/>
          <cell r="H182"/>
          <cell r="I182"/>
          <cell r="J182"/>
        </row>
        <row r="183">
          <cell r="A183">
            <v>1303431</v>
          </cell>
          <cell r="B183" t="str">
            <v>الحوسبة الموزعة</v>
          </cell>
          <cell r="C183" t="str">
            <v>Distributed Computing</v>
          </cell>
          <cell r="D183"/>
          <cell r="E183"/>
          <cell r="F183"/>
          <cell r="G183"/>
          <cell r="H183"/>
          <cell r="I183"/>
          <cell r="J183"/>
        </row>
        <row r="184">
          <cell r="A184">
            <v>1303434</v>
          </cell>
          <cell r="B184" t="str">
            <v>نظم المعلومات الموزعة</v>
          </cell>
          <cell r="C184" t="str">
            <v>Distributed Information Systems</v>
          </cell>
          <cell r="D184">
            <v>3</v>
          </cell>
          <cell r="E184">
            <v>0</v>
          </cell>
          <cell r="F184">
            <v>3</v>
          </cell>
          <cell r="G184">
            <v>1304336</v>
          </cell>
          <cell r="H184">
            <v>1304336</v>
          </cell>
          <cell r="I184">
            <v>1304336</v>
          </cell>
          <cell r="J184"/>
        </row>
        <row r="185">
          <cell r="A185">
            <v>1303437</v>
          </cell>
          <cell r="B185" t="str">
            <v>بناء نظم التجارة الالكترونية</v>
          </cell>
          <cell r="C185" t="str">
            <v>Building ECommerce Systems</v>
          </cell>
          <cell r="D185"/>
          <cell r="E185"/>
          <cell r="F185"/>
          <cell r="G185"/>
          <cell r="H185"/>
          <cell r="I185"/>
          <cell r="J185"/>
        </row>
        <row r="186">
          <cell r="A186">
            <v>1303438</v>
          </cell>
          <cell r="B186" t="str">
            <v>تطبيقات الكترونية</v>
          </cell>
          <cell r="C186" t="str">
            <v>Electronic Systems Applications</v>
          </cell>
          <cell r="D186"/>
          <cell r="E186"/>
          <cell r="F186"/>
          <cell r="G186"/>
          <cell r="H186"/>
          <cell r="I186"/>
          <cell r="J186"/>
        </row>
        <row r="187">
          <cell r="A187">
            <v>1303440</v>
          </cell>
          <cell r="B187" t="str">
            <v>كشف المعارف والتنقيب عن المعطيات</v>
          </cell>
          <cell r="C187" t="str">
            <v>Knowledge Discovery and Data Mining</v>
          </cell>
          <cell r="D187"/>
          <cell r="E187"/>
          <cell r="F187"/>
          <cell r="G187"/>
          <cell r="H187"/>
          <cell r="I187"/>
          <cell r="J187"/>
        </row>
        <row r="188">
          <cell r="A188">
            <v>1303441</v>
          </cell>
          <cell r="B188" t="str">
            <v>معالجة اللغات الطبيعية</v>
          </cell>
          <cell r="C188" t="str">
            <v>Natural Languages Processing</v>
          </cell>
          <cell r="D188"/>
          <cell r="E188"/>
          <cell r="F188"/>
          <cell r="G188"/>
          <cell r="H188"/>
          <cell r="I188"/>
          <cell r="J188"/>
        </row>
        <row r="189">
          <cell r="A189">
            <v>1301442</v>
          </cell>
          <cell r="B189" t="str">
            <v>التنقيب في البيانات</v>
          </cell>
          <cell r="C189" t="str">
            <v>Data Mining</v>
          </cell>
          <cell r="D189">
            <v>3</v>
          </cell>
          <cell r="E189">
            <v>0</v>
          </cell>
          <cell r="F189">
            <v>3</v>
          </cell>
          <cell r="G189">
            <v>1301305</v>
          </cell>
          <cell r="H189"/>
          <cell r="I189">
            <v>1301305</v>
          </cell>
          <cell r="J189">
            <v>1301305</v>
          </cell>
        </row>
        <row r="190">
          <cell r="A190">
            <v>1303443</v>
          </cell>
          <cell r="B190" t="str">
            <v>ادارة موارد المعلومات</v>
          </cell>
          <cell r="C190" t="str">
            <v xml:space="preserve">Management of Information Resources </v>
          </cell>
          <cell r="D190"/>
          <cell r="E190"/>
          <cell r="F190"/>
          <cell r="G190"/>
          <cell r="H190"/>
          <cell r="I190"/>
          <cell r="J190"/>
        </row>
        <row r="191">
          <cell r="A191">
            <v>1303444</v>
          </cell>
          <cell r="B191" t="str">
            <v>نظم المعلومات التنفيذية</v>
          </cell>
          <cell r="C191" t="str">
            <v>Executive Information Systems</v>
          </cell>
          <cell r="D191"/>
          <cell r="E191"/>
          <cell r="F191"/>
          <cell r="G191"/>
          <cell r="H191"/>
          <cell r="I191"/>
          <cell r="J191"/>
        </row>
        <row r="192">
          <cell r="A192">
            <v>1303445</v>
          </cell>
          <cell r="B192" t="str">
            <v>نظم قواعد بيانات (2)</v>
          </cell>
          <cell r="C192" t="str">
            <v>Database Systems (2)</v>
          </cell>
          <cell r="D192"/>
          <cell r="E192"/>
          <cell r="F192"/>
          <cell r="G192"/>
          <cell r="H192"/>
          <cell r="I192"/>
          <cell r="J192"/>
        </row>
        <row r="193">
          <cell r="A193">
            <v>1303447</v>
          </cell>
          <cell r="B193" t="str">
            <v>استرجاع المعلومات</v>
          </cell>
          <cell r="C193" t="str">
            <v>Information Retrieval</v>
          </cell>
          <cell r="D193">
            <v>3</v>
          </cell>
          <cell r="E193">
            <v>0</v>
          </cell>
          <cell r="F193">
            <v>3</v>
          </cell>
          <cell r="G193"/>
          <cell r="H193"/>
          <cell r="I193">
            <v>1301305</v>
          </cell>
          <cell r="J193"/>
        </row>
        <row r="194">
          <cell r="A194">
            <v>1303448</v>
          </cell>
          <cell r="B194" t="str">
            <v>نظم قواعد البيانات المتقدمة</v>
          </cell>
          <cell r="C194" t="str">
            <v>Advanced Database Systems</v>
          </cell>
          <cell r="D194">
            <v>3</v>
          </cell>
          <cell r="E194">
            <v>0</v>
          </cell>
          <cell r="F194">
            <v>3</v>
          </cell>
          <cell r="G194"/>
          <cell r="H194"/>
          <cell r="I194">
            <v>1301305</v>
          </cell>
          <cell r="J194"/>
        </row>
        <row r="195">
          <cell r="A195">
            <v>1303449</v>
          </cell>
          <cell r="B195" t="str">
            <v>مختبر نظم قواعد البيانات المتقدمة</v>
          </cell>
          <cell r="C195" t="str">
            <v>Advanced Database Systems Lab.</v>
          </cell>
          <cell r="D195"/>
          <cell r="E195"/>
          <cell r="F195"/>
          <cell r="G195"/>
          <cell r="H195"/>
          <cell r="I195"/>
          <cell r="J195"/>
        </row>
        <row r="196">
          <cell r="A196">
            <v>1303450</v>
          </cell>
          <cell r="B196" t="str">
            <v>التنقيب في البيانات ومستودعات البيانات</v>
          </cell>
          <cell r="C196" t="str">
            <v>Data Mining and Data Warehousing</v>
          </cell>
          <cell r="D196">
            <v>3</v>
          </cell>
          <cell r="E196">
            <v>0</v>
          </cell>
          <cell r="F196">
            <v>3</v>
          </cell>
          <cell r="G196">
            <v>1301305</v>
          </cell>
          <cell r="H196"/>
          <cell r="I196">
            <v>1301305</v>
          </cell>
          <cell r="J196">
            <v>1301305</v>
          </cell>
        </row>
        <row r="197">
          <cell r="A197">
            <v>1303461</v>
          </cell>
          <cell r="B197" t="str">
            <v>تشريعات تكنولوجيا المعلومات</v>
          </cell>
          <cell r="C197" t="str">
            <v>Information Technology Legislations</v>
          </cell>
          <cell r="D197"/>
          <cell r="E197"/>
          <cell r="F197"/>
          <cell r="G197"/>
          <cell r="H197"/>
          <cell r="I197"/>
          <cell r="J197"/>
        </row>
        <row r="198">
          <cell r="A198">
            <v>1303480</v>
          </cell>
          <cell r="B198" t="str">
            <v>تصميم وبناء نظم المعلومات</v>
          </cell>
          <cell r="C198" t="str">
            <v>Information Systems Design and Implementation</v>
          </cell>
          <cell r="D198"/>
          <cell r="E198"/>
          <cell r="F198"/>
          <cell r="G198"/>
          <cell r="H198"/>
          <cell r="I198"/>
          <cell r="J198"/>
        </row>
        <row r="199">
          <cell r="A199">
            <v>1303486</v>
          </cell>
          <cell r="B199" t="str">
            <v>جاهزية الطالب للتخرج</v>
          </cell>
          <cell r="C199" t="str">
            <v>Graduation Project Preparation</v>
          </cell>
          <cell r="D199"/>
          <cell r="E199"/>
          <cell r="F199"/>
          <cell r="G199"/>
          <cell r="H199"/>
          <cell r="I199"/>
          <cell r="J199"/>
        </row>
        <row r="200">
          <cell r="A200">
            <v>1303489</v>
          </cell>
          <cell r="B200" t="str">
            <v>مشروع التخرج</v>
          </cell>
          <cell r="C200" t="str">
            <v>Graduation Project</v>
          </cell>
          <cell r="D200"/>
          <cell r="E200"/>
          <cell r="F200"/>
          <cell r="G200"/>
          <cell r="H200"/>
          <cell r="I200"/>
          <cell r="J200"/>
        </row>
        <row r="201">
          <cell r="A201">
            <v>1303490</v>
          </cell>
          <cell r="B201" t="str">
            <v>موضوعات خاصة في نظم معلومات حاسوبية</v>
          </cell>
          <cell r="C201" t="str">
            <v>Special Topics in Computer Information Systems</v>
          </cell>
          <cell r="D201">
            <v>3</v>
          </cell>
          <cell r="E201">
            <v>0</v>
          </cell>
          <cell r="F201">
            <v>3</v>
          </cell>
          <cell r="G201"/>
          <cell r="H201"/>
          <cell r="I201" t="str">
            <v>Dept. Approval</v>
          </cell>
          <cell r="J201"/>
        </row>
        <row r="202">
          <cell r="A202">
            <v>1303491</v>
          </cell>
          <cell r="B202" t="str">
            <v>مشروع تخرج (1)</v>
          </cell>
          <cell r="C202" t="str">
            <v>Graduation Project (1)</v>
          </cell>
          <cell r="D202">
            <v>0</v>
          </cell>
          <cell r="E202">
            <v>2</v>
          </cell>
          <cell r="F202">
            <v>1</v>
          </cell>
          <cell r="G202"/>
          <cell r="H202"/>
          <cell r="I202" t="str">
            <v>Pass. 90Cr.Hrs.+1302383+1303386</v>
          </cell>
          <cell r="J202"/>
        </row>
        <row r="203">
          <cell r="A203">
            <v>1303492</v>
          </cell>
          <cell r="B203" t="str">
            <v>مشروع تخرج (2)</v>
          </cell>
          <cell r="C203" t="str">
            <v>Graduation Project (2)</v>
          </cell>
          <cell r="D203">
            <v>0</v>
          </cell>
          <cell r="E203">
            <v>4</v>
          </cell>
          <cell r="F203">
            <v>2</v>
          </cell>
          <cell r="G203"/>
          <cell r="H203"/>
          <cell r="I203">
            <v>1303491</v>
          </cell>
          <cell r="J203"/>
        </row>
        <row r="204">
          <cell r="A204">
            <v>1303900</v>
          </cell>
          <cell r="B204" t="str">
            <v>تكنولوجيا المعلومات</v>
          </cell>
          <cell r="C204" t="str">
            <v>Information Technology</v>
          </cell>
          <cell r="D204"/>
          <cell r="E204"/>
          <cell r="F204"/>
          <cell r="G204"/>
          <cell r="H204"/>
          <cell r="I204"/>
          <cell r="J204"/>
        </row>
        <row r="205">
          <cell r="A205">
            <v>1303901</v>
          </cell>
          <cell r="B205" t="str">
            <v>اكسيس</v>
          </cell>
          <cell r="C205" t="str">
            <v>MS Access</v>
          </cell>
          <cell r="D205"/>
          <cell r="E205"/>
          <cell r="F205"/>
          <cell r="G205"/>
          <cell r="H205"/>
          <cell r="I205"/>
          <cell r="J205"/>
        </row>
        <row r="206">
          <cell r="A206">
            <v>1303998</v>
          </cell>
          <cell r="B206" t="str">
            <v>خدمة المستخدم</v>
          </cell>
          <cell r="C206" t="str">
            <v>Costumer Support</v>
          </cell>
          <cell r="D206"/>
          <cell r="E206"/>
          <cell r="F206"/>
          <cell r="G206"/>
          <cell r="H206"/>
          <cell r="I206"/>
          <cell r="J206"/>
        </row>
        <row r="207">
          <cell r="A207">
            <v>1303999</v>
          </cell>
          <cell r="B207" t="str">
            <v>مكونات الحاسوب</v>
          </cell>
          <cell r="C207" t="str">
            <v>Computer Components</v>
          </cell>
          <cell r="D207"/>
          <cell r="E207"/>
          <cell r="F207"/>
          <cell r="G207"/>
          <cell r="H207"/>
          <cell r="I207"/>
          <cell r="J207"/>
        </row>
        <row r="208">
          <cell r="A208">
            <v>1304130</v>
          </cell>
          <cell r="B208" t="str">
            <v xml:space="preserve">مدخل إلى الشبكات وتراسل البيانات </v>
          </cell>
          <cell r="C208" t="str">
            <v>Introduction to Networks and Data Communication</v>
          </cell>
          <cell r="D208">
            <v>3</v>
          </cell>
          <cell r="E208">
            <v>0</v>
          </cell>
          <cell r="F208">
            <v>3</v>
          </cell>
          <cell r="G208"/>
          <cell r="H208"/>
          <cell r="I208"/>
          <cell r="J208" t="str">
            <v>ↂ1301120</v>
          </cell>
        </row>
        <row r="209">
          <cell r="A209">
            <v>1304230</v>
          </cell>
          <cell r="B209" t="str">
            <v>شبكات الحاسوب (1)</v>
          </cell>
          <cell r="C209" t="str">
            <v>Computer Networks (1)</v>
          </cell>
          <cell r="D209">
            <v>3</v>
          </cell>
          <cell r="E209">
            <v>0</v>
          </cell>
          <cell r="F209">
            <v>3</v>
          </cell>
          <cell r="G209"/>
          <cell r="H209"/>
          <cell r="I209"/>
          <cell r="J209">
            <v>1304130</v>
          </cell>
        </row>
        <row r="210">
          <cell r="A210">
            <v>1304231</v>
          </cell>
          <cell r="B210" t="str">
            <v>مختبر شبكات الحاسوب (1)</v>
          </cell>
          <cell r="C210" t="str">
            <v>Computer Networks (1) Lab.</v>
          </cell>
          <cell r="D210">
            <v>0</v>
          </cell>
          <cell r="E210">
            <v>2</v>
          </cell>
          <cell r="F210">
            <v>1</v>
          </cell>
          <cell r="G210"/>
          <cell r="H210"/>
          <cell r="I210"/>
          <cell r="J210" t="str">
            <v>ↂ 1304230</v>
          </cell>
        </row>
        <row r="211">
          <cell r="A211">
            <v>1304232</v>
          </cell>
          <cell r="B211" t="str">
            <v>شبكات الحاسوب (2)</v>
          </cell>
          <cell r="C211" t="str">
            <v>Computer Networks (2)</v>
          </cell>
          <cell r="D211">
            <v>3</v>
          </cell>
          <cell r="E211">
            <v>0</v>
          </cell>
          <cell r="F211">
            <v>3</v>
          </cell>
          <cell r="G211"/>
          <cell r="H211"/>
          <cell r="I211"/>
          <cell r="J211">
            <v>1304231</v>
          </cell>
        </row>
        <row r="212">
          <cell r="A212">
            <v>1304233</v>
          </cell>
          <cell r="B212" t="str">
            <v>مختبر شبكات الحاسوب (2)</v>
          </cell>
          <cell r="C212" t="str">
            <v>Computer Networks (2) Lab.</v>
          </cell>
          <cell r="D212">
            <v>0</v>
          </cell>
          <cell r="E212">
            <v>2</v>
          </cell>
          <cell r="F212">
            <v>1</v>
          </cell>
          <cell r="G212"/>
          <cell r="H212"/>
          <cell r="I212"/>
          <cell r="J212" t="str">
            <v>ↂ 1304232</v>
          </cell>
        </row>
        <row r="213">
          <cell r="A213">
            <v>1304310</v>
          </cell>
          <cell r="B213" t="str">
            <v>امن الشبكات</v>
          </cell>
          <cell r="C213" t="str">
            <v>Network Security</v>
          </cell>
          <cell r="D213">
            <v>3</v>
          </cell>
          <cell r="E213">
            <v>0</v>
          </cell>
          <cell r="F213">
            <v>3</v>
          </cell>
          <cell r="G213">
            <v>1304336</v>
          </cell>
          <cell r="H213"/>
          <cell r="I213"/>
          <cell r="J213" t="str">
            <v>1301326+1303334</v>
          </cell>
        </row>
        <row r="214">
          <cell r="A214">
            <v>1304325</v>
          </cell>
          <cell r="B214" t="str">
            <v>نظم التشغيل للشبكات الحاسوبية</v>
          </cell>
          <cell r="C214" t="str">
            <v>Operating Systems for Computer Networks</v>
          </cell>
          <cell r="D214"/>
          <cell r="E214"/>
          <cell r="F214"/>
          <cell r="G214"/>
          <cell r="H214"/>
          <cell r="I214"/>
          <cell r="J214"/>
        </row>
        <row r="215">
          <cell r="A215">
            <v>1304326</v>
          </cell>
          <cell r="B215" t="str">
            <v>مختبر نظم تشغيل الشبكات</v>
          </cell>
          <cell r="C215" t="str">
            <v>Network Operating Systems Lab.</v>
          </cell>
          <cell r="D215">
            <v>0</v>
          </cell>
          <cell r="E215">
            <v>2</v>
          </cell>
          <cell r="F215">
            <v>1</v>
          </cell>
          <cell r="G215"/>
          <cell r="H215"/>
          <cell r="I215"/>
          <cell r="J215" t="str">
            <v>ↂ1301326</v>
          </cell>
        </row>
        <row r="216">
          <cell r="A216">
            <v>1304327</v>
          </cell>
          <cell r="B216" t="str">
            <v>مختبر نظم التشغيل</v>
          </cell>
          <cell r="C216" t="str">
            <v>Operating Systems Lab.</v>
          </cell>
          <cell r="D216">
            <v>0</v>
          </cell>
          <cell r="E216">
            <v>2</v>
          </cell>
          <cell r="F216">
            <v>1</v>
          </cell>
          <cell r="G216"/>
          <cell r="H216"/>
          <cell r="I216" t="str">
            <v>ↂ1304336</v>
          </cell>
          <cell r="J216"/>
        </row>
        <row r="217">
          <cell r="A217">
            <v>1304330</v>
          </cell>
          <cell r="B217" t="str">
            <v>شبكات الحاسوب (2)</v>
          </cell>
          <cell r="C217" t="str">
            <v>Computer Networks (2)</v>
          </cell>
          <cell r="D217"/>
          <cell r="E217"/>
          <cell r="F217"/>
          <cell r="G217"/>
          <cell r="H217"/>
          <cell r="I217"/>
          <cell r="J217"/>
        </row>
        <row r="218">
          <cell r="A218">
            <v>1304331</v>
          </cell>
          <cell r="B218" t="str">
            <v>مختبر شبكات الحاسوب (2)</v>
          </cell>
          <cell r="C218" t="str">
            <v>Computer Networks (2) Lab.</v>
          </cell>
          <cell r="D218"/>
          <cell r="E218"/>
          <cell r="F218"/>
          <cell r="G218"/>
          <cell r="H218"/>
          <cell r="I218"/>
          <cell r="J218"/>
        </row>
        <row r="219">
          <cell r="A219">
            <v>1311332</v>
          </cell>
          <cell r="B219" t="str">
            <v>برمجة الشبكات</v>
          </cell>
          <cell r="C219" t="str">
            <v>Network Programming</v>
          </cell>
          <cell r="D219">
            <v>3</v>
          </cell>
          <cell r="E219">
            <v>0</v>
          </cell>
          <cell r="F219">
            <v>3</v>
          </cell>
          <cell r="G219" t="str">
            <v>-</v>
          </cell>
          <cell r="H219"/>
          <cell r="I219"/>
          <cell r="J219" t="str">
            <v>1301208+1304232</v>
          </cell>
        </row>
        <row r="220">
          <cell r="A220">
            <v>1304333</v>
          </cell>
          <cell r="B220" t="str">
            <v>مختبر شبكات متقدم</v>
          </cell>
          <cell r="C220" t="str">
            <v>Advanced Computer Networks Lab.</v>
          </cell>
          <cell r="D220">
            <v>0</v>
          </cell>
          <cell r="E220">
            <v>2</v>
          </cell>
          <cell r="F220">
            <v>1</v>
          </cell>
          <cell r="G220"/>
          <cell r="H220"/>
          <cell r="I220"/>
          <cell r="J220">
            <v>1304332</v>
          </cell>
        </row>
        <row r="221">
          <cell r="A221">
            <v>1304334</v>
          </cell>
          <cell r="B221" t="str">
            <v>شبكات الحاسوب المتقدمة</v>
          </cell>
          <cell r="C221" t="str">
            <v>Advanced Computer Networks</v>
          </cell>
          <cell r="D221">
            <v>3</v>
          </cell>
          <cell r="E221">
            <v>0</v>
          </cell>
          <cell r="F221">
            <v>3</v>
          </cell>
          <cell r="G221">
            <v>1304336</v>
          </cell>
          <cell r="H221">
            <v>1304336</v>
          </cell>
          <cell r="I221">
            <v>1304336</v>
          </cell>
          <cell r="J221"/>
        </row>
        <row r="222">
          <cell r="A222">
            <v>1304335</v>
          </cell>
          <cell r="B222" t="str">
            <v>حوسبة الانترنت</v>
          </cell>
          <cell r="C222" t="str">
            <v>Internet Computing</v>
          </cell>
          <cell r="D222"/>
          <cell r="E222"/>
          <cell r="F222"/>
          <cell r="G222"/>
          <cell r="H222"/>
          <cell r="I222"/>
          <cell r="J222"/>
        </row>
        <row r="223">
          <cell r="A223">
            <v>1301336</v>
          </cell>
          <cell r="B223" t="str">
            <v>تراسل البيانات وشبكات الحاسوب</v>
          </cell>
          <cell r="C223" t="str">
            <v>Data Communications and Computer Networks ◐</v>
          </cell>
          <cell r="D223">
            <v>3</v>
          </cell>
          <cell r="E223">
            <v>0</v>
          </cell>
          <cell r="F223">
            <v>3</v>
          </cell>
          <cell r="G223">
            <v>1301326</v>
          </cell>
          <cell r="H223">
            <v>1301326</v>
          </cell>
          <cell r="I223">
            <v>1301326</v>
          </cell>
          <cell r="J223"/>
        </row>
        <row r="224">
          <cell r="A224">
            <v>1304337</v>
          </cell>
          <cell r="B224" t="str">
            <v>مختبر تراسل البيانات وشبكات الحاسوب</v>
          </cell>
          <cell r="C224" t="str">
            <v>Data Communications and Computer Networks Lab.</v>
          </cell>
          <cell r="D224"/>
          <cell r="E224"/>
          <cell r="F224"/>
          <cell r="G224"/>
          <cell r="H224"/>
          <cell r="I224"/>
          <cell r="J224"/>
        </row>
        <row r="225">
          <cell r="A225">
            <v>1304338</v>
          </cell>
          <cell r="B225" t="str">
            <v>نمذجة ومحاكاة الشبكات</v>
          </cell>
          <cell r="C225" t="str">
            <v>Networks Modeling and Simulation</v>
          </cell>
          <cell r="D225">
            <v>2</v>
          </cell>
          <cell r="E225">
            <v>2</v>
          </cell>
          <cell r="F225">
            <v>3</v>
          </cell>
          <cell r="G225"/>
          <cell r="H225"/>
          <cell r="I225"/>
          <cell r="J225">
            <v>1304326</v>
          </cell>
        </row>
        <row r="226">
          <cell r="A226">
            <v>1304345</v>
          </cell>
          <cell r="B226" t="str">
            <v>التجارة الالكترونية.</v>
          </cell>
          <cell r="C226" t="str">
            <v>ECommerce</v>
          </cell>
          <cell r="D226"/>
          <cell r="E226"/>
          <cell r="F226"/>
          <cell r="G226"/>
          <cell r="H226"/>
          <cell r="I226"/>
          <cell r="J226"/>
        </row>
        <row r="227">
          <cell r="A227">
            <v>1301350</v>
          </cell>
          <cell r="B227" t="str">
            <v>نظم الوسائط المتعددة</v>
          </cell>
          <cell r="C227" t="str">
            <v>Multimedia Systems</v>
          </cell>
          <cell r="D227">
            <v>2</v>
          </cell>
          <cell r="E227">
            <v>2</v>
          </cell>
          <cell r="F227">
            <v>3</v>
          </cell>
          <cell r="G227">
            <v>1301236</v>
          </cell>
          <cell r="H227">
            <v>1303236</v>
          </cell>
          <cell r="I227">
            <v>1303236</v>
          </cell>
          <cell r="J227">
            <v>1303236</v>
          </cell>
        </row>
        <row r="228">
          <cell r="A228">
            <v>1304355</v>
          </cell>
          <cell r="B228" t="str">
            <v>نظم الوسائط المتعددة</v>
          </cell>
          <cell r="C228" t="str">
            <v>Multimedia Systems</v>
          </cell>
          <cell r="D228"/>
          <cell r="E228"/>
          <cell r="F228"/>
          <cell r="G228"/>
          <cell r="H228"/>
          <cell r="I228"/>
          <cell r="J228"/>
        </row>
        <row r="229">
          <cell r="A229">
            <v>1304369</v>
          </cell>
          <cell r="B229" t="str">
            <v>التدريب الميداني</v>
          </cell>
          <cell r="C229" t="str">
            <v>Field Training</v>
          </cell>
          <cell r="D229">
            <v>0</v>
          </cell>
          <cell r="E229">
            <v>6</v>
          </cell>
          <cell r="F229">
            <v>3</v>
          </cell>
          <cell r="G229" t="str">
            <v>Pass. 90Cr. Hrs.</v>
          </cell>
          <cell r="H229" t="str">
            <v>Pass. 90Cr. Hrs.</v>
          </cell>
          <cell r="I229" t="str">
            <v>Pass. 90Cr. Hrs.</v>
          </cell>
          <cell r="J229" t="str">
            <v>Pass. 90Cr. Hrs.</v>
          </cell>
        </row>
        <row r="230">
          <cell r="A230">
            <v>1304392</v>
          </cell>
          <cell r="B230" t="str">
            <v>تقنيات وأدوات متقدمة في نظم الشبكات</v>
          </cell>
          <cell r="C230" t="str">
            <v>Advanced Technologies and Tools in Networks Systems</v>
          </cell>
          <cell r="D230">
            <v>3</v>
          </cell>
          <cell r="E230">
            <v>0</v>
          </cell>
          <cell r="F230">
            <v>3</v>
          </cell>
          <cell r="G230"/>
          <cell r="H230"/>
          <cell r="I230"/>
          <cell r="J230" t="str">
            <v>Dept. Approval</v>
          </cell>
        </row>
        <row r="231">
          <cell r="A231">
            <v>1304410</v>
          </cell>
          <cell r="B231" t="str">
            <v>امن الشبكات</v>
          </cell>
          <cell r="C231" t="str">
            <v>Networks Security</v>
          </cell>
          <cell r="D231"/>
          <cell r="E231"/>
          <cell r="F231"/>
          <cell r="G231"/>
          <cell r="H231"/>
          <cell r="I231"/>
          <cell r="J231"/>
        </row>
        <row r="232">
          <cell r="A232">
            <v>1311430</v>
          </cell>
          <cell r="B232" t="str">
            <v>الحوسبة اللاسلكية والنقالة</v>
          </cell>
          <cell r="C232" t="str">
            <v>Mobile and Wireless Computing</v>
          </cell>
          <cell r="D232">
            <v>3</v>
          </cell>
          <cell r="E232">
            <v>0</v>
          </cell>
          <cell r="F232">
            <v>3</v>
          </cell>
          <cell r="G232">
            <v>1301336</v>
          </cell>
          <cell r="H232"/>
          <cell r="I232">
            <v>1301336</v>
          </cell>
          <cell r="J232">
            <v>1301336</v>
          </cell>
        </row>
        <row r="233">
          <cell r="A233">
            <v>1304431</v>
          </cell>
          <cell r="B233" t="str">
            <v>مختبر شبكات متقدم</v>
          </cell>
          <cell r="C233" t="str">
            <v>Advanced Computer Networks Lab.</v>
          </cell>
          <cell r="D233"/>
          <cell r="E233"/>
          <cell r="F233"/>
          <cell r="G233"/>
          <cell r="H233"/>
          <cell r="I233"/>
          <cell r="J233"/>
        </row>
        <row r="234">
          <cell r="A234">
            <v>1304432</v>
          </cell>
          <cell r="B234" t="str">
            <v>تخطيط وادارة الشبكات</v>
          </cell>
          <cell r="C234" t="str">
            <v>Networks Planning and Management</v>
          </cell>
          <cell r="D234">
            <v>3</v>
          </cell>
          <cell r="E234">
            <v>0</v>
          </cell>
          <cell r="F234">
            <v>3</v>
          </cell>
          <cell r="G234"/>
          <cell r="H234"/>
          <cell r="I234"/>
          <cell r="J234"/>
        </row>
        <row r="235">
          <cell r="A235">
            <v>1304433</v>
          </cell>
          <cell r="B235" t="str">
            <v>مختبر شبكات لاسلكية</v>
          </cell>
          <cell r="C235" t="str">
            <v>Wireless Networks Lab.</v>
          </cell>
          <cell r="D235">
            <v>0</v>
          </cell>
          <cell r="E235">
            <v>2</v>
          </cell>
          <cell r="F235">
            <v>1</v>
          </cell>
          <cell r="G235"/>
          <cell r="H235"/>
          <cell r="I235" t="str">
            <v>ذ</v>
          </cell>
          <cell r="J235" t="str">
            <v xml:space="preserve"> ↂ1304430</v>
          </cell>
        </row>
        <row r="236">
          <cell r="A236">
            <v>1304433</v>
          </cell>
          <cell r="B236" t="str">
            <v>مختبر شبكات لاسلكية</v>
          </cell>
          <cell r="C236" t="str">
            <v>Wireless Networks Lab.</v>
          </cell>
          <cell r="D236"/>
          <cell r="E236"/>
          <cell r="F236"/>
          <cell r="G236"/>
          <cell r="H236"/>
          <cell r="I236"/>
          <cell r="J236"/>
        </row>
        <row r="237">
          <cell r="A237">
            <v>1304434</v>
          </cell>
          <cell r="B237" t="str">
            <v>إدارة ومراقبة الشبكات</v>
          </cell>
          <cell r="C237" t="str">
            <v xml:space="preserve">Networks Management and Monitoring </v>
          </cell>
          <cell r="D237">
            <v>3</v>
          </cell>
          <cell r="E237">
            <v>0</v>
          </cell>
          <cell r="F237">
            <v>3</v>
          </cell>
          <cell r="G237"/>
          <cell r="H237"/>
          <cell r="I237">
            <v>1304430</v>
          </cell>
          <cell r="J237">
            <v>1304430</v>
          </cell>
        </row>
        <row r="238">
          <cell r="A238">
            <v>1304435</v>
          </cell>
          <cell r="B238" t="str">
            <v>تصميم شبكات الحوسبة الموزعة</v>
          </cell>
          <cell r="C238" t="str">
            <v>Distributed-Computing Networks Design</v>
          </cell>
          <cell r="D238">
            <v>3</v>
          </cell>
          <cell r="E238">
            <v>0</v>
          </cell>
          <cell r="F238">
            <v>3</v>
          </cell>
          <cell r="G238"/>
          <cell r="H238"/>
          <cell r="I238"/>
          <cell r="J238">
            <v>1301326</v>
          </cell>
        </row>
        <row r="239">
          <cell r="A239">
            <v>1304436</v>
          </cell>
          <cell r="B239" t="str">
            <v>نظم اتصالات متقدمة وبرمجة التطبيقات</v>
          </cell>
          <cell r="C239" t="str">
            <v>Advanced Communication Systems and Application Programming</v>
          </cell>
          <cell r="D239"/>
          <cell r="E239"/>
          <cell r="F239"/>
          <cell r="G239"/>
          <cell r="H239"/>
          <cell r="I239"/>
          <cell r="J239"/>
        </row>
        <row r="240">
          <cell r="A240">
            <v>1304437</v>
          </cell>
          <cell r="B240" t="str">
            <v>برمجة امن الشبكات</v>
          </cell>
          <cell r="C240" t="str">
            <v>Networks Security Programming</v>
          </cell>
          <cell r="D240">
            <v>3</v>
          </cell>
          <cell r="E240">
            <v>0</v>
          </cell>
          <cell r="F240">
            <v>3</v>
          </cell>
          <cell r="G240"/>
          <cell r="H240"/>
          <cell r="I240"/>
          <cell r="J240" t="str">
            <v>1304310+1304332</v>
          </cell>
        </row>
        <row r="241">
          <cell r="A241">
            <v>1304438</v>
          </cell>
          <cell r="B241" t="str">
            <v>سمات تعاون واتصال بين انسان والحاسب</v>
          </cell>
          <cell r="C241" t="str">
            <v>Human-Computer Interaction</v>
          </cell>
          <cell r="D241"/>
          <cell r="E241"/>
          <cell r="F241"/>
          <cell r="G241"/>
          <cell r="H241"/>
          <cell r="I241"/>
          <cell r="J241"/>
        </row>
        <row r="242">
          <cell r="A242">
            <v>1304439</v>
          </cell>
          <cell r="B242" t="str">
            <v>تصميم وبرمجة نظم التعلم الالكتروني</v>
          </cell>
          <cell r="C242" t="str">
            <v>Design and Implementation of e-Learning Systems</v>
          </cell>
          <cell r="D242"/>
          <cell r="E242"/>
          <cell r="F242"/>
          <cell r="G242"/>
          <cell r="H242"/>
          <cell r="I242"/>
          <cell r="J242"/>
        </row>
        <row r="243">
          <cell r="A243">
            <v>1304440</v>
          </cell>
          <cell r="B243" t="str">
            <v>تصميم الشبكات اللاسلكية</v>
          </cell>
          <cell r="C243" t="str">
            <v>Wireless Networks Design</v>
          </cell>
          <cell r="D243">
            <v>3</v>
          </cell>
          <cell r="E243">
            <v>0</v>
          </cell>
          <cell r="F243">
            <v>3</v>
          </cell>
          <cell r="G243"/>
          <cell r="H243"/>
          <cell r="I243"/>
          <cell r="J243">
            <v>1304430</v>
          </cell>
        </row>
        <row r="244">
          <cell r="A244">
            <v>1304442</v>
          </cell>
          <cell r="B244" t="str">
            <v>تصميم وبرمجة نظم التعلم الالكتروني</v>
          </cell>
          <cell r="C244" t="str">
            <v>Design and Implementation of e-Learning Systems</v>
          </cell>
          <cell r="D244"/>
          <cell r="E244"/>
          <cell r="F244"/>
          <cell r="G244"/>
          <cell r="H244"/>
          <cell r="I244"/>
          <cell r="J244"/>
        </row>
        <row r="245">
          <cell r="A245">
            <v>1311443</v>
          </cell>
          <cell r="B245" t="str">
            <v>بروتوكولات الانترنت المتقدمة</v>
          </cell>
          <cell r="C245" t="str">
            <v>Advanced Internet Protocols</v>
          </cell>
          <cell r="D245">
            <v>3</v>
          </cell>
          <cell r="E245">
            <v>0</v>
          </cell>
          <cell r="F245">
            <v>3</v>
          </cell>
          <cell r="G245" t="str">
            <v>-</v>
          </cell>
          <cell r="H245"/>
          <cell r="I245"/>
          <cell r="J245">
            <v>1304232</v>
          </cell>
        </row>
        <row r="246">
          <cell r="A246">
            <v>1304444</v>
          </cell>
          <cell r="B246" t="str">
            <v>نقل الوسائط عبر بروتوكول الانترنت</v>
          </cell>
          <cell r="C246" t="str">
            <v>Multimedia Transfer over Internet</v>
          </cell>
          <cell r="D246"/>
          <cell r="E246"/>
          <cell r="F246"/>
          <cell r="G246"/>
          <cell r="H246"/>
          <cell r="I246"/>
          <cell r="J246"/>
        </row>
        <row r="247">
          <cell r="A247">
            <v>1304489</v>
          </cell>
          <cell r="B247" t="str">
            <v>مشروع التخرج</v>
          </cell>
          <cell r="C247" t="str">
            <v>Graduation Project</v>
          </cell>
          <cell r="D247"/>
          <cell r="E247"/>
          <cell r="F247"/>
          <cell r="G247"/>
          <cell r="H247"/>
          <cell r="I247"/>
          <cell r="J247"/>
        </row>
        <row r="248">
          <cell r="A248">
            <v>1304490</v>
          </cell>
          <cell r="B248" t="str">
            <v>موضوعات خاصة في نظم شبكات الحاسوب</v>
          </cell>
          <cell r="C248" t="str">
            <v>Special Topics in Computer Networks Systems</v>
          </cell>
          <cell r="D248">
            <v>3</v>
          </cell>
          <cell r="E248">
            <v>0</v>
          </cell>
          <cell r="F248">
            <v>3</v>
          </cell>
          <cell r="G248"/>
          <cell r="H248"/>
          <cell r="I248"/>
          <cell r="J248" t="str">
            <v>Dept. Approval</v>
          </cell>
        </row>
        <row r="249">
          <cell r="A249">
            <v>1304491</v>
          </cell>
          <cell r="B249" t="str">
            <v>مشروع تخرج (1)</v>
          </cell>
          <cell r="C249" t="str">
            <v>Graduation Project (1)</v>
          </cell>
          <cell r="D249">
            <v>0</v>
          </cell>
          <cell r="E249">
            <v>2</v>
          </cell>
          <cell r="F249">
            <v>1</v>
          </cell>
          <cell r="G249"/>
          <cell r="H249"/>
          <cell r="I249"/>
          <cell r="J249" t="str">
            <v>Pass. 85 Cr.Hrs.+1303386</v>
          </cell>
        </row>
        <row r="250">
          <cell r="A250">
            <v>1304492</v>
          </cell>
          <cell r="B250" t="str">
            <v>مشروع تخرج (2)</v>
          </cell>
          <cell r="C250" t="str">
            <v>Graduation Project (2)</v>
          </cell>
          <cell r="D250">
            <v>0</v>
          </cell>
          <cell r="E250">
            <v>4</v>
          </cell>
          <cell r="F250">
            <v>2</v>
          </cell>
          <cell r="G250"/>
          <cell r="H250"/>
          <cell r="I250"/>
          <cell r="J250">
            <v>1304491</v>
          </cell>
        </row>
        <row r="251">
          <cell r="A251">
            <v>1304445</v>
          </cell>
          <cell r="B251" t="str">
            <v>مختبر إدارة الشبكات</v>
          </cell>
          <cell r="C251" t="str">
            <v>Network Management Lab</v>
          </cell>
          <cell r="D251">
            <v>0</v>
          </cell>
          <cell r="E251">
            <v>2</v>
          </cell>
          <cell r="F251">
            <v>1</v>
          </cell>
          <cell r="G251">
            <v>1304434</v>
          </cell>
          <cell r="H251">
            <v>1304434</v>
          </cell>
          <cell r="I251">
            <v>1304434</v>
          </cell>
          <cell r="J251" t="str">
            <v>ↂ1304434</v>
          </cell>
        </row>
        <row r="252">
          <cell r="A252">
            <v>1501126</v>
          </cell>
          <cell r="B252" t="str">
            <v>الإسعافات الأولية</v>
          </cell>
          <cell r="C252" t="str">
            <v>First Aid</v>
          </cell>
          <cell r="D252">
            <v>3</v>
          </cell>
          <cell r="E252">
            <v>0</v>
          </cell>
          <cell r="F252">
            <v>3</v>
          </cell>
          <cell r="G252" t="str">
            <v>-</v>
          </cell>
          <cell r="H252" t="str">
            <v>-</v>
          </cell>
          <cell r="I252" t="str">
            <v>-</v>
          </cell>
          <cell r="J252" t="str">
            <v>-</v>
          </cell>
        </row>
        <row r="253">
          <cell r="A253">
            <v>1501127</v>
          </cell>
          <cell r="B253" t="str">
            <v>الطاقة الخضراء في حياتنا</v>
          </cell>
          <cell r="C253" t="str">
            <v>Green Energy</v>
          </cell>
          <cell r="D253">
            <v>3</v>
          </cell>
          <cell r="E253">
            <v>0</v>
          </cell>
          <cell r="F253">
            <v>3</v>
          </cell>
          <cell r="G253" t="str">
            <v>-</v>
          </cell>
          <cell r="H253" t="str">
            <v>-</v>
          </cell>
          <cell r="I253" t="str">
            <v>-</v>
          </cell>
          <cell r="J253" t="str">
            <v>-</v>
          </cell>
        </row>
        <row r="254">
          <cell r="A254">
            <v>1501128</v>
          </cell>
          <cell r="B254" t="str">
            <v>تكنولوجيا الإتصال و التواصل الإجتماعي</v>
          </cell>
          <cell r="C254" t="str">
            <v>Communication and Social Media Technology</v>
          </cell>
          <cell r="D254">
            <v>3</v>
          </cell>
          <cell r="E254">
            <v>0</v>
          </cell>
          <cell r="F254">
            <v>3</v>
          </cell>
          <cell r="G254" t="str">
            <v>-</v>
          </cell>
          <cell r="H254" t="str">
            <v>-</v>
          </cell>
          <cell r="I254" t="str">
            <v>-</v>
          </cell>
          <cell r="J254" t="str">
            <v>-</v>
          </cell>
        </row>
        <row r="255">
          <cell r="A255">
            <v>1302384</v>
          </cell>
          <cell r="B255" t="str">
            <v>تحليل وتصميم البرمجيات</v>
          </cell>
          <cell r="C255" t="str">
            <v>Software Analysis and Design</v>
          </cell>
          <cell r="D255">
            <v>2</v>
          </cell>
          <cell r="E255">
            <v>2</v>
          </cell>
          <cell r="F255">
            <v>3</v>
          </cell>
          <cell r="G255"/>
          <cell r="H255">
            <v>1302382</v>
          </cell>
          <cell r="I255"/>
          <cell r="J255"/>
        </row>
        <row r="256">
          <cell r="A256">
            <v>1401151</v>
          </cell>
          <cell r="B256" t="str">
            <v>أخلاقيات الحياة الجامعية</v>
          </cell>
          <cell r="C256" t="str">
            <v>Campus Life Ethics</v>
          </cell>
          <cell r="D256">
            <v>3</v>
          </cell>
          <cell r="E256">
            <v>0</v>
          </cell>
          <cell r="F256">
            <v>3</v>
          </cell>
          <cell r="G256" t="str">
            <v>-</v>
          </cell>
          <cell r="H256" t="str">
            <v>-</v>
          </cell>
          <cell r="I256" t="str">
            <v>-</v>
          </cell>
          <cell r="J256" t="str">
            <v>-</v>
          </cell>
        </row>
        <row r="257">
          <cell r="A257">
            <v>1401136</v>
          </cell>
          <cell r="B257" t="str">
            <v>مدخل إلى التربية الحديثة</v>
          </cell>
          <cell r="C257" t="str">
            <v>Introduction to Modern Education</v>
          </cell>
          <cell r="D257">
            <v>3</v>
          </cell>
          <cell r="E257">
            <v>0</v>
          </cell>
          <cell r="F257">
            <v>3</v>
          </cell>
          <cell r="G257" t="str">
            <v>-</v>
          </cell>
          <cell r="H257" t="str">
            <v>-</v>
          </cell>
          <cell r="I257" t="str">
            <v>-</v>
          </cell>
          <cell r="J257" t="str">
            <v>-</v>
          </cell>
        </row>
        <row r="258">
          <cell r="A258">
            <v>1301109</v>
          </cell>
          <cell r="B258" t="str">
            <v>مقدمة في تكنولوجيا المعلومات</v>
          </cell>
          <cell r="C258" t="str">
            <v>Introduction to information Technology</v>
          </cell>
          <cell r="D258">
            <v>3</v>
          </cell>
          <cell r="E258">
            <v>0</v>
          </cell>
          <cell r="F258">
            <v>3</v>
          </cell>
          <cell r="G258" t="str">
            <v>-</v>
          </cell>
          <cell r="H258" t="str">
            <v>-</v>
          </cell>
          <cell r="I258" t="str">
            <v>-</v>
          </cell>
          <cell r="J258" t="str">
            <v>-</v>
          </cell>
        </row>
        <row r="259">
          <cell r="A259">
            <v>1501161</v>
          </cell>
          <cell r="B259" t="str">
            <v xml:space="preserve">المجتمعات الرقمية </v>
          </cell>
          <cell r="C259" t="str">
            <v>Digital Societies</v>
          </cell>
          <cell r="D259">
            <v>3</v>
          </cell>
          <cell r="E259">
            <v>0</v>
          </cell>
          <cell r="F259">
            <v>3</v>
          </cell>
          <cell r="G259" t="str">
            <v>-</v>
          </cell>
          <cell r="H259" t="str">
            <v>-</v>
          </cell>
          <cell r="I259" t="str">
            <v>-</v>
          </cell>
          <cell r="J259" t="str">
            <v>-</v>
          </cell>
        </row>
        <row r="260">
          <cell r="A260">
            <v>1301150</v>
          </cell>
          <cell r="B260" t="str">
            <v xml:space="preserve">الجبر الخطي </v>
          </cell>
          <cell r="C260" t="str">
            <v>Linear Algebra ◐</v>
          </cell>
          <cell r="D260">
            <v>3</v>
          </cell>
          <cell r="E260">
            <v>0</v>
          </cell>
          <cell r="F260">
            <v>3</v>
          </cell>
          <cell r="G260">
            <v>1501110</v>
          </cell>
          <cell r="H260">
            <v>1501110</v>
          </cell>
          <cell r="I260">
            <v>1501110</v>
          </cell>
          <cell r="J260">
            <v>1501110</v>
          </cell>
        </row>
        <row r="261">
          <cell r="A261">
            <v>1501120</v>
          </cell>
          <cell r="B261" t="str">
            <v>فيزياء عامة (1)</v>
          </cell>
          <cell r="C261" t="str">
            <v>General Physics (1)</v>
          </cell>
          <cell r="D261">
            <v>3</v>
          </cell>
          <cell r="E261">
            <v>0</v>
          </cell>
          <cell r="F261">
            <v>3</v>
          </cell>
          <cell r="G261" t="str">
            <v>-</v>
          </cell>
          <cell r="H261" t="str">
            <v>-</v>
          </cell>
          <cell r="I261" t="str">
            <v>-</v>
          </cell>
          <cell r="J261" t="str">
            <v>-</v>
          </cell>
        </row>
        <row r="262">
          <cell r="A262">
            <v>1501121</v>
          </cell>
          <cell r="B262" t="str">
            <v xml:space="preserve"> فيزياء عامة عملى (1)</v>
          </cell>
          <cell r="C262" t="str">
            <v>General Physics Lab (1)</v>
          </cell>
          <cell r="D262">
            <v>0</v>
          </cell>
          <cell r="E262">
            <v>2</v>
          </cell>
          <cell r="F262">
            <v>1</v>
          </cell>
          <cell r="G262" t="str">
            <v>ↂ1501120</v>
          </cell>
          <cell r="H262" t="str">
            <v>ↂ1501120</v>
          </cell>
          <cell r="I262" t="str">
            <v>ↂ1501120</v>
          </cell>
          <cell r="J262" t="str">
            <v>ↂ1501120</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عملى (1)</v>
          </cell>
          <cell r="C264" t="str">
            <v>General Chemistry Lab (1)</v>
          </cell>
          <cell r="D264">
            <v>0</v>
          </cell>
          <cell r="E264">
            <v>2</v>
          </cell>
          <cell r="F264">
            <v>1</v>
          </cell>
          <cell r="G264" t="str">
            <v>ↂ1501130</v>
          </cell>
          <cell r="H264" t="str">
            <v>ↂ1501130</v>
          </cell>
          <cell r="I264" t="str">
            <v>ↂ1501130</v>
          </cell>
          <cell r="J264" t="str">
            <v>ↂ1501130</v>
          </cell>
        </row>
        <row r="265">
          <cell r="A265">
            <v>1501210</v>
          </cell>
          <cell r="B265" t="str">
            <v>تفاضل وتكامل (2)</v>
          </cell>
          <cell r="C265" t="str">
            <v>Calculus (2)</v>
          </cell>
          <cell r="D265">
            <v>3</v>
          </cell>
          <cell r="E265">
            <v>0</v>
          </cell>
          <cell r="F265">
            <v>3</v>
          </cell>
          <cell r="G265">
            <v>1501110</v>
          </cell>
          <cell r="H265">
            <v>1501110</v>
          </cell>
          <cell r="I265">
            <v>1501110</v>
          </cell>
          <cell r="J265">
            <v>1501110</v>
          </cell>
        </row>
        <row r="266">
          <cell r="A266">
            <v>1301209</v>
          </cell>
          <cell r="B266" t="str">
            <v>تراكيب متقطعة (2)</v>
          </cell>
          <cell r="C266" t="str">
            <v>Discrete Structures (2)</v>
          </cell>
          <cell r="D266">
            <v>3</v>
          </cell>
          <cell r="E266">
            <v>0</v>
          </cell>
          <cell r="F266">
            <v>3</v>
          </cell>
          <cell r="G266">
            <v>1301111</v>
          </cell>
          <cell r="H266">
            <v>1301111</v>
          </cell>
          <cell r="I266">
            <v>1301111</v>
          </cell>
          <cell r="J266">
            <v>1301111</v>
          </cell>
        </row>
        <row r="267">
          <cell r="A267">
            <v>1301306</v>
          </cell>
          <cell r="B267" t="str">
            <v>أساسيات الفيزياء الكهربائية</v>
          </cell>
          <cell r="C267" t="str">
            <v>Basics of Electric Physics</v>
          </cell>
          <cell r="D267">
            <v>3</v>
          </cell>
          <cell r="E267">
            <v>0</v>
          </cell>
          <cell r="F267">
            <v>3</v>
          </cell>
          <cell r="G267" t="str">
            <v>1501121+1301120</v>
          </cell>
          <cell r="H267" t="str">
            <v>1501121+1301120</v>
          </cell>
          <cell r="I267" t="str">
            <v>1501121+1301120</v>
          </cell>
          <cell r="J267" t="str">
            <v>1501121+1301120</v>
          </cell>
        </row>
        <row r="268">
          <cell r="A268">
            <v>1301307</v>
          </cell>
          <cell r="B268" t="str">
            <v>مختبر اساسيات الفيزياء الكهربائية</v>
          </cell>
          <cell r="C268" t="str">
            <v>Basics of Electric Physics Lab</v>
          </cell>
          <cell r="D268">
            <v>0</v>
          </cell>
          <cell r="E268">
            <v>2</v>
          </cell>
          <cell r="F268">
            <v>1</v>
          </cell>
          <cell r="G268" t="str">
            <v>ↂ1301306</v>
          </cell>
          <cell r="H268" t="str">
            <v>ↂ1301306</v>
          </cell>
          <cell r="I268" t="str">
            <v>ↂ1301306</v>
          </cell>
          <cell r="J268" t="str">
            <v>ↂ1301306</v>
          </cell>
        </row>
        <row r="269">
          <cell r="A269">
            <v>1301305</v>
          </cell>
          <cell r="B269" t="str">
            <v>قواعد البيانات و تطبيقاتها</v>
          </cell>
          <cell r="C269" t="str">
            <v>Database and Application of Database</v>
          </cell>
          <cell r="D269">
            <v>2</v>
          </cell>
          <cell r="E269">
            <v>2</v>
          </cell>
          <cell r="F269">
            <v>3</v>
          </cell>
          <cell r="G269">
            <v>1301203</v>
          </cell>
          <cell r="H269">
            <v>1301203</v>
          </cell>
          <cell r="I269">
            <v>1301203</v>
          </cell>
          <cell r="J269">
            <v>1301203</v>
          </cell>
        </row>
        <row r="270">
          <cell r="A270">
            <v>1301460</v>
          </cell>
          <cell r="B270" t="str">
            <v>حوسبة سحابية</v>
          </cell>
          <cell r="C270" t="str">
            <v>Cloud Computing</v>
          </cell>
          <cell r="D270">
            <v>3</v>
          </cell>
          <cell r="E270">
            <v>0</v>
          </cell>
          <cell r="F270">
            <v>3</v>
          </cell>
          <cell r="G270" t="str">
            <v>Dept. Approval</v>
          </cell>
          <cell r="H270" t="str">
            <v>Dept. Approval</v>
          </cell>
          <cell r="I270" t="str">
            <v>Dept. Approval</v>
          </cell>
          <cell r="J270" t="str">
            <v>Dept. Approval</v>
          </cell>
        </row>
        <row r="271">
          <cell r="A271">
            <v>1301462</v>
          </cell>
          <cell r="B271" t="str">
            <v>حوسبة نقالة</v>
          </cell>
          <cell r="C271" t="str">
            <v>Mobile Computing</v>
          </cell>
          <cell r="D271">
            <v>3</v>
          </cell>
          <cell r="E271">
            <v>0</v>
          </cell>
          <cell r="F271">
            <v>3</v>
          </cell>
          <cell r="G271" t="str">
            <v>Dept. Approval</v>
          </cell>
          <cell r="H271" t="str">
            <v>Dept. Approval</v>
          </cell>
          <cell r="I271" t="str">
            <v>Dept. Approval</v>
          </cell>
          <cell r="J271" t="str">
            <v>Dept. Approval</v>
          </cell>
        </row>
        <row r="272">
          <cell r="A272">
            <v>1301463</v>
          </cell>
          <cell r="B272" t="str">
            <v>تحليل البيانات الكبيرة</v>
          </cell>
          <cell r="C272" t="str">
            <v>Big Data Analysis</v>
          </cell>
          <cell r="D272">
            <v>3</v>
          </cell>
          <cell r="E272">
            <v>0</v>
          </cell>
          <cell r="F272">
            <v>3</v>
          </cell>
          <cell r="G272" t="str">
            <v>Dept. Approval</v>
          </cell>
          <cell r="H272" t="str">
            <v>Dept. Approval</v>
          </cell>
          <cell r="I272" t="str">
            <v>Dept. Approval</v>
          </cell>
          <cell r="J272" t="str">
            <v>Dept. Approval</v>
          </cell>
        </row>
        <row r="273">
          <cell r="A273">
            <v>1301464</v>
          </cell>
          <cell r="B273" t="str">
            <v>تصميم تجربة المستخدم</v>
          </cell>
          <cell r="C273" t="str">
            <v>User Design Experience</v>
          </cell>
          <cell r="D273">
            <v>3</v>
          </cell>
          <cell r="E273">
            <v>0</v>
          </cell>
          <cell r="F273">
            <v>3</v>
          </cell>
          <cell r="G273" t="str">
            <v>Dept. Approval</v>
          </cell>
          <cell r="H273" t="str">
            <v>Dept. Approval</v>
          </cell>
          <cell r="I273" t="str">
            <v>Dept. Approval</v>
          </cell>
          <cell r="J273" t="str">
            <v>Dept. Approval</v>
          </cell>
        </row>
        <row r="274">
          <cell r="A274">
            <v>402104</v>
          </cell>
          <cell r="B274" t="str">
            <v>الريادة في الأعمال</v>
          </cell>
          <cell r="C274" t="str">
            <v>Entrepreneurship in Business</v>
          </cell>
          <cell r="D274">
            <v>3</v>
          </cell>
          <cell r="E274">
            <v>0</v>
          </cell>
          <cell r="F274">
            <v>3</v>
          </cell>
          <cell r="G274" t="str">
            <v>-</v>
          </cell>
          <cell r="H274" t="str">
            <v>-</v>
          </cell>
          <cell r="I274" t="str">
            <v>-</v>
          </cell>
          <cell r="J274" t="str">
            <v>-</v>
          </cell>
        </row>
        <row r="275">
          <cell r="A275">
            <v>1211110</v>
          </cell>
          <cell r="B275" t="str">
            <v>ثقافة فنية</v>
          </cell>
          <cell r="C275" t="str">
            <v>Art Education</v>
          </cell>
          <cell r="D275">
            <v>3</v>
          </cell>
          <cell r="E275">
            <v>0</v>
          </cell>
          <cell r="F275">
            <v>3</v>
          </cell>
          <cell r="G275" t="str">
            <v>-</v>
          </cell>
          <cell r="H275" t="str">
            <v>-</v>
          </cell>
          <cell r="I275" t="str">
            <v>-</v>
          </cell>
          <cell r="J275" t="str">
            <v>-</v>
          </cell>
        </row>
        <row r="276">
          <cell r="A276">
            <v>602144</v>
          </cell>
          <cell r="B276" t="str">
            <v>القانون في حياتنا</v>
          </cell>
          <cell r="C276" t="str">
            <v>Law in our life </v>
          </cell>
          <cell r="D276">
            <v>3</v>
          </cell>
          <cell r="E276">
            <v>0</v>
          </cell>
          <cell r="F276">
            <v>3</v>
          </cell>
          <cell r="G276" t="str">
            <v>-</v>
          </cell>
          <cell r="H276" t="str">
            <v>-</v>
          </cell>
          <cell r="I276" t="str">
            <v>-</v>
          </cell>
          <cell r="J276" t="str">
            <v>-</v>
          </cell>
        </row>
        <row r="277">
          <cell r="A277">
            <v>1401010</v>
          </cell>
          <cell r="B277" t="str">
            <v xml:space="preserve">خدمة المجتمع </v>
          </cell>
          <cell r="C277" t="str">
            <v>Community Service </v>
          </cell>
          <cell r="D277">
            <v>0</v>
          </cell>
          <cell r="E277">
            <v>0</v>
          </cell>
          <cell r="F277">
            <v>0</v>
          </cell>
          <cell r="G277" t="str">
            <v>-</v>
          </cell>
          <cell r="H277" t="str">
            <v>-</v>
          </cell>
          <cell r="I277" t="str">
            <v>-</v>
          </cell>
          <cell r="J277" t="str">
            <v>-</v>
          </cell>
        </row>
        <row r="278">
          <cell r="A278">
            <v>100103</v>
          </cell>
          <cell r="B278" t="str">
            <v>العلــوم العسكـرية *</v>
          </cell>
          <cell r="C278" t="str">
            <v>Military Sciences*</v>
          </cell>
          <cell r="D278">
            <v>3</v>
          </cell>
          <cell r="E278">
            <v>0</v>
          </cell>
          <cell r="F278">
            <v>3</v>
          </cell>
          <cell r="G278" t="str">
            <v>-</v>
          </cell>
          <cell r="H278" t="str">
            <v>-</v>
          </cell>
          <cell r="I278" t="str">
            <v>-</v>
          </cell>
          <cell r="J278" t="str">
            <v>-</v>
          </cell>
        </row>
        <row r="279">
          <cell r="A279">
            <v>1401221</v>
          </cell>
          <cell r="B279" t="str">
            <v>لغات اجنبية</v>
          </cell>
          <cell r="C279" t="str">
            <v>Foreign Languages</v>
          </cell>
          <cell r="D279">
            <v>3</v>
          </cell>
          <cell r="E279">
            <v>0</v>
          </cell>
          <cell r="F279">
            <v>3</v>
          </cell>
          <cell r="G279" t="str">
            <v>-</v>
          </cell>
          <cell r="H279" t="str">
            <v>-</v>
          </cell>
          <cell r="I279" t="str">
            <v>-</v>
          </cell>
          <cell r="J279" t="str">
            <v>-</v>
          </cell>
        </row>
        <row r="280">
          <cell r="A280">
            <v>1401152</v>
          </cell>
          <cell r="B280" t="str">
            <v>التربية الوطنية  و الإعلامية</v>
          </cell>
          <cell r="C280" t="str">
            <v>National Education and Media</v>
          </cell>
          <cell r="D280">
            <v>3</v>
          </cell>
          <cell r="E280">
            <v>0</v>
          </cell>
          <cell r="F280">
            <v>3</v>
          </cell>
          <cell r="G280" t="str">
            <v>-</v>
          </cell>
          <cell r="H280" t="str">
            <v>-</v>
          </cell>
          <cell r="I280" t="str">
            <v>-</v>
          </cell>
          <cell r="J280" t="str">
            <v>-</v>
          </cell>
        </row>
        <row r="281">
          <cell r="A281">
            <v>1301421</v>
          </cell>
          <cell r="B281" t="str">
            <v>برمجة متوازية</v>
          </cell>
          <cell r="C281" t="str">
            <v>Parallel Programming</v>
          </cell>
          <cell r="D281">
            <v>2</v>
          </cell>
          <cell r="E281">
            <v>2</v>
          </cell>
          <cell r="F281">
            <v>3</v>
          </cell>
          <cell r="G281">
            <v>1301310</v>
          </cell>
          <cell r="H281"/>
          <cell r="I281"/>
        </row>
        <row r="282">
          <cell r="A282">
            <v>1301341</v>
          </cell>
          <cell r="B282" t="str">
            <v>الذكاءالاصطناعى</v>
          </cell>
          <cell r="C282" t="str">
            <v>Artificial Intelligence</v>
          </cell>
          <cell r="D282">
            <v>2</v>
          </cell>
          <cell r="E282">
            <v>2</v>
          </cell>
          <cell r="F282">
            <v>3</v>
          </cell>
          <cell r="G282">
            <v>1301203</v>
          </cell>
          <cell r="H282"/>
          <cell r="I282"/>
          <cell r="J282"/>
        </row>
        <row r="283">
          <cell r="A283">
            <v>1301466</v>
          </cell>
          <cell r="B283" t="str">
            <v>الحوسبة السحابية و البيانات الضخمة</v>
          </cell>
          <cell r="C283" t="str">
            <v>Cloud Computing and Big Data</v>
          </cell>
          <cell r="D283">
            <v>2</v>
          </cell>
          <cell r="E283">
            <v>2</v>
          </cell>
          <cell r="F283">
            <v>3</v>
          </cell>
          <cell r="G283" t="str">
            <v>1301341 + 1301305</v>
          </cell>
        </row>
        <row r="284">
          <cell r="A284">
            <v>1301468</v>
          </cell>
          <cell r="B284" t="str">
            <v>توجهات حديثة في الحوسبة</v>
          </cell>
          <cell r="C284" t="str">
            <v>Recent trends in computing</v>
          </cell>
          <cell r="D284">
            <v>0</v>
          </cell>
          <cell r="E284">
            <v>2</v>
          </cell>
          <cell r="F284">
            <v>1</v>
          </cell>
          <cell r="G284">
            <v>1301305</v>
          </cell>
        </row>
        <row r="285">
          <cell r="A285">
            <v>1301467</v>
          </cell>
          <cell r="B285" t="str">
            <v>ذكاء الأعمال</v>
          </cell>
          <cell r="C285" t="str">
            <v>Business intelligence</v>
          </cell>
          <cell r="D285">
            <v>3</v>
          </cell>
          <cell r="E285">
            <v>0</v>
          </cell>
          <cell r="F285">
            <v>3</v>
          </cell>
          <cell r="G285">
            <v>1301341</v>
          </cell>
        </row>
        <row r="286">
          <cell r="A286">
            <v>1401126</v>
          </cell>
          <cell r="B286" t="str">
            <v>حقوق الإنسان</v>
          </cell>
          <cell r="C286" t="str">
            <v>Human Rights</v>
          </cell>
          <cell r="D286">
            <v>3</v>
          </cell>
          <cell r="E286">
            <v>0</v>
          </cell>
          <cell r="F286">
            <v>3</v>
          </cell>
          <cell r="G286" t="str">
            <v>-</v>
          </cell>
          <cell r="H286" t="str">
            <v>-</v>
          </cell>
          <cell r="I286" t="str">
            <v>-</v>
          </cell>
          <cell r="J286"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K290" totalsRowShown="0" headerRowDxfId="12" dataDxfId="11" headerRowCellStyle="Normal" dataCellStyle="Normal">
  <autoFilter ref="A1:K290" xr:uid="{00000000-0009-0000-0100-000003000000}"/>
  <tableColumns count="11">
    <tableColumn id="1" xr3:uid="{00000000-0010-0000-0000-000001000000}" name="Course#" dataDxfId="10" dataCellStyle="Normal"/>
    <tableColumn id="2" xr3:uid="{00000000-0010-0000-0000-000002000000}" name="Arabic Name" dataDxfId="9" dataCellStyle="Normal"/>
    <tableColumn id="3" xr3:uid="{00000000-0010-0000-0000-000003000000}" name="English Name" dataDxfId="8" dataCellStyle="Normal"/>
    <tableColumn id="4" xr3:uid="{00000000-0010-0000-0000-000004000000}" name="Thry" dataDxfId="7" dataCellStyle="Normal"/>
    <tableColumn id="5" xr3:uid="{00000000-0010-0000-0000-000005000000}" name="Pract" dataDxfId="6" dataCellStyle="Normal"/>
    <tableColumn id="6" xr3:uid="{00000000-0010-0000-0000-000006000000}" name="Total" dataDxfId="5" dataCellStyle="Normal"/>
    <tableColumn id="7" xr3:uid="{00000000-0010-0000-0000-000007000000}" name="Pre (CS)" dataDxfId="4" dataCellStyle="Normal"/>
    <tableColumn id="8" xr3:uid="{00000000-0010-0000-0000-000008000000}" name="Pre (SE)" dataDxfId="3" dataCellStyle="Normal"/>
    <tableColumn id="9" xr3:uid="{00000000-0010-0000-0000-000009000000}" name="Pre (CIS)" dataDxfId="2" dataCellStyle="Normal"/>
    <tableColumn id="10" xr3:uid="{00000000-0010-0000-0000-00000A000000}" name="Pre (CNS)" dataDxfId="1" dataCellStyle="Normal"/>
    <tableColumn id="11" xr3:uid="{00000000-0010-0000-0000-00000B000000}" name=" اسم المساق باللغة الانجليزية على نظام الـ أون لاين التي تختلف عن تسميتنا لمساقات الكليات الأخرى" dataDxfId="0" dataCellStyle="Normal"/>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B1:R64"/>
  <sheetViews>
    <sheetView showGridLines="0" rightToLeft="1" topLeftCell="A16" zoomScaleNormal="100" zoomScaleSheetLayoutView="144" workbookViewId="0">
      <selection activeCell="F24" sqref="F24"/>
    </sheetView>
  </sheetViews>
  <sheetFormatPr defaultColWidth="2.7109375" defaultRowHeight="21" customHeight="1" x14ac:dyDescent="0.2"/>
  <cols>
    <col min="1" max="1" width="2.7109375" style="2" customWidth="1"/>
    <col min="2" max="2" width="8.7109375" style="2" customWidth="1"/>
    <col min="3" max="3" width="28.140625" style="2" customWidth="1"/>
    <col min="4" max="4" width="4.7109375" style="2" customWidth="1"/>
    <col min="5" max="5" width="6.42578125" style="2" customWidth="1"/>
    <col min="6" max="6" width="6.28515625" style="3" customWidth="1"/>
    <col min="7" max="7" width="10.7109375" style="2" customWidth="1"/>
    <col min="8" max="8" width="8.7109375" style="2" customWidth="1"/>
    <col min="9" max="9" width="28.7109375" style="2" customWidth="1"/>
    <col min="10" max="11" width="4.7109375" style="2" customWidth="1"/>
    <col min="12" max="12" width="6.42578125" style="3" customWidth="1"/>
    <col min="13" max="13" width="9.140625" style="17" customWidth="1"/>
    <col min="14" max="14" width="2.7109375" style="2" customWidth="1"/>
    <col min="15" max="16384" width="2.7109375" style="2"/>
  </cols>
  <sheetData>
    <row r="1" spans="2:18" ht="21" customHeight="1" x14ac:dyDescent="0.2">
      <c r="B1" s="147" t="s">
        <v>0</v>
      </c>
      <c r="C1" s="147"/>
      <c r="D1" s="147"/>
      <c r="E1" s="147"/>
      <c r="F1" s="147"/>
      <c r="G1" s="147"/>
      <c r="H1" s="147"/>
      <c r="I1" s="147"/>
      <c r="J1" s="147"/>
      <c r="K1" s="147"/>
      <c r="L1" s="147"/>
      <c r="M1" s="147"/>
    </row>
    <row r="2" spans="2:18" ht="21" customHeight="1" x14ac:dyDescent="0.2">
      <c r="B2" s="147" t="s">
        <v>1</v>
      </c>
      <c r="C2" s="147"/>
      <c r="D2" s="147"/>
      <c r="E2" s="147"/>
      <c r="F2" s="147"/>
      <c r="G2" s="147"/>
      <c r="H2" s="147"/>
      <c r="I2" s="147"/>
      <c r="J2" s="147"/>
      <c r="K2" s="147"/>
      <c r="L2" s="147"/>
      <c r="M2" s="147"/>
    </row>
    <row r="3" spans="2:18" ht="21" customHeight="1" x14ac:dyDescent="0.2">
      <c r="B3" s="147" t="s">
        <v>2</v>
      </c>
      <c r="C3" s="147"/>
      <c r="D3" s="147"/>
      <c r="E3" s="147"/>
      <c r="F3" s="147"/>
      <c r="G3" s="147"/>
      <c r="H3" s="147"/>
      <c r="I3" s="147"/>
      <c r="J3" s="147"/>
      <c r="K3" s="147"/>
      <c r="L3" s="147"/>
      <c r="M3" s="147"/>
    </row>
    <row r="4" spans="2:18" ht="21" customHeight="1" x14ac:dyDescent="0.2">
      <c r="B4" s="147" t="s">
        <v>3</v>
      </c>
      <c r="C4" s="147"/>
      <c r="D4" s="147"/>
      <c r="E4" s="147"/>
      <c r="F4" s="147"/>
      <c r="G4" s="147"/>
      <c r="H4" s="147"/>
      <c r="I4" s="147"/>
      <c r="J4" s="147"/>
      <c r="K4" s="147"/>
      <c r="L4" s="147"/>
      <c r="M4" s="147"/>
    </row>
    <row r="5" spans="2:18" ht="21" customHeight="1" thickBot="1" x14ac:dyDescent="0.25">
      <c r="B5" s="147" t="s">
        <v>4</v>
      </c>
      <c r="C5" s="147"/>
      <c r="D5" s="147"/>
      <c r="E5" s="147"/>
      <c r="F5" s="147"/>
      <c r="G5" s="147"/>
      <c r="H5" s="147"/>
      <c r="I5" s="147"/>
      <c r="J5" s="147"/>
      <c r="K5" s="147"/>
      <c r="L5" s="147"/>
      <c r="M5" s="147"/>
    </row>
    <row r="6" spans="2:18" ht="21" customHeight="1" x14ac:dyDescent="0.2">
      <c r="B6" s="145" t="s">
        <v>5</v>
      </c>
      <c r="C6" s="146"/>
      <c r="D6" s="146"/>
      <c r="E6" s="146"/>
      <c r="F6" s="146"/>
      <c r="G6" s="146"/>
      <c r="H6" s="146" t="s">
        <v>6</v>
      </c>
      <c r="I6" s="146"/>
      <c r="J6" s="146"/>
      <c r="K6" s="146"/>
      <c r="L6" s="146"/>
      <c r="M6" s="148"/>
    </row>
    <row r="7" spans="2:18" ht="21" customHeight="1" x14ac:dyDescent="0.2">
      <c r="B7" s="139" t="s">
        <v>7</v>
      </c>
      <c r="C7" s="140"/>
      <c r="D7" s="140"/>
      <c r="E7" s="140"/>
      <c r="F7" s="140"/>
      <c r="G7" s="140"/>
      <c r="H7" s="140" t="s">
        <v>8</v>
      </c>
      <c r="I7" s="140"/>
      <c r="J7" s="140"/>
      <c r="K7" s="140"/>
      <c r="L7" s="140"/>
      <c r="M7" s="143"/>
    </row>
    <row r="8" spans="2:18" ht="21" customHeight="1" x14ac:dyDescent="0.2">
      <c r="B8" s="97" t="s">
        <v>9</v>
      </c>
      <c r="C8" s="96" t="s">
        <v>10</v>
      </c>
      <c r="D8" s="132" t="s">
        <v>11</v>
      </c>
      <c r="E8" s="132"/>
      <c r="F8" s="132"/>
      <c r="G8" s="96" t="s">
        <v>12</v>
      </c>
      <c r="H8" s="132" t="s">
        <v>9</v>
      </c>
      <c r="I8" s="132" t="s">
        <v>10</v>
      </c>
      <c r="J8" s="132" t="s">
        <v>13</v>
      </c>
      <c r="K8" s="132"/>
      <c r="L8" s="132" t="s">
        <v>11</v>
      </c>
      <c r="M8" s="142" t="s">
        <v>12</v>
      </c>
    </row>
    <row r="9" spans="2:18" ht="21" customHeight="1" x14ac:dyDescent="0.2">
      <c r="B9" s="105">
        <v>1401146</v>
      </c>
      <c r="C9" s="99" t="s">
        <v>14</v>
      </c>
      <c r="D9" s="98">
        <v>1</v>
      </c>
      <c r="E9" s="98">
        <v>0</v>
      </c>
      <c r="F9" s="98">
        <v>1</v>
      </c>
      <c r="G9" s="144" t="s">
        <v>15</v>
      </c>
      <c r="H9" s="132"/>
      <c r="I9" s="132"/>
      <c r="J9" s="8" t="s">
        <v>16</v>
      </c>
      <c r="K9" s="8" t="s">
        <v>17</v>
      </c>
      <c r="L9" s="132"/>
      <c r="M9" s="142"/>
    </row>
    <row r="10" spans="2:18" ht="21" customHeight="1" x14ac:dyDescent="0.2">
      <c r="B10" s="105">
        <v>1401147</v>
      </c>
      <c r="C10" s="99" t="s">
        <v>18</v>
      </c>
      <c r="D10" s="98">
        <v>1</v>
      </c>
      <c r="E10" s="98">
        <v>0</v>
      </c>
      <c r="F10" s="98">
        <v>1</v>
      </c>
      <c r="G10" s="144"/>
      <c r="H10" s="95">
        <v>1301120</v>
      </c>
      <c r="I10" s="11" t="str">
        <f>VLOOKUP($H10,Crses!$A$2:$I$269,2,FALSE)</f>
        <v>النظم الرقمية</v>
      </c>
      <c r="J10" s="12">
        <f>VLOOKUP($H10,Crses!$A$2:$J$269,4,FALSE)</f>
        <v>3</v>
      </c>
      <c r="K10" s="12">
        <f>VLOOKUP($H10,Crses!$A$2:$J$269,5,FALSE)</f>
        <v>0</v>
      </c>
      <c r="L10" s="12">
        <f>VLOOKUP($H10,Crses!$A$2:$J$269,6,FALSE)</f>
        <v>3</v>
      </c>
      <c r="M10" s="18">
        <f>VLOOKUP($H10,Crses!$A$2:$J$269,8,FALSE)</f>
        <v>1301111</v>
      </c>
    </row>
    <row r="11" spans="2:18" ht="21" customHeight="1" x14ac:dyDescent="0.2">
      <c r="B11" s="105">
        <v>1401148</v>
      </c>
      <c r="C11" s="99" t="s">
        <v>19</v>
      </c>
      <c r="D11" s="98">
        <v>1</v>
      </c>
      <c r="E11" s="98">
        <v>0</v>
      </c>
      <c r="F11" s="98">
        <v>1</v>
      </c>
      <c r="G11" s="144"/>
      <c r="H11" s="95">
        <v>1301203</v>
      </c>
      <c r="I11" s="11" t="str">
        <f>VLOOKUP($H11,Crses!$A$2:$I$290,2,FALSE)</f>
        <v>تراكيب البيانات والخوارزميات</v>
      </c>
      <c r="J11" s="12">
        <f>VLOOKUP($H11,Crses!$A$2:$J$290,4,FALSE)</f>
        <v>2</v>
      </c>
      <c r="K11" s="12">
        <f>VLOOKUP($H11,Crses!$A$2:$J$269,5,FALSE)</f>
        <v>2</v>
      </c>
      <c r="L11" s="12">
        <f>VLOOKUP($H11,Crses!$A$2:$J$269,6,FALSE)</f>
        <v>3</v>
      </c>
      <c r="M11" s="18" t="str">
        <f>VLOOKUP($H11,Crses!$A$2:$J$290,8,FALSE)</f>
        <v>1301108 + 1301111</v>
      </c>
    </row>
    <row r="12" spans="2:18" ht="24" customHeight="1" x14ac:dyDescent="0.2">
      <c r="B12" s="10">
        <v>100103</v>
      </c>
      <c r="C12" s="11" t="s">
        <v>20</v>
      </c>
      <c r="D12" s="12">
        <v>3</v>
      </c>
      <c r="E12" s="12">
        <v>0</v>
      </c>
      <c r="F12" s="12">
        <v>3</v>
      </c>
      <c r="G12" s="12" t="s">
        <v>21</v>
      </c>
      <c r="H12" s="95">
        <v>1301208</v>
      </c>
      <c r="I12" s="11" t="str">
        <f>VLOOKUP($H12,Crses!$A$2:$I$290,2,FALSE)</f>
        <v>البرمجة الكينونية (2)</v>
      </c>
      <c r="J12" s="12">
        <f>VLOOKUP($H12,Crses!$A$2:$J$290,4,FALSE)</f>
        <v>2</v>
      </c>
      <c r="K12" s="12">
        <f>VLOOKUP($H12,Crses!$A$2:$J$290,5,FALSE)</f>
        <v>2</v>
      </c>
      <c r="L12" s="12">
        <f>VLOOKUP($H12,Crses!$A$2:$J$290,6,FALSE)</f>
        <v>3</v>
      </c>
      <c r="M12" s="18">
        <f>VLOOKUP($H12,Crses!$A$2:$J$290,8,FALSE)</f>
        <v>1301108</v>
      </c>
      <c r="R12" s="1"/>
    </row>
    <row r="13" spans="2:18" ht="16.5" customHeight="1" x14ac:dyDescent="0.2">
      <c r="B13" s="10">
        <v>1401116</v>
      </c>
      <c r="C13" s="11" t="str">
        <f>VLOOKUP($B13,Crses!$A$2:$J$269,2,FALSE)</f>
        <v>الثقافـــة الإسلامية</v>
      </c>
      <c r="D13" s="12">
        <v>3</v>
      </c>
      <c r="E13" s="12">
        <v>0</v>
      </c>
      <c r="F13" s="12">
        <v>3</v>
      </c>
      <c r="G13" s="12" t="str">
        <f>VLOOKUP($B13,Crses!$A$2:$J$269,8,FALSE)</f>
        <v>-</v>
      </c>
      <c r="H13" s="95">
        <v>1301222</v>
      </c>
      <c r="I13" s="11" t="s">
        <v>22</v>
      </c>
      <c r="J13" s="12">
        <f>VLOOKUP($H13,Crses!$A$2:$J$290,4,FALSE)</f>
        <v>3</v>
      </c>
      <c r="K13" s="12">
        <f>VLOOKUP($H13,Crses!$A$2:$J$290,5,FALSE)</f>
        <v>0</v>
      </c>
      <c r="L13" s="12">
        <f>VLOOKUP($H13,Crses!$A$2:$J$290,6,FALSE)</f>
        <v>3</v>
      </c>
      <c r="M13" s="18">
        <f>VLOOKUP($H13,Crses!$A$2:$J$290,8,FALSE)</f>
        <v>1301120</v>
      </c>
      <c r="R13" s="1"/>
    </row>
    <row r="14" spans="2:18" ht="15.75" customHeight="1" x14ac:dyDescent="0.2">
      <c r="B14" s="105">
        <v>1401123</v>
      </c>
      <c r="C14" s="99" t="s">
        <v>23</v>
      </c>
      <c r="D14" s="12">
        <v>3</v>
      </c>
      <c r="E14" s="12">
        <v>0</v>
      </c>
      <c r="F14" s="12">
        <v>3</v>
      </c>
      <c r="G14" s="12" t="s">
        <v>21</v>
      </c>
      <c r="H14" s="95">
        <v>1301236</v>
      </c>
      <c r="I14" s="11" t="str">
        <f>VLOOKUP($H14,Crses!$A$2:$I$290,2,FALSE)</f>
        <v>تطوير برمجيات الإنترنت</v>
      </c>
      <c r="J14" s="12">
        <f>VLOOKUP($H14,Crses!$A$2:$J$290,4,FALSE)</f>
        <v>2</v>
      </c>
      <c r="K14" s="12">
        <f>VLOOKUP($H14,Crses!$A$2:$J$290,5,FALSE)</f>
        <v>2</v>
      </c>
      <c r="L14" s="12">
        <f>VLOOKUP($H14,Crses!$A$2:$J$290,6,FALSE)</f>
        <v>3</v>
      </c>
      <c r="M14" s="18">
        <f>VLOOKUP($H14,Crses!$A$2:$J$290,8,FALSE)</f>
        <v>1301108</v>
      </c>
      <c r="R14" s="1"/>
    </row>
    <row r="15" spans="2:18" ht="25.5" customHeight="1" x14ac:dyDescent="0.2">
      <c r="B15" s="105">
        <v>1401124</v>
      </c>
      <c r="C15" s="99" t="s">
        <v>24</v>
      </c>
      <c r="D15" s="12">
        <v>3</v>
      </c>
      <c r="E15" s="12">
        <v>0</v>
      </c>
      <c r="F15" s="12">
        <v>3</v>
      </c>
      <c r="G15" s="12" t="s">
        <v>21</v>
      </c>
      <c r="H15" s="95">
        <v>1301304</v>
      </c>
      <c r="I15" s="11" t="str">
        <f>VLOOKUP($H15,Crses!$A$2:$I$290,2,FALSE)</f>
        <v>البرمجة المرئية</v>
      </c>
      <c r="J15" s="12">
        <f>VLOOKUP($H15,Crses!$A$2:$J$290,4,FALSE)</f>
        <v>2</v>
      </c>
      <c r="K15" s="12">
        <f>VLOOKUP($H15,Crses!$A$2:$J$290,5,FALSE)</f>
        <v>2</v>
      </c>
      <c r="L15" s="12">
        <f>VLOOKUP($H15,Crses!$A$2:$J$290,6,FALSE)</f>
        <v>3</v>
      </c>
      <c r="M15" s="18">
        <f>VLOOKUP($H15,Crses!$A$2:$J$290,8,FALSE)</f>
        <v>1301305</v>
      </c>
      <c r="R15" s="1"/>
    </row>
    <row r="16" spans="2:18" ht="17.25" customHeight="1" x14ac:dyDescent="0.2">
      <c r="B16" s="106">
        <v>1401150</v>
      </c>
      <c r="C16" s="100" t="s">
        <v>25</v>
      </c>
      <c r="D16" s="12">
        <v>3</v>
      </c>
      <c r="E16" s="12">
        <v>0</v>
      </c>
      <c r="F16" s="12">
        <v>3</v>
      </c>
      <c r="G16" s="12" t="str">
        <f>VLOOKUP($B16,Crses!$A$2:$J$269,8,FALSE)</f>
        <v>-</v>
      </c>
      <c r="H16" s="95">
        <v>1301305</v>
      </c>
      <c r="I16" s="11" t="str">
        <f>VLOOKUP($H16,Crses!$A$2:$I$290,2,FALSE)</f>
        <v>قواعد البيانات وتطبيقاتها</v>
      </c>
      <c r="J16" s="12">
        <f>VLOOKUP($H16,Crses!$A$2:$J$290,4,FALSE)</f>
        <v>2</v>
      </c>
      <c r="K16" s="12">
        <f>VLOOKUP($H16,Crses!$A$2:$J$290,5,FALSE)</f>
        <v>2</v>
      </c>
      <c r="L16" s="12">
        <f>VLOOKUP($H16,Crses!$A$2:$J$290,6,FALSE)</f>
        <v>3</v>
      </c>
      <c r="M16" s="18">
        <f>VLOOKUP($H16,Crses!$A$2:$J$290,8,FALSE)</f>
        <v>1301203</v>
      </c>
      <c r="R16" s="1"/>
    </row>
    <row r="17" spans="2:18" ht="21" customHeight="1" x14ac:dyDescent="0.2">
      <c r="B17" s="131" t="s">
        <v>26</v>
      </c>
      <c r="C17" s="132"/>
      <c r="D17" s="96">
        <f>SUM(D9:F13)</f>
        <v>18</v>
      </c>
      <c r="E17" s="96">
        <v>0</v>
      </c>
      <c r="F17" s="96">
        <v>18</v>
      </c>
      <c r="G17" s="96"/>
      <c r="H17" s="95">
        <v>1301310</v>
      </c>
      <c r="I17" s="11" t="str">
        <f>VLOOKUP($H17,Crses!$A$2:$I$290,2,FALSE)</f>
        <v>تصميم وتحليل الخوارزميات</v>
      </c>
      <c r="J17" s="12">
        <f>VLOOKUP($H17,Crses!$A$2:$J$290,4,FALSE)</f>
        <v>3</v>
      </c>
      <c r="K17" s="12">
        <f>VLOOKUP($H17,Crses!$A$2:$J$290,5,FALSE)</f>
        <v>0</v>
      </c>
      <c r="L17" s="12">
        <f>VLOOKUP($H17,Crses!$A$2:$J$290,6,FALSE)</f>
        <v>3</v>
      </c>
      <c r="M17" s="18">
        <f>VLOOKUP($H17,Crses!$A$2:$J$290,8,FALSE)</f>
        <v>1301203</v>
      </c>
    </row>
    <row r="18" spans="2:18" ht="21" customHeight="1" x14ac:dyDescent="0.2">
      <c r="B18" s="139" t="s">
        <v>27</v>
      </c>
      <c r="C18" s="141"/>
      <c r="D18" s="141"/>
      <c r="E18" s="141"/>
      <c r="F18" s="141"/>
      <c r="G18" s="141"/>
      <c r="H18" s="95">
        <v>1301326</v>
      </c>
      <c r="I18" s="11" t="s">
        <v>28</v>
      </c>
      <c r="J18" s="12">
        <f>VLOOKUP($H18,Crses!$A$2:$J$290,4,FALSE)</f>
        <v>3</v>
      </c>
      <c r="K18" s="12">
        <f>VLOOKUP($H18,Crses!$A$2:$J$290,5,FALSE)</f>
        <v>0</v>
      </c>
      <c r="L18" s="12">
        <f>VLOOKUP($H18,Crses!$A$2:$J$290,6,FALSE)</f>
        <v>3</v>
      </c>
      <c r="M18" s="18">
        <f>VLOOKUP($H18,Crses!$A$2:$J$290,8,FALSE)</f>
        <v>1301203</v>
      </c>
    </row>
    <row r="19" spans="2:18" ht="17.25" customHeight="1" x14ac:dyDescent="0.2">
      <c r="B19" s="105">
        <v>501114</v>
      </c>
      <c r="C19" s="99" t="s">
        <v>29</v>
      </c>
      <c r="D19" s="102">
        <v>3</v>
      </c>
      <c r="E19" s="102">
        <v>0</v>
      </c>
      <c r="F19" s="102">
        <v>3</v>
      </c>
      <c r="G19" s="102" t="s">
        <v>21</v>
      </c>
      <c r="H19" s="95">
        <v>1301336</v>
      </c>
      <c r="I19" s="11" t="s">
        <v>30</v>
      </c>
      <c r="J19" s="12">
        <f>VLOOKUP($H19,Crses!$A$2:$J$290,4,FALSE)</f>
        <v>3</v>
      </c>
      <c r="K19" s="12">
        <f>VLOOKUP($H19,Crses!$A$2:$J$290,5,FALSE)</f>
        <v>0</v>
      </c>
      <c r="L19" s="12">
        <f>VLOOKUP($H19,Crses!$A$2:$J$290,6,FALSE)</f>
        <v>3</v>
      </c>
      <c r="M19" s="18">
        <f>VLOOKUP($H19,Crses!$A$2:$J$290,8,FALSE)</f>
        <v>1301326</v>
      </c>
    </row>
    <row r="20" spans="2:18" ht="13.5" customHeight="1" x14ac:dyDescent="0.2">
      <c r="B20" s="105">
        <v>1401126</v>
      </c>
      <c r="C20" s="99" t="s">
        <v>31</v>
      </c>
      <c r="D20" s="102">
        <v>3</v>
      </c>
      <c r="E20" s="102">
        <v>0</v>
      </c>
      <c r="F20" s="102">
        <v>3</v>
      </c>
      <c r="G20" s="102" t="s">
        <v>21</v>
      </c>
      <c r="H20" s="95">
        <v>1302281</v>
      </c>
      <c r="I20" s="11" t="s">
        <v>32</v>
      </c>
      <c r="J20" s="12">
        <f>VLOOKUP($H20,Crses!$A$2:$J$290,4,FALSE)</f>
        <v>3</v>
      </c>
      <c r="K20" s="12">
        <f>VLOOKUP($H20,Crses!$A$2:$J$290,5,FALSE)</f>
        <v>0</v>
      </c>
      <c r="L20" s="12">
        <f>VLOOKUP($H20,Crses!$A$2:$J$290,6,FALSE)</f>
        <v>3</v>
      </c>
      <c r="M20" s="18">
        <f>VLOOKUP($H20,Crses!$A$2:$J$290,8,FALSE)</f>
        <v>1301108</v>
      </c>
    </row>
    <row r="21" spans="2:18" ht="21" customHeight="1" x14ac:dyDescent="0.2">
      <c r="B21" s="105">
        <v>1401117</v>
      </c>
      <c r="C21" s="99" t="s">
        <v>33</v>
      </c>
      <c r="D21" s="102">
        <v>3</v>
      </c>
      <c r="E21" s="102">
        <v>0</v>
      </c>
      <c r="F21" s="102">
        <v>3</v>
      </c>
      <c r="G21" s="102" t="s">
        <v>21</v>
      </c>
      <c r="H21" s="95">
        <v>1302338</v>
      </c>
      <c r="I21" s="13" t="str">
        <f>VLOOKUP($H21,Crses!$A$2:$I$290,2,FALSE)</f>
        <v>حوسبة الإنترنت المتقدمة</v>
      </c>
      <c r="J21" s="12">
        <f>VLOOKUP($H21,Crses!$A$2:$J$290,4,FALSE)</f>
        <v>2</v>
      </c>
      <c r="K21" s="12">
        <f>VLOOKUP($H21,Crses!$A$2:$J$290,5,FALSE)</f>
        <v>2</v>
      </c>
      <c r="L21" s="12">
        <f>VLOOKUP($H21,Crses!$A$2:$J$290,6,FALSE)</f>
        <v>3</v>
      </c>
      <c r="M21" s="18" t="str">
        <f>VLOOKUP($H21,Crses!$A$2:$J$290,8,FALSE)</f>
        <v>1301236 + 1301305</v>
      </c>
    </row>
    <row r="22" spans="2:18" ht="21" customHeight="1" x14ac:dyDescent="0.2">
      <c r="B22" s="105">
        <v>1401118</v>
      </c>
      <c r="C22" s="99" t="s">
        <v>34</v>
      </c>
      <c r="D22" s="102">
        <v>3</v>
      </c>
      <c r="E22" s="102">
        <v>0</v>
      </c>
      <c r="F22" s="102">
        <v>3</v>
      </c>
      <c r="G22" s="102" t="s">
        <v>21</v>
      </c>
      <c r="H22" s="95">
        <v>1302360</v>
      </c>
      <c r="I22" s="13" t="s">
        <v>35</v>
      </c>
      <c r="J22" s="12">
        <f>VLOOKUP($H22,Crses!$A$2:$J$290,4,FALSE)</f>
        <v>3</v>
      </c>
      <c r="K22" s="12">
        <f>VLOOKUP($H22,Crses!$A$2:$J$290,5,FALSE)</f>
        <v>0</v>
      </c>
      <c r="L22" s="12">
        <f>VLOOKUP($H22,Crses!$A$2:$J$290,6,FALSE)</f>
        <v>3</v>
      </c>
      <c r="M22" s="18">
        <f>VLOOKUP($H22,Crses!$A$2:$J$290,8,FALSE)</f>
        <v>1301305</v>
      </c>
    </row>
    <row r="23" spans="2:18" ht="21" customHeight="1" x14ac:dyDescent="0.2">
      <c r="B23" s="105">
        <v>1211110</v>
      </c>
      <c r="C23" s="99" t="s">
        <v>36</v>
      </c>
      <c r="D23" s="102">
        <v>3</v>
      </c>
      <c r="E23" s="102">
        <v>0</v>
      </c>
      <c r="F23" s="102">
        <v>3</v>
      </c>
      <c r="G23" s="102" t="s">
        <v>21</v>
      </c>
      <c r="H23" s="95">
        <v>1302368</v>
      </c>
      <c r="I23" s="9" t="str">
        <f>VLOOKUP($H23,Crses!$A$2:$I$290,2,FALSE)</f>
        <v>التدريب الميداني</v>
      </c>
      <c r="J23" s="12">
        <f>VLOOKUP($H23,Crses!$A$2:$J$290,4,FALSE)</f>
        <v>0</v>
      </c>
      <c r="K23" s="12">
        <f>VLOOKUP($H23,Crses!$A$2:$J$290,5,FALSE)</f>
        <v>0</v>
      </c>
      <c r="L23" s="12">
        <f>VLOOKUP($H23,Crses!$A$2:$J$290,6,FALSE)</f>
        <v>0</v>
      </c>
      <c r="M23" s="18" t="str">
        <f>VLOOKUP($H23,Crses!$A$2:$J$290,8,FALSE)</f>
        <v>Pass. 90Cr. Hrs.</v>
      </c>
      <c r="Q23" s="3"/>
    </row>
    <row r="24" spans="2:18" ht="21" customHeight="1" x14ac:dyDescent="0.2">
      <c r="B24" s="105">
        <v>1501163</v>
      </c>
      <c r="C24" s="99" t="s">
        <v>37</v>
      </c>
      <c r="D24" s="102">
        <v>3</v>
      </c>
      <c r="E24" s="102">
        <v>0</v>
      </c>
      <c r="F24" s="102">
        <v>3</v>
      </c>
      <c r="G24" s="102" t="s">
        <v>21</v>
      </c>
      <c r="H24" s="95">
        <v>1302382</v>
      </c>
      <c r="I24" s="11" t="str">
        <f>VLOOKUP($H24,Crses!$A$2:$I$290,2,FALSE)</f>
        <v>هندسة المتطلبات</v>
      </c>
      <c r="J24" s="12">
        <f>VLOOKUP($H24,Crses!$A$2:$J$290,4,FALSE)</f>
        <v>2</v>
      </c>
      <c r="K24" s="12">
        <f>VLOOKUP($H24,Crses!$A$2:$J$290,5,FALSE)</f>
        <v>2</v>
      </c>
      <c r="L24" s="12">
        <f>VLOOKUP($H24,Crses!$A$2:$J$290,6,FALSE)</f>
        <v>3</v>
      </c>
      <c r="M24" s="18">
        <f>VLOOKUP($H24,Crses!$A$2:$J$290,8,FALSE)</f>
        <v>1302281</v>
      </c>
      <c r="Q24" s="3"/>
    </row>
    <row r="25" spans="2:18" ht="21" customHeight="1" x14ac:dyDescent="0.2">
      <c r="B25" s="105">
        <v>1401130</v>
      </c>
      <c r="C25" s="99" t="s">
        <v>38</v>
      </c>
      <c r="D25" s="102">
        <v>3</v>
      </c>
      <c r="E25" s="102">
        <v>0</v>
      </c>
      <c r="F25" s="102">
        <v>3</v>
      </c>
      <c r="G25" s="102" t="s">
        <v>21</v>
      </c>
      <c r="H25" s="95">
        <v>1302383</v>
      </c>
      <c r="I25" s="11" t="str">
        <f>VLOOKUP($H25,Crses!$A$2:$I$290,2,FALSE)</f>
        <v>إدارة المشاريع</v>
      </c>
      <c r="J25" s="12">
        <f>VLOOKUP($H25,Crses!$A$2:$J$290,4,FALSE)</f>
        <v>2</v>
      </c>
      <c r="K25" s="12">
        <f>VLOOKUP($H25,Crses!$A$2:$J$290,5,FALSE)</f>
        <v>2</v>
      </c>
      <c r="L25" s="12">
        <f>VLOOKUP($H25,Crses!$A$2:$J$290,6,FALSE)</f>
        <v>3</v>
      </c>
      <c r="M25" s="18">
        <f>VLOOKUP($H25,Crses!$A$2:$J$290,8,FALSE)</f>
        <v>1302281</v>
      </c>
      <c r="Q25" s="3"/>
    </row>
    <row r="26" spans="2:18" ht="21" customHeight="1" x14ac:dyDescent="0.2">
      <c r="B26" s="105">
        <v>1401131</v>
      </c>
      <c r="C26" s="99" t="s">
        <v>39</v>
      </c>
      <c r="D26" s="102">
        <v>3</v>
      </c>
      <c r="E26" s="102">
        <v>0</v>
      </c>
      <c r="F26" s="102">
        <v>3</v>
      </c>
      <c r="G26" s="102" t="s">
        <v>21</v>
      </c>
      <c r="H26" s="95">
        <v>1302384</v>
      </c>
      <c r="I26" s="11" t="str">
        <f>VLOOKUP($H26,Crses!$A$2:$I$290,2,FALSE)</f>
        <v>تحليل وتصميم البرمجيات</v>
      </c>
      <c r="J26" s="12">
        <f>VLOOKUP($H26,Crses!$A$2:$J$290,4,FALSE)</f>
        <v>2</v>
      </c>
      <c r="K26" s="12">
        <f>VLOOKUP($H26,Crses!$A$2:$J$290,5,FALSE)</f>
        <v>2</v>
      </c>
      <c r="L26" s="12">
        <f>VLOOKUP($H26,Crses!$A$2:$J$290,6,FALSE)</f>
        <v>3</v>
      </c>
      <c r="M26" s="18" t="str">
        <f>VLOOKUP($H26,[1]Crses!$A$2:$J$290,8,FALSE)</f>
        <v>1302382 + 1301305 ↂ</v>
      </c>
      <c r="Q26" s="3"/>
    </row>
    <row r="27" spans="2:18" ht="16.5" customHeight="1" x14ac:dyDescent="0.2">
      <c r="B27" s="105">
        <v>1401127</v>
      </c>
      <c r="C27" s="99" t="s">
        <v>40</v>
      </c>
      <c r="D27" s="102">
        <v>3</v>
      </c>
      <c r="E27" s="102">
        <v>0</v>
      </c>
      <c r="F27" s="102">
        <v>3</v>
      </c>
      <c r="G27" s="102" t="s">
        <v>21</v>
      </c>
      <c r="H27" s="95">
        <v>1302452</v>
      </c>
      <c r="I27" s="11" t="s">
        <v>41</v>
      </c>
      <c r="J27" s="12">
        <f>VLOOKUP($H27,Crses!$A$2:$J$290,4,FALSE)</f>
        <v>3</v>
      </c>
      <c r="K27" s="12">
        <f>VLOOKUP($H27,Crses!$A$2:$J$290,5,FALSE)</f>
        <v>0</v>
      </c>
      <c r="L27" s="12">
        <f>VLOOKUP($H27,Crses!$A$2:$J$290,6,FALSE)</f>
        <v>3</v>
      </c>
      <c r="M27" s="18">
        <f>VLOOKUP($H27,Crses!$A$2:$J$290,8,FALSE)</f>
        <v>1302281</v>
      </c>
      <c r="Q27" s="3"/>
    </row>
    <row r="28" spans="2:18" ht="23.25" customHeight="1" x14ac:dyDescent="0.2">
      <c r="B28" s="105">
        <v>1401210</v>
      </c>
      <c r="C28" s="99" t="s">
        <v>42</v>
      </c>
      <c r="D28" s="102">
        <v>3</v>
      </c>
      <c r="E28" s="102">
        <v>0</v>
      </c>
      <c r="F28" s="102">
        <v>3</v>
      </c>
      <c r="G28" s="102">
        <v>1401123</v>
      </c>
      <c r="H28" s="95">
        <v>1302390</v>
      </c>
      <c r="I28" s="11" t="str">
        <f>VLOOKUP($H28,Crses!$A$2:$I$290,2,FALSE)</f>
        <v>معمارية البرمجيات</v>
      </c>
      <c r="J28" s="12">
        <f>VLOOKUP($H28,Crses!$A$2:$J$290,4,FALSE)</f>
        <v>3</v>
      </c>
      <c r="K28" s="12">
        <f>VLOOKUP($H28,Crses!$A$2:$J$290,5,FALSE)</f>
        <v>0</v>
      </c>
      <c r="L28" s="12">
        <f>VLOOKUP($H28,Crses!$A$2:$J$290,6,FALSE)</f>
        <v>3</v>
      </c>
      <c r="M28" s="18">
        <f>VLOOKUP($H28,Crses!$A$2:$J$290,8,FALSE)</f>
        <v>1302384</v>
      </c>
      <c r="Q28" s="3"/>
    </row>
    <row r="29" spans="2:18" ht="21" customHeight="1" x14ac:dyDescent="0.2">
      <c r="B29" s="105">
        <v>1401220</v>
      </c>
      <c r="C29" s="99" t="s">
        <v>43</v>
      </c>
      <c r="D29" s="102">
        <v>3</v>
      </c>
      <c r="E29" s="102">
        <v>0</v>
      </c>
      <c r="F29" s="102">
        <v>3</v>
      </c>
      <c r="G29" s="102">
        <v>1401124</v>
      </c>
      <c r="H29" s="95">
        <v>1302485</v>
      </c>
      <c r="I29" s="11" t="str">
        <f>VLOOKUP($H29,Crses!$A$2:$I$290,2,FALSE)</f>
        <v>صيانة البرمجيات وإعادة هندستها</v>
      </c>
      <c r="J29" s="12">
        <f>VLOOKUP($H29,Crses!$A$2:$J$290,4,FALSE)</f>
        <v>3</v>
      </c>
      <c r="K29" s="12">
        <f>VLOOKUP($H29,Crses!$A$2:$J$290,5,FALSE)</f>
        <v>0</v>
      </c>
      <c r="L29" s="12">
        <f>VLOOKUP($H29,Crses!$A$2:$J$290,6,FALSE)</f>
        <v>3</v>
      </c>
      <c r="M29" s="18">
        <f>VLOOKUP($H29,Crses!$A$2:$J$290,8,FALSE)</f>
        <v>1302493</v>
      </c>
      <c r="Q29" s="3"/>
    </row>
    <row r="30" spans="2:18" ht="18" customHeight="1" x14ac:dyDescent="0.2">
      <c r="B30" s="105">
        <v>1501127</v>
      </c>
      <c r="C30" s="99" t="s">
        <v>44</v>
      </c>
      <c r="D30" s="102">
        <v>3</v>
      </c>
      <c r="E30" s="102">
        <v>0</v>
      </c>
      <c r="F30" s="102">
        <v>3</v>
      </c>
      <c r="G30" s="102" t="s">
        <v>21</v>
      </c>
      <c r="H30" s="95">
        <v>1302486</v>
      </c>
      <c r="I30" s="11" t="str">
        <f>VLOOKUP($H30,Crses!$A$2:$I$290,2,FALSE)</f>
        <v>فحص البرمجيات</v>
      </c>
      <c r="J30" s="12">
        <f>VLOOKUP($H30,Crses!$A$2:$J$290,4,FALSE)</f>
        <v>3</v>
      </c>
      <c r="K30" s="12">
        <f>VLOOKUP($H30,Crses!$A$2:$J$290,5,FALSE)</f>
        <v>0</v>
      </c>
      <c r="L30" s="12">
        <f>VLOOKUP($H30,Crses!$A$2:$J$290,6,FALSE)</f>
        <v>3</v>
      </c>
      <c r="M30" s="18">
        <f>VLOOKUP($H30,Crses!$A$2:$J$290,8,FALSE)</f>
        <v>1302384</v>
      </c>
      <c r="R30" s="4"/>
    </row>
    <row r="31" spans="2:18" ht="25.5" customHeight="1" x14ac:dyDescent="0.2">
      <c r="B31" s="105">
        <v>1501128</v>
      </c>
      <c r="C31" s="99" t="s">
        <v>45</v>
      </c>
      <c r="D31" s="102">
        <v>3</v>
      </c>
      <c r="E31" s="102">
        <v>0</v>
      </c>
      <c r="F31" s="102">
        <v>3</v>
      </c>
      <c r="G31" s="102" t="s">
        <v>21</v>
      </c>
      <c r="H31" s="95">
        <v>1302491</v>
      </c>
      <c r="I31" s="11" t="str">
        <f>VLOOKUP($H31,Crses!$A$2:$I$290,2,FALSE)</f>
        <v>مشروع تخرج (1)</v>
      </c>
      <c r="J31" s="12">
        <f>VLOOKUP($H31,Crses!$A$2:$J$290,4,FALSE)</f>
        <v>0</v>
      </c>
      <c r="K31" s="12">
        <f>VLOOKUP($H31,Crses!$A$2:$J$290,5,FALSE)</f>
        <v>2</v>
      </c>
      <c r="L31" s="12">
        <f>VLOOKUP($H31,Crses!$A$2:$J$290,6,FALSE)</f>
        <v>1</v>
      </c>
      <c r="M31" s="18" t="str">
        <f>VLOOKUP($H31,Crses!$A$2:$J$290,8,FALSE)</f>
        <v>Pass. 90 Cr. Hrs.+ 1302384</v>
      </c>
      <c r="Q31" s="3"/>
    </row>
    <row r="32" spans="2:18" ht="21" customHeight="1" x14ac:dyDescent="0.2">
      <c r="B32" s="105">
        <v>1501154</v>
      </c>
      <c r="C32" s="99" t="s">
        <v>46</v>
      </c>
      <c r="D32" s="102">
        <v>3</v>
      </c>
      <c r="E32" s="102">
        <v>0</v>
      </c>
      <c r="F32" s="102">
        <v>3</v>
      </c>
      <c r="G32" s="102" t="s">
        <v>21</v>
      </c>
      <c r="H32" s="95">
        <v>1302492</v>
      </c>
      <c r="I32" s="11" t="str">
        <f>VLOOKUP($H32,Crses!$A$2:$I$290,2,FALSE)</f>
        <v>مشروع تخرج (2)</v>
      </c>
      <c r="J32" s="12">
        <f>VLOOKUP($H32,Crses!$A$2:$J$290,4,FALSE)</f>
        <v>0</v>
      </c>
      <c r="K32" s="12">
        <f>VLOOKUP($H32,Crses!$A$2:$J$290,5,FALSE)</f>
        <v>4</v>
      </c>
      <c r="L32" s="12">
        <f>VLOOKUP($H32,Crses!$A$2:$J$290,6,FALSE)</f>
        <v>2</v>
      </c>
      <c r="M32" s="18">
        <f>VLOOKUP($H32,Crses!$A$2:$J$290,8,FALSE)</f>
        <v>1302491</v>
      </c>
      <c r="Q32" s="5"/>
    </row>
    <row r="33" spans="2:18" ht="21" customHeight="1" x14ac:dyDescent="0.2">
      <c r="B33" s="105">
        <v>1501164</v>
      </c>
      <c r="C33" s="99" t="s">
        <v>47</v>
      </c>
      <c r="D33" s="102">
        <v>3</v>
      </c>
      <c r="E33" s="102">
        <v>0</v>
      </c>
      <c r="F33" s="102">
        <v>3</v>
      </c>
      <c r="G33" s="102" t="s">
        <v>21</v>
      </c>
      <c r="H33" s="95">
        <v>1302493</v>
      </c>
      <c r="I33" s="11" t="str">
        <f>VLOOKUP($H33,Crses!$A$2:$I$290,2,FALSE)</f>
        <v>تطوير البرمجيات وتوثيقها</v>
      </c>
      <c r="J33" s="12">
        <v>2</v>
      </c>
      <c r="K33" s="12">
        <v>2</v>
      </c>
      <c r="L33" s="12">
        <f>VLOOKUP($H33,Crses!$A$2:$J$290,6,FALSE)</f>
        <v>3</v>
      </c>
      <c r="M33" s="18">
        <v>1302384</v>
      </c>
      <c r="Q33" s="3"/>
    </row>
    <row r="34" spans="2:18" ht="21" customHeight="1" x14ac:dyDescent="0.2">
      <c r="B34" s="105">
        <v>1401221</v>
      </c>
      <c r="C34" s="103" t="s">
        <v>48</v>
      </c>
      <c r="D34" s="102">
        <v>3</v>
      </c>
      <c r="E34" s="102">
        <v>0</v>
      </c>
      <c r="F34" s="102">
        <v>3</v>
      </c>
      <c r="G34" s="102" t="s">
        <v>21</v>
      </c>
      <c r="H34" s="95">
        <v>1302495</v>
      </c>
      <c r="I34" s="11" t="s">
        <v>49</v>
      </c>
      <c r="J34" s="12">
        <f>VLOOKUP($H34,Crses!$A$2:$J$290,4,FALSE)</f>
        <v>3</v>
      </c>
      <c r="K34" s="12">
        <f>VLOOKUP($H34,Crses!$A$2:$J$290,5,FALSE)</f>
        <v>0</v>
      </c>
      <c r="L34" s="12">
        <f>VLOOKUP($H34,Crses!$A$2:$J$290,6,FALSE)</f>
        <v>3</v>
      </c>
      <c r="M34" s="18" t="str">
        <f>VLOOKUP($H34,Crses!$A$2:$J$290,8,FALSE)</f>
        <v>1302485 + 1302486</v>
      </c>
      <c r="Q34" s="3"/>
    </row>
    <row r="35" spans="2:18" ht="21" customHeight="1" x14ac:dyDescent="0.2">
      <c r="B35" s="105">
        <v>1401151</v>
      </c>
      <c r="C35" s="103" t="s">
        <v>50</v>
      </c>
      <c r="D35" s="102">
        <v>3</v>
      </c>
      <c r="E35" s="102">
        <v>0</v>
      </c>
      <c r="F35" s="102">
        <v>3</v>
      </c>
      <c r="G35" s="102" t="s">
        <v>21</v>
      </c>
      <c r="H35" s="95">
        <v>1302460</v>
      </c>
      <c r="I35" s="11" t="s">
        <v>51</v>
      </c>
      <c r="J35" s="12">
        <v>3</v>
      </c>
      <c r="K35" s="12">
        <v>0</v>
      </c>
      <c r="L35" s="12">
        <v>3</v>
      </c>
      <c r="M35" s="18">
        <v>1302384</v>
      </c>
      <c r="Q35" s="3"/>
    </row>
    <row r="36" spans="2:18" ht="24.95" customHeight="1" x14ac:dyDescent="0.2">
      <c r="B36" s="129" t="s">
        <v>52</v>
      </c>
      <c r="C36" s="130"/>
      <c r="D36" s="130"/>
      <c r="E36" s="130"/>
      <c r="F36" s="130"/>
      <c r="G36" s="130"/>
      <c r="H36" s="108" t="s">
        <v>26</v>
      </c>
      <c r="I36" s="109"/>
      <c r="J36" s="96">
        <f>SUM(J10:J35)</f>
        <v>59</v>
      </c>
      <c r="K36" s="96">
        <f>SUM(K10:K35)</f>
        <v>26</v>
      </c>
      <c r="L36" s="96">
        <f>SUM(L10:L35)</f>
        <v>72</v>
      </c>
      <c r="M36" s="110"/>
      <c r="Q36" s="3"/>
    </row>
    <row r="37" spans="2:18" ht="19.5" customHeight="1" x14ac:dyDescent="0.2">
      <c r="B37" s="131" t="s">
        <v>9</v>
      </c>
      <c r="C37" s="132" t="s">
        <v>10</v>
      </c>
      <c r="D37" s="132" t="s">
        <v>13</v>
      </c>
      <c r="E37" s="132"/>
      <c r="F37" s="132" t="s">
        <v>11</v>
      </c>
      <c r="G37" s="132" t="s">
        <v>12</v>
      </c>
      <c r="H37" s="136" t="s">
        <v>53</v>
      </c>
      <c r="I37" s="137"/>
      <c r="J37" s="137"/>
      <c r="K37" s="137"/>
      <c r="L37" s="137"/>
      <c r="M37" s="138"/>
    </row>
    <row r="38" spans="2:18" ht="12.75" hidden="1" customHeight="1" thickBot="1" x14ac:dyDescent="0.25">
      <c r="B38" s="131"/>
      <c r="C38" s="132"/>
      <c r="D38" s="8" t="s">
        <v>16</v>
      </c>
      <c r="E38" s="8" t="s">
        <v>17</v>
      </c>
      <c r="F38" s="132"/>
      <c r="G38" s="132"/>
      <c r="H38" s="104"/>
      <c r="I38" s="104"/>
      <c r="J38" s="104"/>
      <c r="K38" s="104"/>
      <c r="L38" s="104"/>
      <c r="M38" s="107"/>
    </row>
    <row r="39" spans="2:18" ht="21" customHeight="1" x14ac:dyDescent="0.2">
      <c r="B39" s="10">
        <v>1301106</v>
      </c>
      <c r="C39" s="11" t="str">
        <f>VLOOKUP($B39,Crses!$A$2:$J$290,2,FALSE)</f>
        <v>البرمجة الهيكلية</v>
      </c>
      <c r="D39" s="12">
        <f>VLOOKUP($B39,Crses!$A$2:$J$290,4,FALSE)</f>
        <v>2</v>
      </c>
      <c r="E39" s="12">
        <f>VLOOKUP($B39,Crses!$A$2:$J$290,5,FALSE)</f>
        <v>2</v>
      </c>
      <c r="F39" s="12">
        <f>VLOOKUP($B39,Crses!$A$2:$J$290,6,FALSE)</f>
        <v>3</v>
      </c>
      <c r="G39" s="12" t="str">
        <f>VLOOKUP($B39,Crses!$A$2:$J$290,8,FALSE)</f>
        <v>-</v>
      </c>
      <c r="H39" s="133" t="s">
        <v>54</v>
      </c>
      <c r="I39" s="134"/>
      <c r="J39" s="134"/>
      <c r="K39" s="134"/>
      <c r="L39" s="134"/>
      <c r="M39" s="135"/>
    </row>
    <row r="40" spans="2:18" ht="21" customHeight="1" x14ac:dyDescent="0.2">
      <c r="B40" s="10">
        <v>1301108</v>
      </c>
      <c r="C40" s="11" t="str">
        <f>VLOOKUP($B40,Crses!$A$2:$J$290,2,FALSE)</f>
        <v>البرمجة الكينونية (1)**</v>
      </c>
      <c r="D40" s="12">
        <f>VLOOKUP($B40,Crses!$A$2:$J$290,4,FALSE)</f>
        <v>2</v>
      </c>
      <c r="E40" s="12">
        <f>VLOOKUP($B40,Crses!$A$2:$J$290,5,FALSE)</f>
        <v>2</v>
      </c>
      <c r="F40" s="12">
        <f>VLOOKUP($B40,Crses!$A$2:$J$290,6,FALSE)</f>
        <v>3</v>
      </c>
      <c r="G40" s="12">
        <f>VLOOKUP($B40,Crses!$A$2:$J$290,8,FALSE)</f>
        <v>1301106</v>
      </c>
      <c r="H40" s="132" t="s">
        <v>9</v>
      </c>
      <c r="I40" s="132" t="s">
        <v>10</v>
      </c>
      <c r="J40" s="132" t="s">
        <v>13</v>
      </c>
      <c r="K40" s="132"/>
      <c r="L40" s="132" t="s">
        <v>11</v>
      </c>
      <c r="M40" s="142" t="s">
        <v>12</v>
      </c>
    </row>
    <row r="41" spans="2:18" ht="21" customHeight="1" x14ac:dyDescent="0.2">
      <c r="B41" s="10">
        <v>1301111</v>
      </c>
      <c r="C41" s="11" t="s">
        <v>55</v>
      </c>
      <c r="D41" s="12">
        <f>VLOOKUP($B41,Crses!$A$2:$J$290,4,FALSE)</f>
        <v>3</v>
      </c>
      <c r="E41" s="12">
        <f>VLOOKUP($B41,Crses!$A$2:$J$290,5,FALSE)</f>
        <v>0</v>
      </c>
      <c r="F41" s="12">
        <f>VLOOKUP($B41,Crses!$A$2:$J$290,6,FALSE)</f>
        <v>3</v>
      </c>
      <c r="G41" s="12" t="str">
        <f>VLOOKUP($B41,Crses!$A$2:$J$290,8,FALSE)</f>
        <v>-</v>
      </c>
      <c r="H41" s="132"/>
      <c r="I41" s="132"/>
      <c r="J41" s="8" t="s">
        <v>16</v>
      </c>
      <c r="K41" s="8" t="s">
        <v>17</v>
      </c>
      <c r="L41" s="132"/>
      <c r="M41" s="142"/>
    </row>
    <row r="42" spans="2:18" ht="21" customHeight="1" x14ac:dyDescent="0.2">
      <c r="B42" s="10">
        <v>1301150</v>
      </c>
      <c r="C42" s="11" t="s">
        <v>56</v>
      </c>
      <c r="D42" s="12">
        <f>VLOOKUP($B42,Crses!$A$2:$J$290,4,FALSE)</f>
        <v>3</v>
      </c>
      <c r="E42" s="12">
        <f>VLOOKUP($B42,Crses!$A$2:$J$290,5,FALSE)</f>
        <v>0</v>
      </c>
      <c r="F42" s="12">
        <f>VLOOKUP($B42,Crses!$A$2:$J$290,6,FALSE)</f>
        <v>3</v>
      </c>
      <c r="G42" s="12">
        <f>VLOOKUP($B42,Crses!$A$2:$J$290,8,FALSE)</f>
        <v>1501110</v>
      </c>
      <c r="H42" s="12">
        <v>1302311</v>
      </c>
      <c r="I42" s="101" t="s">
        <v>57</v>
      </c>
      <c r="J42" s="12">
        <v>2</v>
      </c>
      <c r="K42" s="12">
        <v>2</v>
      </c>
      <c r="L42" s="12">
        <v>3</v>
      </c>
      <c r="M42" s="18">
        <v>1301305</v>
      </c>
    </row>
    <row r="43" spans="2:18" ht="21" customHeight="1" x14ac:dyDescent="0.2">
      <c r="B43" s="10">
        <v>1301266</v>
      </c>
      <c r="C43" s="11" t="s">
        <v>58</v>
      </c>
      <c r="D43" s="12">
        <f>VLOOKUP($B43,Crses!$A$2:$J$290,4,FALSE)</f>
        <v>3</v>
      </c>
      <c r="E43" s="12">
        <f>VLOOKUP($B43,Crses!$A$2:$J$290,5,FALSE)</f>
        <v>0</v>
      </c>
      <c r="F43" s="12">
        <f>VLOOKUP($B43,Crses!$A$2:$J$290,6,FALSE)</f>
        <v>3</v>
      </c>
      <c r="G43" s="12">
        <f>VLOOKUP($B43,Crses!$A$2:$J$290,8,FALSE)</f>
        <v>1401120</v>
      </c>
      <c r="H43" s="12">
        <v>1302312</v>
      </c>
      <c r="I43" s="101" t="s">
        <v>59</v>
      </c>
      <c r="J43" s="12">
        <v>3</v>
      </c>
      <c r="K43" s="12">
        <v>0</v>
      </c>
      <c r="L43" s="12">
        <v>3</v>
      </c>
      <c r="M43" s="18">
        <v>1302383</v>
      </c>
    </row>
    <row r="44" spans="2:18" ht="21" customHeight="1" x14ac:dyDescent="0.2">
      <c r="B44" s="10">
        <v>1301270</v>
      </c>
      <c r="C44" s="11" t="str">
        <f>VLOOKUP($B44,Crses!$A$2:$J$290,2,FALSE)</f>
        <v>التحليل العددي</v>
      </c>
      <c r="D44" s="12">
        <f>VLOOKUP($B44,Crses!$A$2:$J$290,4,FALSE)</f>
        <v>3</v>
      </c>
      <c r="E44" s="12">
        <f>VLOOKUP($B44,Crses!$A$2:$J$290,5,FALSE)</f>
        <v>0</v>
      </c>
      <c r="F44" s="12">
        <f>VLOOKUP($B44,Crses!$A$2:$J$290,6,FALSE)</f>
        <v>3</v>
      </c>
      <c r="G44" s="12">
        <f>VLOOKUP($B44,Crses!$A$2:$J$290,8,FALSE)</f>
        <v>1501110</v>
      </c>
      <c r="H44" s="12">
        <v>1302210</v>
      </c>
      <c r="I44" s="101" t="s">
        <v>60</v>
      </c>
      <c r="J44" s="12">
        <v>3</v>
      </c>
      <c r="K44" s="12">
        <v>0</v>
      </c>
      <c r="L44" s="12">
        <v>3</v>
      </c>
      <c r="M44" s="18">
        <v>1302281</v>
      </c>
    </row>
    <row r="45" spans="2:18" ht="21" customHeight="1" x14ac:dyDescent="0.2">
      <c r="B45" s="10">
        <v>1501110</v>
      </c>
      <c r="C45" s="11" t="str">
        <f>VLOOKUP($B45,Crses!$A$2:$J$290,2,FALSE)</f>
        <v>تفاضل وتكامل (1)</v>
      </c>
      <c r="D45" s="12">
        <f>VLOOKUP($B45,Crses!$A$2:$J$290,4,FALSE)</f>
        <v>3</v>
      </c>
      <c r="E45" s="12">
        <f>VLOOKUP($B45,Crses!$A$2:$J$290,5,FALSE)</f>
        <v>0</v>
      </c>
      <c r="F45" s="12">
        <f>VLOOKUP($B45,Crses!$A$2:$J$290,6,FALSE)</f>
        <v>3</v>
      </c>
      <c r="G45" s="12" t="str">
        <f>VLOOKUP($B45,Crses!$A$2:$J$290,8,FALSE)</f>
        <v>-</v>
      </c>
      <c r="H45" s="12">
        <v>1302313</v>
      </c>
      <c r="I45" s="101" t="s">
        <v>61</v>
      </c>
      <c r="J45" s="12">
        <v>3</v>
      </c>
      <c r="K45" s="12">
        <v>0</v>
      </c>
      <c r="L45" s="12">
        <v>3</v>
      </c>
      <c r="M45" s="18" t="s">
        <v>62</v>
      </c>
    </row>
    <row r="46" spans="2:18" ht="21" customHeight="1" x14ac:dyDescent="0.2">
      <c r="B46" s="10">
        <v>1501212</v>
      </c>
      <c r="C46" s="11" t="str">
        <f>VLOOKUP($B46,Crses!$A$2:$J$290,2,FALSE)</f>
        <v>الاحتمالات والإحصاء</v>
      </c>
      <c r="D46" s="12">
        <f>VLOOKUP($B46,Crses!$A$2:$J$290,4,FALSE)</f>
        <v>3</v>
      </c>
      <c r="E46" s="12">
        <f>VLOOKUP($B46,Crses!$A$2:$J$290,5,FALSE)</f>
        <v>0</v>
      </c>
      <c r="F46" s="12">
        <f>VLOOKUP($B46,Crses!$A$2:$J$290,6,FALSE)</f>
        <v>3</v>
      </c>
      <c r="G46" s="12">
        <f>VLOOKUP($B46,Crses!$A$2:$J$290,8,FALSE)</f>
        <v>1501110</v>
      </c>
      <c r="H46" s="12">
        <v>1302411</v>
      </c>
      <c r="I46" s="101" t="s">
        <v>63</v>
      </c>
      <c r="J46" s="12">
        <v>3</v>
      </c>
      <c r="K46" s="12">
        <v>0</v>
      </c>
      <c r="L46" s="12">
        <v>3</v>
      </c>
      <c r="M46" s="18">
        <v>1302384</v>
      </c>
      <c r="Q46" s="128"/>
      <c r="R46" s="128"/>
    </row>
    <row r="47" spans="2:18" ht="18" customHeight="1" x14ac:dyDescent="0.2">
      <c r="B47" s="131" t="s">
        <v>26</v>
      </c>
      <c r="C47" s="132"/>
      <c r="D47" s="96">
        <f>SUM(D39:D46)</f>
        <v>22</v>
      </c>
      <c r="E47" s="96">
        <f t="shared" ref="E47:F47" si="0">SUM(E39:E46)</f>
        <v>4</v>
      </c>
      <c r="F47" s="96">
        <f t="shared" si="0"/>
        <v>24</v>
      </c>
      <c r="G47" s="96"/>
      <c r="H47" s="12">
        <v>1302314</v>
      </c>
      <c r="I47" s="101" t="s">
        <v>64</v>
      </c>
      <c r="J47" s="12">
        <v>3</v>
      </c>
      <c r="K47" s="12">
        <v>0</v>
      </c>
      <c r="L47" s="12">
        <v>3</v>
      </c>
      <c r="M47" s="18">
        <v>1302383</v>
      </c>
    </row>
    <row r="48" spans="2:18" ht="25.5" customHeight="1" x14ac:dyDescent="0.2">
      <c r="B48" s="149" t="s">
        <v>65</v>
      </c>
      <c r="C48" s="150"/>
      <c r="D48" s="150"/>
      <c r="E48" s="150"/>
      <c r="F48" s="150"/>
      <c r="G48" s="150"/>
      <c r="H48" s="12">
        <v>1302412</v>
      </c>
      <c r="I48" s="101" t="s">
        <v>66</v>
      </c>
      <c r="J48" s="12">
        <v>2</v>
      </c>
      <c r="K48" s="12">
        <v>2</v>
      </c>
      <c r="L48" s="12">
        <v>3</v>
      </c>
      <c r="M48" s="18">
        <v>1301305</v>
      </c>
    </row>
    <row r="49" spans="2:18" ht="21" customHeight="1" x14ac:dyDescent="0.2">
      <c r="B49" s="149"/>
      <c r="C49" s="150"/>
      <c r="D49" s="150"/>
      <c r="E49" s="150"/>
      <c r="F49" s="150"/>
      <c r="G49" s="150"/>
      <c r="H49" s="12">
        <v>1302461</v>
      </c>
      <c r="I49" s="101" t="s">
        <v>67</v>
      </c>
      <c r="J49" s="12">
        <v>3</v>
      </c>
      <c r="K49" s="12">
        <v>0</v>
      </c>
      <c r="L49" s="12">
        <v>3</v>
      </c>
      <c r="M49" s="18" t="s">
        <v>62</v>
      </c>
      <c r="R49" s="3"/>
    </row>
    <row r="50" spans="2:18" ht="21" customHeight="1" x14ac:dyDescent="0.2">
      <c r="B50" s="149"/>
      <c r="C50" s="150"/>
      <c r="D50" s="150"/>
      <c r="E50" s="150"/>
      <c r="F50" s="150"/>
      <c r="G50" s="150"/>
      <c r="H50" s="12">
        <v>1302315</v>
      </c>
      <c r="I50" s="101" t="s">
        <v>68</v>
      </c>
      <c r="J50" s="12">
        <v>3</v>
      </c>
      <c r="K50" s="12">
        <v>0</v>
      </c>
      <c r="L50" s="12">
        <v>3</v>
      </c>
      <c r="M50" s="18">
        <v>1302384</v>
      </c>
    </row>
    <row r="51" spans="2:18" ht="15.75" customHeight="1" x14ac:dyDescent="0.2">
      <c r="B51" s="149"/>
      <c r="C51" s="150"/>
      <c r="D51" s="150"/>
      <c r="E51" s="150"/>
      <c r="F51" s="150"/>
      <c r="G51" s="150"/>
      <c r="H51" s="12">
        <v>1302481</v>
      </c>
      <c r="I51" s="101" t="str">
        <f>VLOOKUP($H51,Crses!$A$2:$I$290,2,FALSE)</f>
        <v>هندسة البرمجيات الموزعة والمبنية على المكونات</v>
      </c>
      <c r="J51" s="12">
        <f>VLOOKUP($H51,Crses!$A$2:$J$290,4,FALSE)</f>
        <v>3</v>
      </c>
      <c r="K51" s="12">
        <f>VLOOKUP($H51,Crses!$A$2:$J$290,5,FALSE)</f>
        <v>0</v>
      </c>
      <c r="L51" s="12">
        <f>VLOOKUP($H51,Crses!$A$2:$J$290,6,FALSE)</f>
        <v>3</v>
      </c>
      <c r="M51" s="18">
        <f>VLOOKUP($H51,Crses!$A$2:$J$290,8,FALSE)</f>
        <v>1302384</v>
      </c>
    </row>
    <row r="52" spans="2:18" ht="21" customHeight="1" x14ac:dyDescent="0.2">
      <c r="B52" s="129" t="s">
        <v>69</v>
      </c>
      <c r="C52" s="130"/>
      <c r="D52" s="130"/>
      <c r="E52" s="130"/>
      <c r="F52" s="130"/>
      <c r="G52" s="130"/>
      <c r="H52" s="12">
        <v>1302392</v>
      </c>
      <c r="I52" s="101" t="str">
        <f>VLOOKUP($H52,Crses!$A$2:$I$290,2,FALSE)</f>
        <v>تقنيات و أدوات متقدمة في هندسة البرمجيات</v>
      </c>
      <c r="J52" s="12">
        <f>VLOOKUP($H52,Crses!$A$2:$J$290,4,FALSE)</f>
        <v>3</v>
      </c>
      <c r="K52" s="12">
        <f>VLOOKUP($H52,Crses!$A$2:$J$290,5,FALSE)</f>
        <v>0</v>
      </c>
      <c r="L52" s="12">
        <f>VLOOKUP($H52,Crses!$A$2:$J$290,6,FALSE)</f>
        <v>3</v>
      </c>
      <c r="M52" s="18" t="str">
        <f>VLOOKUP($H52,Crses!$A$2:$J$290,8,FALSE)</f>
        <v>Dept. Approval</v>
      </c>
    </row>
    <row r="53" spans="2:18" ht="21" customHeight="1" x14ac:dyDescent="0.2">
      <c r="B53" s="155" t="s">
        <v>70</v>
      </c>
      <c r="C53" s="156"/>
      <c r="D53" s="156"/>
      <c r="E53" s="156"/>
      <c r="F53" s="156"/>
      <c r="G53" s="156"/>
      <c r="H53" s="12">
        <v>1302413</v>
      </c>
      <c r="I53" s="101" t="s">
        <v>71</v>
      </c>
      <c r="J53" s="12">
        <v>3</v>
      </c>
      <c r="K53" s="12">
        <v>0</v>
      </c>
      <c r="L53" s="12">
        <v>3</v>
      </c>
      <c r="M53" s="18" t="s">
        <v>62</v>
      </c>
    </row>
    <row r="54" spans="2:18" ht="21" customHeight="1" x14ac:dyDescent="0.2">
      <c r="B54" s="155"/>
      <c r="C54" s="156"/>
      <c r="D54" s="156"/>
      <c r="E54" s="156"/>
      <c r="F54" s="156"/>
      <c r="G54" s="156"/>
      <c r="H54" s="12">
        <v>1302490</v>
      </c>
      <c r="I54" s="101" t="str">
        <f>VLOOKUP($H54,Crses!$A$2:$I$290,2,FALSE)</f>
        <v>موضوعات خاصة في هندسة البرمجيات</v>
      </c>
      <c r="J54" s="12">
        <f>VLOOKUP($H54,Crses!$A$2:$J$290,4,FALSE)</f>
        <v>3</v>
      </c>
      <c r="K54" s="12">
        <f>VLOOKUP($H54,Crses!$A$2:$J$290,5,FALSE)</f>
        <v>0</v>
      </c>
      <c r="L54" s="12">
        <f>VLOOKUP($H54,Crses!$A$2:$J$290,6,FALSE)</f>
        <v>3</v>
      </c>
      <c r="M54" s="18" t="str">
        <f>VLOOKUP($H54,Crses!$A$2:$J$290,8,FALSE)</f>
        <v>Dept. Approval</v>
      </c>
    </row>
    <row r="55" spans="2:18" ht="21" customHeight="1" x14ac:dyDescent="0.2">
      <c r="B55" s="155"/>
      <c r="C55" s="156"/>
      <c r="D55" s="156"/>
      <c r="E55" s="156"/>
      <c r="F55" s="156"/>
      <c r="G55" s="156"/>
      <c r="H55" s="144">
        <v>1302414</v>
      </c>
      <c r="I55" s="154" t="s">
        <v>72</v>
      </c>
      <c r="J55" s="144">
        <v>3</v>
      </c>
      <c r="K55" s="144">
        <v>0</v>
      </c>
      <c r="L55" s="144">
        <v>3</v>
      </c>
      <c r="M55" s="157" t="s">
        <v>62</v>
      </c>
    </row>
    <row r="56" spans="2:18" ht="12" customHeight="1" x14ac:dyDescent="0.2">
      <c r="B56" s="155"/>
      <c r="C56" s="156"/>
      <c r="D56" s="156"/>
      <c r="E56" s="156"/>
      <c r="F56" s="156"/>
      <c r="G56" s="156"/>
      <c r="H56" s="144"/>
      <c r="I56" s="154"/>
      <c r="J56" s="144"/>
      <c r="K56" s="144"/>
      <c r="L56" s="144"/>
      <c r="M56" s="157"/>
    </row>
    <row r="57" spans="2:18" ht="13.5" customHeight="1" thickBot="1" x14ac:dyDescent="0.25">
      <c r="B57" s="151" t="s">
        <v>73</v>
      </c>
      <c r="C57" s="152"/>
      <c r="D57" s="152"/>
      <c r="E57" s="152"/>
      <c r="F57" s="152"/>
      <c r="G57" s="152"/>
      <c r="H57" s="152"/>
      <c r="I57" s="152"/>
      <c r="J57" s="152"/>
      <c r="K57" s="152"/>
      <c r="L57" s="152"/>
      <c r="M57" s="153"/>
    </row>
    <row r="58" spans="2:18" ht="21" customHeight="1" x14ac:dyDescent="0.2">
      <c r="B58" s="6"/>
      <c r="C58" s="6"/>
      <c r="D58" s="6"/>
      <c r="E58" s="6"/>
      <c r="F58" s="6"/>
      <c r="G58" s="6"/>
      <c r="H58" s="6"/>
      <c r="I58" s="6"/>
      <c r="J58" s="7"/>
      <c r="K58" s="6"/>
      <c r="L58" s="6"/>
      <c r="M58" s="16"/>
    </row>
    <row r="59" spans="2:18" ht="21" customHeight="1" x14ac:dyDescent="0.2">
      <c r="B59" s="6"/>
      <c r="C59" s="6"/>
      <c r="D59" s="6"/>
      <c r="E59" s="6"/>
      <c r="F59" s="6"/>
      <c r="G59" s="6"/>
      <c r="H59" s="6"/>
      <c r="I59" s="6"/>
      <c r="J59" s="7"/>
      <c r="K59" s="6"/>
      <c r="L59" s="6"/>
      <c r="M59" s="16"/>
    </row>
    <row r="60" spans="2:18" ht="21" customHeight="1" x14ac:dyDescent="0.2">
      <c r="B60" s="6"/>
      <c r="C60" s="6"/>
      <c r="D60" s="6"/>
      <c r="E60" s="6"/>
      <c r="F60" s="6"/>
      <c r="G60" s="6"/>
      <c r="H60" s="6"/>
      <c r="I60" s="6"/>
      <c r="J60" s="7"/>
      <c r="K60" s="6"/>
      <c r="L60" s="6"/>
      <c r="M60" s="16"/>
    </row>
    <row r="61" spans="2:18" ht="21" customHeight="1" x14ac:dyDescent="0.2">
      <c r="F61" s="2"/>
      <c r="J61" s="3"/>
      <c r="L61" s="2"/>
    </row>
    <row r="62" spans="2:18" ht="21" customHeight="1" x14ac:dyDescent="0.2">
      <c r="F62" s="2"/>
    </row>
    <row r="63" spans="2:18" ht="21" customHeight="1" x14ac:dyDescent="0.2">
      <c r="F63" s="2"/>
    </row>
    <row r="64" spans="2:18" ht="21" customHeight="1" x14ac:dyDescent="0.2">
      <c r="F64" s="2"/>
    </row>
  </sheetData>
  <sortState xmlns:xlrd2="http://schemas.microsoft.com/office/spreadsheetml/2017/richdata2" ref="H37:H51">
    <sortCondition ref="H37"/>
  </sortState>
  <mergeCells count="43">
    <mergeCell ref="B48:G51"/>
    <mergeCell ref="B47:C47"/>
    <mergeCell ref="B57:M57"/>
    <mergeCell ref="I55:I56"/>
    <mergeCell ref="J55:J56"/>
    <mergeCell ref="K55:K56"/>
    <mergeCell ref="L55:L56"/>
    <mergeCell ref="B52:G52"/>
    <mergeCell ref="B53:G56"/>
    <mergeCell ref="M55:M56"/>
    <mergeCell ref="H55:H56"/>
    <mergeCell ref="B6:G6"/>
    <mergeCell ref="B1:M1"/>
    <mergeCell ref="B2:M2"/>
    <mergeCell ref="B3:M3"/>
    <mergeCell ref="B4:M4"/>
    <mergeCell ref="B5:M5"/>
    <mergeCell ref="H6:M6"/>
    <mergeCell ref="B7:G7"/>
    <mergeCell ref="B18:G18"/>
    <mergeCell ref="D8:F8"/>
    <mergeCell ref="B17:C17"/>
    <mergeCell ref="M40:M41"/>
    <mergeCell ref="L40:L41"/>
    <mergeCell ref="H7:M7"/>
    <mergeCell ref="H8:H9"/>
    <mergeCell ref="I8:I9"/>
    <mergeCell ref="J8:K8"/>
    <mergeCell ref="L8:L9"/>
    <mergeCell ref="M8:M9"/>
    <mergeCell ref="G9:G11"/>
    <mergeCell ref="Q46:R46"/>
    <mergeCell ref="B36:G36"/>
    <mergeCell ref="B37:B38"/>
    <mergeCell ref="C37:C38"/>
    <mergeCell ref="D37:E37"/>
    <mergeCell ref="F37:F38"/>
    <mergeCell ref="G37:G38"/>
    <mergeCell ref="H39:M39"/>
    <mergeCell ref="H40:H41"/>
    <mergeCell ref="I40:I41"/>
    <mergeCell ref="J40:K40"/>
    <mergeCell ref="H37:M37"/>
  </mergeCells>
  <printOptions horizontalCentered="1" verticalCentered="1"/>
  <pageMargins left="0.19685039370078741" right="0.19685039370078741" top="0.19685039370078741" bottom="0.19685039370078741" header="0.19685039370078741" footer="0.19685039370078741"/>
  <pageSetup paperSize="9" scale="7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R67"/>
  <sheetViews>
    <sheetView showGridLines="0" topLeftCell="A22" zoomScaleNormal="100" workbookViewId="0">
      <selection activeCell="F24" sqref="F24"/>
    </sheetView>
  </sheetViews>
  <sheetFormatPr defaultColWidth="2.7109375" defaultRowHeight="21.95" customHeight="1" x14ac:dyDescent="0.2"/>
  <cols>
    <col min="1" max="1" width="2.7109375" style="19" customWidth="1"/>
    <col min="2" max="2" width="11.7109375" style="19" customWidth="1"/>
    <col min="3" max="3" width="37.42578125" style="19" bestFit="1" customWidth="1"/>
    <col min="4" max="4" width="6.7109375" style="19" customWidth="1"/>
    <col min="5" max="5" width="6.28515625" style="19" customWidth="1"/>
    <col min="6" max="6" width="8.7109375" style="22" customWidth="1"/>
    <col min="7" max="7" width="12.7109375" style="19" customWidth="1"/>
    <col min="8" max="8" width="11.7109375" style="19" customWidth="1"/>
    <col min="9" max="9" width="28.7109375" style="19" customWidth="1"/>
    <col min="10" max="10" width="6.7109375" style="19" customWidth="1"/>
    <col min="11" max="11" width="6.28515625" style="19" customWidth="1"/>
    <col min="12" max="12" width="8.7109375" style="22" customWidth="1"/>
    <col min="13" max="13" width="11.5703125" style="19" customWidth="1"/>
    <col min="14" max="14" width="2.7109375" style="19" customWidth="1"/>
    <col min="15" max="16384" width="2.7109375" style="19"/>
  </cols>
  <sheetData>
    <row r="1" spans="2:18" ht="21.95" customHeight="1" x14ac:dyDescent="0.2">
      <c r="B1" s="234" t="s">
        <v>74</v>
      </c>
      <c r="C1" s="234"/>
      <c r="D1" s="234"/>
      <c r="E1" s="234"/>
      <c r="F1" s="234"/>
      <c r="G1" s="234"/>
      <c r="H1" s="234"/>
      <c r="I1" s="234"/>
      <c r="J1" s="234"/>
      <c r="K1" s="234"/>
      <c r="L1" s="234"/>
      <c r="M1" s="234"/>
    </row>
    <row r="2" spans="2:18" ht="21.95" customHeight="1" x14ac:dyDescent="0.2">
      <c r="B2" s="234" t="s">
        <v>75</v>
      </c>
      <c r="C2" s="234"/>
      <c r="D2" s="234"/>
      <c r="E2" s="234"/>
      <c r="F2" s="234"/>
      <c r="G2" s="234"/>
      <c r="H2" s="234"/>
      <c r="I2" s="234"/>
      <c r="J2" s="234"/>
      <c r="K2" s="234"/>
      <c r="L2" s="234"/>
      <c r="M2" s="234"/>
    </row>
    <row r="3" spans="2:18" ht="21.95" customHeight="1" x14ac:dyDescent="0.2">
      <c r="B3" s="234" t="s">
        <v>76</v>
      </c>
      <c r="C3" s="234"/>
      <c r="D3" s="234"/>
      <c r="E3" s="234"/>
      <c r="F3" s="234"/>
      <c r="G3" s="234"/>
      <c r="H3" s="234"/>
      <c r="I3" s="234"/>
      <c r="J3" s="234"/>
      <c r="K3" s="234"/>
      <c r="L3" s="234"/>
      <c r="M3" s="234"/>
    </row>
    <row r="4" spans="2:18" ht="21.95" customHeight="1" x14ac:dyDescent="0.2">
      <c r="B4" s="234" t="s">
        <v>77</v>
      </c>
      <c r="C4" s="234"/>
      <c r="D4" s="234"/>
      <c r="E4" s="234"/>
      <c r="F4" s="234"/>
      <c r="G4" s="234"/>
      <c r="H4" s="234"/>
      <c r="I4" s="234"/>
      <c r="J4" s="234"/>
      <c r="K4" s="234"/>
      <c r="L4" s="234"/>
      <c r="M4" s="234"/>
    </row>
    <row r="5" spans="2:18" ht="21.95" customHeight="1" thickBot="1" x14ac:dyDescent="0.25">
      <c r="B5" s="235" t="s">
        <v>78</v>
      </c>
      <c r="C5" s="235"/>
      <c r="D5" s="235"/>
      <c r="E5" s="235"/>
      <c r="F5" s="235"/>
      <c r="G5" s="235"/>
      <c r="H5" s="235"/>
      <c r="I5" s="235"/>
      <c r="J5" s="235"/>
      <c r="K5" s="235"/>
      <c r="L5" s="235"/>
      <c r="M5" s="235"/>
    </row>
    <row r="6" spans="2:18" ht="21.95" customHeight="1" x14ac:dyDescent="0.2">
      <c r="B6" s="168" t="s">
        <v>79</v>
      </c>
      <c r="C6" s="169"/>
      <c r="D6" s="169"/>
      <c r="E6" s="169"/>
      <c r="F6" s="169"/>
      <c r="G6" s="170"/>
      <c r="H6" s="168" t="s">
        <v>80</v>
      </c>
      <c r="I6" s="169"/>
      <c r="J6" s="169"/>
      <c r="K6" s="169"/>
      <c r="L6" s="169"/>
      <c r="M6" s="170"/>
    </row>
    <row r="7" spans="2:18" ht="21.95" customHeight="1" x14ac:dyDescent="0.2">
      <c r="B7" s="223" t="s">
        <v>81</v>
      </c>
      <c r="C7" s="224"/>
      <c r="D7" s="224"/>
      <c r="E7" s="224"/>
      <c r="F7" s="224"/>
      <c r="G7" s="225"/>
      <c r="H7" s="223" t="s">
        <v>82</v>
      </c>
      <c r="I7" s="224"/>
      <c r="J7" s="224"/>
      <c r="K7" s="224"/>
      <c r="L7" s="224"/>
      <c r="M7" s="225"/>
    </row>
    <row r="8" spans="2:18" ht="21.95" customHeight="1" x14ac:dyDescent="0.2">
      <c r="B8" s="226" t="s">
        <v>83</v>
      </c>
      <c r="C8" s="228" t="s">
        <v>84</v>
      </c>
      <c r="D8" s="230" t="s">
        <v>85</v>
      </c>
      <c r="E8" s="231"/>
      <c r="F8" s="228" t="s">
        <v>86</v>
      </c>
      <c r="G8" s="232" t="s">
        <v>87</v>
      </c>
      <c r="H8" s="226" t="s">
        <v>88</v>
      </c>
      <c r="I8" s="228" t="s">
        <v>84</v>
      </c>
      <c r="J8" s="230" t="s">
        <v>85</v>
      </c>
      <c r="K8" s="231"/>
      <c r="L8" s="228" t="s">
        <v>86</v>
      </c>
      <c r="M8" s="232" t="s">
        <v>87</v>
      </c>
    </row>
    <row r="9" spans="2:18" ht="21.95" customHeight="1" thickBot="1" x14ac:dyDescent="0.25">
      <c r="B9" s="227"/>
      <c r="C9" s="229"/>
      <c r="D9" s="29" t="s">
        <v>89</v>
      </c>
      <c r="E9" s="29" t="s">
        <v>90</v>
      </c>
      <c r="F9" s="229"/>
      <c r="G9" s="233"/>
      <c r="H9" s="227"/>
      <c r="I9" s="229"/>
      <c r="J9" s="29" t="s">
        <v>89</v>
      </c>
      <c r="K9" s="29" t="s">
        <v>90</v>
      </c>
      <c r="L9" s="229"/>
      <c r="M9" s="233"/>
    </row>
    <row r="10" spans="2:18" ht="21.95" customHeight="1" thickBot="1" x14ac:dyDescent="0.25">
      <c r="B10" s="111">
        <v>1401146</v>
      </c>
      <c r="C10" s="112" t="s">
        <v>91</v>
      </c>
      <c r="D10" s="113">
        <v>1</v>
      </c>
      <c r="E10" s="111">
        <v>0</v>
      </c>
      <c r="F10" s="111">
        <v>1</v>
      </c>
      <c r="G10" s="171" t="s">
        <v>92</v>
      </c>
      <c r="H10" s="10">
        <v>1301120</v>
      </c>
      <c r="I10" s="20" t="str">
        <f>VLOOKUP($H10,Crses!$A$2:$I$290,3,FALSE)</f>
        <v>Digital Systems</v>
      </c>
      <c r="J10" s="91">
        <f>VLOOKUP($H10,Crses!$A$2:$J$290,4,FALSE)</f>
        <v>3</v>
      </c>
      <c r="K10" s="91">
        <f>VLOOKUP($H10,Crses!$A$2:$J$290,5,FALSE)</f>
        <v>0</v>
      </c>
      <c r="L10" s="91">
        <f>VLOOKUP($H10,Crses!$A$2:$J$290,6,FALSE)</f>
        <v>3</v>
      </c>
      <c r="M10" s="90">
        <f>VLOOKUP($H10,Crses!$A$2:$J$290,8,FALSE)</f>
        <v>1301111</v>
      </c>
    </row>
    <row r="11" spans="2:18" ht="21.95" customHeight="1" thickBot="1" x14ac:dyDescent="0.25">
      <c r="B11" s="111">
        <v>1401147</v>
      </c>
      <c r="C11" s="112" t="s">
        <v>93</v>
      </c>
      <c r="D11" s="113">
        <v>1</v>
      </c>
      <c r="E11" s="111">
        <v>0</v>
      </c>
      <c r="F11" s="111">
        <v>1</v>
      </c>
      <c r="G11" s="171"/>
      <c r="H11" s="10">
        <v>1301203</v>
      </c>
      <c r="I11" s="20" t="str">
        <f>VLOOKUP($H11,Crses!$A$2:$I$290,3,FALSE)</f>
        <v>Data Structures and Algorithms</v>
      </c>
      <c r="J11" s="91">
        <f>VLOOKUP($H11,Crses!$A$2:$J$290,4,FALSE)</f>
        <v>2</v>
      </c>
      <c r="K11" s="91">
        <f>VLOOKUP($H11,Crses!$A$2:$J$290,5,FALSE)</f>
        <v>2</v>
      </c>
      <c r="L11" s="91">
        <f>VLOOKUP($H11,Crses!$A$2:$J$290,6,FALSE)</f>
        <v>3</v>
      </c>
      <c r="M11" s="90" t="str">
        <f>VLOOKUP($H11,Crses!$A$2:$J$290,8,FALSE)</f>
        <v>1301108 + 1301111</v>
      </c>
    </row>
    <row r="12" spans="2:18" ht="21.95" customHeight="1" thickBot="1" x14ac:dyDescent="0.25">
      <c r="B12" s="111">
        <v>1401148</v>
      </c>
      <c r="C12" s="112" t="s">
        <v>94</v>
      </c>
      <c r="D12" s="113">
        <v>1</v>
      </c>
      <c r="E12" s="111">
        <v>0</v>
      </c>
      <c r="F12" s="111">
        <v>1</v>
      </c>
      <c r="G12" s="171"/>
      <c r="H12" s="10">
        <v>1301208</v>
      </c>
      <c r="I12" s="20" t="str">
        <f>VLOOKUP($H12,Crses!$A$2:$I$290,3,FALSE)</f>
        <v>Object-Oriented Programming (2)</v>
      </c>
      <c r="J12" s="91">
        <f>VLOOKUP($H12,Crses!$A$2:$J$290,4,FALSE)</f>
        <v>2</v>
      </c>
      <c r="K12" s="91">
        <f>VLOOKUP($H12,Crses!$A$2:$J$290,5,FALSE)</f>
        <v>2</v>
      </c>
      <c r="L12" s="91">
        <f>VLOOKUP($H12,Crses!$A$2:$J$290,6,FALSE)</f>
        <v>3</v>
      </c>
      <c r="M12" s="90">
        <f>VLOOKUP($H12,Crses!$A$2:$J$290,8,FALSE)</f>
        <v>1301108</v>
      </c>
      <c r="R12" s="21"/>
    </row>
    <row r="13" spans="2:18" ht="31.5" customHeight="1" thickBot="1" x14ac:dyDescent="0.25">
      <c r="B13" s="114">
        <v>100103</v>
      </c>
      <c r="C13" s="112" t="s">
        <v>95</v>
      </c>
      <c r="D13" s="114">
        <v>3</v>
      </c>
      <c r="E13" s="114">
        <v>0</v>
      </c>
      <c r="F13" s="114">
        <v>3</v>
      </c>
      <c r="G13" s="114" t="s">
        <v>21</v>
      </c>
      <c r="H13" s="10">
        <v>1301222</v>
      </c>
      <c r="I13" s="20" t="str">
        <f>VLOOKUP($H13,Crses!$A$2:$I$290,3,FALSE)</f>
        <v>Computer Organization and Architecture ◐</v>
      </c>
      <c r="J13" s="91">
        <f>VLOOKUP($H13,Crses!$A$2:$J$290,4,FALSE)</f>
        <v>3</v>
      </c>
      <c r="K13" s="91">
        <f>VLOOKUP($H13,Crses!$A$2:$J$290,5,FALSE)</f>
        <v>0</v>
      </c>
      <c r="L13" s="91">
        <f>VLOOKUP($H13,Crses!$A$2:$J$290,6,FALSE)</f>
        <v>3</v>
      </c>
      <c r="M13" s="90">
        <f>VLOOKUP($H13,Crses!$A$2:$J$290,8,FALSE)</f>
        <v>1301120</v>
      </c>
      <c r="R13" s="21"/>
    </row>
    <row r="14" spans="2:18" ht="15.75" customHeight="1" thickBot="1" x14ac:dyDescent="0.25">
      <c r="B14" s="114">
        <v>1401116</v>
      </c>
      <c r="C14" s="112" t="s">
        <v>96</v>
      </c>
      <c r="D14" s="114">
        <v>3</v>
      </c>
      <c r="E14" s="114">
        <v>0</v>
      </c>
      <c r="F14" s="114">
        <v>3</v>
      </c>
      <c r="G14" s="114" t="s">
        <v>21</v>
      </c>
      <c r="H14" s="162">
        <v>1301236</v>
      </c>
      <c r="I14" s="164" t="str">
        <f>VLOOKUP($H14,Crses!$A$2:$I$290,3,FALSE)</f>
        <v>Web-Based Programming</v>
      </c>
      <c r="J14" s="158">
        <f>VLOOKUP($H14,Crses!$A$2:$J$290,4,FALSE)</f>
        <v>2</v>
      </c>
      <c r="K14" s="158">
        <f>VLOOKUP($H14,Crses!$A$2:$J$290,5,FALSE)</f>
        <v>2</v>
      </c>
      <c r="L14" s="158">
        <f>VLOOKUP($H14,Crses!$A$2:$J$290,6,FALSE)</f>
        <v>3</v>
      </c>
      <c r="M14" s="160">
        <f>VLOOKUP($H14,Crses!$A$2:$J$290,8,FALSE)</f>
        <v>1301108</v>
      </c>
      <c r="R14" s="21"/>
    </row>
    <row r="15" spans="2:18" ht="16.5" customHeight="1" thickBot="1" x14ac:dyDescent="0.25">
      <c r="B15" s="114">
        <v>1401123</v>
      </c>
      <c r="C15" s="112" t="s">
        <v>97</v>
      </c>
      <c r="D15" s="114">
        <v>3</v>
      </c>
      <c r="E15" s="114">
        <v>0</v>
      </c>
      <c r="F15" s="114">
        <v>3</v>
      </c>
      <c r="G15" s="114" t="s">
        <v>21</v>
      </c>
      <c r="H15" s="163"/>
      <c r="I15" s="165"/>
      <c r="J15" s="159"/>
      <c r="K15" s="159"/>
      <c r="L15" s="159"/>
      <c r="M15" s="161"/>
    </row>
    <row r="16" spans="2:18" ht="16.5" customHeight="1" thickBot="1" x14ac:dyDescent="0.25">
      <c r="B16" s="114">
        <v>1401124</v>
      </c>
      <c r="C16" s="112" t="s">
        <v>98</v>
      </c>
      <c r="D16" s="114">
        <v>3</v>
      </c>
      <c r="E16" s="114">
        <v>0</v>
      </c>
      <c r="F16" s="114">
        <v>3</v>
      </c>
      <c r="G16" s="114" t="s">
        <v>21</v>
      </c>
      <c r="H16" s="162">
        <v>1301304</v>
      </c>
      <c r="I16" s="164" t="str">
        <f>VLOOKUP($H16,Crses!$A$2:$I$290,3,FALSE)</f>
        <v>Visual Programming</v>
      </c>
      <c r="J16" s="158">
        <f>VLOOKUP($H16,Crses!$A$2:$J$290,4,FALSE)</f>
        <v>2</v>
      </c>
      <c r="K16" s="158">
        <f>VLOOKUP($H16,Crses!$A$2:$J$290,5,FALSE)</f>
        <v>2</v>
      </c>
      <c r="L16" s="158">
        <f>VLOOKUP($H16,Crses!$A$2:$J$290,6,FALSE)</f>
        <v>3</v>
      </c>
      <c r="M16" s="160">
        <f>VLOOKUP($H16,Crses!$A$2:$J$290,8,FALSE)</f>
        <v>1301305</v>
      </c>
    </row>
    <row r="17" spans="2:18" ht="16.5" customHeight="1" thickBot="1" x14ac:dyDescent="0.25">
      <c r="B17" s="114">
        <v>1401150</v>
      </c>
      <c r="C17" s="112" t="s">
        <v>99</v>
      </c>
      <c r="D17" s="114">
        <v>3</v>
      </c>
      <c r="E17" s="114">
        <v>0</v>
      </c>
      <c r="F17" s="114">
        <v>3</v>
      </c>
      <c r="G17" s="114" t="s">
        <v>21</v>
      </c>
      <c r="H17" s="163"/>
      <c r="I17" s="165"/>
      <c r="J17" s="159"/>
      <c r="K17" s="159"/>
      <c r="L17" s="159"/>
      <c r="M17" s="161"/>
    </row>
    <row r="18" spans="2:18" ht="21.95" customHeight="1" thickBot="1" x14ac:dyDescent="0.25">
      <c r="B18" s="115"/>
      <c r="C18" s="116" t="s">
        <v>100</v>
      </c>
      <c r="D18" s="117">
        <f>SUM(D10:D17)</f>
        <v>18</v>
      </c>
      <c r="E18" s="117">
        <f>SUM(E10:E17)</f>
        <v>0</v>
      </c>
      <c r="F18" s="117">
        <f>SUM(F10:F17)</f>
        <v>18</v>
      </c>
      <c r="G18" s="117"/>
      <c r="H18" s="10">
        <v>1301305</v>
      </c>
      <c r="I18" s="20" t="str">
        <f>VLOOKUP($H18,Crses!$A$2:$I$290,3,FALSE)</f>
        <v>Database and Application of Database</v>
      </c>
      <c r="J18" s="91">
        <f>VLOOKUP($H18,Crses!$A$2:$J$290,4,FALSE)</f>
        <v>2</v>
      </c>
      <c r="K18" s="91">
        <f>VLOOKUP($H18,Crses!$A$2:$J$290,5,FALSE)</f>
        <v>2</v>
      </c>
      <c r="L18" s="91">
        <f>VLOOKUP($H18,Crses!$A$2:$J$290,6,FALSE)</f>
        <v>3</v>
      </c>
      <c r="M18" s="90">
        <f>VLOOKUP($H18,Crses!$A$2:$J$290,8,FALSE)</f>
        <v>1301203</v>
      </c>
    </row>
    <row r="19" spans="2:18" ht="27.75" customHeight="1" thickBot="1" x14ac:dyDescent="0.25">
      <c r="B19" s="200" t="s">
        <v>101</v>
      </c>
      <c r="C19" s="201"/>
      <c r="D19" s="201"/>
      <c r="E19" s="201"/>
      <c r="F19" s="201"/>
      <c r="G19" s="202"/>
      <c r="H19" s="10">
        <v>1301310</v>
      </c>
      <c r="I19" s="20" t="str">
        <f>VLOOKUP($H19,Crses!$A$2:$I$290,3,FALSE)</f>
        <v>Design and Analysis of Algorithms</v>
      </c>
      <c r="J19" s="91">
        <f>VLOOKUP($H19,Crses!$A$2:$J$290,4,FALSE)</f>
        <v>3</v>
      </c>
      <c r="K19" s="91">
        <f>VLOOKUP($H19,Crses!$A$2:$J$290,5,FALSE)</f>
        <v>0</v>
      </c>
      <c r="L19" s="91">
        <f>VLOOKUP($H19,Crses!$A$2:$J$290,6,FALSE)</f>
        <v>3</v>
      </c>
      <c r="M19" s="90">
        <f>VLOOKUP($H19,Crses!$A$2:$J$290,8,FALSE)</f>
        <v>1301203</v>
      </c>
    </row>
    <row r="20" spans="2:18" ht="18.75" customHeight="1" thickBot="1" x14ac:dyDescent="0.25">
      <c r="B20" s="203" t="s">
        <v>102</v>
      </c>
      <c r="C20" s="203"/>
      <c r="D20" s="203"/>
      <c r="E20" s="203"/>
      <c r="F20" s="203"/>
      <c r="G20" s="203"/>
      <c r="H20" s="10">
        <v>1301326</v>
      </c>
      <c r="I20" s="20" t="str">
        <f>VLOOKUP($H20,Crses!$A$2:$I$290,3,FALSE)</f>
        <v>Operating Systems ◐</v>
      </c>
      <c r="J20" s="91">
        <f>VLOOKUP($H20,Crses!$A$2:$J$290,4,FALSE)</f>
        <v>3</v>
      </c>
      <c r="K20" s="91">
        <f>VLOOKUP($H20,Crses!$A$2:$J$290,5,FALSE)</f>
        <v>0</v>
      </c>
      <c r="L20" s="91">
        <f>VLOOKUP($H20,Crses!$A$2:$J$290,6,FALSE)</f>
        <v>3</v>
      </c>
      <c r="M20" s="90">
        <f>VLOOKUP($H20,Crses!$A$2:$J$290,8,FALSE)</f>
        <v>1301203</v>
      </c>
    </row>
    <row r="21" spans="2:18" ht="24" customHeight="1" thickBot="1" x14ac:dyDescent="0.25">
      <c r="B21" s="118">
        <v>501114</v>
      </c>
      <c r="C21" s="119" t="str">
        <f>VLOOKUP($B21,[2]Crses!$A$2:C25,3,FALSE)</f>
        <v>Palastinian Cause &amp; Contemp. Arab History</v>
      </c>
      <c r="D21" s="120">
        <f>VLOOKUP($B21,[2]Crses!$A$2:$J$290,4,FALSE)</f>
        <v>3</v>
      </c>
      <c r="E21" s="120">
        <f>VLOOKUP($B21,[2]Crses!$A$2:$J$290,5,FALSE)</f>
        <v>0</v>
      </c>
      <c r="F21" s="120">
        <f>VLOOKUP($B21,[2]Crses!$A$2:$J$290,6,FALSE)</f>
        <v>3</v>
      </c>
      <c r="G21" s="120" t="str">
        <f>VLOOKUP($B21,[2]Crses!$A$2:$J$290,7,FALSE)</f>
        <v>-</v>
      </c>
      <c r="H21" s="10">
        <v>1301336</v>
      </c>
      <c r="I21" s="20" t="str">
        <f>VLOOKUP($H21,Crses!$A$2:$I$290,3,FALSE)</f>
        <v>Data Communications and Computer Networks ◐</v>
      </c>
      <c r="J21" s="91">
        <f>VLOOKUP($H21,Crses!$A$2:$J$290,4,FALSE)</f>
        <v>3</v>
      </c>
      <c r="K21" s="91">
        <f>VLOOKUP($H21,Crses!$A$2:$J$290,5,FALSE)</f>
        <v>0</v>
      </c>
      <c r="L21" s="91">
        <f>VLOOKUP($H21,Crses!$A$2:$J$290,6,FALSE)</f>
        <v>3</v>
      </c>
      <c r="M21" s="90">
        <f>VLOOKUP($H21,Crses!$A$2:$J$290,8,FALSE)</f>
        <v>1301326</v>
      </c>
    </row>
    <row r="22" spans="2:18" ht="21.95" customHeight="1" thickBot="1" x14ac:dyDescent="0.25">
      <c r="B22" s="118">
        <v>1401126</v>
      </c>
      <c r="C22" s="119" t="str">
        <f>VLOOKUP($B22,[2]Crses!$A$2:$J$290,3,FALSE)</f>
        <v>Human Rights</v>
      </c>
      <c r="D22" s="120">
        <f>VLOOKUP($B22,[2]Crses!$A$2:$J$290,4,FALSE)</f>
        <v>3</v>
      </c>
      <c r="E22" s="120">
        <f>VLOOKUP($B22,[2]Crses!$A$2:$J$290,5,FALSE)</f>
        <v>0</v>
      </c>
      <c r="F22" s="120">
        <f>VLOOKUP($B22,[2]Crses!$A$2:$J$290,6,FALSE)</f>
        <v>3</v>
      </c>
      <c r="G22" s="120" t="str">
        <f>VLOOKUP($B22,[2]Crses!$A$2:$J$290,7,FALSE)</f>
        <v>-</v>
      </c>
      <c r="H22" s="10">
        <v>1302281</v>
      </c>
      <c r="I22" s="20" t="str">
        <f>VLOOKUP($H22,Crses!$A$2:$I$290,3,FALSE)</f>
        <v>Introduction to Software Engineering ◐</v>
      </c>
      <c r="J22" s="91">
        <f>VLOOKUP($H22,Crses!$A$2:$J$290,4,FALSE)</f>
        <v>3</v>
      </c>
      <c r="K22" s="91">
        <f>VLOOKUP($H22,Crses!$A$2:$J$290,5,FALSE)</f>
        <v>0</v>
      </c>
      <c r="L22" s="91">
        <f>VLOOKUP($H22,Crses!$A$2:$J$290,6,FALSE)</f>
        <v>3</v>
      </c>
      <c r="M22" s="90">
        <f>VLOOKUP($H22,Crses!$A$2:$J$290,8,FALSE)</f>
        <v>1301108</v>
      </c>
    </row>
    <row r="23" spans="2:18" ht="21.95" customHeight="1" thickBot="1" x14ac:dyDescent="0.25">
      <c r="B23" s="118">
        <v>1401117</v>
      </c>
      <c r="C23" s="119" t="str">
        <f>VLOOKUP($B23,[2]Crses!$A$2:$J$290,3,FALSE)</f>
        <v>Islam and Contemporary Issues</v>
      </c>
      <c r="D23" s="120">
        <f>VLOOKUP($B23,[2]Crses!$A$2:$J$290,4,FALSE)</f>
        <v>3</v>
      </c>
      <c r="E23" s="120">
        <f>VLOOKUP($B23,[2]Crses!$A$2:$J$290,5,FALSE)</f>
        <v>0</v>
      </c>
      <c r="F23" s="120">
        <f>VLOOKUP($B23,[2]Crses!$A$2:$J$290,6,FALSE)</f>
        <v>3</v>
      </c>
      <c r="G23" s="120" t="str">
        <f>VLOOKUP($B23,[2]Crses!$A$2:$J$290,7,FALSE)</f>
        <v>-</v>
      </c>
      <c r="H23" s="10">
        <v>1302338</v>
      </c>
      <c r="I23" s="20" t="str">
        <f>VLOOKUP($H23,Crses!$A$2:$I$290,3,FALSE)</f>
        <v>Advanced Internet Computing</v>
      </c>
      <c r="J23" s="91">
        <f>VLOOKUP($H23,Crses!$A$2:$J$290,4,FALSE)</f>
        <v>2</v>
      </c>
      <c r="K23" s="91">
        <f>VLOOKUP($H23,Crses!$A$2:$J$290,5,FALSE)</f>
        <v>2</v>
      </c>
      <c r="L23" s="91">
        <f>VLOOKUP($H23,Crses!$A$2:$J$290,6,FALSE)</f>
        <v>3</v>
      </c>
      <c r="M23" s="90" t="str">
        <f>VLOOKUP($H23,Crses!$A$2:$J$290,8,FALSE)</f>
        <v>1301236 + 1301305</v>
      </c>
      <c r="Q23" s="22"/>
    </row>
    <row r="24" spans="2:18" ht="21.95" customHeight="1" thickBot="1" x14ac:dyDescent="0.25">
      <c r="B24" s="118">
        <v>1401118</v>
      </c>
      <c r="C24" s="119" t="str">
        <f>VLOOKUP($B24,[2]Crses!$A$2:$J$290,3,FALSE)</f>
        <v>Ethics in Islam</v>
      </c>
      <c r="D24" s="120">
        <f>VLOOKUP($B24,[2]Crses!$A$2:$J$290,4,FALSE)</f>
        <v>3</v>
      </c>
      <c r="E24" s="120">
        <f>VLOOKUP($B24,[2]Crses!$A$2:$J$290,5,FALSE)</f>
        <v>0</v>
      </c>
      <c r="F24" s="120">
        <f>VLOOKUP($B24,[2]Crses!$A$2:$J$290,6,FALSE)</f>
        <v>3</v>
      </c>
      <c r="G24" s="120" t="str">
        <f>VLOOKUP($B24,[2]Crses!$A$2:$J$290,7,FALSE)</f>
        <v>-</v>
      </c>
      <c r="H24" s="10">
        <v>1302360</v>
      </c>
      <c r="I24" s="20" t="str">
        <f>VLOOKUP($H24,Crses!$A$2:$I$290,3,FALSE)</f>
        <v>Database Systems Administration ◐</v>
      </c>
      <c r="J24" s="91">
        <f>VLOOKUP($H24,Crses!$A$2:$J$290,4,FALSE)</f>
        <v>3</v>
      </c>
      <c r="K24" s="91">
        <f>VLOOKUP($H24,Crses!$A$2:$J$290,5,FALSE)</f>
        <v>0</v>
      </c>
      <c r="L24" s="91">
        <f>VLOOKUP($H24,Crses!$A$2:$J$290,6,FALSE)</f>
        <v>3</v>
      </c>
      <c r="M24" s="90">
        <f>VLOOKUP($H24,Crses!$A$2:$J$290,8,FALSE)</f>
        <v>1301305</v>
      </c>
      <c r="Q24" s="22"/>
    </row>
    <row r="25" spans="2:18" ht="21.95" customHeight="1" thickBot="1" x14ac:dyDescent="0.25">
      <c r="B25" s="118">
        <v>1211110</v>
      </c>
      <c r="C25" s="119" t="str">
        <f>VLOOKUP($B25,[2]Crses!$A$2:$J$290,3,FALSE)</f>
        <v>Art Education</v>
      </c>
      <c r="D25" s="120">
        <f>VLOOKUP($B25,[2]Crses!$A$2:$J$290,4,FALSE)</f>
        <v>3</v>
      </c>
      <c r="E25" s="120">
        <f>VLOOKUP($B25,[2]Crses!$A$2:$J$290,5,FALSE)</f>
        <v>0</v>
      </c>
      <c r="F25" s="120">
        <f>VLOOKUP($B25,[2]Crses!$A$2:$J$290,6,FALSE)</f>
        <v>3</v>
      </c>
      <c r="G25" s="120" t="str">
        <f>VLOOKUP($B25,[2]Crses!$A$2:$J$290,7,FALSE)</f>
        <v>-</v>
      </c>
      <c r="H25" s="10">
        <v>1302368</v>
      </c>
      <c r="I25" s="20" t="str">
        <f>VLOOKUP($H25,Crses!$A$2:$I$290,3,FALSE)</f>
        <v>Field Training</v>
      </c>
      <c r="J25" s="91">
        <f>VLOOKUP($H25,Crses!$A$2:$J$290,4,FALSE)</f>
        <v>0</v>
      </c>
      <c r="K25" s="91">
        <f>VLOOKUP($H25,Crses!$A$2:$J$290,5,FALSE)</f>
        <v>0</v>
      </c>
      <c r="L25" s="91">
        <f>VLOOKUP($H25,Crses!$A$2:$J$290,6,FALSE)</f>
        <v>0</v>
      </c>
      <c r="M25" s="90" t="str">
        <f>VLOOKUP($H25,Crses!$A$2:$J$290,8,FALSE)</f>
        <v>Pass. 90Cr. Hrs.</v>
      </c>
      <c r="Q25" s="22"/>
    </row>
    <row r="26" spans="2:18" ht="21.95" customHeight="1" thickBot="1" x14ac:dyDescent="0.25">
      <c r="B26" s="118">
        <v>1501163</v>
      </c>
      <c r="C26" s="119" t="s">
        <v>103</v>
      </c>
      <c r="D26" s="120">
        <v>3</v>
      </c>
      <c r="E26" s="120">
        <v>0</v>
      </c>
      <c r="F26" s="120">
        <v>3</v>
      </c>
      <c r="G26" s="120" t="s">
        <v>21</v>
      </c>
      <c r="H26" s="10">
        <v>1302382</v>
      </c>
      <c r="I26" s="20" t="str">
        <f>VLOOKUP($H26,Crses!$A$2:$I$290,3,FALSE)</f>
        <v>Software Requirements Engineering</v>
      </c>
      <c r="J26" s="91">
        <f>VLOOKUP($H26,Crses!$A$2:$J$290,4,FALSE)</f>
        <v>2</v>
      </c>
      <c r="K26" s="91">
        <f>VLOOKUP($H26,Crses!$A$2:$J$290,5,FALSE)</f>
        <v>2</v>
      </c>
      <c r="L26" s="91">
        <f>VLOOKUP($H26,Crses!$A$2:$J$290,6,FALSE)</f>
        <v>3</v>
      </c>
      <c r="M26" s="90">
        <f>VLOOKUP($H26,Crses!$A$2:$J$290,8,FALSE)</f>
        <v>1302281</v>
      </c>
      <c r="Q26" s="22"/>
    </row>
    <row r="27" spans="2:18" ht="21.95" customHeight="1" thickBot="1" x14ac:dyDescent="0.25">
      <c r="B27" s="118">
        <v>1401130</v>
      </c>
      <c r="C27" s="119" t="str">
        <f>VLOOKUP($B27,[2]Crses!$A$2:$J$290,3,FALSE)</f>
        <v>Sports and Health</v>
      </c>
      <c r="D27" s="120">
        <f>VLOOKUP($B27,[2]Crses!$A$2:$J$290,4,FALSE)</f>
        <v>3</v>
      </c>
      <c r="E27" s="120">
        <f>VLOOKUP($B27,[2]Crses!$A$2:$J$290,5,FALSE)</f>
        <v>0</v>
      </c>
      <c r="F27" s="120">
        <f>VLOOKUP($B27,[2]Crses!$A$2:$J$290,6,FALSE)</f>
        <v>3</v>
      </c>
      <c r="G27" s="120" t="str">
        <f>VLOOKUP($B27,[2]Crses!$A$2:$J$290,7,FALSE)</f>
        <v>-</v>
      </c>
      <c r="H27" s="10">
        <v>1302383</v>
      </c>
      <c r="I27" s="20" t="str">
        <f>VLOOKUP($H27,Crses!$A$2:$I$290,3,FALSE)</f>
        <v>Project Management</v>
      </c>
      <c r="J27" s="91">
        <f>VLOOKUP($H27,Crses!$A$2:$J$290,4,FALSE)</f>
        <v>2</v>
      </c>
      <c r="K27" s="91">
        <f>VLOOKUP($H27,Crses!$A$2:$J$290,5,FALSE)</f>
        <v>2</v>
      </c>
      <c r="L27" s="91">
        <f>VLOOKUP($H27,Crses!$A$2:$J$290,6,FALSE)</f>
        <v>3</v>
      </c>
      <c r="M27" s="90">
        <f>VLOOKUP($H27,Crses!$A$2:$J$290,8,FALSE)</f>
        <v>1302281</v>
      </c>
      <c r="Q27" s="22"/>
    </row>
    <row r="28" spans="2:18" ht="21.95" customHeight="1" thickBot="1" x14ac:dyDescent="0.25">
      <c r="B28" s="118">
        <v>1401131</v>
      </c>
      <c r="C28" s="119" t="str">
        <f>VLOOKUP($B28,[2]Crses!$A$2:$J$290,3,FALSE)</f>
        <v>Introduction to Sociology</v>
      </c>
      <c r="D28" s="120">
        <f>VLOOKUP($B28,[2]Crses!$A$2:$J$290,4,FALSE)</f>
        <v>3</v>
      </c>
      <c r="E28" s="120">
        <f>VLOOKUP($B28,[2]Crses!$A$2:$J$290,5,FALSE)</f>
        <v>0</v>
      </c>
      <c r="F28" s="120">
        <f>VLOOKUP($B28,[2]Crses!$A$2:$J$290,6,FALSE)</f>
        <v>3</v>
      </c>
      <c r="G28" s="120" t="str">
        <f>VLOOKUP($B28,[2]Crses!$A$2:$J$290,7,FALSE)</f>
        <v>-</v>
      </c>
      <c r="H28" s="10">
        <v>1302384</v>
      </c>
      <c r="I28" s="20" t="str">
        <f>VLOOKUP($H28,Crses!$A$2:$I$290,3,FALSE)</f>
        <v>Software Analysis and Design</v>
      </c>
      <c r="J28" s="91">
        <f>VLOOKUP($H28,Crses!$A$2:$J$290,4,FALSE)</f>
        <v>2</v>
      </c>
      <c r="K28" s="91">
        <f>VLOOKUP($H28,Crses!$A$2:$J$290,5,FALSE)</f>
        <v>2</v>
      </c>
      <c r="L28" s="91">
        <f>VLOOKUP($H28,Crses!$A$2:$J$290,6,FALSE)</f>
        <v>3</v>
      </c>
      <c r="M28" s="90" t="str">
        <f>VLOOKUP($H28,Crses!$A$2:$J$290,8,FALSE)</f>
        <v>1302382 + 1301305 ↂ</v>
      </c>
      <c r="Q28" s="22"/>
    </row>
    <row r="29" spans="2:18" ht="21.95" customHeight="1" thickBot="1" x14ac:dyDescent="0.25">
      <c r="B29" s="118">
        <v>1401127</v>
      </c>
      <c r="C29" s="119" t="s">
        <v>104</v>
      </c>
      <c r="D29" s="120">
        <v>3</v>
      </c>
      <c r="E29" s="120">
        <v>0</v>
      </c>
      <c r="F29" s="120">
        <v>3</v>
      </c>
      <c r="G29" s="120" t="s">
        <v>21</v>
      </c>
      <c r="H29" s="10">
        <v>1302452</v>
      </c>
      <c r="I29" s="20" t="str">
        <f>VLOOKUP($H29,Crses!$A$2:$I$290,3,FALSE)</f>
        <v>Human-Computer Interaction◐</v>
      </c>
      <c r="J29" s="91">
        <f>VLOOKUP($H29,Crses!$A$2:$J$290,4,FALSE)</f>
        <v>3</v>
      </c>
      <c r="K29" s="91">
        <f>VLOOKUP($H29,Crses!$A$2:$J$290,5,FALSE)</f>
        <v>0</v>
      </c>
      <c r="L29" s="91">
        <f>VLOOKUP($H29,Crses!$A$2:$J$290,6,FALSE)</f>
        <v>3</v>
      </c>
      <c r="M29" s="90">
        <f>VLOOKUP($H29,Crses!$A$2:$J$290,8,FALSE)</f>
        <v>1302281</v>
      </c>
      <c r="Q29" s="22"/>
    </row>
    <row r="30" spans="2:18" ht="21.95" customHeight="1" thickBot="1" x14ac:dyDescent="0.25">
      <c r="B30" s="118">
        <v>1401210</v>
      </c>
      <c r="C30" s="119" t="str">
        <f>VLOOKUP($B30,[2]Crses!$A$2:$J$290,3,FALSE)</f>
        <v>Arabic Language  (2)</v>
      </c>
      <c r="D30" s="120">
        <f>VLOOKUP($B30,[2]Crses!$A$2:$J$290,4,FALSE)</f>
        <v>3</v>
      </c>
      <c r="E30" s="120">
        <f>VLOOKUP($B30,[2]Crses!$A$2:$J$290,5,FALSE)</f>
        <v>0</v>
      </c>
      <c r="F30" s="120">
        <f>VLOOKUP($B30,[2]Crses!$A$2:$J$290,6,FALSE)</f>
        <v>3</v>
      </c>
      <c r="G30" s="120">
        <v>1401123</v>
      </c>
      <c r="H30" s="10">
        <v>1302390</v>
      </c>
      <c r="I30" s="20" t="str">
        <f>VLOOKUP($H30,Crses!$A$2:$I$290,3,FALSE)</f>
        <v>Software Architecture</v>
      </c>
      <c r="J30" s="91">
        <f>VLOOKUP($H30,Crses!$A$2:$J$290,4,FALSE)</f>
        <v>3</v>
      </c>
      <c r="K30" s="91">
        <f>VLOOKUP($H30,Crses!$A$2:$J$290,5,FALSE)</f>
        <v>0</v>
      </c>
      <c r="L30" s="91">
        <f>VLOOKUP($H30,Crses!$A$2:$J$290,6,FALSE)</f>
        <v>3</v>
      </c>
      <c r="M30" s="90">
        <f>VLOOKUP($H30,Crses!$A$2:$J$290,8,FALSE)</f>
        <v>1302384</v>
      </c>
      <c r="R30" s="23"/>
    </row>
    <row r="31" spans="2:18" ht="21.95" customHeight="1" thickBot="1" x14ac:dyDescent="0.25">
      <c r="B31" s="118">
        <v>1401220</v>
      </c>
      <c r="C31" s="119" t="str">
        <f>VLOOKUP($B31,[2]Crses!$A$2:$J$290,3,FALSE)</f>
        <v>English Language (2)</v>
      </c>
      <c r="D31" s="120">
        <f>VLOOKUP($B31,[2]Crses!$A$2:$J$290,4,FALSE)</f>
        <v>3</v>
      </c>
      <c r="E31" s="120">
        <f>VLOOKUP($B31,[2]Crses!$A$2:$J$290,5,FALSE)</f>
        <v>0</v>
      </c>
      <c r="F31" s="120">
        <f>VLOOKUP($B31,[2]Crses!$A$2:$J$290,6,FALSE)</f>
        <v>3</v>
      </c>
      <c r="G31" s="120">
        <v>1401124</v>
      </c>
      <c r="H31" s="10">
        <v>1302485</v>
      </c>
      <c r="I31" s="20" t="str">
        <f>VLOOKUP($H31,Crses!$A$2:$I$290,3,FALSE)</f>
        <v>Software Maintenance and Reengineering</v>
      </c>
      <c r="J31" s="91">
        <f>VLOOKUP($H31,Crses!$A$2:$J$290,4,FALSE)</f>
        <v>3</v>
      </c>
      <c r="K31" s="91">
        <f>VLOOKUP($H31,Crses!$A$2:$J$290,5,FALSE)</f>
        <v>0</v>
      </c>
      <c r="L31" s="91">
        <f>VLOOKUP($H31,Crses!$A$2:$J$290,6,FALSE)</f>
        <v>3</v>
      </c>
      <c r="M31" s="90">
        <f>VLOOKUP($H31,Crses!$A$2:$J$290,8,FALSE)</f>
        <v>1302493</v>
      </c>
      <c r="Q31" s="22"/>
    </row>
    <row r="32" spans="2:18" ht="21.95" customHeight="1" thickBot="1" x14ac:dyDescent="0.25">
      <c r="B32" s="118">
        <v>1501127</v>
      </c>
      <c r="C32" s="119" t="str">
        <f>VLOOKUP($B32,[2]Crses!$A$2:$J$290,3,FALSE)</f>
        <v>Green Energy</v>
      </c>
      <c r="D32" s="120">
        <f>VLOOKUP($B32,[2]Crses!$A$2:$J$290,4,FALSE)</f>
        <v>3</v>
      </c>
      <c r="E32" s="120">
        <f>VLOOKUP($B32,[2]Crses!$A$2:$J$290,5,FALSE)</f>
        <v>0</v>
      </c>
      <c r="F32" s="120">
        <f>VLOOKUP($B32,[2]Crses!$A$2:$J$290,6,FALSE)</f>
        <v>3</v>
      </c>
      <c r="G32" s="120" t="str">
        <f>VLOOKUP($B32,[2]Crses!$A$2:$J$290,7,FALSE)</f>
        <v>-</v>
      </c>
      <c r="H32" s="10">
        <v>1302486</v>
      </c>
      <c r="I32" s="20" t="str">
        <f>VLOOKUP($H32,Crses!$A$2:$I$290,3,FALSE)</f>
        <v>Software Testing</v>
      </c>
      <c r="J32" s="91">
        <f>VLOOKUP($H32,Crses!$A$2:$J$290,4,FALSE)</f>
        <v>3</v>
      </c>
      <c r="K32" s="91">
        <f>VLOOKUP($H32,Crses!$A$2:$J$290,5,FALSE)</f>
        <v>0</v>
      </c>
      <c r="L32" s="91">
        <f>VLOOKUP($H32,Crses!$A$2:$J$290,6,FALSE)</f>
        <v>3</v>
      </c>
      <c r="M32" s="90">
        <f>VLOOKUP($H32,Crses!$A$2:$J$290,8,FALSE)</f>
        <v>1302384</v>
      </c>
      <c r="Q32" s="22"/>
    </row>
    <row r="33" spans="2:17" ht="21.95" customHeight="1" thickBot="1" x14ac:dyDescent="0.25">
      <c r="B33" s="118">
        <v>1501128</v>
      </c>
      <c r="C33" s="119" t="str">
        <f>VLOOKUP($B33,[2]Crses!$A$2:$J$290,3,FALSE)</f>
        <v>Communication and Social Media Technology</v>
      </c>
      <c r="D33" s="120">
        <f>VLOOKUP($B33,[2]Crses!$A$2:$J$290,4,FALSE)</f>
        <v>3</v>
      </c>
      <c r="E33" s="120">
        <f>VLOOKUP($B33,[2]Crses!$A$2:$J$290,5,FALSE)</f>
        <v>0</v>
      </c>
      <c r="F33" s="120">
        <f>VLOOKUP($B33,[2]Crses!$A$2:$J$290,6,FALSE)</f>
        <v>3</v>
      </c>
      <c r="G33" s="120" t="str">
        <f>VLOOKUP($B33,[2]Crses!$A$2:$J$290,7,FALSE)</f>
        <v>-</v>
      </c>
      <c r="H33" s="10">
        <v>1302491</v>
      </c>
      <c r="I33" s="20" t="str">
        <f>VLOOKUP($H33,Crses!$A$2:$I$290,3,FALSE)</f>
        <v>Graduation Project (1)</v>
      </c>
      <c r="J33" s="91">
        <f>VLOOKUP($H33,Crses!$A$2:$J$290,4,FALSE)</f>
        <v>0</v>
      </c>
      <c r="K33" s="91">
        <f>VLOOKUP($H33,Crses!$A$2:$J$290,5,FALSE)</f>
        <v>2</v>
      </c>
      <c r="L33" s="91">
        <f>VLOOKUP($H33,Crses!$A$2:$J$290,6,FALSE)</f>
        <v>1</v>
      </c>
      <c r="M33" s="90" t="str">
        <f>VLOOKUP($H33,Crses!$A$2:$J$290,8,FALSE)</f>
        <v>Pass. 90 Cr. Hrs.+ 1302384</v>
      </c>
      <c r="Q33" s="22"/>
    </row>
    <row r="34" spans="2:17" ht="21.95" customHeight="1" thickBot="1" x14ac:dyDescent="0.25">
      <c r="B34" s="118">
        <v>1501154</v>
      </c>
      <c r="C34" s="119" t="str">
        <f>VLOOKUP($B34,[2]Crses!$A$2:$J$290,3,FALSE)</f>
        <v>Health Education</v>
      </c>
      <c r="D34" s="120">
        <f>VLOOKUP($B34,[2]Crses!$A$2:$J$290,4,FALSE)</f>
        <v>3</v>
      </c>
      <c r="E34" s="120">
        <f>VLOOKUP($B34,[2]Crses!$A$2:$J$290,5,FALSE)</f>
        <v>0</v>
      </c>
      <c r="F34" s="120">
        <f>VLOOKUP($B34,[2]Crses!$A$2:$J$290,6,FALSE)</f>
        <v>3</v>
      </c>
      <c r="G34" s="120" t="str">
        <f>VLOOKUP($B34,[2]Crses!$A$2:$J$290,7,FALSE)</f>
        <v>-</v>
      </c>
      <c r="H34" s="10">
        <v>1302492</v>
      </c>
      <c r="I34" s="20" t="str">
        <f>VLOOKUP($H34,Crses!$A$2:$I$290,3,FALSE)</f>
        <v>Graduation Project (2)</v>
      </c>
      <c r="J34" s="91">
        <f>VLOOKUP($H34,Crses!$A$2:$J$290,4,FALSE)</f>
        <v>0</v>
      </c>
      <c r="K34" s="91">
        <f>VLOOKUP($H34,Crses!$A$2:$J$290,5,FALSE)</f>
        <v>4</v>
      </c>
      <c r="L34" s="91">
        <f>VLOOKUP($H34,Crses!$A$2:$J$290,6,FALSE)</f>
        <v>2</v>
      </c>
      <c r="M34" s="90">
        <f>VLOOKUP($H34,Crses!$A$2:$J$290,8,FALSE)</f>
        <v>1302491</v>
      </c>
      <c r="Q34" s="22"/>
    </row>
    <row r="35" spans="2:17" ht="21.95" customHeight="1" thickBot="1" x14ac:dyDescent="0.25">
      <c r="B35" s="118">
        <v>1501164</v>
      </c>
      <c r="C35" s="119" t="s">
        <v>105</v>
      </c>
      <c r="D35" s="120">
        <v>3</v>
      </c>
      <c r="E35" s="120">
        <v>0</v>
      </c>
      <c r="F35" s="120">
        <v>3</v>
      </c>
      <c r="G35" s="120" t="s">
        <v>21</v>
      </c>
      <c r="H35" s="10">
        <v>1302493</v>
      </c>
      <c r="I35" s="20" t="str">
        <f>VLOOKUP($H35,Crses!$A$2:$I$290,3,FALSE)</f>
        <v>Software Development and Documentation</v>
      </c>
      <c r="J35" s="91">
        <v>2</v>
      </c>
      <c r="K35" s="91">
        <v>2</v>
      </c>
      <c r="L35" s="91">
        <f>VLOOKUP($H35,Crses!$A$2:$J$290,6,FALSE)</f>
        <v>3</v>
      </c>
      <c r="M35" s="90">
        <f>VLOOKUP($H35,Crses!$A$2:$J$290,8,FALSE)</f>
        <v>1302384</v>
      </c>
      <c r="Q35" s="22"/>
    </row>
    <row r="36" spans="2:17" ht="21.95" customHeight="1" thickBot="1" x14ac:dyDescent="0.25">
      <c r="B36" s="118">
        <v>1401151</v>
      </c>
      <c r="C36" s="119" t="str">
        <f>VLOOKUP($B36,[2]Crses!$A$2:$J$290,3,FALSE)</f>
        <v>Campus Life Ethics</v>
      </c>
      <c r="D36" s="120">
        <f>VLOOKUP($B36,[2]Crses!$A$2:$J$290,4,FALSE)</f>
        <v>3</v>
      </c>
      <c r="E36" s="120">
        <f>VLOOKUP($B36,[2]Crses!$A$2:$J$290,5,FALSE)</f>
        <v>0</v>
      </c>
      <c r="F36" s="120">
        <f>VLOOKUP($B36,[2]Crses!$A$2:$J$290,6,FALSE)</f>
        <v>3</v>
      </c>
      <c r="G36" s="120" t="str">
        <f>VLOOKUP($B36,[2]Crses!$A$2:$J$290,7,FALSE)</f>
        <v>-</v>
      </c>
      <c r="H36" s="10">
        <v>1302495</v>
      </c>
      <c r="I36" s="20" t="str">
        <f>VLOOKUP($H36,Crses!$A$2:$I$290,3,FALSE)</f>
        <v>Software Quality Management ◐</v>
      </c>
      <c r="J36" s="91">
        <f>VLOOKUP($H36,Crses!$A$2:$J$290,4,FALSE)</f>
        <v>3</v>
      </c>
      <c r="K36" s="91">
        <f>VLOOKUP($H36,Crses!$A$2:$J$290,5,FALSE)</f>
        <v>0</v>
      </c>
      <c r="L36" s="91">
        <f>VLOOKUP($H36,Crses!$A$2:$J$290,6,FALSE)</f>
        <v>3</v>
      </c>
      <c r="M36" s="90" t="str">
        <f>VLOOKUP($H36,Crses!$A$2:$J$290,8,FALSE)</f>
        <v>1302485 + 1302486</v>
      </c>
      <c r="Q36" s="22"/>
    </row>
    <row r="37" spans="2:17" ht="21.95" customHeight="1" x14ac:dyDescent="0.2">
      <c r="B37" s="204">
        <v>1401221</v>
      </c>
      <c r="C37" s="206" t="str">
        <f>VLOOKUP($B37,[2]Crses!$A$2:$J$290,3,FALSE)</f>
        <v>Foreign Languages</v>
      </c>
      <c r="D37" s="166">
        <f>VLOOKUP($B37,[2]Crses!$A$2:$J$290,4,FALSE)</f>
        <v>3</v>
      </c>
      <c r="E37" s="166">
        <f>VLOOKUP($B37,[2]Crses!$A$2:$J$290,5,FALSE)</f>
        <v>0</v>
      </c>
      <c r="F37" s="166">
        <f>VLOOKUP($B37,[2]Crses!$A$2:$J$290,6,FALSE)</f>
        <v>3</v>
      </c>
      <c r="G37" s="166" t="str">
        <f>VLOOKUP($B37,[2]Crses!$A$2:$J$290,7,FALSE)</f>
        <v>-</v>
      </c>
      <c r="H37" s="10">
        <v>1302460</v>
      </c>
      <c r="I37" s="20" t="str">
        <f>VLOOKUP($H37,Crses!$A$2:$I$290,3,FALSE)</f>
        <v>Software Methodologies</v>
      </c>
      <c r="J37" s="91">
        <f>VLOOKUP($H37,Crses!$A$2:$J$290,4,FALSE)</f>
        <v>3</v>
      </c>
      <c r="K37" s="91">
        <f>VLOOKUP($H37,Crses!$A$2:$J$290,5,FALSE)</f>
        <v>0</v>
      </c>
      <c r="L37" s="91">
        <f>VLOOKUP($H37,Crses!$A$2:$J$290,6,FALSE)</f>
        <v>3</v>
      </c>
      <c r="M37" s="90">
        <f>VLOOKUP($H37,Crses!$A$2:$J$290,8,FALSE)</f>
        <v>1302384</v>
      </c>
      <c r="Q37" s="22"/>
    </row>
    <row r="38" spans="2:17" ht="21.95" customHeight="1" thickBot="1" x14ac:dyDescent="0.25">
      <c r="B38" s="205"/>
      <c r="C38" s="207"/>
      <c r="D38" s="167"/>
      <c r="E38" s="167"/>
      <c r="F38" s="167"/>
      <c r="G38" s="167"/>
      <c r="H38" s="184" t="s">
        <v>100</v>
      </c>
      <c r="I38" s="185"/>
      <c r="J38" s="121">
        <f>SUM(J10:J37)</f>
        <v>59</v>
      </c>
      <c r="K38" s="121">
        <f>SUM(K10:K37)</f>
        <v>26</v>
      </c>
      <c r="L38" s="121">
        <f>SUM(L10:L37)</f>
        <v>72</v>
      </c>
      <c r="M38" s="122"/>
      <c r="Q38" s="22"/>
    </row>
    <row r="39" spans="2:17" ht="21.95" customHeight="1" x14ac:dyDescent="0.2">
      <c r="B39" s="194" t="s">
        <v>106</v>
      </c>
      <c r="C39" s="195"/>
      <c r="D39" s="195"/>
      <c r="E39" s="195"/>
      <c r="F39" s="195"/>
      <c r="G39" s="196"/>
      <c r="H39" s="186" t="s">
        <v>107</v>
      </c>
      <c r="I39" s="172"/>
      <c r="J39" s="172"/>
      <c r="K39" s="172"/>
      <c r="L39" s="172"/>
      <c r="M39" s="187"/>
      <c r="Q39" s="22"/>
    </row>
    <row r="40" spans="2:17" ht="21.95" customHeight="1" x14ac:dyDescent="0.2">
      <c r="B40" s="197"/>
      <c r="C40" s="198"/>
      <c r="D40" s="198"/>
      <c r="E40" s="198"/>
      <c r="F40" s="198"/>
      <c r="G40" s="199"/>
      <c r="H40" s="188" t="s">
        <v>108</v>
      </c>
      <c r="I40" s="189"/>
      <c r="J40" s="189"/>
      <c r="K40" s="189"/>
      <c r="L40" s="189"/>
      <c r="M40" s="190"/>
    </row>
    <row r="41" spans="2:17" ht="21.95" customHeight="1" thickBot="1" x14ac:dyDescent="0.25">
      <c r="B41" s="214" t="s">
        <v>88</v>
      </c>
      <c r="C41" s="215" t="s">
        <v>84</v>
      </c>
      <c r="D41" s="215" t="s">
        <v>85</v>
      </c>
      <c r="E41" s="215"/>
      <c r="F41" s="215" t="s">
        <v>86</v>
      </c>
      <c r="G41" s="216" t="s">
        <v>87</v>
      </c>
      <c r="H41" s="191"/>
      <c r="I41" s="192"/>
      <c r="J41" s="192"/>
      <c r="K41" s="192"/>
      <c r="L41" s="192"/>
      <c r="M41" s="193"/>
    </row>
    <row r="42" spans="2:17" ht="21.75" customHeight="1" x14ac:dyDescent="0.2">
      <c r="B42" s="214"/>
      <c r="C42" s="215"/>
      <c r="D42" s="29" t="s">
        <v>89</v>
      </c>
      <c r="E42" s="29" t="s">
        <v>90</v>
      </c>
      <c r="F42" s="215"/>
      <c r="G42" s="216"/>
      <c r="H42" s="211" t="s">
        <v>109</v>
      </c>
      <c r="I42" s="212"/>
      <c r="J42" s="212"/>
      <c r="K42" s="212"/>
      <c r="L42" s="212"/>
      <c r="M42" s="213"/>
    </row>
    <row r="43" spans="2:17" ht="21.75" customHeight="1" x14ac:dyDescent="0.2">
      <c r="B43" s="92">
        <v>1301106</v>
      </c>
      <c r="C43" s="20" t="str">
        <f>VLOOKUP($B43,Crses!$A$2:$J$290,3,FALSE)</f>
        <v>Structured Programming</v>
      </c>
      <c r="D43" s="91">
        <f>VLOOKUP($B43,Crses!$A$2:$J$290,4,FALSE)</f>
        <v>2</v>
      </c>
      <c r="E43" s="91">
        <f>VLOOKUP($B43,Crses!$A$2:$J$290,5,FALSE)</f>
        <v>2</v>
      </c>
      <c r="F43" s="91">
        <f>VLOOKUP($B43,Crses!$A$2:$J$290,6,FALSE)</f>
        <v>3</v>
      </c>
      <c r="G43" s="90" t="str">
        <f>VLOOKUP($B43,Crses!$A$2:$J$290,8,FALSE)</f>
        <v>-</v>
      </c>
      <c r="H43" s="214" t="s">
        <v>88</v>
      </c>
      <c r="I43" s="215" t="s">
        <v>84</v>
      </c>
      <c r="J43" s="215" t="s">
        <v>85</v>
      </c>
      <c r="K43" s="215"/>
      <c r="L43" s="215" t="s">
        <v>86</v>
      </c>
      <c r="M43" s="216" t="s">
        <v>87</v>
      </c>
    </row>
    <row r="44" spans="2:17" ht="21.95" customHeight="1" x14ac:dyDescent="0.2">
      <c r="B44" s="92">
        <v>1301108</v>
      </c>
      <c r="C44" s="20" t="str">
        <f>VLOOKUP($B44,Crses!$A$2:$J$290,3,FALSE)</f>
        <v>Object-Oriented Programming (1) **</v>
      </c>
      <c r="D44" s="91">
        <f>VLOOKUP($B44,Crses!$A$2:$J$290,4,FALSE)</f>
        <v>2</v>
      </c>
      <c r="E44" s="91">
        <f>VLOOKUP($B44,Crses!$A$2:$J$290,5,FALSE)</f>
        <v>2</v>
      </c>
      <c r="F44" s="91">
        <f>VLOOKUP($B44,Crses!$A$2:$J$290,6,FALSE)</f>
        <v>3</v>
      </c>
      <c r="G44" s="90">
        <f>VLOOKUP($B44,Crses!$A$2:$J$290,8,FALSE)</f>
        <v>1301106</v>
      </c>
      <c r="H44" s="214"/>
      <c r="I44" s="215"/>
      <c r="J44" s="29" t="s">
        <v>89</v>
      </c>
      <c r="K44" s="29" t="s">
        <v>90</v>
      </c>
      <c r="L44" s="215"/>
      <c r="M44" s="216"/>
    </row>
    <row r="45" spans="2:17" ht="21.95" customHeight="1" x14ac:dyDescent="0.2">
      <c r="B45" s="92">
        <v>1301111</v>
      </c>
      <c r="C45" s="20" t="str">
        <f>VLOOKUP($B45,Crses!$A$2:$J$290,3,FALSE)</f>
        <v>Discrete Structures (1) ◐</v>
      </c>
      <c r="D45" s="91">
        <f>VLOOKUP($B45,Crses!$A$2:$J$290,4,FALSE)</f>
        <v>3</v>
      </c>
      <c r="E45" s="91">
        <f>VLOOKUP($B45,Crses!$A$2:$J$290,5,FALSE)</f>
        <v>0</v>
      </c>
      <c r="F45" s="91">
        <f>VLOOKUP($B45,Crses!$A$2:$J$290,6,FALSE)</f>
        <v>3</v>
      </c>
      <c r="G45" s="90" t="str">
        <f>VLOOKUP($B45,Crses!$A$2:$J$290,8,FALSE)</f>
        <v>-</v>
      </c>
      <c r="H45" s="124">
        <v>1302311</v>
      </c>
      <c r="I45" s="93" t="str">
        <f>VLOOKUP($H45,Crses!$A$2:$I$290,3,FALSE)</f>
        <v>Selective Programming Language in Software Engineering</v>
      </c>
      <c r="J45" s="91">
        <v>2</v>
      </c>
      <c r="K45" s="91">
        <v>2</v>
      </c>
      <c r="L45" s="91">
        <f>VLOOKUP($H45,Crses!$A$2:$J$290,6,FALSE)</f>
        <v>3</v>
      </c>
      <c r="M45" s="90">
        <f>VLOOKUP($H45,Crses!$A$2:$J$290,8,FALSE)</f>
        <v>1301305</v>
      </c>
    </row>
    <row r="46" spans="2:17" ht="21.95" customHeight="1" x14ac:dyDescent="0.2">
      <c r="B46" s="92">
        <v>1301150</v>
      </c>
      <c r="C46" s="20" t="str">
        <f>VLOOKUP($B46,Crses!$A$2:$J$290,3,FALSE)</f>
        <v>Linear Algebra ◐</v>
      </c>
      <c r="D46" s="91">
        <f>VLOOKUP($B46,Crses!$A$2:$J$290,4,FALSE)</f>
        <v>3</v>
      </c>
      <c r="E46" s="91">
        <f>VLOOKUP($B46,Crses!$A$2:$J$290,5,FALSE)</f>
        <v>0</v>
      </c>
      <c r="F46" s="91">
        <f>VLOOKUP($B46,Crses!$A$2:$J$290,6,FALSE)</f>
        <v>3</v>
      </c>
      <c r="G46" s="90">
        <f>VLOOKUP($B46,Crses!$A$2:$J$290,8,FALSE)</f>
        <v>1501110</v>
      </c>
      <c r="H46" s="124">
        <v>1302312</v>
      </c>
      <c r="I46" s="93" t="s">
        <v>110</v>
      </c>
      <c r="J46" s="91">
        <v>3</v>
      </c>
      <c r="K46" s="91">
        <v>0</v>
      </c>
      <c r="L46" s="91">
        <v>3</v>
      </c>
      <c r="M46" s="90">
        <v>1302383</v>
      </c>
    </row>
    <row r="47" spans="2:17" ht="25.5" customHeight="1" x14ac:dyDescent="0.2">
      <c r="B47" s="92">
        <v>1301266</v>
      </c>
      <c r="C47" s="20" t="str">
        <f>VLOOKUP($B47,Crses!$A$2:$J$290,3,FALSE)</f>
        <v>Technical Writing &amp; Communication Skills ◐</v>
      </c>
      <c r="D47" s="91">
        <f>VLOOKUP($B47,Crses!$A$2:$J$290,4,FALSE)</f>
        <v>3</v>
      </c>
      <c r="E47" s="91">
        <f>VLOOKUP($B47,Crses!$A$2:$J$290,5,FALSE)</f>
        <v>0</v>
      </c>
      <c r="F47" s="91">
        <f>VLOOKUP($B47,Crses!$A$2:$J$290,6,FALSE)</f>
        <v>3</v>
      </c>
      <c r="G47" s="90">
        <f>VLOOKUP($B47,Crses!$A$2:$J$290,8,FALSE)</f>
        <v>1401120</v>
      </c>
      <c r="H47" s="125">
        <v>1302210</v>
      </c>
      <c r="I47" s="93" t="s">
        <v>111</v>
      </c>
      <c r="J47" s="91">
        <v>3</v>
      </c>
      <c r="K47" s="91">
        <v>0</v>
      </c>
      <c r="L47" s="91">
        <v>3</v>
      </c>
      <c r="M47" s="90">
        <v>1302281</v>
      </c>
    </row>
    <row r="48" spans="2:17" ht="26.25" customHeight="1" x14ac:dyDescent="0.2">
      <c r="B48" s="92">
        <v>1301270</v>
      </c>
      <c r="C48" s="20" t="str">
        <f>VLOOKUP($B48,Crses!$A$2:$J$290,3,FALSE)</f>
        <v>Numerical Analysis</v>
      </c>
      <c r="D48" s="91">
        <f>VLOOKUP($B48,Crses!$A$2:$J$290,4,FALSE)</f>
        <v>3</v>
      </c>
      <c r="E48" s="91">
        <f>VLOOKUP($B48,Crses!$A$2:$J$290,5,FALSE)</f>
        <v>0</v>
      </c>
      <c r="F48" s="91">
        <f>VLOOKUP($B48,Crses!$A$2:$J$290,6,FALSE)</f>
        <v>3</v>
      </c>
      <c r="G48" s="90">
        <f>VLOOKUP($B48,Crses!$A$2:$J$290,8,FALSE)</f>
        <v>1501110</v>
      </c>
      <c r="H48" s="125">
        <v>1302313</v>
      </c>
      <c r="I48" s="93" t="s">
        <v>112</v>
      </c>
      <c r="J48" s="91">
        <v>3</v>
      </c>
      <c r="K48" s="91">
        <v>0</v>
      </c>
      <c r="L48" s="91">
        <v>3</v>
      </c>
      <c r="M48" s="90" t="s">
        <v>113</v>
      </c>
    </row>
    <row r="49" spans="2:18" ht="21.95" customHeight="1" x14ac:dyDescent="0.2">
      <c r="B49" s="92">
        <v>1501110</v>
      </c>
      <c r="C49" s="20" t="str">
        <f>VLOOKUP($B49,Crses!$A$2:$J$290,3,FALSE)</f>
        <v>Calculus (1)</v>
      </c>
      <c r="D49" s="91">
        <f>VLOOKUP($B49,Crses!$A$2:$J$290,4,FALSE)</f>
        <v>3</v>
      </c>
      <c r="E49" s="91">
        <f>VLOOKUP($B49,Crses!$A$2:$J$290,5,FALSE)</f>
        <v>0</v>
      </c>
      <c r="F49" s="91">
        <f>VLOOKUP($B49,Crses!$A$2:$J$290,6,FALSE)</f>
        <v>3</v>
      </c>
      <c r="G49" s="90" t="str">
        <f>VLOOKUP($B49,Crses!$A$2:$J$290,8,FALSE)</f>
        <v>-</v>
      </c>
      <c r="H49" s="125">
        <v>1302411</v>
      </c>
      <c r="I49" s="20" t="s">
        <v>114</v>
      </c>
      <c r="J49" s="91">
        <v>3</v>
      </c>
      <c r="K49" s="91">
        <v>0</v>
      </c>
      <c r="L49" s="91">
        <v>3</v>
      </c>
      <c r="M49" s="90">
        <v>1302384</v>
      </c>
      <c r="Q49" s="172"/>
      <c r="R49" s="172"/>
    </row>
    <row r="50" spans="2:18" ht="21.95" customHeight="1" x14ac:dyDescent="0.2">
      <c r="B50" s="92">
        <v>1501212</v>
      </c>
      <c r="C50" s="20" t="str">
        <f>VLOOKUP($B50,Crses!$A$2:$J$290,3,FALSE)</f>
        <v>Probability and Statistics</v>
      </c>
      <c r="D50" s="91">
        <f>VLOOKUP($B50,Crses!$A$2:$J$290,4,FALSE)</f>
        <v>3</v>
      </c>
      <c r="E50" s="91">
        <f>VLOOKUP($B50,Crses!$A$2:$J$290,5,FALSE)</f>
        <v>0</v>
      </c>
      <c r="F50" s="91">
        <f>VLOOKUP($B50,Crses!$A$2:$J$290,6,FALSE)</f>
        <v>3</v>
      </c>
      <c r="G50" s="90">
        <f>VLOOKUP($B50,Crses!$A$2:$J$290,8,FALSE)</f>
        <v>1501110</v>
      </c>
      <c r="H50" s="124">
        <v>1302314</v>
      </c>
      <c r="I50" s="20" t="s">
        <v>115</v>
      </c>
      <c r="J50" s="91">
        <v>3</v>
      </c>
      <c r="K50" s="91">
        <v>0</v>
      </c>
      <c r="L50" s="91">
        <v>3</v>
      </c>
      <c r="M50" s="90">
        <v>1302383</v>
      </c>
    </row>
    <row r="51" spans="2:18" ht="21.95" customHeight="1" thickBot="1" x14ac:dyDescent="0.25">
      <c r="B51" s="173" t="s">
        <v>100</v>
      </c>
      <c r="C51" s="174"/>
      <c r="D51" s="31">
        <f>SUM(D43:D50)</f>
        <v>22</v>
      </c>
      <c r="E51" s="31">
        <f t="shared" ref="E51:F51" si="0">SUM(E43:E50)</f>
        <v>4</v>
      </c>
      <c r="F51" s="31">
        <f t="shared" si="0"/>
        <v>24</v>
      </c>
      <c r="G51" s="30"/>
      <c r="H51" s="124">
        <v>1302412</v>
      </c>
      <c r="I51" s="20" t="s">
        <v>116</v>
      </c>
      <c r="J51" s="91">
        <v>2</v>
      </c>
      <c r="K51" s="91">
        <v>2</v>
      </c>
      <c r="L51" s="91">
        <v>3</v>
      </c>
      <c r="M51" s="90">
        <v>1301305</v>
      </c>
    </row>
    <row r="52" spans="2:18" ht="21.95" customHeight="1" x14ac:dyDescent="0.2">
      <c r="B52" s="175" t="s">
        <v>117</v>
      </c>
      <c r="C52" s="176"/>
      <c r="D52" s="176"/>
      <c r="E52" s="176"/>
      <c r="F52" s="176"/>
      <c r="G52" s="177"/>
      <c r="H52" s="125">
        <v>1302461</v>
      </c>
      <c r="I52" s="20" t="s">
        <v>118</v>
      </c>
      <c r="J52" s="91">
        <v>3</v>
      </c>
      <c r="K52" s="91">
        <v>0</v>
      </c>
      <c r="L52" s="91">
        <v>3</v>
      </c>
      <c r="M52" s="90" t="s">
        <v>113</v>
      </c>
      <c r="R52" s="22"/>
    </row>
    <row r="53" spans="2:18" ht="21.95" customHeight="1" x14ac:dyDescent="0.2">
      <c r="B53" s="178"/>
      <c r="C53" s="179"/>
      <c r="D53" s="179"/>
      <c r="E53" s="179"/>
      <c r="F53" s="179"/>
      <c r="G53" s="180"/>
      <c r="H53" s="124">
        <v>1302461</v>
      </c>
      <c r="I53" s="20" t="s">
        <v>118</v>
      </c>
      <c r="J53" s="91">
        <v>3</v>
      </c>
      <c r="K53" s="91">
        <v>0</v>
      </c>
      <c r="L53" s="91">
        <v>3</v>
      </c>
      <c r="M53" s="90" t="s">
        <v>113</v>
      </c>
    </row>
    <row r="54" spans="2:18" ht="24.75" customHeight="1" thickBot="1" x14ac:dyDescent="0.25">
      <c r="B54" s="181"/>
      <c r="C54" s="182"/>
      <c r="D54" s="182"/>
      <c r="E54" s="182"/>
      <c r="F54" s="182"/>
      <c r="G54" s="183"/>
      <c r="H54" s="125">
        <v>1302315</v>
      </c>
      <c r="I54" s="20" t="s">
        <v>119</v>
      </c>
      <c r="J54" s="91">
        <v>3</v>
      </c>
      <c r="K54" s="91">
        <v>0</v>
      </c>
      <c r="L54" s="91">
        <v>3</v>
      </c>
      <c r="M54" s="90">
        <v>1302384</v>
      </c>
    </row>
    <row r="55" spans="2:18" ht="21.95" customHeight="1" x14ac:dyDescent="0.2">
      <c r="B55" s="217" t="s">
        <v>120</v>
      </c>
      <c r="C55" s="218"/>
      <c r="D55" s="218"/>
      <c r="E55" s="218"/>
      <c r="F55" s="218"/>
      <c r="G55" s="219"/>
      <c r="H55" s="124">
        <v>1302481</v>
      </c>
      <c r="I55" s="20" t="str">
        <f>VLOOKUP($H55,Crses!$A$2:$I$290,3,FALSE)</f>
        <v>Component-Based Software Engineering</v>
      </c>
      <c r="J55" s="91">
        <f>VLOOKUP($H55,Crses!$A$2:$J$290,4,FALSE)</f>
        <v>3</v>
      </c>
      <c r="K55" s="91">
        <f>VLOOKUP($H55,Crses!$A$2:$J$290,5,FALSE)</f>
        <v>0</v>
      </c>
      <c r="L55" s="91">
        <f>VLOOKUP($H55,Crses!$A$2:$J$290,6,FALSE)</f>
        <v>3</v>
      </c>
      <c r="M55" s="90">
        <f>VLOOKUP($H55,Crses!$A$2:$J$290,8,FALSE)</f>
        <v>1302384</v>
      </c>
    </row>
    <row r="56" spans="2:18" ht="21.95" customHeight="1" thickBot="1" x14ac:dyDescent="0.25">
      <c r="B56" s="191"/>
      <c r="C56" s="192"/>
      <c r="D56" s="192"/>
      <c r="E56" s="192"/>
      <c r="F56" s="192"/>
      <c r="G56" s="193"/>
      <c r="H56" s="124">
        <v>1302392</v>
      </c>
      <c r="I56" s="20" t="str">
        <f>VLOOKUP($H56,Crses!$A$2:$I$290,3,FALSE)</f>
        <v>Advanced Technologies and Tools in Software Engineering</v>
      </c>
      <c r="J56" s="91">
        <f>VLOOKUP($H56,Crses!$A$2:$J$290,4,FALSE)</f>
        <v>3</v>
      </c>
      <c r="K56" s="91">
        <f>VLOOKUP($H56,Crses!$A$2:$J$290,5,FALSE)</f>
        <v>0</v>
      </c>
      <c r="L56" s="91">
        <f>VLOOKUP($H56,Crses!$A$2:$J$290,6,FALSE)</f>
        <v>3</v>
      </c>
      <c r="M56" s="90" t="s">
        <v>113</v>
      </c>
    </row>
    <row r="57" spans="2:18" ht="21.95" customHeight="1" x14ac:dyDescent="0.2">
      <c r="B57" s="168" t="s">
        <v>121</v>
      </c>
      <c r="C57" s="169"/>
      <c r="D57" s="169"/>
      <c r="E57" s="169"/>
      <c r="F57" s="169"/>
      <c r="G57" s="170"/>
      <c r="H57" s="125">
        <v>1302413</v>
      </c>
      <c r="I57" s="20" t="s">
        <v>122</v>
      </c>
      <c r="J57" s="91">
        <v>3</v>
      </c>
      <c r="K57" s="91">
        <v>0</v>
      </c>
      <c r="L57" s="91">
        <v>3</v>
      </c>
      <c r="M57" s="90">
        <v>1301341</v>
      </c>
    </row>
    <row r="58" spans="2:18" ht="21.95" customHeight="1" x14ac:dyDescent="0.2">
      <c r="B58" s="220" t="s">
        <v>123</v>
      </c>
      <c r="C58" s="221"/>
      <c r="D58" s="221"/>
      <c r="E58" s="221"/>
      <c r="F58" s="221"/>
      <c r="G58" s="222"/>
      <c r="H58" s="94">
        <v>1302414</v>
      </c>
      <c r="I58" s="20" t="s">
        <v>124</v>
      </c>
      <c r="J58" s="91">
        <v>3</v>
      </c>
      <c r="K58" s="91">
        <v>0</v>
      </c>
      <c r="L58" s="91">
        <v>3</v>
      </c>
      <c r="M58" s="90" t="s">
        <v>113</v>
      </c>
    </row>
    <row r="59" spans="2:18" ht="21.95" customHeight="1" thickBot="1" x14ac:dyDescent="0.25">
      <c r="B59" s="191"/>
      <c r="C59" s="192"/>
      <c r="D59" s="192"/>
      <c r="E59" s="192"/>
      <c r="F59" s="192"/>
      <c r="G59" s="193"/>
      <c r="H59" s="124">
        <v>1302490</v>
      </c>
      <c r="I59" s="126" t="str">
        <f>VLOOKUP($H59,Crses!$A$2:$I$290,3,FALSE)</f>
        <v>Special Topics in Software Engineering</v>
      </c>
      <c r="J59" s="91">
        <f>VLOOKUP($H59,Crses!$A$2:$J$290,4,FALSE)</f>
        <v>3</v>
      </c>
      <c r="K59" s="91">
        <f>VLOOKUP($H59,Crses!$A$2:$J$290,5,FALSE)</f>
        <v>0</v>
      </c>
      <c r="L59" s="91">
        <f>VLOOKUP($H59,Crses!$A$2:$J$290,6,FALSE)</f>
        <v>3</v>
      </c>
      <c r="M59" s="90" t="s">
        <v>113</v>
      </c>
    </row>
    <row r="60" spans="2:18" ht="21.95" customHeight="1" thickBot="1" x14ac:dyDescent="0.25">
      <c r="B60" s="208" t="s">
        <v>125</v>
      </c>
      <c r="C60" s="209"/>
      <c r="D60" s="209"/>
      <c r="E60" s="209"/>
      <c r="F60" s="209"/>
      <c r="G60" s="209"/>
      <c r="H60" s="209"/>
      <c r="I60" s="209"/>
      <c r="J60" s="209"/>
      <c r="K60" s="209"/>
      <c r="L60" s="209"/>
      <c r="M60" s="210"/>
    </row>
    <row r="61" spans="2:18" ht="21.95" customHeight="1" x14ac:dyDescent="0.2">
      <c r="F61" s="19"/>
      <c r="J61" s="22"/>
      <c r="L61" s="19"/>
    </row>
    <row r="62" spans="2:18" ht="21.95" customHeight="1" x14ac:dyDescent="0.2">
      <c r="F62" s="19"/>
      <c r="J62" s="22"/>
      <c r="L62" s="19"/>
    </row>
    <row r="63" spans="2:18" ht="21.95" customHeight="1" x14ac:dyDescent="0.2">
      <c r="F63" s="19"/>
      <c r="J63" s="22"/>
      <c r="L63" s="19"/>
    </row>
    <row r="64" spans="2:18" ht="21.95" customHeight="1" x14ac:dyDescent="0.2">
      <c r="F64" s="19"/>
      <c r="J64" s="22"/>
      <c r="L64" s="19"/>
    </row>
    <row r="65" spans="6:6" ht="21.95" customHeight="1" x14ac:dyDescent="0.2">
      <c r="F65" s="19"/>
    </row>
    <row r="66" spans="6:6" ht="21.95" customHeight="1" x14ac:dyDescent="0.2">
      <c r="F66" s="19"/>
    </row>
    <row r="67" spans="6:6" ht="21.95" customHeight="1" x14ac:dyDescent="0.2">
      <c r="F67" s="19"/>
    </row>
  </sheetData>
  <sortState xmlns:xlrd2="http://schemas.microsoft.com/office/spreadsheetml/2017/richdata2" ref="H41:H51">
    <sortCondition ref="H41"/>
  </sortState>
  <mergeCells count="62">
    <mergeCell ref="B1:M1"/>
    <mergeCell ref="B2:M2"/>
    <mergeCell ref="B3:M3"/>
    <mergeCell ref="B4:M4"/>
    <mergeCell ref="B5:M5"/>
    <mergeCell ref="B6:G6"/>
    <mergeCell ref="H6:M6"/>
    <mergeCell ref="B7:G7"/>
    <mergeCell ref="H7:M7"/>
    <mergeCell ref="H8:H9"/>
    <mergeCell ref="I8:I9"/>
    <mergeCell ref="J8:K8"/>
    <mergeCell ref="L8:L9"/>
    <mergeCell ref="M8:M9"/>
    <mergeCell ref="B8:B9"/>
    <mergeCell ref="C8:C9"/>
    <mergeCell ref="G8:G9"/>
    <mergeCell ref="D8:E8"/>
    <mergeCell ref="F8:F9"/>
    <mergeCell ref="B60:M60"/>
    <mergeCell ref="H42:M42"/>
    <mergeCell ref="H43:H44"/>
    <mergeCell ref="I43:I44"/>
    <mergeCell ref="J43:K43"/>
    <mergeCell ref="L43:L44"/>
    <mergeCell ref="M43:M44"/>
    <mergeCell ref="B41:B42"/>
    <mergeCell ref="C41:C42"/>
    <mergeCell ref="D41:E41"/>
    <mergeCell ref="F41:F42"/>
    <mergeCell ref="G41:G42"/>
    <mergeCell ref="B55:G56"/>
    <mergeCell ref="B58:G59"/>
    <mergeCell ref="G10:G12"/>
    <mergeCell ref="Q49:R49"/>
    <mergeCell ref="B51:C51"/>
    <mergeCell ref="B52:G54"/>
    <mergeCell ref="H38:I38"/>
    <mergeCell ref="H39:M39"/>
    <mergeCell ref="H40:M41"/>
    <mergeCell ref="B39:G40"/>
    <mergeCell ref="B19:G19"/>
    <mergeCell ref="H14:H15"/>
    <mergeCell ref="I14:I15"/>
    <mergeCell ref="B20:G20"/>
    <mergeCell ref="B37:B38"/>
    <mergeCell ref="C37:C38"/>
    <mergeCell ref="D37:D38"/>
    <mergeCell ref="E37:E38"/>
    <mergeCell ref="F37:F38"/>
    <mergeCell ref="G37:G38"/>
    <mergeCell ref="B57:G57"/>
    <mergeCell ref="J14:J15"/>
    <mergeCell ref="K14:K15"/>
    <mergeCell ref="L14:L15"/>
    <mergeCell ref="M14:M15"/>
    <mergeCell ref="H16:H17"/>
    <mergeCell ref="I16:I17"/>
    <mergeCell ref="J16:J17"/>
    <mergeCell ref="K16:K17"/>
    <mergeCell ref="L16:L17"/>
    <mergeCell ref="M16:M17"/>
  </mergeCells>
  <printOptions horizontalCentered="1"/>
  <pageMargins left="0.19685039370078741" right="0.19685039370078741" top="0.39370078740157483" bottom="0.19685039370078741" header="0.1968503937007874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N48"/>
  <sheetViews>
    <sheetView showGridLines="0" rightToLeft="1" topLeftCell="B10" zoomScale="125" zoomScaleNormal="125" workbookViewId="0">
      <selection activeCell="G30" sqref="G30"/>
    </sheetView>
  </sheetViews>
  <sheetFormatPr defaultColWidth="2.7109375" defaultRowHeight="15" customHeight="1" x14ac:dyDescent="0.2"/>
  <cols>
    <col min="1" max="1" width="2.7109375" style="14" customWidth="1"/>
    <col min="2" max="2" width="8.7109375" style="14" customWidth="1"/>
    <col min="3" max="3" width="27.140625" style="14" customWidth="1"/>
    <col min="4" max="5" width="4.7109375" style="14" customWidth="1"/>
    <col min="6" max="6" width="5.85546875" style="14" bestFit="1" customWidth="1"/>
    <col min="7" max="7" width="24.7109375" style="14" customWidth="1"/>
    <col min="8" max="8" width="4.7109375" style="14" customWidth="1"/>
    <col min="9" max="9" width="8.7109375" style="14" customWidth="1"/>
    <col min="10" max="10" width="28.7109375" style="14" customWidth="1"/>
    <col min="11" max="12" width="4.7109375" style="14" customWidth="1"/>
    <col min="13" max="13" width="5.85546875" style="14" bestFit="1" customWidth="1"/>
    <col min="14" max="14" width="20.7109375" style="14" customWidth="1"/>
    <col min="15" max="16384" width="2.7109375" style="14"/>
  </cols>
  <sheetData>
    <row r="1" spans="2:14" ht="30" customHeight="1" thickBot="1" x14ac:dyDescent="0.25">
      <c r="B1" s="241" t="s">
        <v>126</v>
      </c>
      <c r="C1" s="242"/>
      <c r="D1" s="242"/>
      <c r="E1" s="242"/>
      <c r="F1" s="242"/>
      <c r="G1" s="242"/>
      <c r="H1" s="242"/>
      <c r="I1" s="243"/>
      <c r="J1" s="243"/>
      <c r="K1" s="243"/>
      <c r="L1" s="243"/>
      <c r="M1" s="243"/>
      <c r="N1" s="244"/>
    </row>
    <row r="2" spans="2:14" s="15" customFormat="1" ht="13.5" thickBot="1" x14ac:dyDescent="0.25">
      <c r="B2" s="250" t="s">
        <v>127</v>
      </c>
      <c r="C2" s="250"/>
      <c r="D2" s="250"/>
      <c r="E2" s="250"/>
      <c r="F2" s="250"/>
      <c r="G2" s="250"/>
      <c r="H2" s="84"/>
      <c r="I2" s="250" t="s">
        <v>128</v>
      </c>
      <c r="J2" s="250"/>
      <c r="K2" s="250"/>
      <c r="L2" s="250"/>
      <c r="M2" s="250"/>
      <c r="N2" s="250"/>
    </row>
    <row r="3" spans="2:14" ht="12" x14ac:dyDescent="0.2">
      <c r="B3" s="251" t="s">
        <v>9</v>
      </c>
      <c r="C3" s="245" t="s">
        <v>10</v>
      </c>
      <c r="D3" s="245" t="s">
        <v>11</v>
      </c>
      <c r="E3" s="245"/>
      <c r="F3" s="245"/>
      <c r="G3" s="246" t="s">
        <v>129</v>
      </c>
      <c r="H3" s="55"/>
      <c r="I3" s="251" t="s">
        <v>9</v>
      </c>
      <c r="J3" s="245" t="s">
        <v>10</v>
      </c>
      <c r="K3" s="245" t="s">
        <v>11</v>
      </c>
      <c r="L3" s="245"/>
      <c r="M3" s="245"/>
      <c r="N3" s="246" t="s">
        <v>129</v>
      </c>
    </row>
    <row r="4" spans="2:14" ht="12" x14ac:dyDescent="0.2">
      <c r="B4" s="252"/>
      <c r="C4" s="253"/>
      <c r="D4" s="56" t="s">
        <v>130</v>
      </c>
      <c r="E4" s="56" t="s">
        <v>17</v>
      </c>
      <c r="F4" s="56" t="s">
        <v>26</v>
      </c>
      <c r="G4" s="247"/>
      <c r="H4" s="55"/>
      <c r="I4" s="252"/>
      <c r="J4" s="253"/>
      <c r="K4" s="56" t="s">
        <v>130</v>
      </c>
      <c r="L4" s="56" t="s">
        <v>17</v>
      </c>
      <c r="M4" s="56" t="s">
        <v>26</v>
      </c>
      <c r="N4" s="247"/>
    </row>
    <row r="5" spans="2:14" ht="12" x14ac:dyDescent="0.2">
      <c r="B5" s="57">
        <v>1401116</v>
      </c>
      <c r="C5" s="76" t="str">
        <f>VLOOKUP($B5,Crses!$A$2:$J$290,2,FALSE)</f>
        <v>الثقافـــة الإسلامية</v>
      </c>
      <c r="D5" s="59">
        <f>VLOOKUP($B5,Crses!$A$2:$J$290,4,FALSE)</f>
        <v>3</v>
      </c>
      <c r="E5" s="59">
        <f>VLOOKUP($B5,Crses!$A$2:$J$290,5,FALSE)</f>
        <v>0</v>
      </c>
      <c r="F5" s="59">
        <f>VLOOKUP($B5,Crses!$A$2:$J$290,6,FALSE)</f>
        <v>3</v>
      </c>
      <c r="G5" s="60" t="str">
        <f>VLOOKUP($B5,Crses!$A$2:$J$290,8,FALSE)</f>
        <v>-</v>
      </c>
      <c r="H5" s="61"/>
      <c r="I5" s="57">
        <v>1301108</v>
      </c>
      <c r="J5" s="76" t="str">
        <f>VLOOKUP($I5,Crses!$A$2:$J$290,2,FALSE)</f>
        <v>البرمجة الكينونية (1)**</v>
      </c>
      <c r="K5" s="59">
        <f>VLOOKUP($I5,Crses!$A$2:$J$290,4,FALSE)</f>
        <v>2</v>
      </c>
      <c r="L5" s="59">
        <f>VLOOKUP($I5,Crses!$A$2:$J$290,5,FALSE)</f>
        <v>2</v>
      </c>
      <c r="M5" s="59">
        <f>VLOOKUP($I5,Crses!$A$2:$J$290,6,FALSE)</f>
        <v>3</v>
      </c>
      <c r="N5" s="60">
        <f>VLOOKUP($I5,Crses!$A$2:$J$290,8,FALSE)</f>
        <v>1301106</v>
      </c>
    </row>
    <row r="6" spans="2:14" ht="12" x14ac:dyDescent="0.2">
      <c r="B6" s="57">
        <v>1301106</v>
      </c>
      <c r="C6" s="76" t="str">
        <f>VLOOKUP($B6,Crses!$A$2:$J$290,2,FALSE)</f>
        <v>البرمجة الهيكلية</v>
      </c>
      <c r="D6" s="59">
        <f>VLOOKUP($B6,Crses!$A$2:$J$290,4,FALSE)</f>
        <v>2</v>
      </c>
      <c r="E6" s="59">
        <f>VLOOKUP($B6,Crses!$A$2:$J$290,5,FALSE)</f>
        <v>2</v>
      </c>
      <c r="F6" s="59">
        <f>VLOOKUP($B6,Crses!$A$2:$J$290,6,FALSE)</f>
        <v>3</v>
      </c>
      <c r="G6" s="60" t="str">
        <f>VLOOKUP($B6,Crses!$A$2:$J$290,8,FALSE)</f>
        <v>-</v>
      </c>
      <c r="H6" s="61"/>
      <c r="I6" s="57">
        <v>1301120</v>
      </c>
      <c r="J6" s="76" t="str">
        <f>VLOOKUP($I6,Crses!$A$2:$J$290,2,FALSE)</f>
        <v>النظم الرقمية</v>
      </c>
      <c r="K6" s="59">
        <f>VLOOKUP($I6,Crses!$A$2:$J$290,4,FALSE)</f>
        <v>3</v>
      </c>
      <c r="L6" s="59">
        <f>VLOOKUP($I6,Crses!$A$2:$J$290,5,FALSE)</f>
        <v>0</v>
      </c>
      <c r="M6" s="59">
        <f>VLOOKUP($I6,Crses!$A$2:$J$290,6,FALSE)</f>
        <v>3</v>
      </c>
      <c r="N6" s="60">
        <f>VLOOKUP($I6,Crses!$A$2:$J$290,8,FALSE)</f>
        <v>1301111</v>
      </c>
    </row>
    <row r="7" spans="2:14" ht="12" x14ac:dyDescent="0.2">
      <c r="B7" s="57">
        <v>1301111</v>
      </c>
      <c r="C7" s="76" t="str">
        <f>VLOOKUP($B7,Crses!$A$2:$J$290,2,FALSE)</f>
        <v>تراكيب متقطعة (1) ◐</v>
      </c>
      <c r="D7" s="59">
        <f>VLOOKUP($B7,Crses!$A$2:$J$290,4,FALSE)</f>
        <v>3</v>
      </c>
      <c r="E7" s="59">
        <f>VLOOKUP($B7,Crses!$A$2:$J$290,5,FALSE)</f>
        <v>0</v>
      </c>
      <c r="F7" s="59">
        <f>VLOOKUP($B7,Crses!$A$2:$J$290,6,FALSE)</f>
        <v>3</v>
      </c>
      <c r="G7" s="60" t="str">
        <f>VLOOKUP($B7,Crses!$A$2:$J$290,8,FALSE)</f>
        <v>-</v>
      </c>
      <c r="H7" s="61"/>
      <c r="I7" s="57">
        <v>1301270</v>
      </c>
      <c r="J7" s="76" t="str">
        <f>VLOOKUP($I7,Crses!$A$2:$J$290,2,FALSE)</f>
        <v>التحليل العددي</v>
      </c>
      <c r="K7" s="59">
        <f>VLOOKUP($I7,Crses!$A$2:$J$290,4,FALSE)</f>
        <v>3</v>
      </c>
      <c r="L7" s="59">
        <f>VLOOKUP($I7,Crses!$A$2:$J$290,5,FALSE)</f>
        <v>0</v>
      </c>
      <c r="M7" s="59">
        <f>VLOOKUP($I7,Crses!$A$2:$J$290,6,FALSE)</f>
        <v>3</v>
      </c>
      <c r="N7" s="60">
        <f>VLOOKUP($I7,Crses!$A$2:$J$290,8,FALSE)</f>
        <v>1501110</v>
      </c>
    </row>
    <row r="8" spans="2:14" ht="12" x14ac:dyDescent="0.2">
      <c r="B8" s="57">
        <v>1401124</v>
      </c>
      <c r="C8" s="76" t="str">
        <f>VLOOKUP($B8,Crses!$A$2:$J$290,2,FALSE)</f>
        <v>مهارات الإتصال و التواصل (اللغة الإنجليزية 1) **</v>
      </c>
      <c r="D8" s="59">
        <f>VLOOKUP($B8,Crses!$A$2:$J$290,4,FALSE)</f>
        <v>3</v>
      </c>
      <c r="E8" s="59">
        <f>VLOOKUP($B8,Crses!$A$2:$J$290,5,FALSE)</f>
        <v>0</v>
      </c>
      <c r="F8" s="59">
        <f>VLOOKUP($B8,Crses!$A$2:$J$290,6,FALSE)</f>
        <v>3</v>
      </c>
      <c r="G8" s="60" t="str">
        <f>VLOOKUP($B8,Crses!$A$2:$J$290,8,FALSE)</f>
        <v>-</v>
      </c>
      <c r="H8" s="61"/>
      <c r="I8" s="57">
        <v>1401150</v>
      </c>
      <c r="J8" s="76" t="s">
        <v>25</v>
      </c>
      <c r="K8" s="59">
        <f>VLOOKUP($I8,Crses!$A$2:$J$290,4,FALSE)</f>
        <v>3</v>
      </c>
      <c r="L8" s="59">
        <f>VLOOKUP($I8,Crses!$A$2:$J$290,5,FALSE)</f>
        <v>0</v>
      </c>
      <c r="M8" s="59">
        <f>VLOOKUP($I8,Crses!$A$2:$J$290,6,FALSE)</f>
        <v>3</v>
      </c>
      <c r="N8" s="60" t="str">
        <f>VLOOKUP($I8,Crses!$A$2:$J$290,8,FALSE)</f>
        <v>-</v>
      </c>
    </row>
    <row r="9" spans="2:14" ht="12" x14ac:dyDescent="0.2">
      <c r="B9" s="57">
        <v>1501110</v>
      </c>
      <c r="C9" s="76" t="str">
        <f>VLOOKUP($B9,Crses!$A$2:$J$290,2,FALSE)</f>
        <v>تفاضل وتكامل (1)</v>
      </c>
      <c r="D9" s="59">
        <f>VLOOKUP($B9,Crses!$A$2:$J$290,4,FALSE)</f>
        <v>3</v>
      </c>
      <c r="E9" s="59">
        <f>VLOOKUP($B9,Crses!$A$2:$J$290,5,FALSE)</f>
        <v>0</v>
      </c>
      <c r="F9" s="59">
        <f>VLOOKUP($B9,Crses!$A$2:$J$290,6,FALSE)</f>
        <v>3</v>
      </c>
      <c r="G9" s="60" t="str">
        <f>VLOOKUP($B9,Crses!$A$2:$J$290,8,FALSE)</f>
        <v>-</v>
      </c>
      <c r="H9" s="61"/>
      <c r="I9" s="57">
        <v>1501212</v>
      </c>
      <c r="J9" s="76" t="str">
        <f>VLOOKUP($I9,Crses!$A$2:$J$290,2,FALSE)</f>
        <v>الاحتمالات والإحصاء</v>
      </c>
      <c r="K9" s="59">
        <f>VLOOKUP($I9,Crses!$A$2:$J$290,4,FALSE)</f>
        <v>3</v>
      </c>
      <c r="L9" s="59">
        <f>VLOOKUP($I9,Crses!$A$2:$J$290,5,FALSE)</f>
        <v>0</v>
      </c>
      <c r="M9" s="59">
        <f>VLOOKUP($I9,Crses!$A$2:$J$290,6,FALSE)</f>
        <v>3</v>
      </c>
      <c r="N9" s="60">
        <f>VLOOKUP($I9,Crses!$A$2:$J$290,8,FALSE)</f>
        <v>1501110</v>
      </c>
    </row>
    <row r="10" spans="2:14" ht="12.75" thickBot="1" x14ac:dyDescent="0.25">
      <c r="B10" s="248" t="s">
        <v>26</v>
      </c>
      <c r="C10" s="249"/>
      <c r="D10" s="62">
        <f>SUM(D5:D9)</f>
        <v>14</v>
      </c>
      <c r="E10" s="62">
        <f>SUM(E5:E9)</f>
        <v>2</v>
      </c>
      <c r="F10" s="62">
        <f>SUM(F5:F9)</f>
        <v>15</v>
      </c>
      <c r="G10" s="63"/>
      <c r="H10" s="64"/>
      <c r="I10" s="248" t="s">
        <v>26</v>
      </c>
      <c r="J10" s="249"/>
      <c r="K10" s="62">
        <f>SUM(K5:K9)</f>
        <v>14</v>
      </c>
      <c r="L10" s="62">
        <f t="shared" ref="L10:M10" si="0">SUM(L5:L9)</f>
        <v>2</v>
      </c>
      <c r="M10" s="62">
        <f t="shared" si="0"/>
        <v>15</v>
      </c>
      <c r="N10" s="63"/>
    </row>
    <row r="11" spans="2:14" ht="9.9499999999999993" customHeight="1" thickBot="1" x14ac:dyDescent="0.25">
      <c r="B11" s="74"/>
      <c r="C11" s="74"/>
      <c r="D11" s="74"/>
      <c r="E11" s="74"/>
      <c r="F11" s="74"/>
      <c r="G11" s="75"/>
      <c r="H11" s="46"/>
      <c r="I11" s="74"/>
      <c r="J11" s="74"/>
      <c r="K11" s="74"/>
      <c r="L11" s="74"/>
      <c r="M11" s="74"/>
      <c r="N11" s="75"/>
    </row>
    <row r="12" spans="2:14" s="15" customFormat="1" ht="13.5" thickBot="1" x14ac:dyDescent="0.25">
      <c r="B12" s="250" t="s">
        <v>131</v>
      </c>
      <c r="C12" s="250"/>
      <c r="D12" s="250"/>
      <c r="E12" s="250"/>
      <c r="F12" s="250"/>
      <c r="G12" s="250"/>
      <c r="H12" s="83"/>
      <c r="I12" s="250" t="s">
        <v>132</v>
      </c>
      <c r="J12" s="250"/>
      <c r="K12" s="250"/>
      <c r="L12" s="250"/>
      <c r="M12" s="250"/>
      <c r="N12" s="250"/>
    </row>
    <row r="13" spans="2:14" ht="12" x14ac:dyDescent="0.2">
      <c r="B13" s="251" t="s">
        <v>9</v>
      </c>
      <c r="C13" s="245" t="s">
        <v>10</v>
      </c>
      <c r="D13" s="245" t="s">
        <v>11</v>
      </c>
      <c r="E13" s="245"/>
      <c r="F13" s="245"/>
      <c r="G13" s="246" t="s">
        <v>129</v>
      </c>
      <c r="H13" s="65"/>
      <c r="I13" s="251" t="s">
        <v>9</v>
      </c>
      <c r="J13" s="245" t="s">
        <v>10</v>
      </c>
      <c r="K13" s="245" t="s">
        <v>11</v>
      </c>
      <c r="L13" s="245"/>
      <c r="M13" s="245"/>
      <c r="N13" s="246" t="s">
        <v>129</v>
      </c>
    </row>
    <row r="14" spans="2:14" ht="12" x14ac:dyDescent="0.2">
      <c r="B14" s="252"/>
      <c r="C14" s="253"/>
      <c r="D14" s="56" t="s">
        <v>130</v>
      </c>
      <c r="E14" s="56" t="s">
        <v>17</v>
      </c>
      <c r="F14" s="56" t="s">
        <v>26</v>
      </c>
      <c r="G14" s="247"/>
      <c r="H14" s="65"/>
      <c r="I14" s="252"/>
      <c r="J14" s="253"/>
      <c r="K14" s="56" t="s">
        <v>130</v>
      </c>
      <c r="L14" s="56" t="s">
        <v>17</v>
      </c>
      <c r="M14" s="56" t="s">
        <v>26</v>
      </c>
      <c r="N14" s="247"/>
    </row>
    <row r="15" spans="2:14" ht="12" x14ac:dyDescent="0.2">
      <c r="B15" s="57">
        <v>1301150</v>
      </c>
      <c r="C15" s="76" t="str">
        <f>VLOOKUP($B15,Crses!$A$2:$J$290,2,FALSE)</f>
        <v>الجبر الخطي ◐</v>
      </c>
      <c r="D15" s="59">
        <f>VLOOKUP($B15,Crses!$A$2:$J$290,4,FALSE)</f>
        <v>3</v>
      </c>
      <c r="E15" s="59">
        <f>VLOOKUP($B15,Crses!$A$2:$J$290,5,FALSE)</f>
        <v>0</v>
      </c>
      <c r="F15" s="59">
        <f>VLOOKUP($B15,Crses!$A$2:$J$290,6,FALSE)</f>
        <v>3</v>
      </c>
      <c r="G15" s="60">
        <f>VLOOKUP($B15,Crses!$A$2:$J$290,8,FALSE)</f>
        <v>1501110</v>
      </c>
      <c r="H15" s="61"/>
      <c r="I15" s="57">
        <v>1301208</v>
      </c>
      <c r="J15" s="76" t="str">
        <f>VLOOKUP($I15,Crses!$A$2:$J$290,2,FALSE)</f>
        <v>البرمجة الكينونية (2)</v>
      </c>
      <c r="K15" s="59">
        <f>VLOOKUP($I15,Crses!$A$2:$J$290,4,FALSE)</f>
        <v>2</v>
      </c>
      <c r="L15" s="59">
        <f>VLOOKUP($I15,Crses!$A$2:$J$290,5,FALSE)</f>
        <v>2</v>
      </c>
      <c r="M15" s="59">
        <f>VLOOKUP($I15,Crses!$A$2:$J$290,6,FALSE)</f>
        <v>3</v>
      </c>
      <c r="N15" s="60">
        <f>VLOOKUP($I15,Crses!$A$2:$J$290,8,FALSE)</f>
        <v>1301108</v>
      </c>
    </row>
    <row r="16" spans="2:14" ht="12" x14ac:dyDescent="0.2">
      <c r="B16" s="57">
        <v>1301203</v>
      </c>
      <c r="C16" s="76" t="str">
        <f>VLOOKUP($B16,Crses!$A$2:$J$290,2,FALSE)</f>
        <v>تراكيب البيانات والخوارزميات</v>
      </c>
      <c r="D16" s="59">
        <f>VLOOKUP($B16,Crses!$A$2:$J$290,4,FALSE)</f>
        <v>2</v>
      </c>
      <c r="E16" s="59">
        <f>VLOOKUP($B16,Crses!$A$2:$J$290,5,FALSE)</f>
        <v>2</v>
      </c>
      <c r="F16" s="59">
        <f>VLOOKUP($B16,Crses!$A$2:$J$290,6,FALSE)</f>
        <v>3</v>
      </c>
      <c r="G16" s="60" t="str">
        <f>VLOOKUP($B16,Crses!$A$2:$J$290,8,FALSE)</f>
        <v>1301108 + 1301111</v>
      </c>
      <c r="H16" s="61"/>
      <c r="I16" s="57">
        <v>1301222</v>
      </c>
      <c r="J16" s="76" t="str">
        <f>VLOOKUP($I16,Crses!$A$2:$J$290,2,FALSE)</f>
        <v>تنظيم وعمارة الحاسوب ◐</v>
      </c>
      <c r="K16" s="59">
        <f>VLOOKUP($I16,Crses!$A$2:$J$290,4,FALSE)</f>
        <v>3</v>
      </c>
      <c r="L16" s="59">
        <f>VLOOKUP($I16,Crses!$A$2:$J$290,5,FALSE)</f>
        <v>0</v>
      </c>
      <c r="M16" s="59">
        <f>VLOOKUP($I16,Crses!$A$2:$J$290,6,FALSE)</f>
        <v>3</v>
      </c>
      <c r="N16" s="60">
        <f>VLOOKUP($I16,Crses!$A$2:$J$290,8,FALSE)</f>
        <v>1301120</v>
      </c>
    </row>
    <row r="17" spans="2:14" ht="12" x14ac:dyDescent="0.2">
      <c r="B17" s="57">
        <v>1301266</v>
      </c>
      <c r="C17" s="76" t="str">
        <f>VLOOKUP($B17,Crses!$A$2:$J$290,2,FALSE)</f>
        <v>تقنية الكتابة ومهارات الاتصال ◐</v>
      </c>
      <c r="D17" s="59">
        <f>VLOOKUP($B17,Crses!$A$2:$J$290,4,FALSE)</f>
        <v>3</v>
      </c>
      <c r="E17" s="59">
        <f>VLOOKUP($B17,Crses!$A$2:$J$290,5,FALSE)</f>
        <v>0</v>
      </c>
      <c r="F17" s="59">
        <f>VLOOKUP($B17,Crses!$A$2:$J$290,6,FALSE)</f>
        <v>3</v>
      </c>
      <c r="G17" s="60">
        <v>1401124</v>
      </c>
      <c r="H17" s="61"/>
      <c r="I17" s="57">
        <v>1301236</v>
      </c>
      <c r="J17" s="76" t="str">
        <f>VLOOKUP($I17,Crses!$A$2:$J$290,2,FALSE)</f>
        <v>تطوير برمجيات الإنترنت</v>
      </c>
      <c r="K17" s="59">
        <f>VLOOKUP($I17,Crses!$A$2:$J$290,4,FALSE)</f>
        <v>2</v>
      </c>
      <c r="L17" s="59">
        <f>VLOOKUP($I17,Crses!$A$2:$J$290,5,FALSE)</f>
        <v>2</v>
      </c>
      <c r="M17" s="59">
        <f>VLOOKUP($I17,Crses!$A$2:$J$290,6,FALSE)</f>
        <v>3</v>
      </c>
      <c r="N17" s="60">
        <f>VLOOKUP($I17,Crses!$A$2:$J$290,8,FALSE)</f>
        <v>1301108</v>
      </c>
    </row>
    <row r="18" spans="2:14" ht="12" x14ac:dyDescent="0.2">
      <c r="B18" s="57">
        <v>1302281</v>
      </c>
      <c r="C18" s="76" t="str">
        <f>VLOOKUP($B18,Crses!$A$2:$J$290,2,FALSE)</f>
        <v>مدخل إلى هندسة البرمجيات ◐</v>
      </c>
      <c r="D18" s="59">
        <f>VLOOKUP($B18,Crses!$A$2:$J$290,4,FALSE)</f>
        <v>3</v>
      </c>
      <c r="E18" s="59">
        <f>VLOOKUP($B18,Crses!$A$2:$J$290,5,FALSE)</f>
        <v>0</v>
      </c>
      <c r="F18" s="59">
        <f>VLOOKUP($B18,Crses!$A$2:$J$290,6,FALSE)</f>
        <v>3</v>
      </c>
      <c r="G18" s="60">
        <f>VLOOKUP($B18,Crses!$A$2:$J$290,8,FALSE)</f>
        <v>1301108</v>
      </c>
      <c r="H18" s="61"/>
      <c r="I18" s="57">
        <v>1302382</v>
      </c>
      <c r="J18" s="76" t="str">
        <f>VLOOKUP($I18,Crses!$A$2:$J$290,2,FALSE)</f>
        <v>هندسة المتطلبات</v>
      </c>
      <c r="K18" s="59">
        <f>VLOOKUP($I18,Crses!$A$2:$J$290,4,FALSE)</f>
        <v>2</v>
      </c>
      <c r="L18" s="59">
        <f>VLOOKUP($I18,Crses!$A$2:$J$290,5,FALSE)</f>
        <v>2</v>
      </c>
      <c r="M18" s="59">
        <f>VLOOKUP($I18,Crses!$A$2:$J$290,6,FALSE)</f>
        <v>3</v>
      </c>
      <c r="N18" s="60">
        <f>VLOOKUP($I18,Crses!$A$2:$J$290,8,FALSE)</f>
        <v>1302281</v>
      </c>
    </row>
    <row r="19" spans="2:14" ht="12" x14ac:dyDescent="0.2">
      <c r="B19" s="57">
        <v>1401123</v>
      </c>
      <c r="C19" s="76" t="str">
        <f>VLOOKUP($B19,Crses!$A$2:$J$290,2,FALSE)</f>
        <v>مهارات الإتصال و التواصل (اللغة العربية 1) **</v>
      </c>
      <c r="D19" s="59">
        <f>VLOOKUP($B19,Crses!$A$2:$J$290,4,FALSE)</f>
        <v>3</v>
      </c>
      <c r="E19" s="59">
        <f>VLOOKUP($B19,Crses!$A$2:$J$290,5,FALSE)</f>
        <v>0</v>
      </c>
      <c r="F19" s="59">
        <f>VLOOKUP($B19,Crses!$A$2:$J$290,6,FALSE)</f>
        <v>3</v>
      </c>
      <c r="G19" s="60" t="str">
        <f>VLOOKUP($B19,Crses!$A$2:$J$290,8,FALSE)</f>
        <v>-</v>
      </c>
      <c r="H19" s="61"/>
      <c r="I19" s="57">
        <v>1302383</v>
      </c>
      <c r="J19" s="76" t="str">
        <f>VLOOKUP($I19,Crses!$A$2:$J$290,2,FALSE)</f>
        <v>إدارة المشاريع</v>
      </c>
      <c r="K19" s="59">
        <f>VLOOKUP($I19,Crses!$A$2:$J$290,4,FALSE)</f>
        <v>2</v>
      </c>
      <c r="L19" s="59">
        <f>VLOOKUP($I19,Crses!$A$2:$J$290,5,FALSE)</f>
        <v>2</v>
      </c>
      <c r="M19" s="59">
        <f>VLOOKUP($I19,Crses!$A$2:$J$290,6,FALSE)</f>
        <v>3</v>
      </c>
      <c r="N19" s="60">
        <f>VLOOKUP($I19,Crses!$A$2:$J$290,8,FALSE)</f>
        <v>1302281</v>
      </c>
    </row>
    <row r="20" spans="2:14" ht="12" x14ac:dyDescent="0.2">
      <c r="B20" s="57" t="s">
        <v>21</v>
      </c>
      <c r="C20" s="76" t="s">
        <v>133</v>
      </c>
      <c r="D20" s="59">
        <v>3</v>
      </c>
      <c r="E20" s="59">
        <v>0</v>
      </c>
      <c r="F20" s="59">
        <v>3</v>
      </c>
      <c r="G20" s="60" t="s">
        <v>21</v>
      </c>
      <c r="H20" s="61"/>
      <c r="I20" s="57">
        <v>1302452</v>
      </c>
      <c r="J20" s="76" t="str">
        <f>VLOOKUP($I20,Crses!$A$2:$J$290,2,FALSE)</f>
        <v>تفاعل الإنسان مع الحاسوب ◐</v>
      </c>
      <c r="K20" s="59">
        <f>VLOOKUP($I20,Crses!$A$2:$J$290,4,FALSE)</f>
        <v>3</v>
      </c>
      <c r="L20" s="59">
        <f>VLOOKUP($I20,Crses!$A$2:$J$290,5,FALSE)</f>
        <v>0</v>
      </c>
      <c r="M20" s="59">
        <f>VLOOKUP($I20,Crses!$A$2:$J$290,6,FALSE)</f>
        <v>3</v>
      </c>
      <c r="N20" s="60">
        <f>VLOOKUP($I20,Crses!$A$2:$J$290,8,FALSE)</f>
        <v>1302281</v>
      </c>
    </row>
    <row r="21" spans="2:14" ht="12.75" thickBot="1" x14ac:dyDescent="0.25">
      <c r="B21" s="248" t="s">
        <v>134</v>
      </c>
      <c r="C21" s="249"/>
      <c r="D21" s="62">
        <f>SUM(D15:D20)</f>
        <v>17</v>
      </c>
      <c r="E21" s="62">
        <f>SUM(E15:E20)</f>
        <v>2</v>
      </c>
      <c r="F21" s="62">
        <f>SUM(F15:F20)</f>
        <v>18</v>
      </c>
      <c r="G21" s="63"/>
      <c r="H21" s="65"/>
      <c r="I21" s="248" t="s">
        <v>134</v>
      </c>
      <c r="J21" s="249"/>
      <c r="K21" s="62">
        <f>SUM(K15:K20)</f>
        <v>14</v>
      </c>
      <c r="L21" s="62">
        <f>SUM(L15:L20)</f>
        <v>8</v>
      </c>
      <c r="M21" s="62">
        <f>SUM(M15:M20)</f>
        <v>18</v>
      </c>
      <c r="N21" s="63"/>
    </row>
    <row r="22" spans="2:14" ht="9.9499999999999993" customHeight="1" thickBot="1" x14ac:dyDescent="0.25">
      <c r="B22" s="74"/>
      <c r="C22" s="74"/>
      <c r="D22" s="74"/>
      <c r="E22" s="74"/>
      <c r="F22" s="74"/>
      <c r="G22" s="75"/>
      <c r="H22" s="46"/>
      <c r="I22" s="74"/>
      <c r="J22" s="74"/>
      <c r="K22" s="74"/>
      <c r="L22" s="74"/>
      <c r="M22" s="74"/>
      <c r="N22" s="75"/>
    </row>
    <row r="23" spans="2:14" s="15" customFormat="1" ht="13.5" thickBot="1" x14ac:dyDescent="0.25">
      <c r="B23" s="250" t="s">
        <v>135</v>
      </c>
      <c r="C23" s="250"/>
      <c r="D23" s="250"/>
      <c r="E23" s="250"/>
      <c r="F23" s="250"/>
      <c r="G23" s="250"/>
      <c r="H23" s="82"/>
      <c r="I23" s="250" t="s">
        <v>136</v>
      </c>
      <c r="J23" s="250"/>
      <c r="K23" s="250"/>
      <c r="L23" s="250"/>
      <c r="M23" s="250"/>
      <c r="N23" s="250"/>
    </row>
    <row r="24" spans="2:14" ht="12" x14ac:dyDescent="0.2">
      <c r="B24" s="251" t="s">
        <v>9</v>
      </c>
      <c r="C24" s="245" t="s">
        <v>10</v>
      </c>
      <c r="D24" s="245" t="s">
        <v>11</v>
      </c>
      <c r="E24" s="245"/>
      <c r="F24" s="245"/>
      <c r="G24" s="246" t="s">
        <v>129</v>
      </c>
      <c r="H24" s="65"/>
      <c r="I24" s="251" t="s">
        <v>9</v>
      </c>
      <c r="J24" s="245" t="s">
        <v>10</v>
      </c>
      <c r="K24" s="245" t="s">
        <v>11</v>
      </c>
      <c r="L24" s="245"/>
      <c r="M24" s="245"/>
      <c r="N24" s="246" t="s">
        <v>129</v>
      </c>
    </row>
    <row r="25" spans="2:14" ht="12" x14ac:dyDescent="0.2">
      <c r="B25" s="252"/>
      <c r="C25" s="253"/>
      <c r="D25" s="56" t="s">
        <v>130</v>
      </c>
      <c r="E25" s="56" t="s">
        <v>17</v>
      </c>
      <c r="F25" s="56" t="s">
        <v>26</v>
      </c>
      <c r="G25" s="247"/>
      <c r="H25" s="65"/>
      <c r="I25" s="252"/>
      <c r="J25" s="253"/>
      <c r="K25" s="56" t="s">
        <v>130</v>
      </c>
      <c r="L25" s="56" t="s">
        <v>17</v>
      </c>
      <c r="M25" s="56" t="s">
        <v>26</v>
      </c>
      <c r="N25" s="247"/>
    </row>
    <row r="26" spans="2:14" ht="12" x14ac:dyDescent="0.2">
      <c r="B26" s="57">
        <v>1301305</v>
      </c>
      <c r="C26" s="76" t="str">
        <f>VLOOKUP($B26,Crses!$A$2:$J$290,2,FALSE)</f>
        <v>قواعد البيانات وتطبيقاتها</v>
      </c>
      <c r="D26" s="59">
        <f>VLOOKUP($B26,Crses!$A$2:$J$290,4,FALSE)</f>
        <v>2</v>
      </c>
      <c r="E26" s="59">
        <f>VLOOKUP($B26,Crses!$A$2:$J$290,5,FALSE)</f>
        <v>2</v>
      </c>
      <c r="F26" s="59">
        <f>VLOOKUP($B26,Crses!$A$2:$J$290,6,FALSE)</f>
        <v>3</v>
      </c>
      <c r="G26" s="60">
        <f>VLOOKUP($B26,Crses!$A$2:$J$290,8,FALSE)</f>
        <v>1301203</v>
      </c>
      <c r="H26" s="61"/>
      <c r="I26" s="57">
        <v>1301304</v>
      </c>
      <c r="J26" s="76" t="str">
        <f>VLOOKUP($I26,Crses!$A$2:$J$290,2,FALSE)</f>
        <v>البرمجة المرئية</v>
      </c>
      <c r="K26" s="59">
        <f>VLOOKUP($I26,Crses!$A$2:$J$290,4,FALSE)</f>
        <v>2</v>
      </c>
      <c r="L26" s="59">
        <f>VLOOKUP($I26,Crses!$A$2:$J$290,5,FALSE)</f>
        <v>2</v>
      </c>
      <c r="M26" s="59">
        <f>VLOOKUP($I26,Crses!$A$2:$J$290,6,FALSE)</f>
        <v>3</v>
      </c>
      <c r="N26" s="60">
        <f>VLOOKUP($I26,Crses!$A$2:$J$290,8,FALSE)</f>
        <v>1301305</v>
      </c>
    </row>
    <row r="27" spans="2:14" ht="12" x14ac:dyDescent="0.2">
      <c r="B27" s="57">
        <v>1301310</v>
      </c>
      <c r="C27" s="76" t="str">
        <f>VLOOKUP($B27,Crses!$A$2:$J$290,2,FALSE)</f>
        <v>تصميم وتحليل الخوارزميات</v>
      </c>
      <c r="D27" s="59">
        <f>VLOOKUP($B27,Crses!$A$2:$J$290,4,FALSE)</f>
        <v>3</v>
      </c>
      <c r="E27" s="59">
        <f>VLOOKUP($B27,Crses!$A$2:$J$290,5,FALSE)</f>
        <v>0</v>
      </c>
      <c r="F27" s="59">
        <f>VLOOKUP($B27,Crses!$A$2:$J$290,6,FALSE)</f>
        <v>3</v>
      </c>
      <c r="G27" s="60">
        <f>VLOOKUP($B27,Crses!$A$2:$J$290,8,FALSE)</f>
        <v>1301203</v>
      </c>
      <c r="H27" s="61"/>
      <c r="I27" s="57">
        <v>1301336</v>
      </c>
      <c r="J27" s="76" t="str">
        <f>VLOOKUP($I27,Crses!$A$2:$J$290,2,FALSE)</f>
        <v>تراسل البيانات وشبكات الحاسوب ◐</v>
      </c>
      <c r="K27" s="59">
        <f>VLOOKUP($I27,Crses!$A$2:$J$290,4,FALSE)</f>
        <v>3</v>
      </c>
      <c r="L27" s="59">
        <f>VLOOKUP($I27,Crses!$A$2:$J$290,5,FALSE)</f>
        <v>0</v>
      </c>
      <c r="M27" s="59">
        <f>VLOOKUP($I27,Crses!$A$2:$J$290,6,FALSE)</f>
        <v>3</v>
      </c>
      <c r="N27" s="60">
        <f>VLOOKUP($I27,Crses!$A$2:$J$290,8,FALSE)</f>
        <v>1301326</v>
      </c>
    </row>
    <row r="28" spans="2:14" ht="12" x14ac:dyDescent="0.2">
      <c r="B28" s="57">
        <v>1301326</v>
      </c>
      <c r="C28" s="76" t="str">
        <f>VLOOKUP($B28,Crses!$A$2:$J$290,2,FALSE)</f>
        <v>نظم التشغيل ◐</v>
      </c>
      <c r="D28" s="59">
        <f>VLOOKUP($B28,Crses!$A$2:$J$290,4,FALSE)</f>
        <v>3</v>
      </c>
      <c r="E28" s="59">
        <f>VLOOKUP($B28,Crses!$A$2:$J$290,5,FALSE)</f>
        <v>0</v>
      </c>
      <c r="F28" s="59">
        <f>VLOOKUP($B28,Crses!$A$2:$J$290,6,FALSE)</f>
        <v>3</v>
      </c>
      <c r="G28" s="60">
        <f>VLOOKUP($B28,Crses!$A$2:$J$290,8,FALSE)</f>
        <v>1301203</v>
      </c>
      <c r="H28" s="61"/>
      <c r="I28" s="57">
        <v>1302360</v>
      </c>
      <c r="J28" s="76" t="str">
        <f>VLOOKUP($I28,Crses!$A$2:$J$290,2,FALSE)</f>
        <v>إدارة نظم قواعد البيانات ◐</v>
      </c>
      <c r="K28" s="59">
        <f>VLOOKUP($I28,Crses!$A$2:$J$290,4,FALSE)</f>
        <v>3</v>
      </c>
      <c r="L28" s="59">
        <f>VLOOKUP($I28,Crses!$A$2:$J$290,5,FALSE)</f>
        <v>0</v>
      </c>
      <c r="M28" s="59">
        <f>VLOOKUP($I28,Crses!$A$2:$J$290,6,FALSE)</f>
        <v>3</v>
      </c>
      <c r="N28" s="60">
        <f>VLOOKUP($I28,Crses!$A$2:$J$290,8,FALSE)</f>
        <v>1301305</v>
      </c>
    </row>
    <row r="29" spans="2:14" ht="12" x14ac:dyDescent="0.2">
      <c r="B29" s="57">
        <v>1302384</v>
      </c>
      <c r="C29" s="76" t="str">
        <f>VLOOKUP($B29,Crses!$A$2:$J$290,2,FALSE)</f>
        <v>تحليل وتصميم البرمجيات</v>
      </c>
      <c r="D29" s="59">
        <f>VLOOKUP($B29,Crses!$A$2:$J$290,4,FALSE)</f>
        <v>2</v>
      </c>
      <c r="E29" s="59">
        <f>VLOOKUP($B29,Crses!$A$2:$J$290,5,FALSE)</f>
        <v>2</v>
      </c>
      <c r="F29" s="59">
        <f>VLOOKUP($B29,Crses!$A$2:$J$290,6,FALSE)</f>
        <v>3</v>
      </c>
      <c r="G29" s="60" t="str">
        <f>VLOOKUP($B29,Crses!$A$2:$J$290,8,FALSE)</f>
        <v>1302382 + 1301305 ↂ</v>
      </c>
      <c r="H29" s="61"/>
      <c r="I29" s="57">
        <v>1302390</v>
      </c>
      <c r="J29" s="76" t="str">
        <f>VLOOKUP($I29,Crses!$A$2:$J$290,2,FALSE)</f>
        <v>معمارية البرمجيات</v>
      </c>
      <c r="K29" s="59">
        <f>VLOOKUP($I29,Crses!$A$2:$J$290,4,FALSE)</f>
        <v>3</v>
      </c>
      <c r="L29" s="59">
        <f>VLOOKUP($I29,Crses!$A$2:$J$290,5,FALSE)</f>
        <v>0</v>
      </c>
      <c r="M29" s="59">
        <f>VLOOKUP($I29,Crses!$A$2:$J$290,6,FALSE)</f>
        <v>3</v>
      </c>
      <c r="N29" s="60">
        <f>VLOOKUP($I29,Crses!$A$2:$J$290,8,FALSE)</f>
        <v>1302384</v>
      </c>
    </row>
    <row r="30" spans="2:14" ht="12" x14ac:dyDescent="0.2">
      <c r="B30" s="57" t="s">
        <v>21</v>
      </c>
      <c r="C30" s="76" t="s">
        <v>137</v>
      </c>
      <c r="D30" s="59">
        <v>3</v>
      </c>
      <c r="E30" s="59">
        <v>0</v>
      </c>
      <c r="F30" s="59">
        <v>3</v>
      </c>
      <c r="G30" s="60" t="s">
        <v>21</v>
      </c>
      <c r="H30" s="61"/>
      <c r="I30" s="57">
        <v>1302486</v>
      </c>
      <c r="J30" s="76" t="str">
        <f>VLOOKUP($I30,Crses!$A$2:$J$290,2,FALSE)</f>
        <v>فحص البرمجيات</v>
      </c>
      <c r="K30" s="59">
        <f>VLOOKUP($I30,Crses!$A$2:$J$290,4,FALSE)</f>
        <v>3</v>
      </c>
      <c r="L30" s="59">
        <f>VLOOKUP($I30,Crses!$A$2:$J$290,5,FALSE)</f>
        <v>0</v>
      </c>
      <c r="M30" s="59">
        <f>VLOOKUP($I30,Crses!$A$2:$J$290,6,FALSE)</f>
        <v>3</v>
      </c>
      <c r="N30" s="60">
        <f>VLOOKUP($I30,Crses!$A$2:$J$290,8,FALSE)</f>
        <v>1302384</v>
      </c>
    </row>
    <row r="31" spans="2:14" ht="12" x14ac:dyDescent="0.2">
      <c r="B31" s="57" t="s">
        <v>21</v>
      </c>
      <c r="C31" s="76" t="s">
        <v>138</v>
      </c>
      <c r="D31" s="59">
        <v>3</v>
      </c>
      <c r="E31" s="59">
        <v>0</v>
      </c>
      <c r="F31" s="59">
        <v>3</v>
      </c>
      <c r="G31" s="60" t="s">
        <v>21</v>
      </c>
      <c r="H31" s="61"/>
      <c r="I31" s="57">
        <v>1302493</v>
      </c>
      <c r="J31" s="76" t="str">
        <f>VLOOKUP($I31,Crses!$A$2:$J$290,2,FALSE)</f>
        <v>تطوير البرمجيات وتوثيقها</v>
      </c>
      <c r="K31" s="59">
        <v>2</v>
      </c>
      <c r="L31" s="59">
        <v>2</v>
      </c>
      <c r="M31" s="59">
        <f>VLOOKUP($I31,Crses!$A$2:$J$290,6,FALSE)</f>
        <v>3</v>
      </c>
      <c r="N31" s="60">
        <f>VLOOKUP($I31,Crses!$A$2:$J$290,8,FALSE)</f>
        <v>1302384</v>
      </c>
    </row>
    <row r="32" spans="2:14" ht="12.75" thickBot="1" x14ac:dyDescent="0.25">
      <c r="B32" s="248" t="s">
        <v>134</v>
      </c>
      <c r="C32" s="249"/>
      <c r="D32" s="62">
        <f>SUM(D26:D31)</f>
        <v>16</v>
      </c>
      <c r="E32" s="62">
        <f>SUM(E26:E31)</f>
        <v>4</v>
      </c>
      <c r="F32" s="62">
        <f>SUM(F26:F31)</f>
        <v>18</v>
      </c>
      <c r="G32" s="63"/>
      <c r="H32" s="66"/>
      <c r="I32" s="248" t="s">
        <v>134</v>
      </c>
      <c r="J32" s="249"/>
      <c r="K32" s="62">
        <f t="shared" ref="K32:L32" si="1">SUM(K26:K31)</f>
        <v>16</v>
      </c>
      <c r="L32" s="62">
        <f t="shared" si="1"/>
        <v>4</v>
      </c>
      <c r="M32" s="62">
        <f>SUM(M26:M31)</f>
        <v>18</v>
      </c>
      <c r="N32" s="63"/>
    </row>
    <row r="33" spans="2:14" ht="9.9499999999999993" customHeight="1" thickBot="1" x14ac:dyDescent="0.25">
      <c r="B33" s="47"/>
      <c r="C33" s="47"/>
      <c r="D33" s="47"/>
      <c r="E33" s="47"/>
      <c r="F33" s="47"/>
      <c r="G33" s="46"/>
      <c r="H33" s="46"/>
      <c r="I33" s="77"/>
      <c r="J33" s="77"/>
      <c r="K33" s="77"/>
      <c r="L33" s="77"/>
      <c r="M33" s="77"/>
      <c r="N33" s="77"/>
    </row>
    <row r="34" spans="2:14" s="45" customFormat="1" ht="12.75" thickBot="1" x14ac:dyDescent="0.25">
      <c r="B34" s="67">
        <v>1302368</v>
      </c>
      <c r="C34" s="69" t="str">
        <f>VLOOKUP($B34,Crses!$A$2:$J$290,2,FALSE)</f>
        <v>التدريب الميداني</v>
      </c>
      <c r="D34" s="69">
        <f>VLOOKUP($B34,Crses!$A$2:$J$290,4,FALSE)</f>
        <v>0</v>
      </c>
      <c r="E34" s="69">
        <f>VLOOKUP($B34,Crses!$A$2:$J$290,5,FALSE)</f>
        <v>0</v>
      </c>
      <c r="F34" s="69">
        <f>VLOOKUP($B34,Crses!$A$2:$J$290,6,FALSE)</f>
        <v>0</v>
      </c>
      <c r="G34" s="70" t="str">
        <f>VLOOKUP($B34,Crses!$A$2:$J$290,8,FALSE)</f>
        <v>Pass. 90Cr. Hrs.</v>
      </c>
      <c r="H34" s="71"/>
      <c r="I34" s="71"/>
      <c r="J34" s="71" t="s">
        <v>139</v>
      </c>
      <c r="K34" s="71"/>
      <c r="L34" s="71"/>
      <c r="M34" s="71"/>
      <c r="N34" s="73"/>
    </row>
    <row r="35" spans="2:14" ht="9.9499999999999993" customHeight="1" thickBot="1" x14ac:dyDescent="0.25">
      <c r="B35" s="78"/>
      <c r="C35" s="79"/>
      <c r="D35" s="78"/>
      <c r="E35" s="78"/>
      <c r="F35" s="78"/>
      <c r="G35" s="78"/>
      <c r="H35" s="61"/>
      <c r="I35" s="78"/>
      <c r="J35" s="78"/>
      <c r="K35" s="78"/>
      <c r="L35" s="78"/>
      <c r="M35" s="78"/>
      <c r="N35" s="78"/>
    </row>
    <row r="36" spans="2:14" s="15" customFormat="1" ht="13.5" thickBot="1" x14ac:dyDescent="0.25">
      <c r="B36" s="250" t="s">
        <v>140</v>
      </c>
      <c r="C36" s="250"/>
      <c r="D36" s="250"/>
      <c r="E36" s="250"/>
      <c r="F36" s="250"/>
      <c r="G36" s="250"/>
      <c r="H36" s="82"/>
      <c r="I36" s="250" t="s">
        <v>141</v>
      </c>
      <c r="J36" s="250"/>
      <c r="K36" s="250"/>
      <c r="L36" s="250"/>
      <c r="M36" s="250"/>
      <c r="N36" s="250"/>
    </row>
    <row r="37" spans="2:14" ht="12" x14ac:dyDescent="0.2">
      <c r="B37" s="251" t="s">
        <v>9</v>
      </c>
      <c r="C37" s="245" t="s">
        <v>10</v>
      </c>
      <c r="D37" s="245" t="s">
        <v>11</v>
      </c>
      <c r="E37" s="245"/>
      <c r="F37" s="245"/>
      <c r="G37" s="246" t="s">
        <v>129</v>
      </c>
      <c r="H37" s="65"/>
      <c r="I37" s="251" t="s">
        <v>9</v>
      </c>
      <c r="J37" s="245" t="s">
        <v>10</v>
      </c>
      <c r="K37" s="245" t="s">
        <v>11</v>
      </c>
      <c r="L37" s="245"/>
      <c r="M37" s="245"/>
      <c r="N37" s="246" t="s">
        <v>129</v>
      </c>
    </row>
    <row r="38" spans="2:14" ht="12" x14ac:dyDescent="0.2">
      <c r="B38" s="252"/>
      <c r="C38" s="253"/>
      <c r="D38" s="56" t="s">
        <v>130</v>
      </c>
      <c r="E38" s="56" t="s">
        <v>17</v>
      </c>
      <c r="F38" s="56" t="s">
        <v>26</v>
      </c>
      <c r="G38" s="247"/>
      <c r="H38" s="65"/>
      <c r="I38" s="252"/>
      <c r="J38" s="253"/>
      <c r="K38" s="56" t="s">
        <v>130</v>
      </c>
      <c r="L38" s="56" t="s">
        <v>17</v>
      </c>
      <c r="M38" s="56" t="s">
        <v>26</v>
      </c>
      <c r="N38" s="247"/>
    </row>
    <row r="39" spans="2:14" ht="12" x14ac:dyDescent="0.2">
      <c r="B39" s="57">
        <v>1302485</v>
      </c>
      <c r="C39" s="76" t="str">
        <f>VLOOKUP($B39,Crses!$A$2:$J$290,2,FALSE)</f>
        <v>صيانة البرمجيات وإعادة هندستها</v>
      </c>
      <c r="D39" s="59">
        <f>VLOOKUP($B39,Crses!$A$2:$J$290,4,FALSE)</f>
        <v>3</v>
      </c>
      <c r="E39" s="59">
        <f>VLOOKUP($B39,Crses!$A$2:$J$290,5,FALSE)</f>
        <v>0</v>
      </c>
      <c r="F39" s="59">
        <f>VLOOKUP($B39,Crses!$A$2:$J$290,6,FALSE)</f>
        <v>3</v>
      </c>
      <c r="G39" s="60">
        <f>VLOOKUP($B39,Crses!$A$2:$J$290,8,FALSE)</f>
        <v>1302493</v>
      </c>
      <c r="H39" s="61"/>
      <c r="I39" s="57">
        <v>100103</v>
      </c>
      <c r="J39" s="76" t="str">
        <f>VLOOKUP($I39,Crses!$A$2:$J$290,2,FALSE)</f>
        <v>العلــوم العسكـرية *</v>
      </c>
      <c r="K39" s="59">
        <f>VLOOKUP($I39,Crses!$A$2:$J$290,4,FALSE)</f>
        <v>3</v>
      </c>
      <c r="L39" s="59">
        <f>VLOOKUP($I39,Crses!$A$2:$J$290,5,FALSE)</f>
        <v>0</v>
      </c>
      <c r="M39" s="59">
        <f>VLOOKUP($I39,Crses!$A$2:$J$290,6,FALSE)</f>
        <v>3</v>
      </c>
      <c r="N39" s="60" t="str">
        <f>VLOOKUP($I39,Crses!$A$2:$J$290,8,FALSE)</f>
        <v>-</v>
      </c>
    </row>
    <row r="40" spans="2:14" ht="12" x14ac:dyDescent="0.2">
      <c r="B40" s="57">
        <v>1302491</v>
      </c>
      <c r="C40" s="76" t="str">
        <f>VLOOKUP($B40,Crses!$A$2:$J$290,2,FALSE)</f>
        <v>مشروع تخرج (1)</v>
      </c>
      <c r="D40" s="59">
        <f>VLOOKUP($B40,Crses!$A$2:$J$290,4,FALSE)</f>
        <v>0</v>
      </c>
      <c r="E40" s="59">
        <f>VLOOKUP($B40,Crses!$A$2:$J$290,5,FALSE)</f>
        <v>2</v>
      </c>
      <c r="F40" s="59">
        <f>VLOOKUP($B40,Crses!$A$2:$J$290,6,FALSE)</f>
        <v>1</v>
      </c>
      <c r="G40" s="60" t="str">
        <f>VLOOKUP($B40,Crses!$A$2:$J$290,8,FALSE)</f>
        <v>Pass. 90 Cr. Hrs.+ 1302384</v>
      </c>
      <c r="H40" s="61"/>
      <c r="I40" s="57">
        <v>1302492</v>
      </c>
      <c r="J40" s="76" t="str">
        <f>VLOOKUP($I40,Crses!$A$2:$J$290,2,FALSE)</f>
        <v>مشروع تخرج (2)</v>
      </c>
      <c r="K40" s="59">
        <f>VLOOKUP($I40,Crses!$A$2:$J$290,4,FALSE)</f>
        <v>0</v>
      </c>
      <c r="L40" s="59">
        <f>VLOOKUP($I40,Crses!$A$2:$J$290,5,FALSE)</f>
        <v>4</v>
      </c>
      <c r="M40" s="59">
        <f>VLOOKUP($I40,Crses!$A$2:$J$290,6,FALSE)</f>
        <v>2</v>
      </c>
      <c r="N40" s="60">
        <f>VLOOKUP($I40,Crses!$A$2:$J$290,8,FALSE)</f>
        <v>1302491</v>
      </c>
    </row>
    <row r="41" spans="2:14" ht="12" x14ac:dyDescent="0.2">
      <c r="B41" s="57">
        <v>1302460</v>
      </c>
      <c r="C41" s="76" t="s">
        <v>51</v>
      </c>
      <c r="D41" s="59">
        <f>VLOOKUP($B41,Crses!$A$2:$J$290,4,FALSE)</f>
        <v>3</v>
      </c>
      <c r="E41" s="59">
        <f>VLOOKUP($B41,Crses!$A$2:$J$290,5,FALSE)</f>
        <v>0</v>
      </c>
      <c r="F41" s="59">
        <f>VLOOKUP($B41,Crses!$A$2:$J$290,6,FALSE)</f>
        <v>3</v>
      </c>
      <c r="G41" s="60">
        <f>VLOOKUP($B41,Crses!$A$2:$J$290,8,FALSE)</f>
        <v>1302384</v>
      </c>
      <c r="H41" s="61"/>
      <c r="I41" s="57">
        <v>1302495</v>
      </c>
      <c r="J41" s="76" t="str">
        <f>VLOOKUP($I41,Crses!$A$2:$J$290,2,FALSE)</f>
        <v>إدارة جودة البرمجيات ◐</v>
      </c>
      <c r="K41" s="59">
        <f>VLOOKUP($I41,Crses!$A$2:$J$290,4,FALSE)</f>
        <v>3</v>
      </c>
      <c r="L41" s="59">
        <f>VLOOKUP($I41,Crses!$A$2:$J$290,5,FALSE)</f>
        <v>0</v>
      </c>
      <c r="M41" s="59">
        <f>VLOOKUP($I41,Crses!$A$2:$J$290,6,FALSE)</f>
        <v>3</v>
      </c>
      <c r="N41" s="60" t="str">
        <f>VLOOKUP($I41,Crses!$A$2:$J$290,8,FALSE)</f>
        <v>1302485 + 1302486</v>
      </c>
    </row>
    <row r="42" spans="2:14" ht="12" x14ac:dyDescent="0.2">
      <c r="B42" s="57">
        <v>1302338</v>
      </c>
      <c r="C42" s="76" t="str">
        <f>VLOOKUP($B42,Crses!$A$2:$J$290,2,FALSE)</f>
        <v>حوسبة الإنترنت المتقدمة</v>
      </c>
      <c r="D42" s="59">
        <f>VLOOKUP($B42,Crses!$A$2:$J$290,4,FALSE)</f>
        <v>2</v>
      </c>
      <c r="E42" s="59">
        <f>VLOOKUP($B42,Crses!$A$2:$J$290,5,FALSE)</f>
        <v>2</v>
      </c>
      <c r="F42" s="59">
        <f>VLOOKUP($B42,Crses!$A$2:$J$290,6,FALSE)</f>
        <v>3</v>
      </c>
      <c r="G42" s="60" t="str">
        <f>VLOOKUP($B42,Crses!$A$2:$J$290,8,FALSE)</f>
        <v>1301236 + 1301305</v>
      </c>
      <c r="H42" s="61"/>
      <c r="I42" s="57" t="s">
        <v>21</v>
      </c>
      <c r="J42" s="76" t="s">
        <v>137</v>
      </c>
      <c r="K42" s="59">
        <v>3</v>
      </c>
      <c r="L42" s="59">
        <v>0</v>
      </c>
      <c r="M42" s="59">
        <v>3</v>
      </c>
      <c r="N42" s="60" t="s">
        <v>21</v>
      </c>
    </row>
    <row r="43" spans="2:14" ht="12" x14ac:dyDescent="0.2">
      <c r="B43" s="57" t="s">
        <v>21</v>
      </c>
      <c r="C43" s="76" t="s">
        <v>137</v>
      </c>
      <c r="D43" s="59">
        <v>3</v>
      </c>
      <c r="E43" s="59">
        <v>0</v>
      </c>
      <c r="F43" s="59">
        <v>3</v>
      </c>
      <c r="G43" s="60" t="s">
        <v>21</v>
      </c>
      <c r="H43" s="61"/>
      <c r="I43" s="255" t="s">
        <v>21</v>
      </c>
      <c r="J43" s="256" t="s">
        <v>142</v>
      </c>
      <c r="K43" s="258">
        <v>3</v>
      </c>
      <c r="L43" s="258">
        <v>0</v>
      </c>
      <c r="M43" s="258">
        <v>3</v>
      </c>
      <c r="N43" s="254" t="s">
        <v>21</v>
      </c>
    </row>
    <row r="44" spans="2:14" ht="12" x14ac:dyDescent="0.2">
      <c r="B44" s="57" t="s">
        <v>21</v>
      </c>
      <c r="C44" s="76" t="s">
        <v>133</v>
      </c>
      <c r="D44" s="59">
        <v>3</v>
      </c>
      <c r="E44" s="59">
        <v>0</v>
      </c>
      <c r="F44" s="59">
        <v>3</v>
      </c>
      <c r="G44" s="60" t="s">
        <v>21</v>
      </c>
      <c r="H44" s="61"/>
      <c r="I44" s="255"/>
      <c r="J44" s="257"/>
      <c r="K44" s="258"/>
      <c r="L44" s="258"/>
      <c r="M44" s="258"/>
      <c r="N44" s="254"/>
    </row>
    <row r="45" spans="2:14" ht="12.75" thickBot="1" x14ac:dyDescent="0.25">
      <c r="B45" s="248" t="s">
        <v>26</v>
      </c>
      <c r="C45" s="249"/>
      <c r="D45" s="62">
        <f t="shared" ref="D45:E45" si="2">SUM(D39:D44)</f>
        <v>14</v>
      </c>
      <c r="E45" s="62">
        <f t="shared" si="2"/>
        <v>4</v>
      </c>
      <c r="F45" s="62">
        <f>SUM(F39:F44)</f>
        <v>16</v>
      </c>
      <c r="G45" s="63"/>
      <c r="H45" s="64"/>
      <c r="I45" s="248" t="s">
        <v>26</v>
      </c>
      <c r="J45" s="249"/>
      <c r="K45" s="62">
        <f>SUM(K39:K43)</f>
        <v>12</v>
      </c>
      <c r="L45" s="62">
        <f>SUM(L39:L43)</f>
        <v>4</v>
      </c>
      <c r="M45" s="62">
        <f>SUM(M39:M43)</f>
        <v>14</v>
      </c>
      <c r="N45" s="63"/>
    </row>
    <row r="46" spans="2:14" ht="9.9499999999999993" customHeight="1" thickBot="1" x14ac:dyDescent="0.25">
      <c r="B46" s="80"/>
      <c r="C46" s="80"/>
      <c r="D46" s="80"/>
      <c r="E46" s="80"/>
      <c r="F46" s="80"/>
      <c r="G46" s="81"/>
      <c r="H46" s="46"/>
      <c r="I46" s="240"/>
      <c r="J46" s="240"/>
      <c r="K46" s="240"/>
      <c r="L46" s="81"/>
      <c r="M46" s="81"/>
      <c r="N46" s="81"/>
    </row>
    <row r="47" spans="2:14" s="15" customFormat="1" ht="15" customHeight="1" thickBot="1" x14ac:dyDescent="0.25">
      <c r="B47" s="236" t="s">
        <v>143</v>
      </c>
      <c r="C47" s="237"/>
      <c r="D47" s="237"/>
      <c r="E47" s="237"/>
      <c r="F47" s="237"/>
      <c r="G47" s="237"/>
      <c r="H47" s="238">
        <f>F10+M10+F21+M21+F32+M32+F34+F45+M45</f>
        <v>132</v>
      </c>
      <c r="I47" s="238"/>
      <c r="J47" s="238" t="s">
        <v>144</v>
      </c>
      <c r="K47" s="238"/>
      <c r="L47" s="238"/>
      <c r="M47" s="238"/>
      <c r="N47" s="239"/>
    </row>
    <row r="48" spans="2:14" ht="12" x14ac:dyDescent="0.2"/>
  </sheetData>
  <sortState xmlns:xlrd2="http://schemas.microsoft.com/office/spreadsheetml/2017/richdata2" ref="I39:I41">
    <sortCondition ref="I39"/>
  </sortState>
  <mergeCells count="59">
    <mergeCell ref="N43:N44"/>
    <mergeCell ref="I43:I44"/>
    <mergeCell ref="J43:J44"/>
    <mergeCell ref="K43:K44"/>
    <mergeCell ref="L43:L44"/>
    <mergeCell ref="M43:M44"/>
    <mergeCell ref="B10:C10"/>
    <mergeCell ref="I10:J10"/>
    <mergeCell ref="G3:G4"/>
    <mergeCell ref="I3:I4"/>
    <mergeCell ref="B12:G12"/>
    <mergeCell ref="I12:N12"/>
    <mergeCell ref="J3:J4"/>
    <mergeCell ref="K3:M3"/>
    <mergeCell ref="N3:N4"/>
    <mergeCell ref="B2:G2"/>
    <mergeCell ref="I2:N2"/>
    <mergeCell ref="B3:B4"/>
    <mergeCell ref="C3:C4"/>
    <mergeCell ref="D3:F3"/>
    <mergeCell ref="I23:N23"/>
    <mergeCell ref="B13:B14"/>
    <mergeCell ref="C13:C14"/>
    <mergeCell ref="D13:F13"/>
    <mergeCell ref="G13:G14"/>
    <mergeCell ref="I13:I14"/>
    <mergeCell ref="B23:G23"/>
    <mergeCell ref="B21:C21"/>
    <mergeCell ref="I21:J21"/>
    <mergeCell ref="K13:M13"/>
    <mergeCell ref="J13:J14"/>
    <mergeCell ref="N13:N14"/>
    <mergeCell ref="B24:B25"/>
    <mergeCell ref="C24:C25"/>
    <mergeCell ref="D24:F24"/>
    <mergeCell ref="G24:G25"/>
    <mergeCell ref="I24:I25"/>
    <mergeCell ref="I32:J32"/>
    <mergeCell ref="K37:M37"/>
    <mergeCell ref="N37:N38"/>
    <mergeCell ref="C37:C38"/>
    <mergeCell ref="D37:F37"/>
    <mergeCell ref="G37:G38"/>
    <mergeCell ref="B47:G47"/>
    <mergeCell ref="H47:I47"/>
    <mergeCell ref="J47:N47"/>
    <mergeCell ref="I46:K46"/>
    <mergeCell ref="B1:N1"/>
    <mergeCell ref="K24:M24"/>
    <mergeCell ref="N24:N25"/>
    <mergeCell ref="B45:C45"/>
    <mergeCell ref="I45:J45"/>
    <mergeCell ref="B36:G36"/>
    <mergeCell ref="I36:N36"/>
    <mergeCell ref="B37:B38"/>
    <mergeCell ref="I37:I38"/>
    <mergeCell ref="J24:J25"/>
    <mergeCell ref="J37:J38"/>
    <mergeCell ref="B32:C32"/>
  </mergeCells>
  <printOptions horizontalCentered="1" verticalCentered="1"/>
  <pageMargins left="0.39370078740157483" right="0.39370078740157483" top="0.19685039370078741" bottom="0.19685039370078741" header="0.19685039370078741" footer="0.19685039370078741"/>
  <pageSetup paperSize="9" scale="91"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N47"/>
  <sheetViews>
    <sheetView showGridLines="0" tabSelected="1" zoomScale="110" zoomScaleNormal="110" workbookViewId="0">
      <selection activeCell="F6" sqref="F6"/>
    </sheetView>
  </sheetViews>
  <sheetFormatPr defaultColWidth="2.7109375" defaultRowHeight="14.1" customHeight="1" x14ac:dyDescent="0.2"/>
  <cols>
    <col min="1" max="1" width="2.7109375" style="46" customWidth="1"/>
    <col min="2" max="2" width="8.7109375" style="46" customWidth="1"/>
    <col min="3" max="3" width="25.7109375" style="48" customWidth="1"/>
    <col min="4" max="6" width="6.7109375" style="46" customWidth="1"/>
    <col min="7" max="7" width="24.7109375" style="46" customWidth="1"/>
    <col min="8" max="8" width="4.7109375" style="46" customWidth="1"/>
    <col min="9" max="9" width="8.7109375" style="46" customWidth="1"/>
    <col min="10" max="10" width="28.28515625" style="48" customWidth="1"/>
    <col min="11" max="13" width="6.7109375" style="46" customWidth="1"/>
    <col min="14" max="14" width="20.7109375" style="46" customWidth="1"/>
    <col min="15" max="16384" width="2.7109375" style="46"/>
  </cols>
  <sheetData>
    <row r="1" spans="2:14" s="50" customFormat="1" ht="30" customHeight="1" thickBot="1" x14ac:dyDescent="0.25">
      <c r="B1" s="273" t="s">
        <v>145</v>
      </c>
      <c r="C1" s="273"/>
      <c r="D1" s="273"/>
      <c r="E1" s="273"/>
      <c r="F1" s="273"/>
      <c r="G1" s="273"/>
      <c r="H1" s="273"/>
      <c r="I1" s="273"/>
      <c r="J1" s="273"/>
      <c r="K1" s="273"/>
      <c r="L1" s="273"/>
      <c r="M1" s="274"/>
      <c r="N1" s="274"/>
    </row>
    <row r="2" spans="2:14" s="54" customFormat="1" ht="15" customHeight="1" thickBot="1" x14ac:dyDescent="0.25">
      <c r="B2" s="271" t="s">
        <v>146</v>
      </c>
      <c r="C2" s="271"/>
      <c r="D2" s="271"/>
      <c r="E2" s="271"/>
      <c r="F2" s="271"/>
      <c r="G2" s="271"/>
      <c r="H2" s="51"/>
      <c r="I2" s="272" t="s">
        <v>147</v>
      </c>
      <c r="J2" s="271"/>
      <c r="K2" s="271"/>
      <c r="L2" s="271"/>
      <c r="M2" s="271"/>
      <c r="N2" s="271"/>
    </row>
    <row r="3" spans="2:14" ht="15" customHeight="1" x14ac:dyDescent="0.2">
      <c r="B3" s="269" t="s">
        <v>83</v>
      </c>
      <c r="C3" s="267" t="s">
        <v>148</v>
      </c>
      <c r="D3" s="245" t="s">
        <v>86</v>
      </c>
      <c r="E3" s="245"/>
      <c r="F3" s="245"/>
      <c r="G3" s="246" t="s">
        <v>149</v>
      </c>
      <c r="H3" s="55"/>
      <c r="I3" s="269" t="s">
        <v>83</v>
      </c>
      <c r="J3" s="267" t="s">
        <v>148</v>
      </c>
      <c r="K3" s="245" t="s">
        <v>86</v>
      </c>
      <c r="L3" s="245"/>
      <c r="M3" s="245"/>
      <c r="N3" s="246" t="s">
        <v>149</v>
      </c>
    </row>
    <row r="4" spans="2:14" ht="15" customHeight="1" x14ac:dyDescent="0.2">
      <c r="B4" s="270"/>
      <c r="C4" s="268"/>
      <c r="D4" s="56" t="s">
        <v>150</v>
      </c>
      <c r="E4" s="56" t="s">
        <v>90</v>
      </c>
      <c r="F4" s="56" t="s">
        <v>100</v>
      </c>
      <c r="G4" s="247"/>
      <c r="H4" s="55"/>
      <c r="I4" s="270"/>
      <c r="J4" s="268"/>
      <c r="K4" s="56" t="s">
        <v>150</v>
      </c>
      <c r="L4" s="56" t="s">
        <v>90</v>
      </c>
      <c r="M4" s="56" t="s">
        <v>100</v>
      </c>
      <c r="N4" s="247"/>
    </row>
    <row r="5" spans="2:14" ht="15" customHeight="1" x14ac:dyDescent="0.2">
      <c r="B5" s="57">
        <v>1401116</v>
      </c>
      <c r="C5" s="58" t="str">
        <f>VLOOKUP($B5,Crses!$A$2:$J$290,3,FALSE)</f>
        <v>The Islamic Culture</v>
      </c>
      <c r="D5" s="59">
        <f>VLOOKUP($B5,Crses!$A$2:$J$290,4,FALSE)</f>
        <v>3</v>
      </c>
      <c r="E5" s="59">
        <f>VLOOKUP($B5,Crses!$A$2:$J$290,5,FALSE)</f>
        <v>0</v>
      </c>
      <c r="F5" s="59">
        <f>VLOOKUP($B5,Crses!$A$2:$J$290,6,FALSE)</f>
        <v>3</v>
      </c>
      <c r="G5" s="60" t="str">
        <f>VLOOKUP($B5,Crses!$A$2:$J$290,8,FALSE)</f>
        <v>-</v>
      </c>
      <c r="H5" s="61"/>
      <c r="I5" s="57">
        <v>1301108</v>
      </c>
      <c r="J5" s="58" t="str">
        <f>VLOOKUP($I5,Crses!$A$2:$J$290,3,FALSE)</f>
        <v>Object-Oriented Programming (1) **</v>
      </c>
      <c r="K5" s="59">
        <f>VLOOKUP($I5,Crses!$A$2:$J$290,4,FALSE)</f>
        <v>2</v>
      </c>
      <c r="L5" s="59">
        <f>VLOOKUP($I5,Crses!$A$2:$J$290,5,FALSE)</f>
        <v>2</v>
      </c>
      <c r="M5" s="59">
        <f>VLOOKUP($I5,Crses!$A$2:$J$290,6,FALSE)</f>
        <v>3</v>
      </c>
      <c r="N5" s="60">
        <f>VLOOKUP($I5,Crses!$A$2:$J$290,8,FALSE)</f>
        <v>1301106</v>
      </c>
    </row>
    <row r="6" spans="2:14" ht="15" customHeight="1" x14ac:dyDescent="0.2">
      <c r="B6" s="57">
        <v>1301106</v>
      </c>
      <c r="C6" s="58" t="str">
        <f>VLOOKUP($B6,Crses!$A$2:$J$290,3,FALSE)</f>
        <v>Structured Programming</v>
      </c>
      <c r="D6" s="59">
        <f>VLOOKUP($B6,Crses!$A$2:$J$290,4,FALSE)</f>
        <v>2</v>
      </c>
      <c r="E6" s="59">
        <f>VLOOKUP($B6,Crses!$A$2:$J$290,5,FALSE)</f>
        <v>2</v>
      </c>
      <c r="F6" s="59">
        <f>VLOOKUP($B6,Crses!$A$2:$J$290,6,FALSE)</f>
        <v>3</v>
      </c>
      <c r="G6" s="60" t="str">
        <f>VLOOKUP($B6,Crses!$A$2:$J$290,8,FALSE)</f>
        <v>-</v>
      </c>
      <c r="H6" s="61"/>
      <c r="I6" s="57">
        <v>1301120</v>
      </c>
      <c r="J6" s="58" t="str">
        <f>VLOOKUP($I6,Crses!$A$2:$J$290,3,FALSE)</f>
        <v>Digital Systems</v>
      </c>
      <c r="K6" s="59">
        <f>VLOOKUP($I6,Crses!$A$2:$J$290,4,FALSE)</f>
        <v>3</v>
      </c>
      <c r="L6" s="59">
        <f>VLOOKUP($I6,Crses!$A$2:$J$290,5,FALSE)</f>
        <v>0</v>
      </c>
      <c r="M6" s="59">
        <f>VLOOKUP($I6,Crses!$A$2:$J$290,6,FALSE)</f>
        <v>3</v>
      </c>
      <c r="N6" s="60">
        <f>VLOOKUP($I6,Crses!$A$2:$J$290,8,FALSE)</f>
        <v>1301111</v>
      </c>
    </row>
    <row r="7" spans="2:14" ht="15" customHeight="1" x14ac:dyDescent="0.2">
      <c r="B7" s="57">
        <v>1301111</v>
      </c>
      <c r="C7" s="58" t="str">
        <f>VLOOKUP($B7,Crses!$A$2:$J$290,3,FALSE)</f>
        <v>Discrete Structures (1) ◐</v>
      </c>
      <c r="D7" s="59">
        <f>VLOOKUP($B7,Crses!$A$2:$J$290,4,FALSE)</f>
        <v>3</v>
      </c>
      <c r="E7" s="59">
        <f>VLOOKUP($B7,Crses!$A$2:$J$290,5,FALSE)</f>
        <v>0</v>
      </c>
      <c r="F7" s="59">
        <f>VLOOKUP($B7,Crses!$A$2:$J$290,6,FALSE)</f>
        <v>3</v>
      </c>
      <c r="G7" s="60" t="str">
        <f>VLOOKUP($B7,Crses!$A$2:$J$290,8,FALSE)</f>
        <v>-</v>
      </c>
      <c r="H7" s="61"/>
      <c r="I7" s="57">
        <v>1301270</v>
      </c>
      <c r="J7" s="58" t="str">
        <f>VLOOKUP($I7,Crses!$A$2:$J$290,3,FALSE)</f>
        <v>Numerical Analysis</v>
      </c>
      <c r="K7" s="59">
        <f>VLOOKUP($I7,Crses!$A$2:$J$290,4,FALSE)</f>
        <v>3</v>
      </c>
      <c r="L7" s="59">
        <f>VLOOKUP($I7,Crses!$A$2:$J$290,5,FALSE)</f>
        <v>0</v>
      </c>
      <c r="M7" s="59">
        <f>VLOOKUP($I7,Crses!$A$2:$J$290,6,FALSE)</f>
        <v>3</v>
      </c>
      <c r="N7" s="60">
        <f>VLOOKUP($I7,Crses!$A$2:$J$290,8,FALSE)</f>
        <v>1501110</v>
      </c>
    </row>
    <row r="8" spans="2:14" ht="15" customHeight="1" x14ac:dyDescent="0.2">
      <c r="B8" s="57">
        <v>1401124</v>
      </c>
      <c r="C8" s="58" t="str">
        <f>VLOOKUP($B8,Crses!$A$2:$J$290,3,FALSE)</f>
        <v>Communication skills (English)**</v>
      </c>
      <c r="D8" s="59">
        <f>VLOOKUP($B8,Crses!$A$2:$J$290,4,FALSE)</f>
        <v>3</v>
      </c>
      <c r="E8" s="59">
        <f>VLOOKUP($B8,Crses!$A$2:$J$290,5,FALSE)</f>
        <v>0</v>
      </c>
      <c r="F8" s="59">
        <f>VLOOKUP($B8,Crses!$A$2:$J$290,6,FALSE)</f>
        <v>3</v>
      </c>
      <c r="G8" s="60" t="str">
        <f>VLOOKUP($B8,Crses!$A$2:$J$290,8,FALSE)</f>
        <v>-</v>
      </c>
      <c r="H8" s="61"/>
      <c r="I8" s="57">
        <v>1401150</v>
      </c>
      <c r="J8" s="58" t="s">
        <v>151</v>
      </c>
      <c r="K8" s="59">
        <f>VLOOKUP($I8,Crses!$A$2:$J$290,4,FALSE)</f>
        <v>3</v>
      </c>
      <c r="L8" s="59">
        <f>VLOOKUP($I8,Crses!$A$2:$J$290,5,FALSE)</f>
        <v>0</v>
      </c>
      <c r="M8" s="59">
        <f>VLOOKUP($I8,Crses!$A$2:$J$290,6,FALSE)</f>
        <v>3</v>
      </c>
      <c r="N8" s="60" t="str">
        <f>VLOOKUP($I8,Crses!$A$2:$J$290,8,FALSE)</f>
        <v>-</v>
      </c>
    </row>
    <row r="9" spans="2:14" ht="15" customHeight="1" x14ac:dyDescent="0.2">
      <c r="B9" s="57">
        <v>1501110</v>
      </c>
      <c r="C9" s="58" t="str">
        <f>VLOOKUP($B9,Crses!$A$2:$J$290,3,FALSE)</f>
        <v>Calculus (1)</v>
      </c>
      <c r="D9" s="59">
        <f>VLOOKUP($B9,Crses!$A$2:$J$290,4,FALSE)</f>
        <v>3</v>
      </c>
      <c r="E9" s="59">
        <f>VLOOKUP($B9,Crses!$A$2:$J$290,5,FALSE)</f>
        <v>0</v>
      </c>
      <c r="F9" s="59">
        <f>VLOOKUP($B9,Crses!$A$2:$J$290,6,FALSE)</f>
        <v>3</v>
      </c>
      <c r="G9" s="60" t="str">
        <f>VLOOKUP($B9,Crses!$A$2:$J$290,8,FALSE)</f>
        <v>-</v>
      </c>
      <c r="H9" s="61"/>
      <c r="I9" s="57">
        <v>1501212</v>
      </c>
      <c r="J9" s="58" t="str">
        <f>VLOOKUP($I9,Crses!$A$2:$J$290,3,FALSE)</f>
        <v>Probability and Statistics</v>
      </c>
      <c r="K9" s="59">
        <f>VLOOKUP($I9,Crses!$A$2:$J$290,4,FALSE)</f>
        <v>3</v>
      </c>
      <c r="L9" s="59">
        <f>VLOOKUP($I9,Crses!$A$2:$J$290,5,FALSE)</f>
        <v>0</v>
      </c>
      <c r="M9" s="59">
        <f>VLOOKUP($I9,Crses!$A$2:$J$290,6,FALSE)</f>
        <v>3</v>
      </c>
      <c r="N9" s="60">
        <f>VLOOKUP($I9,Crses!$A$2:$J$290,8,FALSE)</f>
        <v>1501110</v>
      </c>
    </row>
    <row r="10" spans="2:14" ht="15" customHeight="1" thickBot="1" x14ac:dyDescent="0.25">
      <c r="B10" s="248" t="s">
        <v>100</v>
      </c>
      <c r="C10" s="249"/>
      <c r="D10" s="62">
        <f>SUM(D5:D9)</f>
        <v>14</v>
      </c>
      <c r="E10" s="62">
        <f>SUM(E5:E9)</f>
        <v>2</v>
      </c>
      <c r="F10" s="62">
        <f>SUM(F5:F9)</f>
        <v>15</v>
      </c>
      <c r="G10" s="63"/>
      <c r="H10" s="64"/>
      <c r="I10" s="248" t="s">
        <v>100</v>
      </c>
      <c r="J10" s="249"/>
      <c r="K10" s="62">
        <f>SUM(K5:K9)</f>
        <v>14</v>
      </c>
      <c r="L10" s="62">
        <f t="shared" ref="L10:M10" si="0">SUM(L5:L9)</f>
        <v>2</v>
      </c>
      <c r="M10" s="62">
        <f t="shared" si="0"/>
        <v>15</v>
      </c>
      <c r="N10" s="63"/>
    </row>
    <row r="11" spans="2:14" ht="3.75" customHeight="1" thickBot="1" x14ac:dyDescent="0.25">
      <c r="B11" s="33"/>
      <c r="C11" s="41"/>
      <c r="D11" s="33"/>
      <c r="E11" s="33"/>
      <c r="F11" s="33"/>
      <c r="G11" s="34"/>
      <c r="H11" s="35"/>
      <c r="I11" s="33"/>
      <c r="J11" s="41"/>
      <c r="K11" s="33"/>
      <c r="L11" s="33"/>
      <c r="M11" s="33"/>
      <c r="N11" s="34"/>
    </row>
    <row r="12" spans="2:14" s="54" customFormat="1" ht="15" customHeight="1" thickBot="1" x14ac:dyDescent="0.25">
      <c r="B12" s="272" t="s">
        <v>152</v>
      </c>
      <c r="C12" s="271"/>
      <c r="D12" s="271"/>
      <c r="E12" s="271"/>
      <c r="F12" s="271"/>
      <c r="G12" s="271"/>
      <c r="H12" s="52"/>
      <c r="I12" s="271" t="s">
        <v>153</v>
      </c>
      <c r="J12" s="271"/>
      <c r="K12" s="271"/>
      <c r="L12" s="271"/>
      <c r="M12" s="271"/>
      <c r="N12" s="271"/>
    </row>
    <row r="13" spans="2:14" ht="15" customHeight="1" x14ac:dyDescent="0.2">
      <c r="B13" s="269" t="s">
        <v>83</v>
      </c>
      <c r="C13" s="267" t="s">
        <v>148</v>
      </c>
      <c r="D13" s="245" t="s">
        <v>86</v>
      </c>
      <c r="E13" s="245"/>
      <c r="F13" s="245"/>
      <c r="G13" s="246" t="s">
        <v>149</v>
      </c>
      <c r="H13" s="65"/>
      <c r="I13" s="269" t="s">
        <v>83</v>
      </c>
      <c r="J13" s="267" t="s">
        <v>148</v>
      </c>
      <c r="K13" s="245" t="s">
        <v>86</v>
      </c>
      <c r="L13" s="245"/>
      <c r="M13" s="245"/>
      <c r="N13" s="246" t="s">
        <v>149</v>
      </c>
    </row>
    <row r="14" spans="2:14" ht="15" customHeight="1" x14ac:dyDescent="0.2">
      <c r="B14" s="270"/>
      <c r="C14" s="268"/>
      <c r="D14" s="56" t="s">
        <v>150</v>
      </c>
      <c r="E14" s="56" t="s">
        <v>90</v>
      </c>
      <c r="F14" s="56" t="s">
        <v>100</v>
      </c>
      <c r="G14" s="247"/>
      <c r="H14" s="65"/>
      <c r="I14" s="270"/>
      <c r="J14" s="268"/>
      <c r="K14" s="56" t="s">
        <v>150</v>
      </c>
      <c r="L14" s="56" t="s">
        <v>90</v>
      </c>
      <c r="M14" s="56" t="s">
        <v>100</v>
      </c>
      <c r="N14" s="247"/>
    </row>
    <row r="15" spans="2:14" ht="15" customHeight="1" x14ac:dyDescent="0.2">
      <c r="B15" s="57">
        <v>1301150</v>
      </c>
      <c r="C15" s="58" t="str">
        <f>VLOOKUP($B15,Crses!$A$2:$J$290,3,FALSE)</f>
        <v>Linear Algebra ◐</v>
      </c>
      <c r="D15" s="59">
        <f>VLOOKUP($B15,Crses!$A$2:$J$290,4,FALSE)</f>
        <v>3</v>
      </c>
      <c r="E15" s="59">
        <f>VLOOKUP($B15,Crses!$A$2:$J$290,5,FALSE)</f>
        <v>0</v>
      </c>
      <c r="F15" s="59">
        <f>VLOOKUP($B15,Crses!$A$2:$J$290,6,FALSE)</f>
        <v>3</v>
      </c>
      <c r="G15" s="60">
        <f>VLOOKUP($B15,Crses!$A$2:$J$290,8,FALSE)</f>
        <v>1501110</v>
      </c>
      <c r="H15" s="61"/>
      <c r="I15" s="57">
        <v>1301208</v>
      </c>
      <c r="J15" s="58" t="str">
        <f>VLOOKUP($I15,Crses!$A$2:$J$290,3,FALSE)</f>
        <v>Object-Oriented Programming (2)</v>
      </c>
      <c r="K15" s="59">
        <f>VLOOKUP($I15,Crses!$A$2:$J$290,4,FALSE)</f>
        <v>2</v>
      </c>
      <c r="L15" s="59">
        <f>VLOOKUP($I15,Crses!$A$2:$J$290,5,FALSE)</f>
        <v>2</v>
      </c>
      <c r="M15" s="59">
        <f>VLOOKUP($I15,Crses!$A$2:$J$290,6,FALSE)</f>
        <v>3</v>
      </c>
      <c r="N15" s="60">
        <f>VLOOKUP($I15,Crses!$A$2:$J$290,8,FALSE)</f>
        <v>1301108</v>
      </c>
    </row>
    <row r="16" spans="2:14" ht="24.75" customHeight="1" x14ac:dyDescent="0.2">
      <c r="B16" s="57">
        <v>1301203</v>
      </c>
      <c r="C16" s="58" t="str">
        <f>VLOOKUP($B16,Crses!$A$2:$J$290,3,FALSE)</f>
        <v>Data Structures and Algorithms</v>
      </c>
      <c r="D16" s="59">
        <f>VLOOKUP($B16,Crses!$A$2:$J$290,4,FALSE)</f>
        <v>2</v>
      </c>
      <c r="E16" s="59">
        <f>VLOOKUP($B16,Crses!$A$2:$J$290,5,FALSE)</f>
        <v>2</v>
      </c>
      <c r="F16" s="59">
        <f>VLOOKUP($B16,Crses!$A$2:$J$290,6,FALSE)</f>
        <v>3</v>
      </c>
      <c r="G16" s="60" t="str">
        <f>VLOOKUP($B16,Crses!$A$2:$J$290,8,FALSE)</f>
        <v>1301108 + 1301111</v>
      </c>
      <c r="H16" s="61"/>
      <c r="I16" s="57">
        <v>1301222</v>
      </c>
      <c r="J16" s="123" t="str">
        <f>VLOOKUP($I16,Crses!$A$2:$J$290,3,FALSE)</f>
        <v>Computer Organization and Architecture ◐</v>
      </c>
      <c r="K16" s="59">
        <f>VLOOKUP($I16,Crses!$A$2:$J$290,4,FALSE)</f>
        <v>3</v>
      </c>
      <c r="L16" s="59">
        <f>VLOOKUP($I16,Crses!$A$2:$J$290,5,FALSE)</f>
        <v>0</v>
      </c>
      <c r="M16" s="59">
        <f>VLOOKUP($I16,Crses!$A$2:$J$290,6,FALSE)</f>
        <v>3</v>
      </c>
      <c r="N16" s="60">
        <f>VLOOKUP($I16,Crses!$A$2:$J$290,8,FALSE)</f>
        <v>1301120</v>
      </c>
    </row>
    <row r="17" spans="2:14" ht="25.5" customHeight="1" x14ac:dyDescent="0.2">
      <c r="B17" s="57">
        <v>1301266</v>
      </c>
      <c r="C17" s="123" t="str">
        <f>VLOOKUP($B17,Crses!$A$2:$J$290,3,FALSE)</f>
        <v>Technical Writing &amp; Communication Skills ◐</v>
      </c>
      <c r="D17" s="59">
        <f>VLOOKUP($B17,Crses!$A$2:$J$290,4,FALSE)</f>
        <v>3</v>
      </c>
      <c r="E17" s="59">
        <f>VLOOKUP($B17,Crses!$A$2:$J$290,5,FALSE)</f>
        <v>0</v>
      </c>
      <c r="F17" s="59">
        <f>VLOOKUP($B17,Crses!$A$2:$J$290,6,FALSE)</f>
        <v>3</v>
      </c>
      <c r="G17" s="57">
        <v>1401124</v>
      </c>
      <c r="H17" s="61"/>
      <c r="I17" s="57">
        <v>1301236</v>
      </c>
      <c r="J17" s="58" t="str">
        <f>VLOOKUP($I17,Crses!$A$2:$J$290,3,FALSE)</f>
        <v>Web-Based Programming</v>
      </c>
      <c r="K17" s="59">
        <f>VLOOKUP($I17,Crses!$A$2:$J$290,4,FALSE)</f>
        <v>2</v>
      </c>
      <c r="L17" s="59">
        <f>VLOOKUP($I17,Crses!$A$2:$J$290,5,FALSE)</f>
        <v>2</v>
      </c>
      <c r="M17" s="59">
        <f>VLOOKUP($I17,Crses!$A$2:$J$290,6,FALSE)</f>
        <v>3</v>
      </c>
      <c r="N17" s="60">
        <f>VLOOKUP($I17,Crses!$A$2:$J$290,8,FALSE)</f>
        <v>1301108</v>
      </c>
    </row>
    <row r="18" spans="2:14" ht="23.25" customHeight="1" x14ac:dyDescent="0.2">
      <c r="B18" s="57">
        <v>1302281</v>
      </c>
      <c r="C18" s="123" t="str">
        <f>VLOOKUP($B18,Crses!$A$2:$J$290,3,FALSE)</f>
        <v>Introduction to Software Engineering ◐</v>
      </c>
      <c r="D18" s="59">
        <f>VLOOKUP($B18,Crses!$A$2:$J$290,4,FALSE)</f>
        <v>3</v>
      </c>
      <c r="E18" s="59">
        <f>VLOOKUP($B18,Crses!$A$2:$J$290,5,FALSE)</f>
        <v>0</v>
      </c>
      <c r="F18" s="59">
        <f>VLOOKUP($B18,Crses!$A$2:$J$290,6,FALSE)</f>
        <v>3</v>
      </c>
      <c r="G18" s="60">
        <f>VLOOKUP($B18,Crses!$A$2:$J$290,8,FALSE)</f>
        <v>1301108</v>
      </c>
      <c r="H18" s="61"/>
      <c r="I18" s="57">
        <v>1302382</v>
      </c>
      <c r="J18" s="58" t="str">
        <f>VLOOKUP($I18,Crses!$A$2:$J$290,3,FALSE)</f>
        <v>Software Requirements Engineering</v>
      </c>
      <c r="K18" s="59">
        <f>VLOOKUP($I18,Crses!$A$2:$J$290,4,FALSE)</f>
        <v>2</v>
      </c>
      <c r="L18" s="59">
        <f>VLOOKUP($I18,Crses!$A$2:$J$290,5,FALSE)</f>
        <v>2</v>
      </c>
      <c r="M18" s="59">
        <f>VLOOKUP($I18,Crses!$A$2:$J$290,6,FALSE)</f>
        <v>3</v>
      </c>
      <c r="N18" s="60">
        <f>VLOOKUP($I18,Crses!$A$2:$J$290,8,FALSE)</f>
        <v>1302281</v>
      </c>
    </row>
    <row r="19" spans="2:14" ht="15" customHeight="1" x14ac:dyDescent="0.2">
      <c r="B19" s="57">
        <v>1401123</v>
      </c>
      <c r="C19" s="58" t="str">
        <f>VLOOKUP($B19,Crses!$A$2:$J$290,3,FALSE)</f>
        <v>Communication skills (Arabic)**</v>
      </c>
      <c r="D19" s="59">
        <f>VLOOKUP($B19,Crses!$A$2:$J$290,4,FALSE)</f>
        <v>3</v>
      </c>
      <c r="E19" s="59">
        <f>VLOOKUP($B19,Crses!$A$2:$J$290,5,FALSE)</f>
        <v>0</v>
      </c>
      <c r="F19" s="59">
        <f>VLOOKUP($B19,Crses!$A$2:$J$290,6,FALSE)</f>
        <v>3</v>
      </c>
      <c r="G19" s="60" t="str">
        <f>VLOOKUP($B19,Crses!$A$2:$J$290,8,FALSE)</f>
        <v>-</v>
      </c>
      <c r="H19" s="61"/>
      <c r="I19" s="57">
        <v>1302383</v>
      </c>
      <c r="J19" s="58" t="str">
        <f>VLOOKUP($I19,Crses!$A$2:$J$290,3,FALSE)</f>
        <v>Project Management</v>
      </c>
      <c r="K19" s="59">
        <f>VLOOKUP($I19,Crses!$A$2:$J$290,4,FALSE)</f>
        <v>2</v>
      </c>
      <c r="L19" s="59">
        <f>VLOOKUP($I19,Crses!$A$2:$J$290,5,FALSE)</f>
        <v>2</v>
      </c>
      <c r="M19" s="59">
        <f>VLOOKUP($I19,Crses!$A$2:$J$290,6,FALSE)</f>
        <v>3</v>
      </c>
      <c r="N19" s="60">
        <f>VLOOKUP($I19,Crses!$A$2:$J$290,8,FALSE)</f>
        <v>1302281</v>
      </c>
    </row>
    <row r="20" spans="2:14" ht="15" customHeight="1" x14ac:dyDescent="0.2">
      <c r="B20" s="57" t="s">
        <v>21</v>
      </c>
      <c r="C20" s="58" t="s">
        <v>154</v>
      </c>
      <c r="D20" s="59">
        <v>3</v>
      </c>
      <c r="E20" s="59">
        <v>0</v>
      </c>
      <c r="F20" s="59">
        <v>3</v>
      </c>
      <c r="G20" s="60" t="s">
        <v>21</v>
      </c>
      <c r="H20" s="61"/>
      <c r="I20" s="57">
        <v>1302452</v>
      </c>
      <c r="J20" s="58" t="str">
        <f>VLOOKUP($I20,Crses!$A$2:$J$290,3,FALSE)</f>
        <v>Human-Computer Interaction◐</v>
      </c>
      <c r="K20" s="59">
        <f>VLOOKUP($I20,Crses!$A$2:$J$290,4,FALSE)</f>
        <v>3</v>
      </c>
      <c r="L20" s="59">
        <f>VLOOKUP($I20,Crses!$A$2:$J$290,5,FALSE)</f>
        <v>0</v>
      </c>
      <c r="M20" s="59">
        <f>VLOOKUP($I20,Crses!$A$2:$J$290,6,FALSE)</f>
        <v>3</v>
      </c>
      <c r="N20" s="60">
        <f>VLOOKUP($I20,Crses!$A$2:$J$290,8,FALSE)</f>
        <v>1302281</v>
      </c>
    </row>
    <row r="21" spans="2:14" ht="15" customHeight="1" thickBot="1" x14ac:dyDescent="0.25">
      <c r="B21" s="248" t="s">
        <v>155</v>
      </c>
      <c r="C21" s="249"/>
      <c r="D21" s="62">
        <f>SUM(D15:D20)</f>
        <v>17</v>
      </c>
      <c r="E21" s="62">
        <f>SUM(E15:E20)</f>
        <v>2</v>
      </c>
      <c r="F21" s="62">
        <f>SUM(F15:F20)</f>
        <v>18</v>
      </c>
      <c r="G21" s="63"/>
      <c r="H21" s="65"/>
      <c r="I21" s="248" t="s">
        <v>155</v>
      </c>
      <c r="J21" s="249"/>
      <c r="K21" s="62">
        <f>SUM(K15:K20)</f>
        <v>14</v>
      </c>
      <c r="L21" s="62">
        <f>SUM(L15:L20)</f>
        <v>8</v>
      </c>
      <c r="M21" s="62">
        <f>SUM(M15:M20)</f>
        <v>18</v>
      </c>
      <c r="N21" s="63"/>
    </row>
    <row r="22" spans="2:14" ht="3.75" customHeight="1" thickBot="1" x14ac:dyDescent="0.25">
      <c r="B22" s="33"/>
      <c r="C22" s="41"/>
      <c r="D22" s="33"/>
      <c r="E22" s="33"/>
      <c r="F22" s="33"/>
      <c r="G22" s="34"/>
      <c r="H22" s="35"/>
      <c r="I22" s="33"/>
      <c r="J22" s="41"/>
      <c r="K22" s="33"/>
      <c r="L22" s="33"/>
      <c r="M22" s="33"/>
      <c r="N22" s="34"/>
    </row>
    <row r="23" spans="2:14" s="54" customFormat="1" ht="15" customHeight="1" thickBot="1" x14ac:dyDescent="0.25">
      <c r="B23" s="271" t="s">
        <v>156</v>
      </c>
      <c r="C23" s="271"/>
      <c r="D23" s="271"/>
      <c r="E23" s="271"/>
      <c r="F23" s="271"/>
      <c r="G23" s="271"/>
      <c r="H23" s="53"/>
      <c r="I23" s="271" t="s">
        <v>157</v>
      </c>
      <c r="J23" s="271"/>
      <c r="K23" s="271"/>
      <c r="L23" s="271"/>
      <c r="M23" s="271"/>
      <c r="N23" s="271"/>
    </row>
    <row r="24" spans="2:14" ht="15" customHeight="1" x14ac:dyDescent="0.2">
      <c r="B24" s="269" t="s">
        <v>83</v>
      </c>
      <c r="C24" s="267" t="s">
        <v>148</v>
      </c>
      <c r="D24" s="245" t="s">
        <v>86</v>
      </c>
      <c r="E24" s="245"/>
      <c r="F24" s="245"/>
      <c r="G24" s="246" t="s">
        <v>149</v>
      </c>
      <c r="H24" s="65"/>
      <c r="I24" s="269" t="s">
        <v>83</v>
      </c>
      <c r="J24" s="267" t="s">
        <v>148</v>
      </c>
      <c r="K24" s="245" t="s">
        <v>86</v>
      </c>
      <c r="L24" s="245"/>
      <c r="M24" s="245"/>
      <c r="N24" s="246" t="s">
        <v>149</v>
      </c>
    </row>
    <row r="25" spans="2:14" ht="15" customHeight="1" x14ac:dyDescent="0.2">
      <c r="B25" s="270"/>
      <c r="C25" s="268"/>
      <c r="D25" s="56" t="s">
        <v>150</v>
      </c>
      <c r="E25" s="56" t="s">
        <v>90</v>
      </c>
      <c r="F25" s="56" t="s">
        <v>100</v>
      </c>
      <c r="G25" s="247"/>
      <c r="H25" s="65"/>
      <c r="I25" s="270"/>
      <c r="J25" s="268"/>
      <c r="K25" s="56" t="s">
        <v>150</v>
      </c>
      <c r="L25" s="56" t="s">
        <v>90</v>
      </c>
      <c r="M25" s="56" t="s">
        <v>100</v>
      </c>
      <c r="N25" s="247"/>
    </row>
    <row r="26" spans="2:14" ht="15" customHeight="1" x14ac:dyDescent="0.2">
      <c r="B26" s="57">
        <v>1301305</v>
      </c>
      <c r="C26" s="58" t="str">
        <f>VLOOKUP($B26,Crses!$A$2:$J$290,3,FALSE)</f>
        <v>Database and Application of Database</v>
      </c>
      <c r="D26" s="59">
        <f>VLOOKUP($B26,Crses!$A$2:$J$290,4,FALSE)</f>
        <v>2</v>
      </c>
      <c r="E26" s="59">
        <f>VLOOKUP($B26,Crses!$A$2:$J$290,5,FALSE)</f>
        <v>2</v>
      </c>
      <c r="F26" s="59">
        <f>VLOOKUP($B26,Crses!$A$2:$J$290,6,FALSE)</f>
        <v>3</v>
      </c>
      <c r="G26" s="60">
        <f>VLOOKUP($B26,Crses!$A$2:$J$290,8,FALSE)</f>
        <v>1301203</v>
      </c>
      <c r="H26" s="61"/>
      <c r="I26" s="57">
        <v>1301304</v>
      </c>
      <c r="J26" s="58" t="str">
        <f>VLOOKUP($I26,Crses!$A$2:$J$290,3,FALSE)</f>
        <v>Visual Programming</v>
      </c>
      <c r="K26" s="59">
        <f>VLOOKUP($I26,Crses!$A$2:$J$290,4,FALSE)</f>
        <v>2</v>
      </c>
      <c r="L26" s="59">
        <f>VLOOKUP($I26,Crses!$A$2:$J$290,5,FALSE)</f>
        <v>2</v>
      </c>
      <c r="M26" s="59">
        <f>VLOOKUP($I26,Crses!$A$2:$J$290,6,FALSE)</f>
        <v>3</v>
      </c>
      <c r="N26" s="60">
        <f>VLOOKUP($I26,Crses!$A$2:$J$290,8,FALSE)</f>
        <v>1301305</v>
      </c>
    </row>
    <row r="27" spans="2:14" ht="23.25" customHeight="1" x14ac:dyDescent="0.2">
      <c r="B27" s="57">
        <v>1301310</v>
      </c>
      <c r="C27" s="58" t="str">
        <f>VLOOKUP($B27,Crses!$A$2:$J$290,3,FALSE)</f>
        <v>Design and Analysis of Algorithms</v>
      </c>
      <c r="D27" s="59">
        <f>VLOOKUP($B27,Crses!$A$2:$J$290,4,FALSE)</f>
        <v>3</v>
      </c>
      <c r="E27" s="59">
        <f>VLOOKUP($B27,Crses!$A$2:$J$290,5,FALSE)</f>
        <v>0</v>
      </c>
      <c r="F27" s="59">
        <f>VLOOKUP($B27,Crses!$A$2:$J$290,6,FALSE)</f>
        <v>3</v>
      </c>
      <c r="G27" s="60">
        <f>VLOOKUP($B27,Crses!$A$2:$J$290,8,FALSE)</f>
        <v>1301203</v>
      </c>
      <c r="H27" s="61"/>
      <c r="I27" s="57">
        <v>1301336</v>
      </c>
      <c r="J27" s="127" t="str">
        <f>VLOOKUP($I27,Crses!$A$2:$J$290,3,FALSE)</f>
        <v>Data Communications and Computer Networks ◐</v>
      </c>
      <c r="K27" s="59">
        <f>VLOOKUP($I27,Crses!$A$2:$J$290,4,FALSE)</f>
        <v>3</v>
      </c>
      <c r="L27" s="59">
        <f>VLOOKUP($I27,Crses!$A$2:$J$290,5,FALSE)</f>
        <v>0</v>
      </c>
      <c r="M27" s="59">
        <f>VLOOKUP($I27,Crses!$A$2:$J$290,6,FALSE)</f>
        <v>3</v>
      </c>
      <c r="N27" s="60">
        <f>VLOOKUP($I27,Crses!$A$2:$J$290,8,FALSE)</f>
        <v>1301326</v>
      </c>
    </row>
    <row r="28" spans="2:14" ht="15" customHeight="1" x14ac:dyDescent="0.2">
      <c r="B28" s="57">
        <v>1301326</v>
      </c>
      <c r="C28" s="58" t="str">
        <f>VLOOKUP($B28,Crses!$A$2:$J$290,3,FALSE)</f>
        <v>Operating Systems ◐</v>
      </c>
      <c r="D28" s="59">
        <f>VLOOKUP($B28,Crses!$A$2:$J$290,4,FALSE)</f>
        <v>3</v>
      </c>
      <c r="E28" s="59">
        <f>VLOOKUP($B28,Crses!$A$2:$J$290,5,FALSE)</f>
        <v>0</v>
      </c>
      <c r="F28" s="59">
        <f>VLOOKUP($B28,Crses!$A$2:$J$290,6,FALSE)</f>
        <v>3</v>
      </c>
      <c r="G28" s="60">
        <f>VLOOKUP($B28,Crses!$A$2:$J$290,8,FALSE)</f>
        <v>1301203</v>
      </c>
      <c r="H28" s="61"/>
      <c r="I28" s="57">
        <v>1302360</v>
      </c>
      <c r="J28" s="58" t="str">
        <f>VLOOKUP($I28,Crses!$A$2:$J$290,3,FALSE)</f>
        <v>Database Systems Administration ◐</v>
      </c>
      <c r="K28" s="59">
        <f>VLOOKUP($I28,Crses!$A$2:$J$290,4,FALSE)</f>
        <v>3</v>
      </c>
      <c r="L28" s="59">
        <f>VLOOKUP($I28,Crses!$A$2:$J$290,5,FALSE)</f>
        <v>0</v>
      </c>
      <c r="M28" s="59">
        <f>VLOOKUP($I28,Crses!$A$2:$J$290,6,FALSE)</f>
        <v>3</v>
      </c>
      <c r="N28" s="60">
        <f>VLOOKUP($I28,Crses!$A$2:$J$290,8,FALSE)</f>
        <v>1301305</v>
      </c>
    </row>
    <row r="29" spans="2:14" ht="15" customHeight="1" x14ac:dyDescent="0.2">
      <c r="B29" s="57">
        <v>1302384</v>
      </c>
      <c r="C29" s="58" t="str">
        <f>VLOOKUP($B29,Crses!$A$2:$J$290,3,FALSE)</f>
        <v>Software Analysis and Design</v>
      </c>
      <c r="D29" s="59">
        <f>VLOOKUP($B29,Crses!$A$2:$J$290,4,FALSE)</f>
        <v>2</v>
      </c>
      <c r="E29" s="59">
        <f>VLOOKUP($B29,Crses!$A$2:$J$290,5,FALSE)</f>
        <v>2</v>
      </c>
      <c r="F29" s="59">
        <f>VLOOKUP($B29,Crses!$A$2:$J$290,6,FALSE)</f>
        <v>3</v>
      </c>
      <c r="G29" s="60" t="str">
        <f>VLOOKUP($B29,Crses!$A$2:$J$290,8,FALSE)</f>
        <v>1302382 + 1301305 ↂ</v>
      </c>
      <c r="H29" s="61"/>
      <c r="I29" s="57">
        <v>1302390</v>
      </c>
      <c r="J29" s="58" t="str">
        <f>VLOOKUP($I29,Crses!$A$2:$J$290,3,FALSE)</f>
        <v>Software Architecture</v>
      </c>
      <c r="K29" s="59">
        <f>VLOOKUP($I29,Crses!$A$2:$J$290,4,FALSE)</f>
        <v>3</v>
      </c>
      <c r="L29" s="59">
        <f>VLOOKUP($I29,Crses!$A$2:$J$290,5,FALSE)</f>
        <v>0</v>
      </c>
      <c r="M29" s="59">
        <f>VLOOKUP($I29,Crses!$A$2:$J$290,6,FALSE)</f>
        <v>3</v>
      </c>
      <c r="N29" s="60">
        <f>VLOOKUP($I29,Crses!$A$2:$J$290,8,FALSE)</f>
        <v>1302384</v>
      </c>
    </row>
    <row r="30" spans="2:14" ht="15" customHeight="1" x14ac:dyDescent="0.2">
      <c r="B30" s="57" t="s">
        <v>21</v>
      </c>
      <c r="C30" s="58" t="s">
        <v>158</v>
      </c>
      <c r="D30" s="59">
        <v>3</v>
      </c>
      <c r="E30" s="59">
        <v>0</v>
      </c>
      <c r="F30" s="59">
        <v>3</v>
      </c>
      <c r="G30" s="60" t="s">
        <v>21</v>
      </c>
      <c r="H30" s="61"/>
      <c r="I30" s="57">
        <v>1302486</v>
      </c>
      <c r="J30" s="58" t="str">
        <f>VLOOKUP($I30,Crses!$A$2:$J$290,3,FALSE)</f>
        <v>Software Testing</v>
      </c>
      <c r="K30" s="59">
        <f>VLOOKUP($I30,Crses!$A$2:$J$290,4,FALSE)</f>
        <v>3</v>
      </c>
      <c r="L30" s="59">
        <f>VLOOKUP($I30,Crses!$A$2:$J$290,5,FALSE)</f>
        <v>0</v>
      </c>
      <c r="M30" s="59">
        <f>VLOOKUP($I30,Crses!$A$2:$J$290,6,FALSE)</f>
        <v>3</v>
      </c>
      <c r="N30" s="60">
        <f>VLOOKUP($I30,Crses!$A$2:$J$290,8,FALSE)</f>
        <v>1302384</v>
      </c>
    </row>
    <row r="31" spans="2:14" ht="15" customHeight="1" x14ac:dyDescent="0.2">
      <c r="B31" s="57" t="s">
        <v>21</v>
      </c>
      <c r="C31" s="58" t="s">
        <v>154</v>
      </c>
      <c r="D31" s="59">
        <v>3</v>
      </c>
      <c r="E31" s="59">
        <v>0</v>
      </c>
      <c r="F31" s="59">
        <v>3</v>
      </c>
      <c r="G31" s="60" t="s">
        <v>21</v>
      </c>
      <c r="H31" s="61"/>
      <c r="I31" s="57">
        <v>1302493</v>
      </c>
      <c r="J31" s="58" t="str">
        <f>VLOOKUP($I31,Crses!$A$2:$J$290,3,FALSE)</f>
        <v>Software Development and Documentation</v>
      </c>
      <c r="K31" s="59">
        <v>2</v>
      </c>
      <c r="L31" s="59">
        <v>2</v>
      </c>
      <c r="M31" s="59">
        <f>VLOOKUP($I31,Crses!$A$2:$J$290,6,FALSE)</f>
        <v>3</v>
      </c>
      <c r="N31" s="60">
        <f>VLOOKUP($I31,Crses!$A$2:$J$290,8,FALSE)</f>
        <v>1302384</v>
      </c>
    </row>
    <row r="32" spans="2:14" ht="15" customHeight="1" thickBot="1" x14ac:dyDescent="0.25">
      <c r="B32" s="248" t="s">
        <v>155</v>
      </c>
      <c r="C32" s="249"/>
      <c r="D32" s="62">
        <f>SUM(D26:D31)</f>
        <v>16</v>
      </c>
      <c r="E32" s="62">
        <f>SUM(E26:E31)</f>
        <v>4</v>
      </c>
      <c r="F32" s="62">
        <f>SUM(F26:F31)</f>
        <v>18</v>
      </c>
      <c r="G32" s="63"/>
      <c r="H32" s="66"/>
      <c r="I32" s="248" t="s">
        <v>155</v>
      </c>
      <c r="J32" s="249"/>
      <c r="K32" s="62">
        <f t="shared" ref="K32:L32" si="1">SUM(K26:K31)</f>
        <v>16</v>
      </c>
      <c r="L32" s="62">
        <f t="shared" si="1"/>
        <v>4</v>
      </c>
      <c r="M32" s="62">
        <f>SUM(M26:M31)</f>
        <v>18</v>
      </c>
      <c r="N32" s="63"/>
    </row>
    <row r="33" spans="2:14" ht="3.75" customHeight="1" thickBot="1" x14ac:dyDescent="0.25">
      <c r="B33" s="36"/>
      <c r="C33" s="42"/>
      <c r="D33" s="36"/>
      <c r="E33" s="36"/>
      <c r="F33" s="36"/>
      <c r="G33" s="35"/>
      <c r="H33" s="35"/>
      <c r="I33" s="37"/>
      <c r="J33" s="44"/>
      <c r="K33" s="37"/>
      <c r="L33" s="37"/>
      <c r="M33" s="37"/>
      <c r="N33" s="37"/>
    </row>
    <row r="34" spans="2:14" s="47" customFormat="1" ht="20.100000000000001" customHeight="1" thickBot="1" x14ac:dyDescent="0.25">
      <c r="B34" s="67">
        <v>1302368</v>
      </c>
      <c r="C34" s="68" t="str">
        <f>VLOOKUP($B34,Crses!$A$2:$J$290,3,FALSE)</f>
        <v>Field Training</v>
      </c>
      <c r="D34" s="69">
        <f>VLOOKUP($B34,Crses!$A$2:$J$290,4,FALSE)</f>
        <v>0</v>
      </c>
      <c r="E34" s="69">
        <f>VLOOKUP($B34,Crses!$A$2:$J$290,5,FALSE)</f>
        <v>0</v>
      </c>
      <c r="F34" s="69">
        <f>VLOOKUP($B34,Crses!$A$2:$J$290,6,FALSE)</f>
        <v>0</v>
      </c>
      <c r="G34" s="70" t="str">
        <f>VLOOKUP($B34,Crses!$A$2:$J$290,8,FALSE)</f>
        <v>Pass. 90Cr. Hrs.</v>
      </c>
      <c r="H34" s="71"/>
      <c r="I34" s="71"/>
      <c r="J34" s="72" t="s">
        <v>159</v>
      </c>
      <c r="K34" s="71"/>
      <c r="L34" s="71"/>
      <c r="M34" s="71"/>
      <c r="N34" s="73"/>
    </row>
    <row r="35" spans="2:14" ht="3" customHeight="1" thickBot="1" x14ac:dyDescent="0.25">
      <c r="B35" s="38"/>
      <c r="C35" s="43"/>
      <c r="D35" s="38"/>
      <c r="E35" s="38"/>
      <c r="F35" s="38"/>
      <c r="G35" s="38"/>
      <c r="H35" s="32"/>
      <c r="I35" s="38"/>
      <c r="J35" s="43"/>
      <c r="K35" s="38"/>
      <c r="L35" s="38"/>
      <c r="M35" s="38"/>
      <c r="N35" s="38"/>
    </row>
    <row r="36" spans="2:14" s="54" customFormat="1" ht="15" customHeight="1" thickBot="1" x14ac:dyDescent="0.25">
      <c r="B36" s="271" t="s">
        <v>160</v>
      </c>
      <c r="C36" s="271"/>
      <c r="D36" s="271"/>
      <c r="E36" s="271"/>
      <c r="F36" s="271"/>
      <c r="G36" s="271"/>
      <c r="H36" s="53"/>
      <c r="I36" s="271" t="s">
        <v>161</v>
      </c>
      <c r="J36" s="271"/>
      <c r="K36" s="271"/>
      <c r="L36" s="271"/>
      <c r="M36" s="271"/>
      <c r="N36" s="271"/>
    </row>
    <row r="37" spans="2:14" ht="15" customHeight="1" x14ac:dyDescent="0.2">
      <c r="B37" s="269" t="s">
        <v>83</v>
      </c>
      <c r="C37" s="267" t="s">
        <v>148</v>
      </c>
      <c r="D37" s="245" t="s">
        <v>86</v>
      </c>
      <c r="E37" s="245"/>
      <c r="F37" s="245"/>
      <c r="G37" s="246" t="s">
        <v>149</v>
      </c>
      <c r="H37" s="65"/>
      <c r="I37" s="269" t="s">
        <v>83</v>
      </c>
      <c r="J37" s="267" t="s">
        <v>148</v>
      </c>
      <c r="K37" s="245" t="s">
        <v>86</v>
      </c>
      <c r="L37" s="245"/>
      <c r="M37" s="245"/>
      <c r="N37" s="246" t="s">
        <v>149</v>
      </c>
    </row>
    <row r="38" spans="2:14" ht="15" customHeight="1" x14ac:dyDescent="0.2">
      <c r="B38" s="270"/>
      <c r="C38" s="268"/>
      <c r="D38" s="56" t="s">
        <v>150</v>
      </c>
      <c r="E38" s="56" t="s">
        <v>90</v>
      </c>
      <c r="F38" s="56" t="s">
        <v>100</v>
      </c>
      <c r="G38" s="247"/>
      <c r="H38" s="65"/>
      <c r="I38" s="270"/>
      <c r="J38" s="268"/>
      <c r="K38" s="56" t="s">
        <v>150</v>
      </c>
      <c r="L38" s="56" t="s">
        <v>90</v>
      </c>
      <c r="M38" s="56" t="s">
        <v>100</v>
      </c>
      <c r="N38" s="247"/>
    </row>
    <row r="39" spans="2:14" ht="21.75" customHeight="1" x14ac:dyDescent="0.2">
      <c r="B39" s="57">
        <v>1302485</v>
      </c>
      <c r="C39" s="123" t="str">
        <f>VLOOKUP($B39,Crses!$A$2:$J$290,3,FALSE)</f>
        <v>Software Maintenance and Reengineering</v>
      </c>
      <c r="D39" s="59">
        <f>VLOOKUP($B39,Crses!$A$2:$J$290,4,FALSE)</f>
        <v>3</v>
      </c>
      <c r="E39" s="59">
        <f>VLOOKUP($B39,Crses!$A$2:$J$290,5,FALSE)</f>
        <v>0</v>
      </c>
      <c r="F39" s="59">
        <f>VLOOKUP($B39,Crses!$A$2:$J$290,6,FALSE)</f>
        <v>3</v>
      </c>
      <c r="G39" s="60">
        <f>VLOOKUP($B39,Crses!$A$2:$J$290,8,FALSE)</f>
        <v>1302493</v>
      </c>
      <c r="H39" s="61"/>
      <c r="I39" s="57">
        <v>100103</v>
      </c>
      <c r="J39" s="58" t="str">
        <f>VLOOKUP($I39,Crses!$A$2:$J$290,3,FALSE)</f>
        <v>Military Science*</v>
      </c>
      <c r="K39" s="59">
        <f>VLOOKUP($I39,Crses!$A$2:$J$290,4,FALSE)</f>
        <v>3</v>
      </c>
      <c r="L39" s="59">
        <f>VLOOKUP($I39,Crses!$A$2:$J$290,5,FALSE)</f>
        <v>0</v>
      </c>
      <c r="M39" s="59">
        <f>VLOOKUP($I39,Crses!$A$2:$J$290,6,FALSE)</f>
        <v>3</v>
      </c>
      <c r="N39" s="60" t="str">
        <f>VLOOKUP($I39,Crses!$A$2:$J$290,8,FALSE)</f>
        <v>-</v>
      </c>
    </row>
    <row r="40" spans="2:14" ht="15" customHeight="1" x14ac:dyDescent="0.2">
      <c r="B40" s="57">
        <v>1302491</v>
      </c>
      <c r="C40" s="58" t="str">
        <f>VLOOKUP($B40,Crses!$A$2:$J$290,3,FALSE)</f>
        <v>Graduation Project (1)</v>
      </c>
      <c r="D40" s="59">
        <f>VLOOKUP($B40,Crses!$A$2:$J$290,4,FALSE)</f>
        <v>0</v>
      </c>
      <c r="E40" s="59">
        <f>VLOOKUP($B40,Crses!$A$2:$J$290,5,FALSE)</f>
        <v>2</v>
      </c>
      <c r="F40" s="59">
        <f>VLOOKUP($B40,Crses!$A$2:$J$290,6,FALSE)</f>
        <v>1</v>
      </c>
      <c r="G40" s="60" t="str">
        <f>VLOOKUP($B40,Crses!$A$2:$J$290,8,FALSE)</f>
        <v>Pass. 90 Cr. Hrs.+ 1302384</v>
      </c>
      <c r="H40" s="61"/>
      <c r="I40" s="57">
        <v>1302492</v>
      </c>
      <c r="J40" s="58" t="str">
        <f>VLOOKUP($I40,Crses!$A$2:$J$290,3,FALSE)</f>
        <v>Graduation Project (2)</v>
      </c>
      <c r="K40" s="59">
        <f>VLOOKUP($I40,Crses!$A$2:$J$290,4,FALSE)</f>
        <v>0</v>
      </c>
      <c r="L40" s="59">
        <f>VLOOKUP($I40,Crses!$A$2:$J$290,5,FALSE)</f>
        <v>4</v>
      </c>
      <c r="M40" s="59">
        <f>VLOOKUP($I40,Crses!$A$2:$J$290,6,FALSE)</f>
        <v>2</v>
      </c>
      <c r="N40" s="60">
        <f>VLOOKUP($I40,Crses!$A$2:$J$290,8,FALSE)</f>
        <v>1302491</v>
      </c>
    </row>
    <row r="41" spans="2:14" ht="15" customHeight="1" x14ac:dyDescent="0.2">
      <c r="B41" s="57">
        <v>1302460</v>
      </c>
      <c r="C41" s="58" t="str">
        <f>VLOOKUP($B41,Crses!$A$2:$J$290,3,FALSE)</f>
        <v>Software Methodologies</v>
      </c>
      <c r="D41" s="59">
        <f>VLOOKUP($B41,Crses!$A$2:$J$290,4,FALSE)</f>
        <v>3</v>
      </c>
      <c r="E41" s="59">
        <f>VLOOKUP($B41,Crses!$A$2:$J$290,5,FALSE)</f>
        <v>0</v>
      </c>
      <c r="F41" s="59">
        <f>VLOOKUP($B41,Crses!$A$2:$J$290,6,FALSE)</f>
        <v>3</v>
      </c>
      <c r="G41" s="60">
        <f>VLOOKUP($B41,Crses!$A$2:$J$290,8,FALSE)</f>
        <v>1302384</v>
      </c>
      <c r="H41" s="61"/>
      <c r="I41" s="57">
        <v>1302495</v>
      </c>
      <c r="J41" s="58" t="str">
        <f>VLOOKUP($I41,Crses!$A$2:$J$290,3,FALSE)</f>
        <v>Software Quality Management ◐</v>
      </c>
      <c r="K41" s="59">
        <f>VLOOKUP($I41,Crses!$A$2:$J$290,4,FALSE)</f>
        <v>3</v>
      </c>
      <c r="L41" s="59">
        <f>VLOOKUP($I41,Crses!$A$2:$J$290,5,FALSE)</f>
        <v>0</v>
      </c>
      <c r="M41" s="59">
        <f>VLOOKUP($I41,Crses!$A$2:$J$290,6,FALSE)</f>
        <v>3</v>
      </c>
      <c r="N41" s="60" t="str">
        <f>VLOOKUP($I41,Crses!$A$2:$J$290,8,FALSE)</f>
        <v>1302485 + 1302486</v>
      </c>
    </row>
    <row r="42" spans="2:14" ht="15" customHeight="1" x14ac:dyDescent="0.2">
      <c r="B42" s="57">
        <v>1302338</v>
      </c>
      <c r="C42" s="58" t="str">
        <f>VLOOKUP($B42,Crses!$A$2:$J$290,3,FALSE)</f>
        <v>Advanced Internet Computing</v>
      </c>
      <c r="D42" s="59">
        <f>VLOOKUP($B42,Crses!$A$2:$J$290,4,FALSE)</f>
        <v>2</v>
      </c>
      <c r="E42" s="59">
        <f>VLOOKUP($B42,Crses!$A$2:$J$290,5,FALSE)</f>
        <v>2</v>
      </c>
      <c r="F42" s="59">
        <f>VLOOKUP($B42,Crses!$A$2:$J$290,6,FALSE)</f>
        <v>3</v>
      </c>
      <c r="G42" s="60" t="str">
        <f>VLOOKUP($B42,Crses!$A$2:$J$290,8,FALSE)</f>
        <v>1301236 + 1301305</v>
      </c>
      <c r="H42" s="61"/>
      <c r="I42" s="57" t="s">
        <v>21</v>
      </c>
      <c r="J42" s="58" t="s">
        <v>158</v>
      </c>
      <c r="K42" s="59">
        <v>3</v>
      </c>
      <c r="L42" s="59">
        <v>0</v>
      </c>
      <c r="M42" s="59">
        <v>3</v>
      </c>
      <c r="N42" s="60" t="s">
        <v>21</v>
      </c>
    </row>
    <row r="43" spans="2:14" ht="15" customHeight="1" x14ac:dyDescent="0.2">
      <c r="B43" s="57" t="s">
        <v>21</v>
      </c>
      <c r="C43" s="58" t="s">
        <v>158</v>
      </c>
      <c r="D43" s="59">
        <v>3</v>
      </c>
      <c r="E43" s="59">
        <v>0</v>
      </c>
      <c r="F43" s="59">
        <v>3</v>
      </c>
      <c r="G43" s="60" t="s">
        <v>21</v>
      </c>
      <c r="H43" s="61"/>
      <c r="I43" s="255" t="s">
        <v>21</v>
      </c>
      <c r="J43" s="265" t="s">
        <v>162</v>
      </c>
      <c r="K43" s="258">
        <v>3</v>
      </c>
      <c r="L43" s="258">
        <v>0</v>
      </c>
      <c r="M43" s="258">
        <v>3</v>
      </c>
      <c r="N43" s="254" t="s">
        <v>21</v>
      </c>
    </row>
    <row r="44" spans="2:14" ht="15" customHeight="1" x14ac:dyDescent="0.2">
      <c r="B44" s="57" t="s">
        <v>21</v>
      </c>
      <c r="C44" s="58" t="s">
        <v>154</v>
      </c>
      <c r="D44" s="59">
        <v>3</v>
      </c>
      <c r="E44" s="59">
        <v>0</v>
      </c>
      <c r="F44" s="59">
        <v>3</v>
      </c>
      <c r="G44" s="60" t="s">
        <v>21</v>
      </c>
      <c r="H44" s="61"/>
      <c r="I44" s="255"/>
      <c r="J44" s="266"/>
      <c r="K44" s="258"/>
      <c r="L44" s="258"/>
      <c r="M44" s="258"/>
      <c r="N44" s="254"/>
    </row>
    <row r="45" spans="2:14" ht="15" customHeight="1" thickBot="1" x14ac:dyDescent="0.25">
      <c r="B45" s="248" t="s">
        <v>100</v>
      </c>
      <c r="C45" s="249"/>
      <c r="D45" s="62">
        <f t="shared" ref="D45:E45" si="2">SUM(D39:D44)</f>
        <v>14</v>
      </c>
      <c r="E45" s="62">
        <f t="shared" si="2"/>
        <v>4</v>
      </c>
      <c r="F45" s="62">
        <f>SUM(F39:F44)</f>
        <v>16</v>
      </c>
      <c r="G45" s="63"/>
      <c r="H45" s="64"/>
      <c r="I45" s="248" t="s">
        <v>100</v>
      </c>
      <c r="J45" s="249"/>
      <c r="K45" s="62">
        <f>SUM(K39:K43)</f>
        <v>12</v>
      </c>
      <c r="L45" s="62">
        <f>SUM(L39:L43)</f>
        <v>4</v>
      </c>
      <c r="M45" s="62">
        <f>SUM(M39:M43)</f>
        <v>14</v>
      </c>
      <c r="N45" s="63"/>
    </row>
    <row r="46" spans="2:14" ht="9.9499999999999993" customHeight="1" thickBot="1" x14ac:dyDescent="0.25">
      <c r="B46" s="39"/>
      <c r="C46" s="44"/>
      <c r="D46" s="39"/>
      <c r="E46" s="39"/>
      <c r="F46" s="39"/>
      <c r="G46" s="40"/>
      <c r="H46" s="35"/>
      <c r="I46" s="259"/>
      <c r="J46" s="259"/>
      <c r="K46" s="259"/>
      <c r="L46" s="40"/>
      <c r="M46" s="40"/>
      <c r="N46" s="40"/>
    </row>
    <row r="47" spans="2:14" s="49" customFormat="1" ht="20.100000000000001" customHeight="1" thickBot="1" x14ac:dyDescent="0.25">
      <c r="B47" s="263" t="s">
        <v>163</v>
      </c>
      <c r="C47" s="261"/>
      <c r="D47" s="264" t="s">
        <v>164</v>
      </c>
      <c r="E47" s="264"/>
      <c r="F47" s="264"/>
      <c r="G47" s="264"/>
      <c r="H47" s="260">
        <f>F10+M10+F21+M21+F32+M32+F34+F45+M45</f>
        <v>132</v>
      </c>
      <c r="I47" s="260"/>
      <c r="J47" s="261"/>
      <c r="K47" s="261"/>
      <c r="L47" s="261"/>
      <c r="M47" s="261"/>
      <c r="N47" s="262"/>
    </row>
  </sheetData>
  <mergeCells count="60">
    <mergeCell ref="B2:G2"/>
    <mergeCell ref="I2:N2"/>
    <mergeCell ref="B3:B4"/>
    <mergeCell ref="C3:C4"/>
    <mergeCell ref="D3:F3"/>
    <mergeCell ref="G3:G4"/>
    <mergeCell ref="I3:I4"/>
    <mergeCell ref="J3:J4"/>
    <mergeCell ref="K3:M3"/>
    <mergeCell ref="B1:L1"/>
    <mergeCell ref="D13:F13"/>
    <mergeCell ref="G13:G14"/>
    <mergeCell ref="I13:I14"/>
    <mergeCell ref="N3:N4"/>
    <mergeCell ref="B10:C10"/>
    <mergeCell ref="I10:J10"/>
    <mergeCell ref="B12:G12"/>
    <mergeCell ref="I12:N12"/>
    <mergeCell ref="J13:J14"/>
    <mergeCell ref="K13:M13"/>
    <mergeCell ref="N13:N14"/>
    <mergeCell ref="B13:B14"/>
    <mergeCell ref="C13:C14"/>
    <mergeCell ref="I21:J21"/>
    <mergeCell ref="K24:M24"/>
    <mergeCell ref="N24:N25"/>
    <mergeCell ref="B32:C32"/>
    <mergeCell ref="I32:J32"/>
    <mergeCell ref="B23:G23"/>
    <mergeCell ref="I23:N23"/>
    <mergeCell ref="B21:C21"/>
    <mergeCell ref="B36:G36"/>
    <mergeCell ref="I36:N36"/>
    <mergeCell ref="B24:B25"/>
    <mergeCell ref="C24:C25"/>
    <mergeCell ref="D24:F24"/>
    <mergeCell ref="G24:G25"/>
    <mergeCell ref="I24:I25"/>
    <mergeCell ref="J24:J25"/>
    <mergeCell ref="B37:B38"/>
    <mergeCell ref="C37:C38"/>
    <mergeCell ref="D37:F37"/>
    <mergeCell ref="G37:G38"/>
    <mergeCell ref="I37:I38"/>
    <mergeCell ref="K37:M37"/>
    <mergeCell ref="N37:N38"/>
    <mergeCell ref="I43:I44"/>
    <mergeCell ref="J43:J44"/>
    <mergeCell ref="K43:K44"/>
    <mergeCell ref="L43:L44"/>
    <mergeCell ref="M43:M44"/>
    <mergeCell ref="N43:N44"/>
    <mergeCell ref="J37:J38"/>
    <mergeCell ref="B45:C45"/>
    <mergeCell ref="I45:J45"/>
    <mergeCell ref="I46:K46"/>
    <mergeCell ref="H47:I47"/>
    <mergeCell ref="J47:N47"/>
    <mergeCell ref="B47:C47"/>
    <mergeCell ref="D47:G47"/>
  </mergeCells>
  <printOptions horizontalCentered="1" verticalCentered="1"/>
  <pageMargins left="0.39370078740157483" right="0.39370078740157483" top="0.19685039370078741" bottom="0.19685039370078741" header="0.19685039370078741" footer="0.19685039370078741"/>
  <pageSetup paperSize="9" scale="8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90"/>
  <sheetViews>
    <sheetView zoomScale="109" zoomScaleNormal="109" workbookViewId="0">
      <pane ySplit="1" topLeftCell="A233" activePane="bottomLeft" state="frozen"/>
      <selection pane="bottomLeft" activeCell="B241" sqref="B241"/>
    </sheetView>
  </sheetViews>
  <sheetFormatPr defaultColWidth="9.140625" defaultRowHeight="30" customHeight="1" x14ac:dyDescent="0.2"/>
  <cols>
    <col min="1" max="1" width="13.42578125" style="25" bestFit="1" customWidth="1"/>
    <col min="2" max="2" width="30.42578125" style="27" bestFit="1" customWidth="1"/>
    <col min="3" max="3" width="32.140625" style="28" bestFit="1" customWidth="1"/>
    <col min="4" max="4" width="10.140625" style="24" bestFit="1" customWidth="1"/>
    <col min="5" max="5" width="10.7109375" style="24" bestFit="1" customWidth="1"/>
    <col min="6" max="6" width="10.42578125" style="24" bestFit="1" customWidth="1"/>
    <col min="7" max="7" width="13.7109375" style="25" bestFit="1" customWidth="1"/>
    <col min="8" max="8" width="13.42578125" style="26" bestFit="1" customWidth="1"/>
    <col min="9" max="10" width="15.42578125" style="26" bestFit="1" customWidth="1"/>
    <col min="11" max="11" width="71.140625" style="26" bestFit="1" customWidth="1"/>
    <col min="12" max="16384" width="9.140625" style="26"/>
  </cols>
  <sheetData>
    <row r="1" spans="1:11" ht="30" customHeight="1" x14ac:dyDescent="0.2">
      <c r="A1" s="24" t="s">
        <v>165</v>
      </c>
      <c r="B1" s="24" t="s">
        <v>166</v>
      </c>
      <c r="C1" s="24" t="s">
        <v>167</v>
      </c>
      <c r="D1" s="24" t="s">
        <v>168</v>
      </c>
      <c r="E1" s="24" t="s">
        <v>169</v>
      </c>
      <c r="F1" s="24" t="s">
        <v>100</v>
      </c>
      <c r="G1" s="24" t="s">
        <v>170</v>
      </c>
      <c r="H1" s="24" t="s">
        <v>171</v>
      </c>
      <c r="I1" s="24" t="s">
        <v>172</v>
      </c>
      <c r="J1" s="24" t="s">
        <v>173</v>
      </c>
      <c r="K1" s="24" t="s">
        <v>174</v>
      </c>
    </row>
    <row r="2" spans="1:11" ht="30" customHeight="1" x14ac:dyDescent="0.2">
      <c r="A2" s="24">
        <v>100103</v>
      </c>
      <c r="B2" s="24" t="s">
        <v>175</v>
      </c>
      <c r="C2" s="24" t="s">
        <v>176</v>
      </c>
      <c r="D2" s="24">
        <v>3</v>
      </c>
      <c r="E2" s="24">
        <v>0</v>
      </c>
      <c r="F2" s="24">
        <v>3</v>
      </c>
      <c r="G2" s="24" t="s">
        <v>21</v>
      </c>
      <c r="H2" s="24" t="s">
        <v>21</v>
      </c>
      <c r="I2" s="24" t="s">
        <v>21</v>
      </c>
      <c r="J2" s="24" t="s">
        <v>21</v>
      </c>
      <c r="K2" s="24"/>
    </row>
    <row r="3" spans="1:11" ht="30" customHeight="1" x14ac:dyDescent="0.2">
      <c r="A3" s="24">
        <v>402103</v>
      </c>
      <c r="B3" s="24" t="s">
        <v>177</v>
      </c>
      <c r="C3" s="24" t="s">
        <v>178</v>
      </c>
      <c r="D3" s="24">
        <v>3</v>
      </c>
      <c r="E3" s="24">
        <v>0</v>
      </c>
      <c r="F3" s="24">
        <v>3</v>
      </c>
      <c r="G3" s="24" t="s">
        <v>21</v>
      </c>
      <c r="H3" s="24" t="s">
        <v>21</v>
      </c>
      <c r="I3" s="24" t="s">
        <v>21</v>
      </c>
      <c r="J3" s="24" t="s">
        <v>21</v>
      </c>
      <c r="K3" s="24" t="s">
        <v>179</v>
      </c>
    </row>
    <row r="4" spans="1:11" ht="30" customHeight="1" x14ac:dyDescent="0.2">
      <c r="A4" s="24">
        <v>407102</v>
      </c>
      <c r="B4" s="24" t="s">
        <v>180</v>
      </c>
      <c r="C4" s="24" t="s">
        <v>181</v>
      </c>
      <c r="D4" s="24">
        <v>3</v>
      </c>
      <c r="E4" s="24">
        <v>0</v>
      </c>
      <c r="F4" s="24">
        <v>3</v>
      </c>
      <c r="G4" s="24" t="s">
        <v>21</v>
      </c>
      <c r="H4" s="24" t="s">
        <v>21</v>
      </c>
      <c r="I4" s="24" t="s">
        <v>21</v>
      </c>
      <c r="J4" s="24" t="s">
        <v>21</v>
      </c>
      <c r="K4" s="24" t="s">
        <v>182</v>
      </c>
    </row>
    <row r="5" spans="1:11" ht="30" customHeight="1" x14ac:dyDescent="0.2">
      <c r="A5" s="24">
        <v>501105</v>
      </c>
      <c r="B5" s="24" t="s">
        <v>183</v>
      </c>
      <c r="C5" s="24" t="s">
        <v>184</v>
      </c>
      <c r="D5" s="24">
        <v>3</v>
      </c>
      <c r="E5" s="24">
        <v>0</v>
      </c>
      <c r="F5" s="24">
        <v>3</v>
      </c>
      <c r="G5" s="24" t="s">
        <v>21</v>
      </c>
      <c r="H5" s="24" t="s">
        <v>21</v>
      </c>
      <c r="I5" s="24" t="s">
        <v>21</v>
      </c>
      <c r="J5" s="24" t="s">
        <v>21</v>
      </c>
      <c r="K5" s="24"/>
    </row>
    <row r="6" spans="1:11" ht="30" customHeight="1" x14ac:dyDescent="0.2">
      <c r="A6" s="24">
        <v>501114</v>
      </c>
      <c r="B6" s="24" t="s">
        <v>29</v>
      </c>
      <c r="C6" s="24" t="s">
        <v>185</v>
      </c>
      <c r="D6" s="24">
        <v>3</v>
      </c>
      <c r="E6" s="24">
        <v>0</v>
      </c>
      <c r="F6" s="24">
        <v>3</v>
      </c>
      <c r="G6" s="24" t="s">
        <v>21</v>
      </c>
      <c r="H6" s="24" t="s">
        <v>21</v>
      </c>
      <c r="I6" s="24" t="s">
        <v>21</v>
      </c>
      <c r="J6" s="24" t="s">
        <v>21</v>
      </c>
      <c r="K6" s="24" t="s">
        <v>186</v>
      </c>
    </row>
    <row r="7" spans="1:11" ht="30" customHeight="1" x14ac:dyDescent="0.2">
      <c r="A7" s="24">
        <v>601426</v>
      </c>
      <c r="B7" s="24" t="s">
        <v>187</v>
      </c>
      <c r="C7" s="24" t="s">
        <v>188</v>
      </c>
      <c r="D7" s="24">
        <v>3</v>
      </c>
      <c r="E7" s="24">
        <v>0</v>
      </c>
      <c r="F7" s="24">
        <v>3</v>
      </c>
      <c r="G7" s="24" t="s">
        <v>21</v>
      </c>
      <c r="H7" s="24" t="s">
        <v>21</v>
      </c>
      <c r="I7" s="24" t="s">
        <v>21</v>
      </c>
      <c r="J7" s="24" t="s">
        <v>21</v>
      </c>
      <c r="K7" s="24" t="s">
        <v>189</v>
      </c>
    </row>
    <row r="8" spans="1:11" ht="30" customHeight="1" x14ac:dyDescent="0.2">
      <c r="A8" s="24">
        <v>1401126</v>
      </c>
      <c r="B8" s="24" t="s">
        <v>31</v>
      </c>
      <c r="C8" s="24" t="s">
        <v>190</v>
      </c>
      <c r="D8" s="24">
        <v>3</v>
      </c>
      <c r="E8" s="24">
        <v>0</v>
      </c>
      <c r="F8" s="24">
        <v>3</v>
      </c>
      <c r="G8" s="24" t="s">
        <v>21</v>
      </c>
      <c r="H8" s="24" t="s">
        <v>21</v>
      </c>
      <c r="I8" s="24" t="s">
        <v>21</v>
      </c>
      <c r="J8" s="24" t="s">
        <v>21</v>
      </c>
      <c r="K8" s="24"/>
    </row>
    <row r="9" spans="1:11" ht="30" customHeight="1" x14ac:dyDescent="0.2">
      <c r="A9" s="24">
        <v>1401116</v>
      </c>
      <c r="B9" s="24" t="s">
        <v>191</v>
      </c>
      <c r="C9" s="24" t="s">
        <v>192</v>
      </c>
      <c r="D9" s="24">
        <v>3</v>
      </c>
      <c r="E9" s="24">
        <v>0</v>
      </c>
      <c r="F9" s="24">
        <v>3</v>
      </c>
      <c r="G9" s="24" t="s">
        <v>21</v>
      </c>
      <c r="H9" s="24" t="s">
        <v>21</v>
      </c>
      <c r="I9" s="24" t="s">
        <v>21</v>
      </c>
      <c r="J9" s="24" t="s">
        <v>21</v>
      </c>
      <c r="K9" s="24" t="s">
        <v>193</v>
      </c>
    </row>
    <row r="10" spans="1:11" ht="30" customHeight="1" x14ac:dyDescent="0.2">
      <c r="A10" s="24">
        <v>1401117</v>
      </c>
      <c r="B10" s="24" t="s">
        <v>33</v>
      </c>
      <c r="C10" s="24" t="s">
        <v>194</v>
      </c>
      <c r="D10" s="24">
        <v>3</v>
      </c>
      <c r="E10" s="24">
        <v>0</v>
      </c>
      <c r="F10" s="24">
        <v>3</v>
      </c>
      <c r="G10" s="24" t="s">
        <v>21</v>
      </c>
      <c r="H10" s="24" t="s">
        <v>21</v>
      </c>
      <c r="I10" s="24" t="s">
        <v>21</v>
      </c>
      <c r="J10" s="24" t="s">
        <v>21</v>
      </c>
      <c r="K10" s="24"/>
    </row>
    <row r="11" spans="1:11" ht="30" customHeight="1" x14ac:dyDescent="0.2">
      <c r="A11" s="24">
        <v>1401118</v>
      </c>
      <c r="B11" s="24" t="s">
        <v>34</v>
      </c>
      <c r="C11" s="24" t="s">
        <v>195</v>
      </c>
      <c r="D11" s="24">
        <v>3</v>
      </c>
      <c r="E11" s="24">
        <v>0</v>
      </c>
      <c r="F11" s="24">
        <v>3</v>
      </c>
      <c r="G11" s="24" t="s">
        <v>21</v>
      </c>
      <c r="H11" s="24" t="s">
        <v>21</v>
      </c>
      <c r="I11" s="24" t="s">
        <v>21</v>
      </c>
      <c r="J11" s="24" t="s">
        <v>21</v>
      </c>
      <c r="K11" s="24"/>
    </row>
    <row r="12" spans="1:11" ht="30" customHeight="1" x14ac:dyDescent="0.2">
      <c r="A12" s="24">
        <v>702101</v>
      </c>
      <c r="B12" s="24" t="s">
        <v>33</v>
      </c>
      <c r="C12" s="24" t="s">
        <v>194</v>
      </c>
      <c r="D12" s="24">
        <v>3</v>
      </c>
      <c r="E12" s="24">
        <v>0</v>
      </c>
      <c r="F12" s="24">
        <v>3</v>
      </c>
      <c r="G12" s="24" t="s">
        <v>21</v>
      </c>
      <c r="H12" s="24" t="s">
        <v>21</v>
      </c>
      <c r="I12" s="24" t="s">
        <v>21</v>
      </c>
      <c r="J12" s="24" t="s">
        <v>21</v>
      </c>
      <c r="K12" s="24" t="s">
        <v>196</v>
      </c>
    </row>
    <row r="13" spans="1:11" ht="30" customHeight="1" x14ac:dyDescent="0.2">
      <c r="A13" s="24">
        <v>702102</v>
      </c>
      <c r="B13" s="24" t="s">
        <v>34</v>
      </c>
      <c r="C13" s="24" t="s">
        <v>195</v>
      </c>
      <c r="D13" s="24">
        <v>3</v>
      </c>
      <c r="E13" s="24">
        <v>0</v>
      </c>
      <c r="F13" s="24">
        <v>3</v>
      </c>
      <c r="G13" s="24" t="s">
        <v>21</v>
      </c>
      <c r="H13" s="24" t="s">
        <v>21</v>
      </c>
      <c r="I13" s="24" t="s">
        <v>21</v>
      </c>
      <c r="J13" s="24" t="s">
        <v>21</v>
      </c>
      <c r="K13" s="24"/>
    </row>
    <row r="14" spans="1:11" ht="30" customHeight="1" x14ac:dyDescent="0.2">
      <c r="A14" s="24">
        <v>801120</v>
      </c>
      <c r="B14" s="24" t="s">
        <v>197</v>
      </c>
      <c r="C14" s="24" t="s">
        <v>198</v>
      </c>
      <c r="D14" s="24">
        <v>3</v>
      </c>
      <c r="E14" s="24">
        <v>0</v>
      </c>
      <c r="F14" s="24">
        <v>3</v>
      </c>
      <c r="G14" s="24">
        <v>1301111</v>
      </c>
      <c r="H14" s="24">
        <v>1301111</v>
      </c>
      <c r="I14" s="24" t="s">
        <v>21</v>
      </c>
      <c r="J14" s="24" t="s">
        <v>21</v>
      </c>
      <c r="K14" s="24" t="s">
        <v>199</v>
      </c>
    </row>
    <row r="15" spans="1:11" ht="30" customHeight="1" x14ac:dyDescent="0.2">
      <c r="A15" s="24">
        <v>801121</v>
      </c>
      <c r="B15" s="24" t="s">
        <v>200</v>
      </c>
      <c r="C15" s="24" t="s">
        <v>201</v>
      </c>
      <c r="D15" s="24">
        <v>3</v>
      </c>
      <c r="E15" s="24">
        <v>0</v>
      </c>
      <c r="F15" s="24">
        <v>3</v>
      </c>
      <c r="G15" s="24">
        <v>801120</v>
      </c>
      <c r="H15" s="24">
        <v>801120</v>
      </c>
      <c r="I15" s="24" t="s">
        <v>21</v>
      </c>
      <c r="J15" s="24">
        <v>801120</v>
      </c>
      <c r="K15" s="24" t="s">
        <v>202</v>
      </c>
    </row>
    <row r="16" spans="1:11" ht="30" customHeight="1" x14ac:dyDescent="0.2">
      <c r="A16" s="24">
        <v>801222</v>
      </c>
      <c r="B16" s="24" t="s">
        <v>203</v>
      </c>
      <c r="C16" s="24" t="s">
        <v>204</v>
      </c>
      <c r="D16" s="24">
        <v>2</v>
      </c>
      <c r="E16" s="24">
        <v>2</v>
      </c>
      <c r="F16" s="24">
        <v>3</v>
      </c>
      <c r="G16" s="24">
        <v>801121</v>
      </c>
      <c r="H16" s="24" t="s">
        <v>21</v>
      </c>
      <c r="I16" s="24" t="s">
        <v>21</v>
      </c>
      <c r="J16" s="24" t="s">
        <v>21</v>
      </c>
      <c r="K16" s="24" t="s">
        <v>205</v>
      </c>
    </row>
    <row r="17" spans="1:11" ht="30" customHeight="1" x14ac:dyDescent="0.2">
      <c r="A17" s="24">
        <v>1301099</v>
      </c>
      <c r="B17" s="24" t="s">
        <v>206</v>
      </c>
      <c r="C17" s="24" t="s">
        <v>207</v>
      </c>
      <c r="G17" s="24" t="s">
        <v>21</v>
      </c>
      <c r="H17" s="24" t="s">
        <v>21</v>
      </c>
      <c r="I17" s="24" t="s">
        <v>21</v>
      </c>
      <c r="J17" s="24" t="s">
        <v>21</v>
      </c>
      <c r="K17" s="24"/>
    </row>
    <row r="18" spans="1:11" ht="30" customHeight="1" x14ac:dyDescent="0.2">
      <c r="A18" s="24">
        <v>1301100</v>
      </c>
      <c r="B18" s="24" t="s">
        <v>208</v>
      </c>
      <c r="C18" s="24" t="s">
        <v>209</v>
      </c>
      <c r="G18" s="24" t="s">
        <v>21</v>
      </c>
      <c r="H18" s="24" t="s">
        <v>21</v>
      </c>
      <c r="I18" s="24" t="s">
        <v>21</v>
      </c>
      <c r="J18" s="24" t="s">
        <v>21</v>
      </c>
      <c r="K18" s="24"/>
    </row>
    <row r="19" spans="1:11" ht="30" customHeight="1" x14ac:dyDescent="0.2">
      <c r="A19" s="24">
        <v>1301101</v>
      </c>
      <c r="B19" s="24" t="s">
        <v>210</v>
      </c>
      <c r="C19" s="24" t="s">
        <v>211</v>
      </c>
      <c r="G19" s="24" t="s">
        <v>21</v>
      </c>
      <c r="H19" s="24" t="s">
        <v>21</v>
      </c>
      <c r="I19" s="24" t="s">
        <v>21</v>
      </c>
      <c r="J19" s="24" t="s">
        <v>21</v>
      </c>
      <c r="K19" s="24"/>
    </row>
    <row r="20" spans="1:11" ht="30" customHeight="1" x14ac:dyDescent="0.2">
      <c r="A20" s="24">
        <v>1301102</v>
      </c>
      <c r="B20" s="24" t="s">
        <v>210</v>
      </c>
      <c r="C20" s="24" t="s">
        <v>211</v>
      </c>
      <c r="G20" s="24" t="s">
        <v>21</v>
      </c>
      <c r="H20" s="24" t="s">
        <v>21</v>
      </c>
      <c r="I20" s="24" t="s">
        <v>21</v>
      </c>
      <c r="J20" s="24" t="s">
        <v>21</v>
      </c>
      <c r="K20" s="24"/>
    </row>
    <row r="21" spans="1:11" ht="30" customHeight="1" x14ac:dyDescent="0.2">
      <c r="A21" s="24">
        <v>1301103</v>
      </c>
      <c r="B21" s="24" t="s">
        <v>212</v>
      </c>
      <c r="C21" s="24" t="s">
        <v>213</v>
      </c>
      <c r="G21" s="24" t="s">
        <v>21</v>
      </c>
      <c r="H21" s="24" t="s">
        <v>21</v>
      </c>
      <c r="I21" s="24" t="s">
        <v>21</v>
      </c>
      <c r="J21" s="24" t="s">
        <v>21</v>
      </c>
      <c r="K21" s="24"/>
    </row>
    <row r="22" spans="1:11" ht="30" customHeight="1" x14ac:dyDescent="0.2">
      <c r="A22" s="24">
        <v>1301104</v>
      </c>
      <c r="B22" s="24" t="s">
        <v>214</v>
      </c>
      <c r="C22" s="24" t="s">
        <v>215</v>
      </c>
      <c r="G22" s="24" t="s">
        <v>21</v>
      </c>
      <c r="H22" s="24" t="s">
        <v>21</v>
      </c>
      <c r="I22" s="24" t="s">
        <v>21</v>
      </c>
      <c r="J22" s="24" t="s">
        <v>21</v>
      </c>
      <c r="K22" s="24"/>
    </row>
    <row r="23" spans="1:11" ht="30" customHeight="1" x14ac:dyDescent="0.2">
      <c r="A23" s="24">
        <v>1301105</v>
      </c>
      <c r="B23" s="24" t="s">
        <v>216</v>
      </c>
      <c r="C23" s="24" t="s">
        <v>217</v>
      </c>
      <c r="G23" s="24" t="s">
        <v>21</v>
      </c>
      <c r="H23" s="24" t="s">
        <v>21</v>
      </c>
      <c r="I23" s="24" t="s">
        <v>21</v>
      </c>
      <c r="J23" s="24" t="s">
        <v>21</v>
      </c>
      <c r="K23" s="24"/>
    </row>
    <row r="24" spans="1:11" ht="30" customHeight="1" x14ac:dyDescent="0.2">
      <c r="A24" s="24">
        <v>1301106</v>
      </c>
      <c r="B24" s="24" t="s">
        <v>218</v>
      </c>
      <c r="C24" s="24" t="s">
        <v>219</v>
      </c>
      <c r="D24" s="24">
        <v>2</v>
      </c>
      <c r="E24" s="24">
        <v>2</v>
      </c>
      <c r="F24" s="24">
        <v>3</v>
      </c>
      <c r="G24" s="24" t="s">
        <v>21</v>
      </c>
      <c r="H24" s="24" t="s">
        <v>21</v>
      </c>
      <c r="I24" s="24" t="s">
        <v>21</v>
      </c>
      <c r="J24" s="24" t="s">
        <v>21</v>
      </c>
      <c r="K24" s="24"/>
    </row>
    <row r="25" spans="1:11" ht="30" customHeight="1" x14ac:dyDescent="0.2">
      <c r="A25" s="24">
        <v>1301107</v>
      </c>
      <c r="B25" s="24" t="s">
        <v>220</v>
      </c>
      <c r="C25" s="24" t="s">
        <v>221</v>
      </c>
      <c r="G25" s="24" t="s">
        <v>21</v>
      </c>
      <c r="H25" s="24" t="s">
        <v>21</v>
      </c>
      <c r="I25" s="24" t="s">
        <v>21</v>
      </c>
      <c r="J25" s="24" t="s">
        <v>21</v>
      </c>
      <c r="K25" s="24"/>
    </row>
    <row r="26" spans="1:11" ht="30" customHeight="1" x14ac:dyDescent="0.2">
      <c r="A26" s="24">
        <v>1301108</v>
      </c>
      <c r="B26" s="24" t="s">
        <v>222</v>
      </c>
      <c r="C26" s="24" t="s">
        <v>223</v>
      </c>
      <c r="D26" s="24">
        <v>2</v>
      </c>
      <c r="E26" s="24">
        <v>2</v>
      </c>
      <c r="F26" s="24">
        <v>3</v>
      </c>
      <c r="G26" s="24">
        <v>1301106</v>
      </c>
      <c r="H26" s="24">
        <v>1301106</v>
      </c>
      <c r="I26" s="24">
        <v>1301106</v>
      </c>
      <c r="J26" s="24">
        <v>1301106</v>
      </c>
      <c r="K26" s="24"/>
    </row>
    <row r="27" spans="1:11" ht="30" customHeight="1" x14ac:dyDescent="0.2">
      <c r="A27" s="24">
        <v>1301109</v>
      </c>
      <c r="B27" s="24" t="s">
        <v>224</v>
      </c>
      <c r="C27" s="24" t="s">
        <v>225</v>
      </c>
      <c r="D27" s="24">
        <v>3</v>
      </c>
      <c r="E27" s="24">
        <v>0</v>
      </c>
      <c r="F27" s="24">
        <v>3</v>
      </c>
      <c r="G27" s="24" t="s">
        <v>21</v>
      </c>
      <c r="H27" s="24" t="s">
        <v>21</v>
      </c>
      <c r="I27" s="24" t="s">
        <v>21</v>
      </c>
      <c r="J27" s="24" t="s">
        <v>21</v>
      </c>
      <c r="K27" s="24"/>
    </row>
    <row r="28" spans="1:11" ht="30" customHeight="1" x14ac:dyDescent="0.2">
      <c r="A28" s="24">
        <v>1301110</v>
      </c>
      <c r="B28" s="24" t="s">
        <v>226</v>
      </c>
      <c r="C28" s="24" t="s">
        <v>227</v>
      </c>
      <c r="D28" s="24">
        <v>3</v>
      </c>
      <c r="E28" s="24">
        <v>0</v>
      </c>
      <c r="F28" s="24">
        <v>3</v>
      </c>
      <c r="G28" s="24" t="s">
        <v>21</v>
      </c>
      <c r="H28" s="24" t="s">
        <v>21</v>
      </c>
      <c r="I28" s="24" t="s">
        <v>21</v>
      </c>
      <c r="J28" s="24" t="s">
        <v>21</v>
      </c>
      <c r="K28" s="24"/>
    </row>
    <row r="29" spans="1:11" ht="30" customHeight="1" x14ac:dyDescent="0.2">
      <c r="A29" s="24">
        <v>1301120</v>
      </c>
      <c r="B29" s="24" t="s">
        <v>197</v>
      </c>
      <c r="C29" s="24" t="s">
        <v>198</v>
      </c>
      <c r="D29" s="24">
        <v>3</v>
      </c>
      <c r="E29" s="24">
        <v>0</v>
      </c>
      <c r="F29" s="24">
        <v>3</v>
      </c>
      <c r="G29" s="24">
        <v>1301111</v>
      </c>
      <c r="H29" s="24">
        <v>1301111</v>
      </c>
      <c r="I29" s="24" t="s">
        <v>21</v>
      </c>
      <c r="J29" s="24" t="s">
        <v>21</v>
      </c>
      <c r="K29" s="24"/>
    </row>
    <row r="30" spans="1:11" ht="30" customHeight="1" x14ac:dyDescent="0.2">
      <c r="A30" s="24">
        <v>1301201</v>
      </c>
      <c r="B30" s="24" t="s">
        <v>228</v>
      </c>
      <c r="C30" s="24" t="s">
        <v>229</v>
      </c>
      <c r="G30" s="24" t="s">
        <v>21</v>
      </c>
      <c r="H30" s="24" t="s">
        <v>21</v>
      </c>
      <c r="I30" s="24" t="s">
        <v>21</v>
      </c>
      <c r="J30" s="24" t="s">
        <v>21</v>
      </c>
      <c r="K30" s="24"/>
    </row>
    <row r="31" spans="1:11" ht="30" customHeight="1" x14ac:dyDescent="0.2">
      <c r="A31" s="24">
        <v>1301202</v>
      </c>
      <c r="B31" s="24" t="s">
        <v>230</v>
      </c>
      <c r="C31" s="24" t="s">
        <v>231</v>
      </c>
      <c r="G31" s="24" t="s">
        <v>21</v>
      </c>
      <c r="H31" s="24" t="s">
        <v>21</v>
      </c>
      <c r="I31" s="24" t="s">
        <v>21</v>
      </c>
      <c r="J31" s="24" t="s">
        <v>21</v>
      </c>
      <c r="K31" s="24"/>
    </row>
    <row r="32" spans="1:11" ht="30" customHeight="1" x14ac:dyDescent="0.2">
      <c r="A32" s="24">
        <v>1301203</v>
      </c>
      <c r="B32" s="24" t="s">
        <v>232</v>
      </c>
      <c r="C32" s="24" t="s">
        <v>233</v>
      </c>
      <c r="D32" s="24">
        <v>2</v>
      </c>
      <c r="E32" s="24">
        <v>2</v>
      </c>
      <c r="F32" s="24">
        <v>3</v>
      </c>
      <c r="G32" s="24" t="s">
        <v>234</v>
      </c>
      <c r="H32" s="24" t="s">
        <v>234</v>
      </c>
      <c r="I32" s="24" t="s">
        <v>235</v>
      </c>
      <c r="J32" s="24" t="s">
        <v>235</v>
      </c>
      <c r="K32" s="24"/>
    </row>
    <row r="33" spans="1:11" ht="30" customHeight="1" x14ac:dyDescent="0.2">
      <c r="A33" s="24">
        <v>1301204</v>
      </c>
      <c r="B33" s="24" t="s">
        <v>236</v>
      </c>
      <c r="C33" s="24" t="s">
        <v>237</v>
      </c>
      <c r="G33" s="24" t="s">
        <v>21</v>
      </c>
      <c r="H33" s="24" t="s">
        <v>21</v>
      </c>
      <c r="I33" s="24" t="s">
        <v>21</v>
      </c>
      <c r="J33" s="24" t="s">
        <v>21</v>
      </c>
      <c r="K33" s="24"/>
    </row>
    <row r="34" spans="1:11" ht="30" customHeight="1" x14ac:dyDescent="0.2">
      <c r="A34" s="24">
        <v>1301205</v>
      </c>
      <c r="B34" s="24" t="s">
        <v>238</v>
      </c>
      <c r="C34" s="24" t="s">
        <v>239</v>
      </c>
      <c r="G34" s="24" t="s">
        <v>21</v>
      </c>
      <c r="H34" s="24" t="s">
        <v>21</v>
      </c>
      <c r="I34" s="24" t="s">
        <v>21</v>
      </c>
      <c r="J34" s="24" t="s">
        <v>21</v>
      </c>
      <c r="K34" s="24"/>
    </row>
    <row r="35" spans="1:11" ht="30" customHeight="1" x14ac:dyDescent="0.2">
      <c r="A35" s="24">
        <v>1301206</v>
      </c>
      <c r="B35" s="24" t="s">
        <v>240</v>
      </c>
      <c r="C35" s="24" t="s">
        <v>241</v>
      </c>
      <c r="G35" s="24" t="s">
        <v>21</v>
      </c>
      <c r="H35" s="24" t="s">
        <v>21</v>
      </c>
      <c r="I35" s="24" t="s">
        <v>21</v>
      </c>
      <c r="J35" s="24" t="s">
        <v>21</v>
      </c>
      <c r="K35" s="24"/>
    </row>
    <row r="36" spans="1:11" ht="30" customHeight="1" x14ac:dyDescent="0.2">
      <c r="A36" s="24">
        <v>1301208</v>
      </c>
      <c r="B36" s="24" t="s">
        <v>242</v>
      </c>
      <c r="C36" s="24" t="s">
        <v>243</v>
      </c>
      <c r="D36" s="24">
        <v>2</v>
      </c>
      <c r="E36" s="24">
        <v>2</v>
      </c>
      <c r="F36" s="24">
        <v>3</v>
      </c>
      <c r="G36" s="24">
        <v>1301108</v>
      </c>
      <c r="H36" s="24">
        <v>1301108</v>
      </c>
      <c r="I36" s="24">
        <v>1301108</v>
      </c>
      <c r="J36" s="24">
        <v>1301108</v>
      </c>
      <c r="K36" s="24"/>
    </row>
    <row r="37" spans="1:11" ht="30" customHeight="1" x14ac:dyDescent="0.2">
      <c r="A37" s="24">
        <v>1301209</v>
      </c>
      <c r="B37" s="24" t="s">
        <v>244</v>
      </c>
      <c r="C37" s="24" t="s">
        <v>245</v>
      </c>
      <c r="D37" s="24">
        <v>3</v>
      </c>
      <c r="E37" s="24">
        <v>0</v>
      </c>
      <c r="F37" s="24">
        <v>3</v>
      </c>
      <c r="G37" s="24">
        <v>1301110</v>
      </c>
      <c r="H37" s="24">
        <v>1301110</v>
      </c>
      <c r="I37" s="24">
        <v>1301110</v>
      </c>
      <c r="J37" s="24">
        <v>1301110</v>
      </c>
      <c r="K37" s="24"/>
    </row>
    <row r="38" spans="1:11" ht="30" customHeight="1" x14ac:dyDescent="0.2">
      <c r="A38" s="24">
        <v>1301220</v>
      </c>
      <c r="B38" s="24" t="s">
        <v>203</v>
      </c>
      <c r="C38" s="24" t="s">
        <v>204</v>
      </c>
      <c r="G38" s="24" t="s">
        <v>21</v>
      </c>
      <c r="H38" s="24" t="s">
        <v>21</v>
      </c>
      <c r="I38" s="24" t="s">
        <v>21</v>
      </c>
      <c r="J38" s="24" t="s">
        <v>21</v>
      </c>
      <c r="K38" s="24"/>
    </row>
    <row r="39" spans="1:11" ht="30" customHeight="1" x14ac:dyDescent="0.2">
      <c r="A39" s="24">
        <v>1301221</v>
      </c>
      <c r="B39" s="24" t="s">
        <v>246</v>
      </c>
      <c r="C39" s="24" t="s">
        <v>247</v>
      </c>
      <c r="G39" s="24" t="s">
        <v>21</v>
      </c>
      <c r="H39" s="24" t="s">
        <v>21</v>
      </c>
      <c r="I39" s="24" t="s">
        <v>21</v>
      </c>
      <c r="J39" s="24" t="s">
        <v>21</v>
      </c>
      <c r="K39" s="24"/>
    </row>
    <row r="40" spans="1:11" ht="30" customHeight="1" x14ac:dyDescent="0.2">
      <c r="A40" s="24">
        <v>1301222</v>
      </c>
      <c r="B40" s="24" t="s">
        <v>200</v>
      </c>
      <c r="C40" s="24" t="s">
        <v>201</v>
      </c>
      <c r="D40" s="24">
        <v>3</v>
      </c>
      <c r="E40" s="24">
        <v>0</v>
      </c>
      <c r="F40" s="24">
        <v>3</v>
      </c>
      <c r="G40" s="24">
        <v>1301120</v>
      </c>
      <c r="H40" s="24">
        <v>1301120</v>
      </c>
      <c r="I40" s="24"/>
      <c r="J40" s="24">
        <v>1301120</v>
      </c>
      <c r="K40" s="24"/>
    </row>
    <row r="41" spans="1:11" ht="30" customHeight="1" x14ac:dyDescent="0.2">
      <c r="A41" s="24">
        <v>1301223</v>
      </c>
      <c r="B41" s="24" t="s">
        <v>248</v>
      </c>
      <c r="C41" s="24" t="s">
        <v>249</v>
      </c>
      <c r="G41" s="24" t="s">
        <v>21</v>
      </c>
      <c r="H41" s="24" t="s">
        <v>21</v>
      </c>
      <c r="I41" s="24" t="s">
        <v>21</v>
      </c>
      <c r="J41" s="24" t="s">
        <v>21</v>
      </c>
      <c r="K41" s="24"/>
    </row>
    <row r="42" spans="1:11" ht="30" customHeight="1" x14ac:dyDescent="0.2">
      <c r="A42" s="24">
        <v>1301224</v>
      </c>
      <c r="B42" s="24" t="s">
        <v>203</v>
      </c>
      <c r="C42" s="24" t="s">
        <v>204</v>
      </c>
      <c r="D42" s="24">
        <v>3</v>
      </c>
      <c r="E42" s="24">
        <v>0</v>
      </c>
      <c r="F42" s="24">
        <v>3</v>
      </c>
      <c r="G42" s="24">
        <v>1301222</v>
      </c>
      <c r="H42" s="24" t="s">
        <v>21</v>
      </c>
      <c r="I42" s="24" t="s">
        <v>21</v>
      </c>
      <c r="J42" s="24" t="s">
        <v>21</v>
      </c>
      <c r="K42" s="24" t="s">
        <v>250</v>
      </c>
    </row>
    <row r="43" spans="1:11" ht="30" customHeight="1" x14ac:dyDescent="0.2">
      <c r="A43" s="24">
        <v>1301225</v>
      </c>
      <c r="B43" s="24" t="s">
        <v>251</v>
      </c>
      <c r="C43" s="24" t="s">
        <v>252</v>
      </c>
      <c r="G43" s="24" t="s">
        <v>21</v>
      </c>
      <c r="H43" s="24" t="s">
        <v>21</v>
      </c>
      <c r="I43" s="24" t="s">
        <v>21</v>
      </c>
      <c r="J43" s="24" t="s">
        <v>21</v>
      </c>
      <c r="K43" s="24"/>
    </row>
    <row r="44" spans="1:11" ht="30" customHeight="1" x14ac:dyDescent="0.2">
      <c r="A44" s="24">
        <v>1301226</v>
      </c>
      <c r="B44" s="24" t="s">
        <v>253</v>
      </c>
      <c r="C44" s="24" t="s">
        <v>254</v>
      </c>
      <c r="G44" s="24" t="s">
        <v>21</v>
      </c>
      <c r="H44" s="24" t="s">
        <v>21</v>
      </c>
      <c r="I44" s="24" t="s">
        <v>21</v>
      </c>
      <c r="J44" s="24" t="s">
        <v>21</v>
      </c>
      <c r="K44" s="24"/>
    </row>
    <row r="45" spans="1:11" ht="30" customHeight="1" x14ac:dyDescent="0.2">
      <c r="A45" s="24">
        <v>1301227</v>
      </c>
      <c r="B45" s="24" t="s">
        <v>255</v>
      </c>
      <c r="C45" s="24" t="s">
        <v>256</v>
      </c>
      <c r="G45" s="24" t="s">
        <v>21</v>
      </c>
      <c r="H45" s="24" t="s">
        <v>21</v>
      </c>
      <c r="I45" s="24" t="s">
        <v>21</v>
      </c>
      <c r="J45" s="24" t="s">
        <v>21</v>
      </c>
      <c r="K45" s="24"/>
    </row>
    <row r="46" spans="1:11" ht="30" customHeight="1" x14ac:dyDescent="0.2">
      <c r="A46" s="24">
        <v>1301255</v>
      </c>
      <c r="B46" s="24" t="s">
        <v>257</v>
      </c>
      <c r="C46" s="24" t="s">
        <v>237</v>
      </c>
      <c r="G46" s="24" t="s">
        <v>21</v>
      </c>
      <c r="H46" s="24" t="s">
        <v>21</v>
      </c>
      <c r="I46" s="24" t="s">
        <v>21</v>
      </c>
      <c r="J46" s="24" t="s">
        <v>21</v>
      </c>
      <c r="K46" s="24"/>
    </row>
    <row r="47" spans="1:11" ht="30" customHeight="1" x14ac:dyDescent="0.2">
      <c r="A47" s="24">
        <v>1301256</v>
      </c>
      <c r="B47" s="24" t="s">
        <v>258</v>
      </c>
      <c r="C47" s="24" t="s">
        <v>239</v>
      </c>
      <c r="G47" s="24" t="s">
        <v>21</v>
      </c>
      <c r="H47" s="24" t="s">
        <v>21</v>
      </c>
      <c r="I47" s="24" t="s">
        <v>21</v>
      </c>
      <c r="J47" s="24" t="s">
        <v>21</v>
      </c>
      <c r="K47" s="24"/>
    </row>
    <row r="48" spans="1:11" ht="30" customHeight="1" x14ac:dyDescent="0.2">
      <c r="A48" s="24">
        <v>1301260</v>
      </c>
      <c r="B48" s="24" t="s">
        <v>259</v>
      </c>
      <c r="C48" s="24" t="s">
        <v>260</v>
      </c>
      <c r="G48" s="24" t="s">
        <v>21</v>
      </c>
      <c r="H48" s="24" t="s">
        <v>21</v>
      </c>
      <c r="I48" s="24" t="s">
        <v>21</v>
      </c>
      <c r="J48" s="24" t="s">
        <v>21</v>
      </c>
      <c r="K48" s="24"/>
    </row>
    <row r="49" spans="1:11" ht="30" customHeight="1" x14ac:dyDescent="0.2">
      <c r="A49" s="24">
        <v>1301265</v>
      </c>
      <c r="B49" s="24" t="s">
        <v>261</v>
      </c>
      <c r="C49" s="24" t="s">
        <v>262</v>
      </c>
      <c r="G49" s="24" t="s">
        <v>21</v>
      </c>
      <c r="H49" s="24">
        <v>1401120</v>
      </c>
      <c r="I49" s="24" t="s">
        <v>21</v>
      </c>
      <c r="J49" s="24" t="s">
        <v>21</v>
      </c>
      <c r="K49" s="24"/>
    </row>
    <row r="50" spans="1:11" ht="30" customHeight="1" x14ac:dyDescent="0.2">
      <c r="A50" s="24">
        <v>1301266</v>
      </c>
      <c r="B50" s="24" t="s">
        <v>263</v>
      </c>
      <c r="C50" s="24" t="s">
        <v>264</v>
      </c>
      <c r="D50" s="24">
        <v>3</v>
      </c>
      <c r="E50" s="24">
        <v>0</v>
      </c>
      <c r="F50" s="24">
        <v>3</v>
      </c>
      <c r="G50" s="24">
        <v>1401120</v>
      </c>
      <c r="H50" s="24">
        <v>1401120</v>
      </c>
      <c r="I50" s="24">
        <v>1401120</v>
      </c>
      <c r="J50" s="24">
        <v>1401120</v>
      </c>
      <c r="K50" s="24"/>
    </row>
    <row r="51" spans="1:11" ht="30" customHeight="1" x14ac:dyDescent="0.2">
      <c r="A51" s="24">
        <v>1301270</v>
      </c>
      <c r="B51" s="24" t="s">
        <v>265</v>
      </c>
      <c r="C51" s="24" t="s">
        <v>266</v>
      </c>
      <c r="D51" s="24">
        <v>3</v>
      </c>
      <c r="E51" s="24">
        <v>0</v>
      </c>
      <c r="F51" s="24">
        <v>3</v>
      </c>
      <c r="G51" s="24">
        <v>1501110</v>
      </c>
      <c r="H51" s="24">
        <v>1501110</v>
      </c>
      <c r="I51" s="24" t="s">
        <v>21</v>
      </c>
      <c r="J51" s="24">
        <v>1501110</v>
      </c>
      <c r="K51" s="24"/>
    </row>
    <row r="52" spans="1:11" ht="30" customHeight="1" x14ac:dyDescent="0.2">
      <c r="A52" s="24">
        <v>1301271</v>
      </c>
      <c r="B52" s="24" t="s">
        <v>267</v>
      </c>
      <c r="C52" s="24" t="s">
        <v>268</v>
      </c>
      <c r="G52" s="24" t="s">
        <v>21</v>
      </c>
      <c r="H52" s="24" t="s">
        <v>21</v>
      </c>
      <c r="I52" s="24" t="s">
        <v>21</v>
      </c>
      <c r="J52" s="24" t="s">
        <v>21</v>
      </c>
      <c r="K52" s="24"/>
    </row>
    <row r="53" spans="1:11" ht="30" customHeight="1" x14ac:dyDescent="0.2">
      <c r="A53" s="24">
        <v>1302311</v>
      </c>
      <c r="B53" s="24" t="s">
        <v>57</v>
      </c>
      <c r="C53" s="24" t="s">
        <v>269</v>
      </c>
      <c r="D53" s="24">
        <v>3</v>
      </c>
      <c r="E53" s="24">
        <v>0</v>
      </c>
      <c r="F53" s="24">
        <v>3</v>
      </c>
      <c r="G53" s="24">
        <v>1301305</v>
      </c>
      <c r="H53" s="24">
        <v>1301305</v>
      </c>
      <c r="I53" s="24">
        <v>1303342</v>
      </c>
      <c r="J53" s="24">
        <v>1303342</v>
      </c>
      <c r="K53" s="24"/>
    </row>
    <row r="54" spans="1:11" ht="30" customHeight="1" x14ac:dyDescent="0.2">
      <c r="A54" s="24">
        <v>1301302</v>
      </c>
      <c r="B54" s="24" t="s">
        <v>270</v>
      </c>
      <c r="C54" s="24" t="s">
        <v>271</v>
      </c>
      <c r="D54" s="24">
        <v>3</v>
      </c>
      <c r="E54" s="24">
        <v>0</v>
      </c>
      <c r="F54" s="24">
        <v>3</v>
      </c>
      <c r="G54" s="24">
        <v>1301203</v>
      </c>
      <c r="H54" s="24" t="s">
        <v>21</v>
      </c>
      <c r="I54" s="24" t="s">
        <v>21</v>
      </c>
      <c r="J54" s="24" t="s">
        <v>21</v>
      </c>
      <c r="K54" s="24"/>
    </row>
    <row r="55" spans="1:11" ht="30" customHeight="1" x14ac:dyDescent="0.2">
      <c r="A55" s="24">
        <v>1301303</v>
      </c>
      <c r="B55" s="24" t="s">
        <v>272</v>
      </c>
      <c r="C55" s="24" t="s">
        <v>273</v>
      </c>
      <c r="G55" s="24" t="s">
        <v>21</v>
      </c>
      <c r="H55" s="24" t="s">
        <v>21</v>
      </c>
      <c r="I55" s="24" t="s">
        <v>21</v>
      </c>
      <c r="J55" s="24" t="s">
        <v>21</v>
      </c>
      <c r="K55" s="24"/>
    </row>
    <row r="56" spans="1:11" ht="30" customHeight="1" x14ac:dyDescent="0.2">
      <c r="A56" s="24">
        <v>1301304</v>
      </c>
      <c r="B56" s="24" t="s">
        <v>274</v>
      </c>
      <c r="C56" s="24" t="s">
        <v>275</v>
      </c>
      <c r="D56" s="24">
        <v>2</v>
      </c>
      <c r="E56" s="24">
        <v>2</v>
      </c>
      <c r="F56" s="24">
        <v>3</v>
      </c>
      <c r="G56" s="24">
        <v>1301305</v>
      </c>
      <c r="H56" s="24">
        <v>1301305</v>
      </c>
      <c r="I56" s="24">
        <v>1301305</v>
      </c>
      <c r="J56" s="24" t="s">
        <v>21</v>
      </c>
      <c r="K56" s="24"/>
    </row>
    <row r="57" spans="1:11" ht="30" customHeight="1" x14ac:dyDescent="0.2">
      <c r="A57" s="24">
        <v>1301305</v>
      </c>
      <c r="B57" s="24" t="s">
        <v>276</v>
      </c>
      <c r="C57" s="24" t="s">
        <v>277</v>
      </c>
      <c r="D57" s="24">
        <v>2</v>
      </c>
      <c r="E57" s="24">
        <v>2</v>
      </c>
      <c r="F57" s="24">
        <v>3</v>
      </c>
      <c r="G57" s="24">
        <v>1301203</v>
      </c>
      <c r="H57" s="24">
        <v>1301203</v>
      </c>
      <c r="I57" s="24">
        <v>1301203</v>
      </c>
      <c r="J57" s="24">
        <v>1301203</v>
      </c>
      <c r="K57" s="24"/>
    </row>
    <row r="58" spans="1:11" s="24" customFormat="1" ht="30" customHeight="1" x14ac:dyDescent="0.2">
      <c r="A58" s="24">
        <v>1301306</v>
      </c>
      <c r="B58" s="24" t="s">
        <v>278</v>
      </c>
      <c r="C58" s="24" t="s">
        <v>279</v>
      </c>
      <c r="D58" s="24">
        <v>3</v>
      </c>
      <c r="E58" s="24">
        <v>0</v>
      </c>
      <c r="F58" s="24">
        <v>3</v>
      </c>
      <c r="G58" s="24" t="s">
        <v>280</v>
      </c>
      <c r="H58" s="24" t="s">
        <v>280</v>
      </c>
      <c r="I58" s="24" t="s">
        <v>280</v>
      </c>
      <c r="J58" s="24" t="s">
        <v>280</v>
      </c>
    </row>
    <row r="59" spans="1:11" s="24" customFormat="1" ht="30" customHeight="1" x14ac:dyDescent="0.2">
      <c r="A59" s="24">
        <v>1301307</v>
      </c>
      <c r="B59" s="24" t="s">
        <v>281</v>
      </c>
      <c r="C59" s="24" t="s">
        <v>282</v>
      </c>
      <c r="D59" s="24">
        <v>0</v>
      </c>
      <c r="E59" s="24">
        <v>1</v>
      </c>
      <c r="F59" s="24">
        <v>1</v>
      </c>
      <c r="G59" s="24" t="s">
        <v>283</v>
      </c>
      <c r="H59" s="24" t="s">
        <v>283</v>
      </c>
      <c r="I59" s="24" t="s">
        <v>283</v>
      </c>
      <c r="J59" s="24" t="s">
        <v>283</v>
      </c>
    </row>
    <row r="60" spans="1:11" ht="30" customHeight="1" x14ac:dyDescent="0.2">
      <c r="A60" s="24">
        <v>1301310</v>
      </c>
      <c r="B60" s="24" t="s">
        <v>284</v>
      </c>
      <c r="C60" s="24" t="s">
        <v>285</v>
      </c>
      <c r="D60" s="24">
        <v>3</v>
      </c>
      <c r="E60" s="24">
        <v>0</v>
      </c>
      <c r="F60" s="24">
        <v>3</v>
      </c>
      <c r="G60" s="24">
        <v>1301203</v>
      </c>
      <c r="H60" s="24">
        <v>1301203</v>
      </c>
      <c r="I60" s="24">
        <v>1301203</v>
      </c>
      <c r="J60" s="24">
        <v>1301203</v>
      </c>
      <c r="K60" s="24"/>
    </row>
    <row r="61" spans="1:11" ht="30" customHeight="1" x14ac:dyDescent="0.2">
      <c r="A61" s="24">
        <v>1301315</v>
      </c>
      <c r="B61" s="24" t="s">
        <v>286</v>
      </c>
      <c r="C61" s="24" t="s">
        <v>287</v>
      </c>
      <c r="D61" s="24">
        <v>3</v>
      </c>
      <c r="E61" s="24">
        <v>0</v>
      </c>
      <c r="F61" s="24">
        <v>3</v>
      </c>
      <c r="G61" s="24">
        <v>1301203</v>
      </c>
      <c r="H61" s="24" t="s">
        <v>21</v>
      </c>
      <c r="I61" s="24" t="s">
        <v>21</v>
      </c>
      <c r="J61" s="24">
        <v>1301203</v>
      </c>
      <c r="K61" s="24"/>
    </row>
    <row r="62" spans="1:11" ht="30" customHeight="1" x14ac:dyDescent="0.2">
      <c r="A62" s="24">
        <v>1301320</v>
      </c>
      <c r="B62" s="24" t="s">
        <v>246</v>
      </c>
      <c r="C62" s="24" t="s">
        <v>247</v>
      </c>
      <c r="G62" s="24" t="s">
        <v>21</v>
      </c>
      <c r="H62" s="24" t="s">
        <v>21</v>
      </c>
      <c r="I62" s="24" t="s">
        <v>21</v>
      </c>
      <c r="J62" s="24" t="s">
        <v>21</v>
      </c>
      <c r="K62" s="24"/>
    </row>
    <row r="63" spans="1:11" ht="30" customHeight="1" x14ac:dyDescent="0.2">
      <c r="A63" s="24">
        <v>1301325</v>
      </c>
      <c r="B63" s="24" t="s">
        <v>288</v>
      </c>
      <c r="C63" s="24" t="s">
        <v>256</v>
      </c>
      <c r="G63" s="24" t="s">
        <v>21</v>
      </c>
      <c r="H63" s="24" t="s">
        <v>21</v>
      </c>
      <c r="I63" s="24" t="s">
        <v>21</v>
      </c>
      <c r="J63" s="24" t="s">
        <v>21</v>
      </c>
      <c r="K63" s="24"/>
    </row>
    <row r="64" spans="1:11" ht="30" customHeight="1" x14ac:dyDescent="0.2">
      <c r="A64" s="24">
        <v>1301326</v>
      </c>
      <c r="B64" s="24" t="s">
        <v>255</v>
      </c>
      <c r="C64" s="24" t="s">
        <v>256</v>
      </c>
      <c r="D64" s="24">
        <v>3</v>
      </c>
      <c r="E64" s="24">
        <v>0</v>
      </c>
      <c r="F64" s="24">
        <v>3</v>
      </c>
      <c r="G64" s="24">
        <v>1301203</v>
      </c>
      <c r="H64" s="24">
        <v>1301203</v>
      </c>
      <c r="I64" s="24">
        <v>1301203</v>
      </c>
      <c r="J64" s="24">
        <v>1301203</v>
      </c>
      <c r="K64" s="24"/>
    </row>
    <row r="65" spans="1:11" ht="30" customHeight="1" x14ac:dyDescent="0.2">
      <c r="A65" s="24">
        <v>1301327</v>
      </c>
      <c r="B65" s="24" t="s">
        <v>289</v>
      </c>
      <c r="C65" s="24" t="s">
        <v>290</v>
      </c>
      <c r="G65" s="24" t="s">
        <v>21</v>
      </c>
      <c r="H65" s="24" t="s">
        <v>21</v>
      </c>
      <c r="I65" s="24" t="s">
        <v>21</v>
      </c>
      <c r="J65" s="24" t="s">
        <v>21</v>
      </c>
      <c r="K65" s="24"/>
    </row>
    <row r="66" spans="1:11" ht="30" customHeight="1" x14ac:dyDescent="0.2">
      <c r="A66" s="24">
        <v>1301330</v>
      </c>
      <c r="B66" s="24" t="s">
        <v>291</v>
      </c>
      <c r="C66" s="24" t="s">
        <v>292</v>
      </c>
      <c r="G66" s="24" t="s">
        <v>21</v>
      </c>
      <c r="H66" s="24" t="s">
        <v>21</v>
      </c>
      <c r="I66" s="24" t="s">
        <v>21</v>
      </c>
      <c r="J66" s="24" t="s">
        <v>21</v>
      </c>
      <c r="K66" s="24"/>
    </row>
    <row r="67" spans="1:11" ht="30" customHeight="1" x14ac:dyDescent="0.2">
      <c r="A67" s="24">
        <v>1301331</v>
      </c>
      <c r="B67" s="24" t="s">
        <v>251</v>
      </c>
      <c r="C67" s="24" t="s">
        <v>293</v>
      </c>
      <c r="G67" s="24" t="s">
        <v>21</v>
      </c>
      <c r="H67" s="24" t="s">
        <v>21</v>
      </c>
      <c r="I67" s="24" t="s">
        <v>21</v>
      </c>
      <c r="J67" s="24" t="s">
        <v>21</v>
      </c>
      <c r="K67" s="24"/>
    </row>
    <row r="68" spans="1:11" ht="30" customHeight="1" x14ac:dyDescent="0.2">
      <c r="A68" s="24">
        <v>1301341</v>
      </c>
      <c r="B68" s="24" t="s">
        <v>294</v>
      </c>
      <c r="C68" s="24" t="s">
        <v>295</v>
      </c>
      <c r="D68" s="24">
        <v>3</v>
      </c>
      <c r="E68" s="24">
        <v>0</v>
      </c>
      <c r="F68" s="24">
        <v>3</v>
      </c>
      <c r="G68" s="24">
        <v>1301203</v>
      </c>
      <c r="H68" s="24">
        <v>1301203</v>
      </c>
      <c r="I68" s="24">
        <v>1301203</v>
      </c>
      <c r="J68" s="24">
        <v>1301203</v>
      </c>
      <c r="K68" s="24"/>
    </row>
    <row r="69" spans="1:11" s="24" customFormat="1" ht="30" customHeight="1" x14ac:dyDescent="0.2">
      <c r="A69" s="24">
        <v>1301368</v>
      </c>
      <c r="B69" s="24" t="s">
        <v>296</v>
      </c>
      <c r="C69" s="24" t="s">
        <v>297</v>
      </c>
      <c r="D69" s="24">
        <v>0</v>
      </c>
      <c r="E69" s="24">
        <v>0</v>
      </c>
      <c r="F69" s="24">
        <v>0</v>
      </c>
      <c r="G69" s="24" t="s">
        <v>298</v>
      </c>
    </row>
    <row r="70" spans="1:11" ht="30" customHeight="1" x14ac:dyDescent="0.2">
      <c r="A70" s="24">
        <v>1301369</v>
      </c>
      <c r="B70" s="24" t="s">
        <v>296</v>
      </c>
      <c r="C70" s="24" t="s">
        <v>297</v>
      </c>
      <c r="D70" s="24">
        <v>0</v>
      </c>
      <c r="E70" s="24">
        <v>6</v>
      </c>
      <c r="F70" s="24">
        <v>3</v>
      </c>
      <c r="G70" s="24" t="s">
        <v>298</v>
      </c>
      <c r="H70" s="24" t="s">
        <v>21</v>
      </c>
      <c r="I70" s="24" t="s">
        <v>21</v>
      </c>
      <c r="J70" s="24" t="s">
        <v>21</v>
      </c>
      <c r="K70" s="24"/>
    </row>
    <row r="71" spans="1:11" ht="30" customHeight="1" x14ac:dyDescent="0.2">
      <c r="A71" s="24">
        <v>1301371</v>
      </c>
      <c r="B71" s="24" t="s">
        <v>299</v>
      </c>
      <c r="C71" s="24" t="s">
        <v>300</v>
      </c>
      <c r="D71" s="24">
        <v>3</v>
      </c>
      <c r="E71" s="24">
        <v>0</v>
      </c>
      <c r="F71" s="24">
        <v>3</v>
      </c>
      <c r="G71" s="24" t="s">
        <v>301</v>
      </c>
      <c r="H71" s="24" t="s">
        <v>301</v>
      </c>
      <c r="I71" s="24" t="s">
        <v>302</v>
      </c>
      <c r="J71" s="24"/>
      <c r="K71" s="24"/>
    </row>
    <row r="72" spans="1:11" ht="30" customHeight="1" x14ac:dyDescent="0.2">
      <c r="A72" s="24">
        <v>1301372</v>
      </c>
      <c r="B72" s="24" t="s">
        <v>299</v>
      </c>
      <c r="C72" s="24" t="s">
        <v>300</v>
      </c>
      <c r="G72" s="24" t="s">
        <v>21</v>
      </c>
      <c r="H72" s="24" t="s">
        <v>21</v>
      </c>
      <c r="I72" s="24" t="s">
        <v>21</v>
      </c>
      <c r="J72" s="24" t="s">
        <v>21</v>
      </c>
      <c r="K72" s="24"/>
    </row>
    <row r="73" spans="1:11" ht="30" customHeight="1" x14ac:dyDescent="0.2">
      <c r="A73" s="24">
        <v>1301392</v>
      </c>
      <c r="B73" s="24" t="s">
        <v>303</v>
      </c>
      <c r="C73" s="24" t="s">
        <v>304</v>
      </c>
      <c r="D73" s="24">
        <v>3</v>
      </c>
      <c r="E73" s="24">
        <v>0</v>
      </c>
      <c r="F73" s="24">
        <v>3</v>
      </c>
      <c r="G73" s="24" t="s">
        <v>62</v>
      </c>
      <c r="H73" s="24" t="s">
        <v>21</v>
      </c>
      <c r="I73" s="24" t="s">
        <v>21</v>
      </c>
      <c r="J73" s="24" t="s">
        <v>21</v>
      </c>
      <c r="K73" s="24"/>
    </row>
    <row r="74" spans="1:11" ht="30" customHeight="1" x14ac:dyDescent="0.2">
      <c r="A74" s="24">
        <v>1301399</v>
      </c>
      <c r="B74" s="24" t="s">
        <v>305</v>
      </c>
      <c r="C74" s="24" t="s">
        <v>306</v>
      </c>
      <c r="G74" s="24" t="s">
        <v>21</v>
      </c>
      <c r="H74" s="24" t="s">
        <v>21</v>
      </c>
      <c r="I74" s="24" t="s">
        <v>21</v>
      </c>
      <c r="J74" s="24" t="s">
        <v>21</v>
      </c>
      <c r="K74" s="24"/>
    </row>
    <row r="75" spans="1:11" ht="30" customHeight="1" x14ac:dyDescent="0.2">
      <c r="A75" s="24">
        <v>1301410</v>
      </c>
      <c r="B75" s="24" t="s">
        <v>307</v>
      </c>
      <c r="C75" s="24" t="s">
        <v>308</v>
      </c>
      <c r="G75" s="24" t="s">
        <v>21</v>
      </c>
      <c r="H75" s="24" t="s">
        <v>21</v>
      </c>
      <c r="I75" s="24" t="s">
        <v>21</v>
      </c>
      <c r="J75" s="24" t="s">
        <v>21</v>
      </c>
      <c r="K75" s="24"/>
    </row>
    <row r="76" spans="1:11" ht="30" customHeight="1" x14ac:dyDescent="0.2">
      <c r="A76" s="24">
        <v>1301415</v>
      </c>
      <c r="B76" s="24" t="s">
        <v>309</v>
      </c>
      <c r="C76" s="24" t="s">
        <v>310</v>
      </c>
      <c r="D76" s="24">
        <v>3</v>
      </c>
      <c r="E76" s="24">
        <v>0</v>
      </c>
      <c r="F76" s="24">
        <v>3</v>
      </c>
      <c r="G76" s="24">
        <v>1301315</v>
      </c>
      <c r="H76" s="24" t="s">
        <v>21</v>
      </c>
      <c r="I76" s="24" t="s">
        <v>21</v>
      </c>
      <c r="J76" s="24" t="s">
        <v>21</v>
      </c>
      <c r="K76" s="24"/>
    </row>
    <row r="77" spans="1:11" ht="30" customHeight="1" x14ac:dyDescent="0.2">
      <c r="A77" s="24">
        <v>1301420</v>
      </c>
      <c r="B77" s="24" t="s">
        <v>311</v>
      </c>
      <c r="C77" s="24" t="s">
        <v>312</v>
      </c>
      <c r="G77" s="24" t="s">
        <v>21</v>
      </c>
      <c r="H77" s="24" t="s">
        <v>21</v>
      </c>
      <c r="I77" s="24" t="s">
        <v>21</v>
      </c>
      <c r="J77" s="24" t="s">
        <v>21</v>
      </c>
      <c r="K77" s="24"/>
    </row>
    <row r="78" spans="1:11" ht="30" customHeight="1" x14ac:dyDescent="0.2">
      <c r="A78" s="24">
        <v>1301425</v>
      </c>
      <c r="B78" s="24" t="s">
        <v>313</v>
      </c>
      <c r="C78" s="24" t="s">
        <v>314</v>
      </c>
      <c r="D78" s="24">
        <v>3</v>
      </c>
      <c r="E78" s="24">
        <v>0</v>
      </c>
      <c r="F78" s="24">
        <v>3</v>
      </c>
      <c r="G78" s="24">
        <v>1301326</v>
      </c>
      <c r="H78" s="24" t="s">
        <v>21</v>
      </c>
      <c r="I78" s="24" t="s">
        <v>21</v>
      </c>
      <c r="J78" s="24" t="s">
        <v>21</v>
      </c>
      <c r="K78" s="24"/>
    </row>
    <row r="79" spans="1:11" ht="30" customHeight="1" x14ac:dyDescent="0.2">
      <c r="A79" s="24">
        <v>1301440</v>
      </c>
      <c r="B79" s="24" t="s">
        <v>315</v>
      </c>
      <c r="C79" s="24" t="s">
        <v>316</v>
      </c>
      <c r="D79" s="24">
        <v>3</v>
      </c>
      <c r="E79" s="24">
        <v>0</v>
      </c>
      <c r="F79" s="24">
        <v>3</v>
      </c>
      <c r="G79" s="24">
        <v>1301310</v>
      </c>
      <c r="H79" s="24" t="s">
        <v>21</v>
      </c>
      <c r="I79" s="24">
        <v>1301310</v>
      </c>
      <c r="J79" s="24" t="s">
        <v>21</v>
      </c>
      <c r="K79" s="24"/>
    </row>
    <row r="80" spans="1:11" ht="30" customHeight="1" x14ac:dyDescent="0.2">
      <c r="A80" s="24">
        <v>1301455</v>
      </c>
      <c r="B80" s="24" t="s">
        <v>317</v>
      </c>
      <c r="C80" s="24" t="s">
        <v>318</v>
      </c>
      <c r="D80" s="24">
        <v>2</v>
      </c>
      <c r="E80" s="24">
        <v>2</v>
      </c>
      <c r="F80" s="24">
        <v>3</v>
      </c>
      <c r="G80" s="24">
        <v>1301310</v>
      </c>
      <c r="H80" s="24">
        <v>1301310</v>
      </c>
      <c r="I80" s="24" t="s">
        <v>21</v>
      </c>
      <c r="J80" s="24" t="s">
        <v>21</v>
      </c>
      <c r="K80" s="24"/>
    </row>
    <row r="81" spans="1:11" ht="30" customHeight="1" x14ac:dyDescent="0.2">
      <c r="A81" s="24">
        <v>1301460</v>
      </c>
      <c r="B81" s="24" t="s">
        <v>319</v>
      </c>
      <c r="C81" s="24" t="s">
        <v>320</v>
      </c>
      <c r="G81" s="24" t="s">
        <v>21</v>
      </c>
      <c r="H81" s="24" t="s">
        <v>21</v>
      </c>
      <c r="I81" s="24" t="s">
        <v>21</v>
      </c>
      <c r="J81" s="24" t="s">
        <v>21</v>
      </c>
      <c r="K81" s="24"/>
    </row>
    <row r="82" spans="1:11" ht="30" customHeight="1" x14ac:dyDescent="0.2">
      <c r="A82" s="24">
        <v>1301461</v>
      </c>
      <c r="B82" s="24" t="s">
        <v>321</v>
      </c>
      <c r="C82" s="24" t="s">
        <v>322</v>
      </c>
      <c r="D82" s="24">
        <v>3</v>
      </c>
      <c r="E82" s="24">
        <v>0</v>
      </c>
      <c r="F82" s="24">
        <v>3</v>
      </c>
      <c r="G82" s="24">
        <v>1301341</v>
      </c>
      <c r="H82" s="24" t="s">
        <v>21</v>
      </c>
      <c r="I82" s="24" t="s">
        <v>21</v>
      </c>
      <c r="J82" s="24" t="s">
        <v>21</v>
      </c>
      <c r="K82" s="24"/>
    </row>
    <row r="83" spans="1:11" ht="30" customHeight="1" x14ac:dyDescent="0.2">
      <c r="A83" s="24">
        <v>1301486</v>
      </c>
      <c r="B83" s="24" t="s">
        <v>323</v>
      </c>
      <c r="C83" s="24" t="s">
        <v>324</v>
      </c>
      <c r="G83" s="24" t="s">
        <v>21</v>
      </c>
      <c r="H83" s="24" t="s">
        <v>21</v>
      </c>
      <c r="I83" s="24" t="s">
        <v>21</v>
      </c>
      <c r="J83" s="24" t="s">
        <v>21</v>
      </c>
      <c r="K83" s="24"/>
    </row>
    <row r="84" spans="1:11" ht="30" customHeight="1" x14ac:dyDescent="0.2">
      <c r="A84" s="24">
        <v>1301489</v>
      </c>
      <c r="B84" s="24" t="s">
        <v>325</v>
      </c>
      <c r="C84" s="24" t="s">
        <v>326</v>
      </c>
      <c r="G84" s="24" t="s">
        <v>21</v>
      </c>
      <c r="H84" s="24" t="s">
        <v>21</v>
      </c>
      <c r="I84" s="24" t="s">
        <v>21</v>
      </c>
      <c r="J84" s="24" t="s">
        <v>21</v>
      </c>
      <c r="K84" s="24"/>
    </row>
    <row r="85" spans="1:11" ht="30" customHeight="1" x14ac:dyDescent="0.2">
      <c r="A85" s="24">
        <v>1301490</v>
      </c>
      <c r="B85" s="24" t="s">
        <v>327</v>
      </c>
      <c r="C85" s="24" t="s">
        <v>328</v>
      </c>
      <c r="D85" s="24">
        <v>3</v>
      </c>
      <c r="E85" s="24">
        <v>0</v>
      </c>
      <c r="F85" s="24">
        <v>3</v>
      </c>
      <c r="G85" s="24" t="s">
        <v>62</v>
      </c>
      <c r="H85" s="24" t="s">
        <v>21</v>
      </c>
      <c r="I85" s="24" t="s">
        <v>21</v>
      </c>
      <c r="J85" s="24" t="s">
        <v>21</v>
      </c>
      <c r="K85" s="24"/>
    </row>
    <row r="86" spans="1:11" ht="30" customHeight="1" x14ac:dyDescent="0.2">
      <c r="A86" s="24">
        <v>1301491</v>
      </c>
      <c r="B86" s="24" t="s">
        <v>329</v>
      </c>
      <c r="C86" s="24" t="s">
        <v>330</v>
      </c>
      <c r="D86" s="24">
        <v>0</v>
      </c>
      <c r="E86" s="24">
        <v>2</v>
      </c>
      <c r="F86" s="24">
        <v>1</v>
      </c>
      <c r="G86" s="24" t="s">
        <v>331</v>
      </c>
      <c r="H86" s="24" t="s">
        <v>21</v>
      </c>
      <c r="I86" s="24" t="s">
        <v>21</v>
      </c>
      <c r="J86" s="24" t="s">
        <v>21</v>
      </c>
      <c r="K86" s="24"/>
    </row>
    <row r="87" spans="1:11" ht="30" customHeight="1" x14ac:dyDescent="0.2">
      <c r="A87" s="24">
        <v>1301492</v>
      </c>
      <c r="B87" s="24" t="s">
        <v>332</v>
      </c>
      <c r="C87" s="24" t="s">
        <v>333</v>
      </c>
      <c r="D87" s="24">
        <v>0</v>
      </c>
      <c r="E87" s="24">
        <v>4</v>
      </c>
      <c r="F87" s="24">
        <v>2</v>
      </c>
      <c r="G87" s="24">
        <v>1301491</v>
      </c>
      <c r="H87" s="24" t="s">
        <v>21</v>
      </c>
      <c r="I87" s="24" t="s">
        <v>21</v>
      </c>
      <c r="J87" s="24" t="s">
        <v>21</v>
      </c>
      <c r="K87" s="24"/>
    </row>
    <row r="88" spans="1:11" ht="30" customHeight="1" x14ac:dyDescent="0.2">
      <c r="A88" s="24">
        <v>1301900</v>
      </c>
      <c r="B88" s="24" t="s">
        <v>334</v>
      </c>
      <c r="C88" s="24" t="s">
        <v>335</v>
      </c>
      <c r="G88" s="24" t="s">
        <v>21</v>
      </c>
      <c r="H88" s="24" t="s">
        <v>21</v>
      </c>
      <c r="I88" s="24" t="s">
        <v>21</v>
      </c>
      <c r="J88" s="24" t="s">
        <v>21</v>
      </c>
      <c r="K88" s="24"/>
    </row>
    <row r="89" spans="1:11" ht="30" customHeight="1" x14ac:dyDescent="0.2">
      <c r="A89" s="24">
        <v>1301901</v>
      </c>
      <c r="B89" s="24" t="s">
        <v>336</v>
      </c>
      <c r="C89" s="24" t="s">
        <v>337</v>
      </c>
      <c r="G89" s="24" t="s">
        <v>21</v>
      </c>
      <c r="H89" s="24" t="s">
        <v>21</v>
      </c>
      <c r="I89" s="24" t="s">
        <v>21</v>
      </c>
      <c r="J89" s="24" t="s">
        <v>21</v>
      </c>
      <c r="K89" s="24"/>
    </row>
    <row r="90" spans="1:11" ht="30" customHeight="1" x14ac:dyDescent="0.2">
      <c r="A90" s="24">
        <v>1302281</v>
      </c>
      <c r="B90" s="24" t="s">
        <v>338</v>
      </c>
      <c r="C90" s="24" t="s">
        <v>339</v>
      </c>
      <c r="D90" s="24">
        <v>3</v>
      </c>
      <c r="E90" s="24">
        <v>0</v>
      </c>
      <c r="F90" s="24">
        <v>3</v>
      </c>
      <c r="G90" s="24">
        <v>1301108</v>
      </c>
      <c r="H90" s="24">
        <v>1301108</v>
      </c>
      <c r="I90" s="24">
        <v>1303120</v>
      </c>
      <c r="J90" s="24" t="s">
        <v>21</v>
      </c>
      <c r="K90" s="24"/>
    </row>
    <row r="91" spans="1:11" ht="30" customHeight="1" x14ac:dyDescent="0.2">
      <c r="A91" s="24">
        <v>1302369</v>
      </c>
      <c r="B91" s="24" t="s">
        <v>296</v>
      </c>
      <c r="C91" s="24" t="s">
        <v>297</v>
      </c>
      <c r="D91" s="24">
        <v>0</v>
      </c>
      <c r="E91" s="24">
        <v>8</v>
      </c>
      <c r="F91" s="24">
        <v>3</v>
      </c>
      <c r="G91" s="24" t="s">
        <v>21</v>
      </c>
      <c r="H91" s="24" t="s">
        <v>298</v>
      </c>
      <c r="I91" s="24" t="s">
        <v>21</v>
      </c>
      <c r="J91" s="24" t="s">
        <v>21</v>
      </c>
      <c r="K91" s="24"/>
    </row>
    <row r="92" spans="1:11" ht="30" customHeight="1" x14ac:dyDescent="0.2">
      <c r="A92" s="24">
        <v>1302380</v>
      </c>
      <c r="B92" s="24" t="s">
        <v>340</v>
      </c>
      <c r="C92" s="24" t="s">
        <v>341</v>
      </c>
      <c r="G92" s="24" t="s">
        <v>21</v>
      </c>
      <c r="H92" s="24" t="s">
        <v>21</v>
      </c>
      <c r="I92" s="24" t="s">
        <v>21</v>
      </c>
      <c r="J92" s="24" t="s">
        <v>21</v>
      </c>
      <c r="K92" s="24"/>
    </row>
    <row r="93" spans="1:11" ht="30" customHeight="1" x14ac:dyDescent="0.2">
      <c r="A93" s="24">
        <v>1302381</v>
      </c>
      <c r="B93" s="24" t="s">
        <v>342</v>
      </c>
      <c r="C93" s="24" t="s">
        <v>343</v>
      </c>
      <c r="G93" s="24" t="s">
        <v>21</v>
      </c>
      <c r="H93" s="24" t="s">
        <v>21</v>
      </c>
      <c r="I93" s="24" t="s">
        <v>21</v>
      </c>
      <c r="J93" s="24" t="s">
        <v>21</v>
      </c>
      <c r="K93" s="24"/>
    </row>
    <row r="94" spans="1:11" ht="30" customHeight="1" x14ac:dyDescent="0.2">
      <c r="A94" s="24">
        <v>1302382</v>
      </c>
      <c r="B94" s="24" t="s">
        <v>344</v>
      </c>
      <c r="C94" s="24" t="s">
        <v>345</v>
      </c>
      <c r="D94" s="24">
        <v>2</v>
      </c>
      <c r="E94" s="24">
        <v>2</v>
      </c>
      <c r="F94" s="24">
        <v>3</v>
      </c>
      <c r="G94" s="24" t="s">
        <v>21</v>
      </c>
      <c r="H94" s="24">
        <v>1302281</v>
      </c>
      <c r="I94" s="24" t="s">
        <v>21</v>
      </c>
      <c r="J94" s="24" t="s">
        <v>21</v>
      </c>
      <c r="K94" s="24"/>
    </row>
    <row r="95" spans="1:11" ht="30" customHeight="1" x14ac:dyDescent="0.2">
      <c r="A95" s="24">
        <v>1302383</v>
      </c>
      <c r="B95" s="24" t="s">
        <v>346</v>
      </c>
      <c r="C95" s="24" t="s">
        <v>347</v>
      </c>
      <c r="D95" s="24">
        <v>2</v>
      </c>
      <c r="E95" s="24">
        <v>2</v>
      </c>
      <c r="F95" s="24">
        <v>3</v>
      </c>
      <c r="G95" s="24">
        <v>1302281</v>
      </c>
      <c r="H95" s="24">
        <v>1302281</v>
      </c>
      <c r="I95" s="24">
        <v>1302281</v>
      </c>
      <c r="J95" s="24" t="s">
        <v>21</v>
      </c>
      <c r="K95" s="24"/>
    </row>
    <row r="96" spans="1:11" ht="30" customHeight="1" x14ac:dyDescent="0.2">
      <c r="A96" s="24">
        <v>1302384</v>
      </c>
      <c r="B96" s="24" t="s">
        <v>348</v>
      </c>
      <c r="C96" s="24" t="s">
        <v>349</v>
      </c>
      <c r="D96" s="24">
        <v>2</v>
      </c>
      <c r="E96" s="24">
        <v>2</v>
      </c>
      <c r="F96" s="24">
        <v>3</v>
      </c>
      <c r="G96" s="24">
        <v>1301305</v>
      </c>
      <c r="H96" s="24" t="s">
        <v>350</v>
      </c>
      <c r="I96" s="24" t="s">
        <v>21</v>
      </c>
      <c r="J96" s="24" t="s">
        <v>21</v>
      </c>
      <c r="K96" s="24"/>
    </row>
    <row r="97" spans="1:11" ht="30" customHeight="1" x14ac:dyDescent="0.2">
      <c r="A97" s="24">
        <v>1302385</v>
      </c>
      <c r="B97" s="24" t="s">
        <v>351</v>
      </c>
      <c r="C97" s="24" t="s">
        <v>352</v>
      </c>
      <c r="G97" s="24" t="s">
        <v>21</v>
      </c>
      <c r="H97" s="24" t="s">
        <v>21</v>
      </c>
      <c r="I97" s="24" t="s">
        <v>21</v>
      </c>
      <c r="J97" s="24" t="s">
        <v>21</v>
      </c>
      <c r="K97" s="24"/>
    </row>
    <row r="98" spans="1:11" ht="30" customHeight="1" x14ac:dyDescent="0.2">
      <c r="A98" s="24">
        <v>1302386</v>
      </c>
      <c r="B98" s="24" t="s">
        <v>353</v>
      </c>
      <c r="C98" s="24" t="s">
        <v>354</v>
      </c>
      <c r="G98" s="24" t="s">
        <v>21</v>
      </c>
      <c r="H98" s="24" t="s">
        <v>21</v>
      </c>
      <c r="I98" s="24" t="s">
        <v>21</v>
      </c>
      <c r="J98" s="24" t="s">
        <v>21</v>
      </c>
      <c r="K98" s="24"/>
    </row>
    <row r="99" spans="1:11" ht="30" customHeight="1" x14ac:dyDescent="0.2">
      <c r="A99" s="24">
        <v>1302387</v>
      </c>
      <c r="B99" s="24" t="s">
        <v>355</v>
      </c>
      <c r="C99" s="24" t="s">
        <v>356</v>
      </c>
      <c r="D99" s="24">
        <v>2</v>
      </c>
      <c r="E99" s="24">
        <v>2</v>
      </c>
      <c r="F99" s="24">
        <v>3</v>
      </c>
      <c r="G99" s="24" t="s">
        <v>21</v>
      </c>
      <c r="H99" s="24">
        <v>1302382</v>
      </c>
      <c r="I99" s="24" t="s">
        <v>21</v>
      </c>
      <c r="J99" s="24" t="s">
        <v>21</v>
      </c>
      <c r="K99" s="24"/>
    </row>
    <row r="100" spans="1:11" ht="30" customHeight="1" x14ac:dyDescent="0.2">
      <c r="A100" s="24">
        <v>1302388</v>
      </c>
      <c r="B100" s="24" t="s">
        <v>63</v>
      </c>
      <c r="C100" s="24" t="s">
        <v>114</v>
      </c>
      <c r="D100" s="24">
        <v>3</v>
      </c>
      <c r="E100" s="24">
        <v>0</v>
      </c>
      <c r="F100" s="24">
        <v>3</v>
      </c>
      <c r="G100" s="24" t="s">
        <v>21</v>
      </c>
      <c r="H100" s="24">
        <v>1302281</v>
      </c>
      <c r="I100" s="24" t="s">
        <v>21</v>
      </c>
      <c r="J100" s="24" t="s">
        <v>21</v>
      </c>
      <c r="K100" s="24"/>
    </row>
    <row r="101" spans="1:11" ht="30" customHeight="1" x14ac:dyDescent="0.2">
      <c r="A101" s="24">
        <v>1302392</v>
      </c>
      <c r="B101" s="24" t="s">
        <v>357</v>
      </c>
      <c r="C101" s="24" t="s">
        <v>358</v>
      </c>
      <c r="D101" s="24">
        <v>3</v>
      </c>
      <c r="E101" s="24">
        <v>0</v>
      </c>
      <c r="F101" s="24">
        <v>3</v>
      </c>
      <c r="G101" s="24" t="s">
        <v>21</v>
      </c>
      <c r="H101" s="24" t="s">
        <v>62</v>
      </c>
      <c r="I101" s="24" t="s">
        <v>21</v>
      </c>
      <c r="J101" s="24" t="s">
        <v>21</v>
      </c>
      <c r="K101" s="24"/>
    </row>
    <row r="102" spans="1:11" ht="30" customHeight="1" x14ac:dyDescent="0.2">
      <c r="A102" s="24">
        <v>1302410</v>
      </c>
      <c r="B102" s="24" t="s">
        <v>359</v>
      </c>
      <c r="C102" s="24" t="s">
        <v>360</v>
      </c>
      <c r="G102" s="24" t="s">
        <v>21</v>
      </c>
      <c r="H102" s="24" t="s">
        <v>21</v>
      </c>
      <c r="I102" s="24" t="s">
        <v>21</v>
      </c>
      <c r="J102" s="24" t="s">
        <v>21</v>
      </c>
      <c r="K102" s="24"/>
    </row>
    <row r="103" spans="1:11" ht="30" customHeight="1" x14ac:dyDescent="0.2">
      <c r="A103" s="24">
        <v>1302430</v>
      </c>
      <c r="B103" s="24" t="s">
        <v>361</v>
      </c>
      <c r="C103" s="24" t="s">
        <v>362</v>
      </c>
      <c r="G103" s="24" t="s">
        <v>21</v>
      </c>
      <c r="H103" s="24" t="s">
        <v>21</v>
      </c>
      <c r="I103" s="24" t="s">
        <v>21</v>
      </c>
      <c r="J103" s="24" t="s">
        <v>21</v>
      </c>
      <c r="K103" s="24"/>
    </row>
    <row r="104" spans="1:11" ht="30" customHeight="1" x14ac:dyDescent="0.2">
      <c r="A104" s="24">
        <v>1302433</v>
      </c>
      <c r="B104" s="24" t="s">
        <v>363</v>
      </c>
      <c r="C104" s="24" t="s">
        <v>364</v>
      </c>
      <c r="G104" s="24" t="s">
        <v>21</v>
      </c>
      <c r="H104" s="24" t="s">
        <v>21</v>
      </c>
      <c r="I104" s="24" t="s">
        <v>21</v>
      </c>
      <c r="J104" s="24" t="s">
        <v>21</v>
      </c>
      <c r="K104" s="24"/>
    </row>
    <row r="105" spans="1:11" ht="30" customHeight="1" x14ac:dyDescent="0.2">
      <c r="A105" s="24">
        <v>1302440</v>
      </c>
      <c r="B105" s="24" t="s">
        <v>365</v>
      </c>
      <c r="C105" s="24" t="s">
        <v>366</v>
      </c>
      <c r="G105" s="24" t="s">
        <v>21</v>
      </c>
      <c r="H105" s="24" t="s">
        <v>21</v>
      </c>
      <c r="I105" s="24" t="s">
        <v>21</v>
      </c>
      <c r="J105" s="24" t="s">
        <v>21</v>
      </c>
      <c r="K105" s="24"/>
    </row>
    <row r="106" spans="1:11" ht="30" customHeight="1" x14ac:dyDescent="0.2">
      <c r="A106" s="24">
        <v>1302441</v>
      </c>
      <c r="B106" s="24" t="s">
        <v>367</v>
      </c>
      <c r="C106" s="24" t="s">
        <v>368</v>
      </c>
      <c r="D106" s="24">
        <v>3</v>
      </c>
      <c r="E106" s="24">
        <v>0</v>
      </c>
      <c r="F106" s="24">
        <v>3</v>
      </c>
      <c r="G106" s="24" t="s">
        <v>21</v>
      </c>
      <c r="H106" s="24">
        <v>1303338</v>
      </c>
      <c r="I106" s="24" t="s">
        <v>21</v>
      </c>
      <c r="J106" s="24" t="s">
        <v>21</v>
      </c>
      <c r="K106" s="24"/>
    </row>
    <row r="107" spans="1:11" ht="30" customHeight="1" x14ac:dyDescent="0.2">
      <c r="A107" s="24">
        <v>1302450</v>
      </c>
      <c r="B107" s="24" t="s">
        <v>369</v>
      </c>
      <c r="C107" s="24" t="s">
        <v>370</v>
      </c>
      <c r="G107" s="24" t="s">
        <v>21</v>
      </c>
      <c r="H107" s="24" t="s">
        <v>21</v>
      </c>
      <c r="I107" s="24" t="s">
        <v>21</v>
      </c>
      <c r="J107" s="24" t="s">
        <v>21</v>
      </c>
      <c r="K107" s="24"/>
    </row>
    <row r="108" spans="1:11" ht="30" customHeight="1" x14ac:dyDescent="0.2">
      <c r="A108" s="24">
        <v>1302452</v>
      </c>
      <c r="B108" s="24" t="s">
        <v>371</v>
      </c>
      <c r="C108" s="24" t="s">
        <v>370</v>
      </c>
      <c r="D108" s="24">
        <v>3</v>
      </c>
      <c r="E108" s="24">
        <v>0</v>
      </c>
      <c r="F108" s="24">
        <v>3</v>
      </c>
      <c r="G108" s="24">
        <v>1302281</v>
      </c>
      <c r="H108" s="24">
        <v>1302281</v>
      </c>
      <c r="I108" s="24" t="s">
        <v>21</v>
      </c>
      <c r="J108" s="24" t="s">
        <v>21</v>
      </c>
      <c r="K108" s="24"/>
    </row>
    <row r="109" spans="1:11" ht="30" customHeight="1" x14ac:dyDescent="0.2">
      <c r="A109" s="24">
        <v>1302478</v>
      </c>
      <c r="B109" s="24" t="s">
        <v>372</v>
      </c>
      <c r="C109" s="24" t="s">
        <v>373</v>
      </c>
      <c r="D109" s="24">
        <v>2</v>
      </c>
      <c r="E109" s="24">
        <v>2</v>
      </c>
      <c r="F109" s="24">
        <v>3</v>
      </c>
      <c r="G109" s="24" t="s">
        <v>21</v>
      </c>
      <c r="H109" s="24">
        <v>1303386</v>
      </c>
      <c r="I109" s="24" t="s">
        <v>21</v>
      </c>
      <c r="J109" s="24" t="s">
        <v>21</v>
      </c>
      <c r="K109" s="24"/>
    </row>
    <row r="110" spans="1:11" ht="30" customHeight="1" x14ac:dyDescent="0.2">
      <c r="A110" s="24">
        <v>1302480</v>
      </c>
      <c r="B110" s="24" t="s">
        <v>374</v>
      </c>
      <c r="C110" s="24" t="s">
        <v>375</v>
      </c>
      <c r="G110" s="24" t="s">
        <v>21</v>
      </c>
      <c r="H110" s="24" t="s">
        <v>21</v>
      </c>
      <c r="I110" s="24" t="s">
        <v>21</v>
      </c>
      <c r="J110" s="24" t="s">
        <v>21</v>
      </c>
      <c r="K110" s="24"/>
    </row>
    <row r="111" spans="1:11" ht="30" customHeight="1" x14ac:dyDescent="0.2">
      <c r="A111" s="24">
        <v>1302481</v>
      </c>
      <c r="B111" s="24" t="s">
        <v>376</v>
      </c>
      <c r="C111" s="24" t="s">
        <v>377</v>
      </c>
      <c r="D111" s="24">
        <v>3</v>
      </c>
      <c r="E111" s="24">
        <v>0</v>
      </c>
      <c r="F111" s="24">
        <v>3</v>
      </c>
      <c r="G111" s="24" t="s">
        <v>21</v>
      </c>
      <c r="H111" s="24">
        <v>1302384</v>
      </c>
      <c r="I111" s="24" t="s">
        <v>21</v>
      </c>
      <c r="J111" s="24" t="s">
        <v>21</v>
      </c>
      <c r="K111" s="24"/>
    </row>
    <row r="112" spans="1:11" ht="30" customHeight="1" x14ac:dyDescent="0.2">
      <c r="A112" s="24">
        <v>1302482</v>
      </c>
      <c r="B112" s="24" t="s">
        <v>353</v>
      </c>
      <c r="C112" s="24" t="s">
        <v>354</v>
      </c>
      <c r="G112" s="24" t="s">
        <v>21</v>
      </c>
      <c r="H112" s="24" t="s">
        <v>21</v>
      </c>
      <c r="I112" s="24" t="s">
        <v>21</v>
      </c>
      <c r="J112" s="24" t="s">
        <v>21</v>
      </c>
      <c r="K112" s="24"/>
    </row>
    <row r="113" spans="1:11" ht="30" customHeight="1" x14ac:dyDescent="0.2">
      <c r="A113" s="24">
        <v>1302483</v>
      </c>
      <c r="B113" s="24" t="s">
        <v>378</v>
      </c>
      <c r="C113" s="24" t="s">
        <v>379</v>
      </c>
      <c r="D113" s="24">
        <v>3</v>
      </c>
      <c r="E113" s="24">
        <v>0</v>
      </c>
      <c r="F113" s="24">
        <v>3</v>
      </c>
      <c r="G113" s="24">
        <v>1301326</v>
      </c>
      <c r="H113" s="24">
        <v>1301326</v>
      </c>
      <c r="I113" s="24" t="s">
        <v>21</v>
      </c>
      <c r="J113" s="24" t="s">
        <v>21</v>
      </c>
      <c r="K113" s="24"/>
    </row>
    <row r="114" spans="1:11" ht="30" customHeight="1" x14ac:dyDescent="0.2">
      <c r="A114" s="24">
        <v>1302484</v>
      </c>
      <c r="B114" s="24" t="s">
        <v>380</v>
      </c>
      <c r="C114" s="24" t="s">
        <v>381</v>
      </c>
      <c r="D114" s="24">
        <v>3</v>
      </c>
      <c r="E114" s="24">
        <v>0</v>
      </c>
      <c r="F114" s="24">
        <v>3</v>
      </c>
      <c r="G114" s="24" t="s">
        <v>21</v>
      </c>
      <c r="H114" s="24">
        <v>1302384</v>
      </c>
      <c r="I114" s="24" t="s">
        <v>21</v>
      </c>
      <c r="J114" s="24" t="s">
        <v>21</v>
      </c>
      <c r="K114" s="24"/>
    </row>
    <row r="115" spans="1:11" ht="30" customHeight="1" x14ac:dyDescent="0.2">
      <c r="A115" s="24">
        <v>1302485</v>
      </c>
      <c r="B115" s="24" t="s">
        <v>382</v>
      </c>
      <c r="C115" s="24" t="s">
        <v>383</v>
      </c>
      <c r="D115" s="24">
        <v>3</v>
      </c>
      <c r="E115" s="24">
        <v>0</v>
      </c>
      <c r="F115" s="24">
        <v>3</v>
      </c>
      <c r="G115" s="24" t="s">
        <v>21</v>
      </c>
      <c r="H115" s="24">
        <v>1302493</v>
      </c>
      <c r="I115" s="24" t="s">
        <v>21</v>
      </c>
      <c r="J115" s="24" t="s">
        <v>21</v>
      </c>
      <c r="K115" s="24"/>
    </row>
    <row r="116" spans="1:11" ht="30" customHeight="1" x14ac:dyDescent="0.2">
      <c r="A116" s="24">
        <v>1302487</v>
      </c>
      <c r="B116" s="24" t="s">
        <v>384</v>
      </c>
      <c r="C116" s="24" t="s">
        <v>377</v>
      </c>
      <c r="G116" s="24" t="s">
        <v>21</v>
      </c>
      <c r="H116" s="24" t="s">
        <v>21</v>
      </c>
      <c r="I116" s="24" t="s">
        <v>21</v>
      </c>
      <c r="J116" s="24" t="s">
        <v>21</v>
      </c>
      <c r="K116" s="24"/>
    </row>
    <row r="117" spans="1:11" ht="30" customHeight="1" x14ac:dyDescent="0.2">
      <c r="A117" s="24">
        <v>1302488</v>
      </c>
      <c r="B117" s="24" t="s">
        <v>385</v>
      </c>
      <c r="C117" s="24" t="s">
        <v>386</v>
      </c>
      <c r="D117" s="24">
        <v>3</v>
      </c>
      <c r="E117" s="24">
        <v>0</v>
      </c>
      <c r="F117" s="24">
        <v>3</v>
      </c>
      <c r="G117" s="24" t="s">
        <v>21</v>
      </c>
      <c r="H117" s="24">
        <v>1302384</v>
      </c>
      <c r="I117" s="24" t="s">
        <v>21</v>
      </c>
      <c r="J117" s="24" t="s">
        <v>21</v>
      </c>
      <c r="K117" s="24"/>
    </row>
    <row r="118" spans="1:11" ht="30" customHeight="1" x14ac:dyDescent="0.2">
      <c r="A118" s="24">
        <v>1302489</v>
      </c>
      <c r="B118" s="24" t="s">
        <v>387</v>
      </c>
      <c r="C118" s="24" t="s">
        <v>326</v>
      </c>
      <c r="G118" s="24" t="s">
        <v>21</v>
      </c>
      <c r="H118" s="24" t="s">
        <v>21</v>
      </c>
      <c r="I118" s="24" t="s">
        <v>21</v>
      </c>
      <c r="J118" s="24" t="s">
        <v>21</v>
      </c>
      <c r="K118" s="24"/>
    </row>
    <row r="119" spans="1:11" ht="30" customHeight="1" x14ac:dyDescent="0.2">
      <c r="A119" s="24">
        <v>1302490</v>
      </c>
      <c r="B119" s="24" t="s">
        <v>388</v>
      </c>
      <c r="C119" s="24" t="s">
        <v>389</v>
      </c>
      <c r="D119" s="24">
        <v>3</v>
      </c>
      <c r="E119" s="24">
        <v>0</v>
      </c>
      <c r="F119" s="24">
        <v>3</v>
      </c>
      <c r="G119" s="24" t="s">
        <v>21</v>
      </c>
      <c r="H119" s="24" t="s">
        <v>62</v>
      </c>
      <c r="I119" s="24" t="s">
        <v>21</v>
      </c>
      <c r="J119" s="24" t="s">
        <v>21</v>
      </c>
      <c r="K119" s="24"/>
    </row>
    <row r="120" spans="1:11" ht="30" customHeight="1" x14ac:dyDescent="0.2">
      <c r="A120" s="24">
        <v>1302491</v>
      </c>
      <c r="B120" s="24" t="s">
        <v>329</v>
      </c>
      <c r="C120" s="24" t="s">
        <v>330</v>
      </c>
      <c r="D120" s="24">
        <v>0</v>
      </c>
      <c r="E120" s="24">
        <v>2</v>
      </c>
      <c r="F120" s="24">
        <v>1</v>
      </c>
      <c r="G120" s="24" t="s">
        <v>21</v>
      </c>
      <c r="H120" s="24" t="s">
        <v>390</v>
      </c>
      <c r="I120" s="24" t="s">
        <v>21</v>
      </c>
      <c r="J120" s="24" t="s">
        <v>21</v>
      </c>
      <c r="K120" s="24"/>
    </row>
    <row r="121" spans="1:11" ht="30" customHeight="1" x14ac:dyDescent="0.2">
      <c r="A121" s="24">
        <v>1302492</v>
      </c>
      <c r="B121" s="24" t="s">
        <v>332</v>
      </c>
      <c r="C121" s="24" t="s">
        <v>333</v>
      </c>
      <c r="D121" s="24">
        <v>0</v>
      </c>
      <c r="E121" s="24">
        <v>4</v>
      </c>
      <c r="F121" s="24">
        <v>2</v>
      </c>
      <c r="G121" s="24" t="s">
        <v>21</v>
      </c>
      <c r="H121" s="24">
        <v>1302491</v>
      </c>
      <c r="I121" s="24" t="s">
        <v>21</v>
      </c>
      <c r="J121" s="24" t="s">
        <v>21</v>
      </c>
      <c r="K121" s="24"/>
    </row>
    <row r="122" spans="1:11" ht="30" customHeight="1" x14ac:dyDescent="0.2">
      <c r="A122" s="24">
        <v>1302493</v>
      </c>
      <c r="B122" s="24" t="s">
        <v>391</v>
      </c>
      <c r="C122" s="24" t="s">
        <v>392</v>
      </c>
      <c r="D122" s="24">
        <v>3</v>
      </c>
      <c r="E122" s="24">
        <v>0</v>
      </c>
      <c r="F122" s="24">
        <v>3</v>
      </c>
      <c r="G122" s="24" t="s">
        <v>21</v>
      </c>
      <c r="H122" s="24">
        <v>1302384</v>
      </c>
      <c r="I122" s="24" t="s">
        <v>21</v>
      </c>
      <c r="J122" s="24" t="s">
        <v>21</v>
      </c>
      <c r="K122" s="24"/>
    </row>
    <row r="123" spans="1:11" ht="30" customHeight="1" x14ac:dyDescent="0.2">
      <c r="A123" s="24">
        <v>1302494</v>
      </c>
      <c r="B123" s="24" t="s">
        <v>393</v>
      </c>
      <c r="C123" s="24" t="s">
        <v>394</v>
      </c>
      <c r="D123" s="24">
        <v>3</v>
      </c>
      <c r="E123" s="24">
        <v>0</v>
      </c>
      <c r="F123" s="24">
        <v>3</v>
      </c>
      <c r="G123" s="24" t="s">
        <v>21</v>
      </c>
      <c r="H123" s="24">
        <v>1303237</v>
      </c>
      <c r="I123" s="24" t="s">
        <v>21</v>
      </c>
      <c r="J123" s="24" t="s">
        <v>21</v>
      </c>
      <c r="K123" s="24"/>
    </row>
    <row r="124" spans="1:11" ht="30" customHeight="1" x14ac:dyDescent="0.2">
      <c r="A124" s="24">
        <v>1302900</v>
      </c>
      <c r="B124" s="24" t="s">
        <v>395</v>
      </c>
      <c r="C124" s="24" t="s">
        <v>396</v>
      </c>
      <c r="G124" s="24" t="s">
        <v>21</v>
      </c>
      <c r="H124" s="24" t="s">
        <v>21</v>
      </c>
      <c r="I124" s="24" t="s">
        <v>21</v>
      </c>
      <c r="J124" s="24" t="s">
        <v>21</v>
      </c>
      <c r="K124" s="24"/>
    </row>
    <row r="125" spans="1:11" ht="30" customHeight="1" x14ac:dyDescent="0.2">
      <c r="A125" s="24">
        <v>1303120</v>
      </c>
      <c r="B125" s="24" t="s">
        <v>397</v>
      </c>
      <c r="C125" s="24" t="s">
        <v>398</v>
      </c>
      <c r="D125" s="24">
        <v>3</v>
      </c>
      <c r="E125" s="24">
        <v>0</v>
      </c>
      <c r="F125" s="24">
        <v>3</v>
      </c>
      <c r="G125" s="24" t="s">
        <v>21</v>
      </c>
      <c r="H125" s="24" t="s">
        <v>21</v>
      </c>
      <c r="I125" s="24" t="s">
        <v>21</v>
      </c>
      <c r="J125" s="24" t="s">
        <v>21</v>
      </c>
      <c r="K125" s="24"/>
    </row>
    <row r="126" spans="1:11" ht="30" customHeight="1" x14ac:dyDescent="0.2">
      <c r="A126" s="24">
        <v>1303235</v>
      </c>
      <c r="B126" s="24" t="s">
        <v>399</v>
      </c>
      <c r="C126" s="24" t="s">
        <v>400</v>
      </c>
      <c r="G126" s="24" t="s">
        <v>21</v>
      </c>
      <c r="H126" s="24" t="s">
        <v>21</v>
      </c>
      <c r="I126" s="24" t="s">
        <v>21</v>
      </c>
      <c r="J126" s="24" t="s">
        <v>21</v>
      </c>
      <c r="K126" s="24"/>
    </row>
    <row r="127" spans="1:11" ht="30" customHeight="1" x14ac:dyDescent="0.2">
      <c r="A127" s="24">
        <v>1303236</v>
      </c>
      <c r="B127" s="24" t="s">
        <v>401</v>
      </c>
      <c r="C127" s="24" t="s">
        <v>402</v>
      </c>
      <c r="D127" s="24">
        <v>2</v>
      </c>
      <c r="E127" s="24">
        <v>2</v>
      </c>
      <c r="F127" s="24">
        <v>3</v>
      </c>
      <c r="G127" s="24">
        <v>1301108</v>
      </c>
      <c r="H127" s="24">
        <v>1301108</v>
      </c>
      <c r="I127" s="24">
        <v>1301108</v>
      </c>
      <c r="J127" s="24">
        <v>1301108</v>
      </c>
      <c r="K127" s="24"/>
    </row>
    <row r="128" spans="1:11" ht="30" customHeight="1" x14ac:dyDescent="0.2">
      <c r="A128" s="24">
        <v>1303237</v>
      </c>
      <c r="B128" s="24" t="s">
        <v>403</v>
      </c>
      <c r="C128" s="24" t="s">
        <v>404</v>
      </c>
      <c r="D128" s="24">
        <v>3</v>
      </c>
      <c r="E128" s="24">
        <v>0</v>
      </c>
      <c r="F128" s="24">
        <v>3</v>
      </c>
      <c r="G128" s="24">
        <v>1301108</v>
      </c>
      <c r="H128" s="24">
        <v>1301108</v>
      </c>
      <c r="I128" s="24">
        <v>1301108</v>
      </c>
      <c r="J128" s="24">
        <v>1301108</v>
      </c>
      <c r="K128" s="24"/>
    </row>
    <row r="129" spans="1:11" ht="30" customHeight="1" x14ac:dyDescent="0.2">
      <c r="A129" s="24">
        <v>1303240</v>
      </c>
      <c r="B129" s="24" t="s">
        <v>405</v>
      </c>
      <c r="C129" s="24" t="s">
        <v>406</v>
      </c>
      <c r="G129" s="24" t="s">
        <v>21</v>
      </c>
      <c r="H129" s="24" t="s">
        <v>21</v>
      </c>
      <c r="I129" s="24" t="s">
        <v>21</v>
      </c>
      <c r="J129" s="24" t="s">
        <v>21</v>
      </c>
      <c r="K129" s="24"/>
    </row>
    <row r="130" spans="1:11" ht="30" customHeight="1" x14ac:dyDescent="0.2">
      <c r="A130" s="24">
        <v>1303244</v>
      </c>
      <c r="B130" s="24" t="s">
        <v>405</v>
      </c>
      <c r="C130" s="24" t="s">
        <v>406</v>
      </c>
      <c r="G130" s="24" t="s">
        <v>21</v>
      </c>
      <c r="H130" s="24" t="s">
        <v>21</v>
      </c>
      <c r="I130" s="24" t="s">
        <v>21</v>
      </c>
      <c r="J130" s="24" t="s">
        <v>21</v>
      </c>
      <c r="K130" s="24"/>
    </row>
    <row r="131" spans="1:11" ht="30" customHeight="1" x14ac:dyDescent="0.2">
      <c r="A131" s="24">
        <v>1303245</v>
      </c>
      <c r="B131" s="24" t="s">
        <v>407</v>
      </c>
      <c r="C131" s="24" t="s">
        <v>408</v>
      </c>
      <c r="G131" s="24" t="s">
        <v>21</v>
      </c>
      <c r="H131" s="24" t="s">
        <v>21</v>
      </c>
      <c r="I131" s="24" t="s">
        <v>21</v>
      </c>
      <c r="J131" s="24" t="s">
        <v>21</v>
      </c>
      <c r="K131" s="24"/>
    </row>
    <row r="132" spans="1:11" ht="30" customHeight="1" x14ac:dyDescent="0.2">
      <c r="A132" s="24">
        <v>1303261</v>
      </c>
      <c r="B132" s="24" t="s">
        <v>187</v>
      </c>
      <c r="C132" s="24" t="s">
        <v>188</v>
      </c>
      <c r="G132" s="24" t="s">
        <v>21</v>
      </c>
      <c r="H132" s="24" t="s">
        <v>21</v>
      </c>
      <c r="I132" s="24" t="s">
        <v>21</v>
      </c>
      <c r="J132" s="24" t="s">
        <v>21</v>
      </c>
      <c r="K132" s="24"/>
    </row>
    <row r="133" spans="1:11" ht="30" customHeight="1" x14ac:dyDescent="0.2">
      <c r="A133" s="24">
        <v>1303265</v>
      </c>
      <c r="B133" s="24" t="s">
        <v>261</v>
      </c>
      <c r="C133" s="24" t="s">
        <v>262</v>
      </c>
      <c r="D133" s="24">
        <v>3</v>
      </c>
      <c r="E133" s="24">
        <v>0</v>
      </c>
      <c r="F133" s="24">
        <v>3</v>
      </c>
      <c r="G133" s="24">
        <v>1401120</v>
      </c>
      <c r="H133" s="24">
        <v>1401120</v>
      </c>
      <c r="I133" s="24">
        <v>1401120</v>
      </c>
      <c r="J133" s="24">
        <v>1401120</v>
      </c>
      <c r="K133" s="24"/>
    </row>
    <row r="134" spans="1:11" ht="30" customHeight="1" x14ac:dyDescent="0.2">
      <c r="A134" s="24">
        <v>1303320</v>
      </c>
      <c r="B134" s="24" t="s">
        <v>409</v>
      </c>
      <c r="C134" s="24" t="s">
        <v>410</v>
      </c>
      <c r="D134" s="24">
        <v>3</v>
      </c>
      <c r="E134" s="24">
        <v>0</v>
      </c>
      <c r="F134" s="24">
        <v>3</v>
      </c>
      <c r="G134" s="24" t="s">
        <v>21</v>
      </c>
      <c r="H134" s="24" t="s">
        <v>21</v>
      </c>
      <c r="I134" s="24">
        <v>1303342</v>
      </c>
      <c r="J134" s="24" t="s">
        <v>21</v>
      </c>
      <c r="K134" s="24"/>
    </row>
    <row r="135" spans="1:11" ht="30" customHeight="1" x14ac:dyDescent="0.2">
      <c r="A135" s="24">
        <v>1303330</v>
      </c>
      <c r="B135" s="24" t="s">
        <v>411</v>
      </c>
      <c r="C135" s="24" t="s">
        <v>412</v>
      </c>
      <c r="G135" s="24" t="s">
        <v>21</v>
      </c>
      <c r="H135" s="24" t="s">
        <v>21</v>
      </c>
      <c r="I135" s="24" t="s">
        <v>21</v>
      </c>
      <c r="J135" s="24" t="s">
        <v>21</v>
      </c>
      <c r="K135" s="24"/>
    </row>
    <row r="136" spans="1:11" ht="30" customHeight="1" x14ac:dyDescent="0.2">
      <c r="A136" s="24">
        <v>1303331</v>
      </c>
      <c r="B136" s="24" t="s">
        <v>413</v>
      </c>
      <c r="C136" s="24" t="s">
        <v>414</v>
      </c>
      <c r="G136" s="24" t="s">
        <v>21</v>
      </c>
      <c r="H136" s="24" t="s">
        <v>21</v>
      </c>
      <c r="I136" s="24" t="s">
        <v>21</v>
      </c>
      <c r="J136" s="24" t="s">
        <v>21</v>
      </c>
      <c r="K136" s="24"/>
    </row>
    <row r="137" spans="1:11" ht="30" customHeight="1" x14ac:dyDescent="0.2">
      <c r="A137" s="24">
        <v>1303334</v>
      </c>
      <c r="B137" s="24" t="s">
        <v>415</v>
      </c>
      <c r="C137" s="24" t="s">
        <v>416</v>
      </c>
      <c r="D137" s="24">
        <v>3</v>
      </c>
      <c r="E137" s="24">
        <v>0</v>
      </c>
      <c r="F137" s="24">
        <v>3</v>
      </c>
      <c r="G137" s="24" t="s">
        <v>21</v>
      </c>
      <c r="H137" s="24" t="s">
        <v>21</v>
      </c>
      <c r="I137" s="24" t="s">
        <v>21</v>
      </c>
      <c r="J137" s="24">
        <v>1304310</v>
      </c>
      <c r="K137" s="24"/>
    </row>
    <row r="138" spans="1:11" ht="30" customHeight="1" x14ac:dyDescent="0.2">
      <c r="A138" s="24">
        <v>1303335</v>
      </c>
      <c r="B138" s="24" t="s">
        <v>417</v>
      </c>
      <c r="C138" s="24" t="s">
        <v>418</v>
      </c>
      <c r="G138" s="24" t="s">
        <v>21</v>
      </c>
      <c r="H138" s="24" t="s">
        <v>21</v>
      </c>
      <c r="I138" s="24" t="s">
        <v>21</v>
      </c>
      <c r="J138" s="24" t="s">
        <v>21</v>
      </c>
      <c r="K138" s="24"/>
    </row>
    <row r="139" spans="1:11" ht="30" customHeight="1" x14ac:dyDescent="0.2">
      <c r="A139" s="24">
        <v>1303336</v>
      </c>
      <c r="B139" s="24" t="s">
        <v>419</v>
      </c>
      <c r="C139" s="24" t="s">
        <v>420</v>
      </c>
      <c r="G139" s="24" t="s">
        <v>21</v>
      </c>
      <c r="H139" s="24" t="s">
        <v>21</v>
      </c>
      <c r="I139" s="24" t="s">
        <v>21</v>
      </c>
      <c r="J139" s="24" t="s">
        <v>21</v>
      </c>
      <c r="K139" s="24"/>
    </row>
    <row r="140" spans="1:11" ht="30" customHeight="1" x14ac:dyDescent="0.2">
      <c r="A140" s="24">
        <v>1303337</v>
      </c>
      <c r="B140" s="24" t="s">
        <v>403</v>
      </c>
      <c r="C140" s="24" t="s">
        <v>404</v>
      </c>
      <c r="D140" s="24">
        <v>2</v>
      </c>
      <c r="E140" s="24">
        <v>2</v>
      </c>
      <c r="F140" s="24">
        <v>3</v>
      </c>
      <c r="G140" s="24">
        <v>1301108</v>
      </c>
      <c r="H140" s="24">
        <v>1301108</v>
      </c>
      <c r="I140" s="24">
        <v>1301108</v>
      </c>
      <c r="J140" s="24">
        <v>1301108</v>
      </c>
      <c r="K140" s="24"/>
    </row>
    <row r="141" spans="1:11" ht="30" customHeight="1" x14ac:dyDescent="0.2">
      <c r="A141" s="24">
        <v>1303338</v>
      </c>
      <c r="B141" s="24" t="s">
        <v>421</v>
      </c>
      <c r="C141" s="24" t="s">
        <v>422</v>
      </c>
      <c r="D141" s="24">
        <v>2</v>
      </c>
      <c r="E141" s="24">
        <v>2</v>
      </c>
      <c r="F141" s="24">
        <v>3</v>
      </c>
      <c r="G141" s="24" t="s">
        <v>423</v>
      </c>
      <c r="H141" s="24" t="s">
        <v>423</v>
      </c>
      <c r="I141" s="24" t="s">
        <v>423</v>
      </c>
      <c r="J141" s="24" t="s">
        <v>21</v>
      </c>
      <c r="K141" s="24"/>
    </row>
    <row r="142" spans="1:11" ht="30" customHeight="1" x14ac:dyDescent="0.2">
      <c r="A142" s="24">
        <v>1303339</v>
      </c>
      <c r="B142" s="24" t="s">
        <v>424</v>
      </c>
      <c r="C142" s="24" t="s">
        <v>425</v>
      </c>
      <c r="D142" s="24">
        <v>2</v>
      </c>
      <c r="E142" s="24">
        <v>2</v>
      </c>
      <c r="F142" s="24">
        <v>3</v>
      </c>
      <c r="G142" s="24" t="s">
        <v>21</v>
      </c>
      <c r="H142" s="24" t="s">
        <v>21</v>
      </c>
      <c r="I142" s="24" t="s">
        <v>21</v>
      </c>
      <c r="J142" s="24">
        <v>1301236</v>
      </c>
      <c r="K142" s="24"/>
    </row>
    <row r="143" spans="1:11" ht="30" customHeight="1" x14ac:dyDescent="0.2">
      <c r="A143" s="24">
        <v>1303340</v>
      </c>
      <c r="B143" s="24" t="s">
        <v>426</v>
      </c>
      <c r="C143" s="24" t="s">
        <v>427</v>
      </c>
      <c r="G143" s="24" t="s">
        <v>21</v>
      </c>
      <c r="H143" s="24" t="s">
        <v>21</v>
      </c>
      <c r="I143" s="24" t="s">
        <v>21</v>
      </c>
      <c r="J143" s="24" t="s">
        <v>21</v>
      </c>
      <c r="K143" s="24"/>
    </row>
    <row r="144" spans="1:11" ht="30" customHeight="1" x14ac:dyDescent="0.2">
      <c r="A144" s="24">
        <v>1303341</v>
      </c>
      <c r="B144" s="24" t="s">
        <v>407</v>
      </c>
      <c r="C144" s="24" t="s">
        <v>408</v>
      </c>
      <c r="G144" s="24" t="s">
        <v>21</v>
      </c>
      <c r="H144" s="24" t="s">
        <v>21</v>
      </c>
      <c r="I144" s="24" t="s">
        <v>21</v>
      </c>
      <c r="J144" s="24" t="s">
        <v>21</v>
      </c>
      <c r="K144" s="24"/>
    </row>
    <row r="145" spans="1:11" ht="30" customHeight="1" x14ac:dyDescent="0.2">
      <c r="A145" s="24">
        <v>1303342</v>
      </c>
      <c r="B145" s="24" t="s">
        <v>428</v>
      </c>
      <c r="C145" s="24" t="s">
        <v>429</v>
      </c>
      <c r="D145" s="24">
        <v>3</v>
      </c>
      <c r="E145" s="24">
        <v>0</v>
      </c>
      <c r="F145" s="24">
        <v>3</v>
      </c>
      <c r="G145" s="24">
        <v>1301203</v>
      </c>
      <c r="H145" s="24">
        <v>1301203</v>
      </c>
      <c r="I145" s="24">
        <v>1301203</v>
      </c>
      <c r="J145" s="24">
        <v>1301203</v>
      </c>
      <c r="K145" s="24"/>
    </row>
    <row r="146" spans="1:11" ht="30" customHeight="1" x14ac:dyDescent="0.2">
      <c r="A146" s="24">
        <v>1303343</v>
      </c>
      <c r="B146" s="24" t="s">
        <v>430</v>
      </c>
      <c r="C146" s="24" t="s">
        <v>431</v>
      </c>
      <c r="D146" s="24">
        <v>0</v>
      </c>
      <c r="E146" s="24">
        <v>2</v>
      </c>
      <c r="F146" s="24">
        <v>1</v>
      </c>
      <c r="G146" s="24" t="s">
        <v>21</v>
      </c>
      <c r="H146" s="24" t="s">
        <v>21</v>
      </c>
      <c r="I146" s="24" t="s">
        <v>432</v>
      </c>
      <c r="J146" s="24" t="s">
        <v>432</v>
      </c>
      <c r="K146" s="24"/>
    </row>
    <row r="147" spans="1:11" ht="30" customHeight="1" x14ac:dyDescent="0.2">
      <c r="A147" s="24">
        <v>1303344</v>
      </c>
      <c r="B147" s="24" t="s">
        <v>433</v>
      </c>
      <c r="C147" s="24" t="s">
        <v>434</v>
      </c>
      <c r="G147" s="24" t="s">
        <v>21</v>
      </c>
      <c r="H147" s="24" t="s">
        <v>21</v>
      </c>
      <c r="I147" s="24" t="s">
        <v>21</v>
      </c>
      <c r="J147" s="24" t="s">
        <v>21</v>
      </c>
      <c r="K147" s="24"/>
    </row>
    <row r="148" spans="1:11" ht="30" customHeight="1" x14ac:dyDescent="0.2">
      <c r="A148" s="24">
        <v>1303345</v>
      </c>
      <c r="B148" s="24" t="s">
        <v>435</v>
      </c>
      <c r="C148" s="24" t="s">
        <v>436</v>
      </c>
      <c r="G148" s="24" t="s">
        <v>21</v>
      </c>
      <c r="H148" s="24" t="s">
        <v>21</v>
      </c>
      <c r="I148" s="24" t="s">
        <v>21</v>
      </c>
      <c r="J148" s="24" t="s">
        <v>21</v>
      </c>
      <c r="K148" s="24"/>
    </row>
    <row r="149" spans="1:11" ht="30" customHeight="1" x14ac:dyDescent="0.2">
      <c r="A149" s="24">
        <v>1303346</v>
      </c>
      <c r="B149" s="24" t="s">
        <v>437</v>
      </c>
      <c r="C149" s="24" t="s">
        <v>438</v>
      </c>
      <c r="G149" s="24" t="s">
        <v>21</v>
      </c>
      <c r="H149" s="24" t="s">
        <v>21</v>
      </c>
      <c r="I149" s="24" t="s">
        <v>21</v>
      </c>
      <c r="J149" s="24" t="s">
        <v>21</v>
      </c>
      <c r="K149" s="24"/>
    </row>
    <row r="150" spans="1:11" ht="30" customHeight="1" x14ac:dyDescent="0.2">
      <c r="A150" s="24">
        <v>1303347</v>
      </c>
      <c r="B150" s="24" t="s">
        <v>439</v>
      </c>
      <c r="C150" s="24" t="s">
        <v>440</v>
      </c>
      <c r="G150" s="24" t="s">
        <v>21</v>
      </c>
      <c r="H150" s="24" t="s">
        <v>21</v>
      </c>
      <c r="I150" s="24" t="s">
        <v>21</v>
      </c>
      <c r="J150" s="24" t="s">
        <v>21</v>
      </c>
      <c r="K150" s="24"/>
    </row>
    <row r="151" spans="1:11" ht="30" customHeight="1" x14ac:dyDescent="0.2">
      <c r="A151" s="24">
        <v>1303348</v>
      </c>
      <c r="B151" s="24" t="s">
        <v>441</v>
      </c>
      <c r="C151" s="24" t="s">
        <v>442</v>
      </c>
      <c r="G151" s="24" t="s">
        <v>21</v>
      </c>
      <c r="H151" s="24" t="s">
        <v>21</v>
      </c>
      <c r="I151" s="24" t="s">
        <v>21</v>
      </c>
      <c r="J151" s="24" t="s">
        <v>21</v>
      </c>
      <c r="K151" s="24"/>
    </row>
    <row r="152" spans="1:11" ht="30" customHeight="1" x14ac:dyDescent="0.2">
      <c r="A152" s="24">
        <v>1303349</v>
      </c>
      <c r="B152" s="24" t="s">
        <v>443</v>
      </c>
      <c r="C152" s="24" t="s">
        <v>444</v>
      </c>
      <c r="G152" s="24" t="s">
        <v>21</v>
      </c>
      <c r="H152" s="24" t="s">
        <v>21</v>
      </c>
      <c r="I152" s="24" t="s">
        <v>21</v>
      </c>
      <c r="J152" s="24" t="s">
        <v>21</v>
      </c>
      <c r="K152" s="24"/>
    </row>
    <row r="153" spans="1:11" ht="30" customHeight="1" x14ac:dyDescent="0.2">
      <c r="A153" s="24">
        <v>1303350</v>
      </c>
      <c r="B153" s="24" t="s">
        <v>445</v>
      </c>
      <c r="C153" s="24" t="s">
        <v>446</v>
      </c>
      <c r="G153" s="24" t="s">
        <v>21</v>
      </c>
      <c r="H153" s="24" t="s">
        <v>21</v>
      </c>
      <c r="I153" s="24" t="s">
        <v>21</v>
      </c>
      <c r="J153" s="24" t="s">
        <v>21</v>
      </c>
      <c r="K153" s="24"/>
    </row>
    <row r="154" spans="1:11" ht="30" customHeight="1" x14ac:dyDescent="0.2">
      <c r="A154" s="24">
        <v>1303354</v>
      </c>
      <c r="B154" s="24" t="s">
        <v>447</v>
      </c>
      <c r="C154" s="24" t="s">
        <v>448</v>
      </c>
      <c r="D154" s="24">
        <v>3</v>
      </c>
      <c r="E154" s="24">
        <v>0</v>
      </c>
      <c r="F154" s="24">
        <v>3</v>
      </c>
      <c r="G154" s="24" t="s">
        <v>21</v>
      </c>
      <c r="H154" s="24" t="s">
        <v>21</v>
      </c>
      <c r="I154" s="24">
        <v>1303342</v>
      </c>
      <c r="J154" s="24" t="s">
        <v>21</v>
      </c>
      <c r="K154" s="24"/>
    </row>
    <row r="155" spans="1:11" ht="30" customHeight="1" x14ac:dyDescent="0.2">
      <c r="A155" s="24">
        <v>1303360</v>
      </c>
      <c r="B155" s="24" t="s">
        <v>449</v>
      </c>
      <c r="C155" s="24" t="s">
        <v>450</v>
      </c>
      <c r="D155" s="24">
        <v>3</v>
      </c>
      <c r="E155" s="24">
        <v>0</v>
      </c>
      <c r="F155" s="24">
        <v>3</v>
      </c>
      <c r="G155" s="24" t="s">
        <v>21</v>
      </c>
      <c r="H155" s="24">
        <v>1301305</v>
      </c>
      <c r="I155" s="24">
        <v>1303342</v>
      </c>
      <c r="J155" s="24">
        <v>1303342</v>
      </c>
      <c r="K155" s="24"/>
    </row>
    <row r="156" spans="1:11" ht="30" customHeight="1" x14ac:dyDescent="0.2">
      <c r="A156" s="24">
        <v>1303361</v>
      </c>
      <c r="B156" s="24" t="s">
        <v>187</v>
      </c>
      <c r="C156" s="24" t="s">
        <v>188</v>
      </c>
      <c r="G156" s="24" t="s">
        <v>21</v>
      </c>
      <c r="H156" s="24" t="s">
        <v>21</v>
      </c>
      <c r="I156" s="24" t="s">
        <v>21</v>
      </c>
      <c r="J156" s="24" t="s">
        <v>21</v>
      </c>
      <c r="K156" s="24"/>
    </row>
    <row r="157" spans="1:11" ht="30" customHeight="1" x14ac:dyDescent="0.2">
      <c r="A157" s="24">
        <v>1303369</v>
      </c>
      <c r="B157" s="24" t="s">
        <v>296</v>
      </c>
      <c r="C157" s="24" t="s">
        <v>297</v>
      </c>
      <c r="D157" s="24">
        <v>0</v>
      </c>
      <c r="E157" s="24">
        <v>6</v>
      </c>
      <c r="F157" s="24">
        <v>3</v>
      </c>
      <c r="G157" s="24" t="s">
        <v>21</v>
      </c>
      <c r="H157" s="24" t="s">
        <v>21</v>
      </c>
      <c r="I157" s="24" t="s">
        <v>451</v>
      </c>
      <c r="J157" s="24" t="s">
        <v>21</v>
      </c>
      <c r="K157" s="24"/>
    </row>
    <row r="158" spans="1:11" ht="30" customHeight="1" x14ac:dyDescent="0.2">
      <c r="A158" s="24">
        <v>1303370</v>
      </c>
      <c r="B158" s="24" t="s">
        <v>452</v>
      </c>
      <c r="C158" s="24" t="s">
        <v>268</v>
      </c>
      <c r="G158" s="24" t="s">
        <v>21</v>
      </c>
      <c r="H158" s="24" t="s">
        <v>21</v>
      </c>
      <c r="I158" s="24" t="s">
        <v>21</v>
      </c>
      <c r="J158" s="24" t="s">
        <v>21</v>
      </c>
      <c r="K158" s="24"/>
    </row>
    <row r="159" spans="1:11" ht="30" customHeight="1" x14ac:dyDescent="0.2">
      <c r="A159" s="24">
        <v>1303380</v>
      </c>
      <c r="B159" s="24" t="s">
        <v>453</v>
      </c>
      <c r="C159" s="24" t="s">
        <v>454</v>
      </c>
      <c r="G159" s="24" t="s">
        <v>21</v>
      </c>
      <c r="H159" s="24" t="s">
        <v>21</v>
      </c>
      <c r="I159" s="24" t="s">
        <v>21</v>
      </c>
      <c r="J159" s="24" t="s">
        <v>21</v>
      </c>
      <c r="K159" s="24"/>
    </row>
    <row r="160" spans="1:11" ht="30" customHeight="1" x14ac:dyDescent="0.2">
      <c r="A160" s="24">
        <v>1303381</v>
      </c>
      <c r="B160" s="24" t="s">
        <v>455</v>
      </c>
      <c r="C160" s="24" t="s">
        <v>456</v>
      </c>
      <c r="G160" s="24" t="s">
        <v>21</v>
      </c>
      <c r="H160" s="24" t="s">
        <v>21</v>
      </c>
      <c r="I160" s="24" t="s">
        <v>21</v>
      </c>
      <c r="J160" s="24" t="s">
        <v>21</v>
      </c>
      <c r="K160" s="24"/>
    </row>
    <row r="161" spans="1:11" ht="30" customHeight="1" x14ac:dyDescent="0.2">
      <c r="A161" s="24">
        <v>1303382</v>
      </c>
      <c r="B161" s="24" t="s">
        <v>457</v>
      </c>
      <c r="C161" s="24" t="s">
        <v>335</v>
      </c>
      <c r="G161" s="24" t="s">
        <v>21</v>
      </c>
      <c r="H161" s="24" t="s">
        <v>21</v>
      </c>
      <c r="I161" s="24" t="s">
        <v>21</v>
      </c>
      <c r="J161" s="24" t="s">
        <v>21</v>
      </c>
      <c r="K161" s="24"/>
    </row>
    <row r="162" spans="1:11" ht="30" customHeight="1" x14ac:dyDescent="0.2">
      <c r="A162" s="24">
        <v>1303383</v>
      </c>
      <c r="B162" s="24" t="s">
        <v>458</v>
      </c>
      <c r="C162" s="24" t="s">
        <v>459</v>
      </c>
      <c r="G162" s="24" t="s">
        <v>21</v>
      </c>
      <c r="H162" s="24" t="s">
        <v>21</v>
      </c>
      <c r="I162" s="24" t="s">
        <v>21</v>
      </c>
      <c r="J162" s="24" t="s">
        <v>21</v>
      </c>
      <c r="K162" s="24"/>
    </row>
    <row r="163" spans="1:11" ht="30" customHeight="1" x14ac:dyDescent="0.2">
      <c r="A163" s="24">
        <v>1303385</v>
      </c>
      <c r="B163" s="24" t="s">
        <v>346</v>
      </c>
      <c r="C163" s="24" t="s">
        <v>347</v>
      </c>
      <c r="G163" s="24" t="s">
        <v>21</v>
      </c>
      <c r="H163" s="24" t="s">
        <v>21</v>
      </c>
      <c r="I163" s="24" t="s">
        <v>21</v>
      </c>
      <c r="J163" s="24" t="s">
        <v>21</v>
      </c>
      <c r="K163" s="24"/>
    </row>
    <row r="164" spans="1:11" ht="30" customHeight="1" x14ac:dyDescent="0.2">
      <c r="A164" s="24">
        <v>1303386</v>
      </c>
      <c r="B164" s="24" t="s">
        <v>460</v>
      </c>
      <c r="C164" s="24" t="s">
        <v>461</v>
      </c>
      <c r="D164" s="24">
        <v>3</v>
      </c>
      <c r="E164" s="24">
        <v>0</v>
      </c>
      <c r="F164" s="24">
        <v>3</v>
      </c>
      <c r="G164" s="24">
        <v>1301305</v>
      </c>
      <c r="H164" s="24">
        <v>1301305</v>
      </c>
      <c r="I164" s="24">
        <v>1303342</v>
      </c>
      <c r="J164" s="24">
        <v>1303342</v>
      </c>
      <c r="K164" s="24"/>
    </row>
    <row r="165" spans="1:11" ht="30" customHeight="1" x14ac:dyDescent="0.2">
      <c r="A165" s="24">
        <v>1303387</v>
      </c>
      <c r="B165" s="24" t="s">
        <v>462</v>
      </c>
      <c r="C165" s="24" t="s">
        <v>463</v>
      </c>
      <c r="D165" s="24">
        <v>0</v>
      </c>
      <c r="E165" s="24">
        <v>2</v>
      </c>
      <c r="F165" s="24">
        <v>1</v>
      </c>
      <c r="G165" s="24" t="s">
        <v>21</v>
      </c>
      <c r="H165" s="24" t="s">
        <v>21</v>
      </c>
      <c r="I165" s="24" t="s">
        <v>464</v>
      </c>
      <c r="J165" s="24" t="s">
        <v>21</v>
      </c>
      <c r="K165" s="24"/>
    </row>
    <row r="166" spans="1:11" ht="30" customHeight="1" x14ac:dyDescent="0.2">
      <c r="A166" s="24">
        <v>1303392</v>
      </c>
      <c r="B166" s="24" t="s">
        <v>465</v>
      </c>
      <c r="C166" s="24" t="s">
        <v>466</v>
      </c>
      <c r="D166" s="24">
        <v>3</v>
      </c>
      <c r="E166" s="24">
        <v>0</v>
      </c>
      <c r="F166" s="24">
        <v>3</v>
      </c>
      <c r="G166" s="24" t="s">
        <v>21</v>
      </c>
      <c r="H166" s="24" t="s">
        <v>21</v>
      </c>
      <c r="I166" s="24" t="s">
        <v>62</v>
      </c>
      <c r="J166" s="24" t="s">
        <v>21</v>
      </c>
      <c r="K166" s="24"/>
    </row>
    <row r="167" spans="1:11" ht="30" customHeight="1" x14ac:dyDescent="0.2">
      <c r="A167" s="24">
        <v>1303410</v>
      </c>
      <c r="B167" s="24" t="s">
        <v>467</v>
      </c>
      <c r="C167" s="24" t="s">
        <v>468</v>
      </c>
      <c r="G167" s="24" t="s">
        <v>21</v>
      </c>
      <c r="H167" s="24" t="s">
        <v>21</v>
      </c>
      <c r="I167" s="24"/>
      <c r="J167" s="24" t="s">
        <v>21</v>
      </c>
      <c r="K167" s="24"/>
    </row>
    <row r="168" spans="1:11" ht="30" customHeight="1" x14ac:dyDescent="0.2">
      <c r="A168" s="24">
        <v>1303411</v>
      </c>
      <c r="B168" s="24" t="s">
        <v>469</v>
      </c>
      <c r="C168" s="24" t="s">
        <v>470</v>
      </c>
      <c r="D168" s="24">
        <v>3</v>
      </c>
      <c r="E168" s="24">
        <v>0</v>
      </c>
      <c r="F168" s="24">
        <v>3</v>
      </c>
      <c r="G168" s="24" t="s">
        <v>21</v>
      </c>
      <c r="H168" s="24">
        <v>1304336</v>
      </c>
      <c r="I168" s="24">
        <v>1304336</v>
      </c>
      <c r="J168" s="24" t="s">
        <v>21</v>
      </c>
      <c r="K168" s="24"/>
    </row>
    <row r="169" spans="1:11" ht="30" customHeight="1" x14ac:dyDescent="0.2">
      <c r="A169" s="24">
        <v>1303430</v>
      </c>
      <c r="B169" s="24" t="s">
        <v>471</v>
      </c>
      <c r="C169" s="24" t="s">
        <v>472</v>
      </c>
      <c r="G169" s="24" t="s">
        <v>21</v>
      </c>
      <c r="H169" s="24" t="s">
        <v>21</v>
      </c>
      <c r="I169" s="24" t="s">
        <v>21</v>
      </c>
      <c r="J169" s="24" t="s">
        <v>21</v>
      </c>
      <c r="K169" s="24"/>
    </row>
    <row r="170" spans="1:11" ht="30" customHeight="1" x14ac:dyDescent="0.2">
      <c r="A170" s="24">
        <v>1303431</v>
      </c>
      <c r="B170" s="24" t="s">
        <v>473</v>
      </c>
      <c r="C170" s="24" t="s">
        <v>474</v>
      </c>
      <c r="G170" s="24" t="s">
        <v>21</v>
      </c>
      <c r="H170" s="24" t="s">
        <v>21</v>
      </c>
      <c r="I170" s="24" t="s">
        <v>21</v>
      </c>
      <c r="J170" s="24" t="s">
        <v>21</v>
      </c>
      <c r="K170" s="24"/>
    </row>
    <row r="171" spans="1:11" ht="30" customHeight="1" x14ac:dyDescent="0.2">
      <c r="A171" s="24">
        <v>1303434</v>
      </c>
      <c r="B171" s="24" t="s">
        <v>475</v>
      </c>
      <c r="C171" s="24" t="s">
        <v>476</v>
      </c>
      <c r="D171" s="24">
        <v>3</v>
      </c>
      <c r="E171" s="24">
        <v>0</v>
      </c>
      <c r="F171" s="24">
        <v>3</v>
      </c>
      <c r="G171" s="24">
        <v>1304336</v>
      </c>
      <c r="H171" s="24">
        <v>1304336</v>
      </c>
      <c r="I171" s="24">
        <v>1304336</v>
      </c>
      <c r="J171" s="24" t="s">
        <v>21</v>
      </c>
      <c r="K171" s="24"/>
    </row>
    <row r="172" spans="1:11" ht="30" customHeight="1" x14ac:dyDescent="0.2">
      <c r="A172" s="24">
        <v>1303437</v>
      </c>
      <c r="B172" s="24" t="s">
        <v>477</v>
      </c>
      <c r="C172" s="24" t="s">
        <v>478</v>
      </c>
      <c r="G172" s="24" t="s">
        <v>21</v>
      </c>
      <c r="H172" s="24" t="s">
        <v>21</v>
      </c>
      <c r="I172" s="24" t="s">
        <v>21</v>
      </c>
      <c r="J172" s="24" t="s">
        <v>21</v>
      </c>
      <c r="K172" s="24"/>
    </row>
    <row r="173" spans="1:11" ht="30" customHeight="1" x14ac:dyDescent="0.2">
      <c r="A173" s="24">
        <v>1303438</v>
      </c>
      <c r="B173" s="24" t="s">
        <v>479</v>
      </c>
      <c r="C173" s="24" t="s">
        <v>480</v>
      </c>
      <c r="G173" s="24" t="s">
        <v>21</v>
      </c>
      <c r="H173" s="24" t="s">
        <v>21</v>
      </c>
      <c r="I173" s="24" t="s">
        <v>21</v>
      </c>
      <c r="J173" s="24" t="s">
        <v>21</v>
      </c>
      <c r="K173" s="24"/>
    </row>
    <row r="174" spans="1:11" ht="30" customHeight="1" x14ac:dyDescent="0.2">
      <c r="A174" s="24">
        <v>1303440</v>
      </c>
      <c r="B174" s="24" t="s">
        <v>481</v>
      </c>
      <c r="C174" s="24" t="s">
        <v>482</v>
      </c>
      <c r="G174" s="24" t="s">
        <v>21</v>
      </c>
      <c r="H174" s="24" t="s">
        <v>21</v>
      </c>
      <c r="I174" s="24" t="s">
        <v>21</v>
      </c>
      <c r="J174" s="24" t="s">
        <v>21</v>
      </c>
      <c r="K174" s="24"/>
    </row>
    <row r="175" spans="1:11" ht="30" customHeight="1" x14ac:dyDescent="0.2">
      <c r="A175" s="24">
        <v>1303441</v>
      </c>
      <c r="B175" s="24" t="s">
        <v>483</v>
      </c>
      <c r="C175" s="24" t="s">
        <v>484</v>
      </c>
      <c r="G175" s="24" t="s">
        <v>21</v>
      </c>
      <c r="H175" s="24" t="s">
        <v>21</v>
      </c>
      <c r="I175" s="24" t="s">
        <v>21</v>
      </c>
      <c r="J175" s="24" t="s">
        <v>21</v>
      </c>
      <c r="K175" s="24"/>
    </row>
    <row r="176" spans="1:11" ht="30" customHeight="1" x14ac:dyDescent="0.2">
      <c r="A176" s="24">
        <v>1303442</v>
      </c>
      <c r="B176" s="24" t="s">
        <v>485</v>
      </c>
      <c r="C176" s="24" t="s">
        <v>486</v>
      </c>
      <c r="G176" s="24" t="s">
        <v>21</v>
      </c>
      <c r="H176" s="24" t="s">
        <v>21</v>
      </c>
      <c r="I176" s="24" t="s">
        <v>21</v>
      </c>
      <c r="J176" s="24" t="s">
        <v>21</v>
      </c>
      <c r="K176" s="24"/>
    </row>
    <row r="177" spans="1:11" ht="30" customHeight="1" x14ac:dyDescent="0.2">
      <c r="A177" s="24">
        <v>1303443</v>
      </c>
      <c r="B177" s="24" t="s">
        <v>487</v>
      </c>
      <c r="C177" s="24" t="s">
        <v>488</v>
      </c>
      <c r="G177" s="24" t="s">
        <v>21</v>
      </c>
      <c r="H177" s="24" t="s">
        <v>21</v>
      </c>
      <c r="I177" s="24" t="s">
        <v>21</v>
      </c>
      <c r="J177" s="24" t="s">
        <v>21</v>
      </c>
      <c r="K177" s="24"/>
    </row>
    <row r="178" spans="1:11" ht="30" customHeight="1" x14ac:dyDescent="0.2">
      <c r="A178" s="24">
        <v>1303444</v>
      </c>
      <c r="B178" s="24" t="s">
        <v>489</v>
      </c>
      <c r="C178" s="24" t="s">
        <v>490</v>
      </c>
      <c r="G178" s="24" t="s">
        <v>21</v>
      </c>
      <c r="H178" s="24" t="s">
        <v>21</v>
      </c>
      <c r="I178" s="24" t="s">
        <v>21</v>
      </c>
      <c r="J178" s="24" t="s">
        <v>21</v>
      </c>
      <c r="K178" s="24"/>
    </row>
    <row r="179" spans="1:11" ht="30" customHeight="1" x14ac:dyDescent="0.2">
      <c r="A179" s="24">
        <v>1303445</v>
      </c>
      <c r="B179" s="24" t="s">
        <v>491</v>
      </c>
      <c r="C179" s="24" t="s">
        <v>492</v>
      </c>
      <c r="G179" s="24" t="s">
        <v>21</v>
      </c>
      <c r="H179" s="24" t="s">
        <v>21</v>
      </c>
      <c r="I179" s="24" t="s">
        <v>21</v>
      </c>
      <c r="J179" s="24" t="s">
        <v>21</v>
      </c>
      <c r="K179" s="24"/>
    </row>
    <row r="180" spans="1:11" ht="30" customHeight="1" x14ac:dyDescent="0.2">
      <c r="A180" s="24">
        <v>1303447</v>
      </c>
      <c r="B180" s="24" t="s">
        <v>493</v>
      </c>
      <c r="C180" s="24" t="s">
        <v>494</v>
      </c>
      <c r="D180" s="24">
        <v>3</v>
      </c>
      <c r="E180" s="24">
        <v>0</v>
      </c>
      <c r="F180" s="24">
        <v>3</v>
      </c>
      <c r="G180" s="24" t="s">
        <v>21</v>
      </c>
      <c r="H180" s="24" t="s">
        <v>21</v>
      </c>
      <c r="I180" s="24">
        <v>1303342</v>
      </c>
      <c r="J180" s="24" t="s">
        <v>21</v>
      </c>
      <c r="K180" s="24"/>
    </row>
    <row r="181" spans="1:11" ht="30" customHeight="1" x14ac:dyDescent="0.2">
      <c r="A181" s="24">
        <v>1303448</v>
      </c>
      <c r="B181" s="24" t="s">
        <v>495</v>
      </c>
      <c r="C181" s="24" t="s">
        <v>496</v>
      </c>
      <c r="D181" s="24">
        <v>3</v>
      </c>
      <c r="E181" s="24">
        <v>0</v>
      </c>
      <c r="F181" s="24">
        <v>3</v>
      </c>
      <c r="G181" s="24" t="s">
        <v>21</v>
      </c>
      <c r="H181" s="24" t="s">
        <v>21</v>
      </c>
      <c r="I181" s="24">
        <v>1303342</v>
      </c>
      <c r="J181" s="24" t="s">
        <v>21</v>
      </c>
      <c r="K181" s="24"/>
    </row>
    <row r="182" spans="1:11" ht="30" customHeight="1" x14ac:dyDescent="0.2">
      <c r="A182" s="24">
        <v>1303449</v>
      </c>
      <c r="B182" s="24" t="s">
        <v>497</v>
      </c>
      <c r="C182" s="24" t="s">
        <v>498</v>
      </c>
      <c r="G182" s="24" t="s">
        <v>21</v>
      </c>
      <c r="H182" s="24" t="s">
        <v>21</v>
      </c>
      <c r="I182" s="24" t="s">
        <v>21</v>
      </c>
      <c r="J182" s="24" t="s">
        <v>21</v>
      </c>
      <c r="K182" s="24"/>
    </row>
    <row r="183" spans="1:11" ht="30" customHeight="1" x14ac:dyDescent="0.2">
      <c r="A183" s="24">
        <v>1303450</v>
      </c>
      <c r="B183" s="24" t="s">
        <v>499</v>
      </c>
      <c r="C183" s="24" t="s">
        <v>500</v>
      </c>
      <c r="D183" s="24">
        <v>3</v>
      </c>
      <c r="E183" s="24">
        <v>0</v>
      </c>
      <c r="F183" s="24">
        <v>3</v>
      </c>
      <c r="G183" s="24">
        <v>1301305</v>
      </c>
      <c r="H183" s="24">
        <v>1301305</v>
      </c>
      <c r="I183" s="24">
        <v>1303342</v>
      </c>
      <c r="J183" s="24">
        <v>1303342</v>
      </c>
      <c r="K183" s="24"/>
    </row>
    <row r="184" spans="1:11" ht="30" customHeight="1" x14ac:dyDescent="0.2">
      <c r="A184" s="24">
        <v>1303461</v>
      </c>
      <c r="B184" s="24" t="s">
        <v>187</v>
      </c>
      <c r="C184" s="24" t="s">
        <v>188</v>
      </c>
      <c r="G184" s="24" t="s">
        <v>21</v>
      </c>
      <c r="H184" s="24" t="s">
        <v>21</v>
      </c>
      <c r="I184" s="24" t="s">
        <v>21</v>
      </c>
      <c r="J184" s="24" t="s">
        <v>21</v>
      </c>
      <c r="K184" s="24"/>
    </row>
    <row r="185" spans="1:11" ht="30" customHeight="1" x14ac:dyDescent="0.2">
      <c r="A185" s="24">
        <v>1303480</v>
      </c>
      <c r="B185" s="24" t="s">
        <v>501</v>
      </c>
      <c r="C185" s="24" t="s">
        <v>502</v>
      </c>
      <c r="G185" s="24" t="s">
        <v>21</v>
      </c>
      <c r="H185" s="24" t="s">
        <v>21</v>
      </c>
      <c r="I185" s="24" t="s">
        <v>21</v>
      </c>
      <c r="J185" s="24" t="s">
        <v>21</v>
      </c>
      <c r="K185" s="24"/>
    </row>
    <row r="186" spans="1:11" ht="30" customHeight="1" x14ac:dyDescent="0.2">
      <c r="A186" s="24">
        <v>1303486</v>
      </c>
      <c r="B186" s="24" t="s">
        <v>323</v>
      </c>
      <c r="C186" s="24" t="s">
        <v>324</v>
      </c>
      <c r="G186" s="24" t="s">
        <v>21</v>
      </c>
      <c r="H186" s="24" t="s">
        <v>21</v>
      </c>
      <c r="I186" s="24" t="s">
        <v>21</v>
      </c>
      <c r="J186" s="24" t="s">
        <v>21</v>
      </c>
      <c r="K186" s="24"/>
    </row>
    <row r="187" spans="1:11" ht="30" customHeight="1" x14ac:dyDescent="0.2">
      <c r="A187" s="24">
        <v>1303489</v>
      </c>
      <c r="B187" s="24" t="s">
        <v>325</v>
      </c>
      <c r="C187" s="24" t="s">
        <v>326</v>
      </c>
      <c r="G187" s="24" t="s">
        <v>21</v>
      </c>
      <c r="H187" s="24" t="s">
        <v>21</v>
      </c>
      <c r="I187" s="24" t="s">
        <v>21</v>
      </c>
      <c r="J187" s="24" t="s">
        <v>21</v>
      </c>
      <c r="K187" s="24"/>
    </row>
    <row r="188" spans="1:11" ht="30" customHeight="1" x14ac:dyDescent="0.2">
      <c r="A188" s="24">
        <v>1303490</v>
      </c>
      <c r="B188" s="24" t="s">
        <v>503</v>
      </c>
      <c r="C188" s="24" t="s">
        <v>504</v>
      </c>
      <c r="D188" s="24">
        <v>3</v>
      </c>
      <c r="E188" s="24">
        <v>0</v>
      </c>
      <c r="F188" s="24">
        <v>3</v>
      </c>
      <c r="G188" s="24" t="s">
        <v>21</v>
      </c>
      <c r="H188" s="24" t="s">
        <v>21</v>
      </c>
      <c r="I188" s="24" t="s">
        <v>62</v>
      </c>
      <c r="J188" s="24" t="s">
        <v>21</v>
      </c>
      <c r="K188" s="24"/>
    </row>
    <row r="189" spans="1:11" ht="30" customHeight="1" x14ac:dyDescent="0.2">
      <c r="A189" s="24">
        <v>1303491</v>
      </c>
      <c r="B189" s="24" t="s">
        <v>329</v>
      </c>
      <c r="C189" s="24" t="s">
        <v>330</v>
      </c>
      <c r="D189" s="24">
        <v>0</v>
      </c>
      <c r="E189" s="24">
        <v>2</v>
      </c>
      <c r="F189" s="24">
        <v>1</v>
      </c>
      <c r="G189" s="24" t="s">
        <v>21</v>
      </c>
      <c r="H189" s="24" t="s">
        <v>21</v>
      </c>
      <c r="I189" s="24" t="s">
        <v>505</v>
      </c>
      <c r="J189" s="24" t="s">
        <v>21</v>
      </c>
      <c r="K189" s="24"/>
    </row>
    <row r="190" spans="1:11" ht="30" customHeight="1" x14ac:dyDescent="0.2">
      <c r="A190" s="24">
        <v>1303492</v>
      </c>
      <c r="B190" s="24" t="s">
        <v>332</v>
      </c>
      <c r="C190" s="24" t="s">
        <v>333</v>
      </c>
      <c r="D190" s="24">
        <v>0</v>
      </c>
      <c r="E190" s="24">
        <v>4</v>
      </c>
      <c r="F190" s="24">
        <v>2</v>
      </c>
      <c r="G190" s="24" t="s">
        <v>21</v>
      </c>
      <c r="H190" s="24" t="s">
        <v>21</v>
      </c>
      <c r="I190" s="24">
        <v>1303491</v>
      </c>
      <c r="J190" s="24" t="s">
        <v>21</v>
      </c>
      <c r="K190" s="24"/>
    </row>
    <row r="191" spans="1:11" ht="30" customHeight="1" x14ac:dyDescent="0.2">
      <c r="A191" s="24">
        <v>1303900</v>
      </c>
      <c r="B191" s="24" t="s">
        <v>506</v>
      </c>
      <c r="C191" s="24" t="s">
        <v>507</v>
      </c>
      <c r="G191" s="24" t="s">
        <v>21</v>
      </c>
      <c r="H191" s="24" t="s">
        <v>21</v>
      </c>
      <c r="I191" s="24" t="s">
        <v>21</v>
      </c>
      <c r="J191" s="24" t="s">
        <v>21</v>
      </c>
      <c r="K191" s="24"/>
    </row>
    <row r="192" spans="1:11" ht="30" customHeight="1" x14ac:dyDescent="0.2">
      <c r="A192" s="24">
        <v>1303901</v>
      </c>
      <c r="B192" s="24" t="s">
        <v>508</v>
      </c>
      <c r="C192" s="24" t="s">
        <v>509</v>
      </c>
      <c r="G192" s="24" t="s">
        <v>21</v>
      </c>
      <c r="H192" s="24" t="s">
        <v>21</v>
      </c>
      <c r="I192" s="24" t="s">
        <v>21</v>
      </c>
      <c r="J192" s="24" t="s">
        <v>21</v>
      </c>
      <c r="K192" s="24"/>
    </row>
    <row r="193" spans="1:11" ht="30" customHeight="1" x14ac:dyDescent="0.2">
      <c r="A193" s="24">
        <v>1303998</v>
      </c>
      <c r="B193" s="24" t="s">
        <v>510</v>
      </c>
      <c r="C193" s="24" t="s">
        <v>511</v>
      </c>
      <c r="G193" s="24" t="s">
        <v>21</v>
      </c>
      <c r="H193" s="24" t="s">
        <v>21</v>
      </c>
      <c r="I193" s="24" t="s">
        <v>21</v>
      </c>
      <c r="J193" s="24" t="s">
        <v>21</v>
      </c>
      <c r="K193" s="24"/>
    </row>
    <row r="194" spans="1:11" ht="30" customHeight="1" x14ac:dyDescent="0.2">
      <c r="A194" s="24">
        <v>1303999</v>
      </c>
      <c r="B194" s="24" t="s">
        <v>512</v>
      </c>
      <c r="C194" s="24" t="s">
        <v>513</v>
      </c>
      <c r="G194" s="24" t="s">
        <v>21</v>
      </c>
      <c r="H194" s="24" t="s">
        <v>21</v>
      </c>
      <c r="I194" s="24" t="s">
        <v>21</v>
      </c>
      <c r="J194" s="24" t="s">
        <v>21</v>
      </c>
      <c r="K194" s="24"/>
    </row>
    <row r="195" spans="1:11" ht="30" customHeight="1" x14ac:dyDescent="0.2">
      <c r="A195" s="24">
        <v>1304130</v>
      </c>
      <c r="B195" s="24" t="s">
        <v>514</v>
      </c>
      <c r="C195" s="24" t="s">
        <v>515</v>
      </c>
      <c r="D195" s="24">
        <v>3</v>
      </c>
      <c r="E195" s="24">
        <v>0</v>
      </c>
      <c r="F195" s="24">
        <v>3</v>
      </c>
      <c r="G195" s="24" t="s">
        <v>21</v>
      </c>
      <c r="H195" s="24" t="s">
        <v>21</v>
      </c>
      <c r="I195" s="24" t="s">
        <v>21</v>
      </c>
      <c r="J195" s="24" t="s">
        <v>516</v>
      </c>
      <c r="K195" s="24"/>
    </row>
    <row r="196" spans="1:11" ht="30" customHeight="1" x14ac:dyDescent="0.2">
      <c r="A196" s="24">
        <v>1304230</v>
      </c>
      <c r="B196" s="24" t="s">
        <v>517</v>
      </c>
      <c r="C196" s="24" t="s">
        <v>518</v>
      </c>
      <c r="D196" s="24">
        <v>3</v>
      </c>
      <c r="E196" s="24">
        <v>0</v>
      </c>
      <c r="F196" s="24">
        <v>3</v>
      </c>
      <c r="G196" s="24" t="s">
        <v>21</v>
      </c>
      <c r="H196" s="24" t="s">
        <v>21</v>
      </c>
      <c r="I196" s="24" t="s">
        <v>21</v>
      </c>
      <c r="J196" s="24">
        <v>1304130</v>
      </c>
      <c r="K196" s="24"/>
    </row>
    <row r="197" spans="1:11" ht="30" customHeight="1" x14ac:dyDescent="0.2">
      <c r="A197" s="24">
        <v>1304231</v>
      </c>
      <c r="B197" s="24" t="s">
        <v>519</v>
      </c>
      <c r="C197" s="24" t="s">
        <v>520</v>
      </c>
      <c r="D197" s="24">
        <v>0</v>
      </c>
      <c r="E197" s="24">
        <v>2</v>
      </c>
      <c r="F197" s="24">
        <v>1</v>
      </c>
      <c r="G197" s="24" t="s">
        <v>21</v>
      </c>
      <c r="H197" s="24" t="s">
        <v>21</v>
      </c>
      <c r="I197" s="24" t="s">
        <v>21</v>
      </c>
      <c r="J197" s="24" t="s">
        <v>521</v>
      </c>
      <c r="K197" s="24"/>
    </row>
    <row r="198" spans="1:11" ht="30" customHeight="1" x14ac:dyDescent="0.2">
      <c r="A198" s="24">
        <v>1304232</v>
      </c>
      <c r="B198" s="24" t="s">
        <v>522</v>
      </c>
      <c r="C198" s="24" t="s">
        <v>523</v>
      </c>
      <c r="D198" s="24">
        <v>3</v>
      </c>
      <c r="E198" s="24">
        <v>0</v>
      </c>
      <c r="F198" s="24">
        <v>3</v>
      </c>
      <c r="G198" s="24" t="s">
        <v>21</v>
      </c>
      <c r="H198" s="24" t="s">
        <v>21</v>
      </c>
      <c r="I198" s="24" t="s">
        <v>21</v>
      </c>
      <c r="J198" s="24">
        <v>1304231</v>
      </c>
      <c r="K198" s="24"/>
    </row>
    <row r="199" spans="1:11" ht="30" customHeight="1" x14ac:dyDescent="0.2">
      <c r="A199" s="24">
        <v>1304233</v>
      </c>
      <c r="B199" s="24" t="s">
        <v>524</v>
      </c>
      <c r="C199" s="24" t="s">
        <v>525</v>
      </c>
      <c r="D199" s="24">
        <v>0</v>
      </c>
      <c r="E199" s="24">
        <v>2</v>
      </c>
      <c r="F199" s="24">
        <v>1</v>
      </c>
      <c r="G199" s="24" t="s">
        <v>21</v>
      </c>
      <c r="H199" s="24" t="s">
        <v>21</v>
      </c>
      <c r="I199" s="24" t="s">
        <v>21</v>
      </c>
      <c r="J199" s="24" t="s">
        <v>526</v>
      </c>
      <c r="K199" s="24"/>
    </row>
    <row r="200" spans="1:11" ht="30" customHeight="1" x14ac:dyDescent="0.2">
      <c r="A200" s="24">
        <v>1304310</v>
      </c>
      <c r="B200" s="24" t="s">
        <v>527</v>
      </c>
      <c r="C200" s="24" t="s">
        <v>528</v>
      </c>
      <c r="D200" s="24">
        <v>3</v>
      </c>
      <c r="E200" s="24">
        <v>0</v>
      </c>
      <c r="F200" s="24">
        <v>3</v>
      </c>
      <c r="G200" s="24">
        <v>1304336</v>
      </c>
      <c r="H200" s="24" t="s">
        <v>21</v>
      </c>
      <c r="I200" s="24" t="s">
        <v>21</v>
      </c>
      <c r="J200" s="24" t="s">
        <v>529</v>
      </c>
      <c r="K200" s="24"/>
    </row>
    <row r="201" spans="1:11" ht="30" customHeight="1" x14ac:dyDescent="0.2">
      <c r="A201" s="24">
        <v>1304325</v>
      </c>
      <c r="B201" s="24" t="s">
        <v>530</v>
      </c>
      <c r="C201" s="24" t="s">
        <v>531</v>
      </c>
      <c r="G201" s="24" t="s">
        <v>21</v>
      </c>
      <c r="H201" s="24" t="s">
        <v>21</v>
      </c>
      <c r="I201" s="24" t="s">
        <v>21</v>
      </c>
      <c r="J201" s="24" t="s">
        <v>21</v>
      </c>
      <c r="K201" s="24"/>
    </row>
    <row r="202" spans="1:11" ht="30" customHeight="1" x14ac:dyDescent="0.2">
      <c r="A202" s="24">
        <v>1304326</v>
      </c>
      <c r="B202" s="24" t="s">
        <v>532</v>
      </c>
      <c r="C202" s="24" t="s">
        <v>533</v>
      </c>
      <c r="D202" s="24">
        <v>0</v>
      </c>
      <c r="E202" s="24">
        <v>2</v>
      </c>
      <c r="F202" s="24">
        <v>1</v>
      </c>
      <c r="G202" s="24" t="s">
        <v>21</v>
      </c>
      <c r="H202" s="24" t="s">
        <v>21</v>
      </c>
      <c r="I202" s="24" t="s">
        <v>21</v>
      </c>
      <c r="J202" s="24" t="s">
        <v>534</v>
      </c>
      <c r="K202" s="24"/>
    </row>
    <row r="203" spans="1:11" ht="30" customHeight="1" x14ac:dyDescent="0.2">
      <c r="A203" s="24">
        <v>1304327</v>
      </c>
      <c r="B203" s="24" t="s">
        <v>535</v>
      </c>
      <c r="C203" s="24" t="s">
        <v>536</v>
      </c>
      <c r="D203" s="24">
        <v>0</v>
      </c>
      <c r="E203" s="24">
        <v>2</v>
      </c>
      <c r="F203" s="24">
        <v>1</v>
      </c>
      <c r="G203" s="24" t="s">
        <v>21</v>
      </c>
      <c r="H203" s="24" t="s">
        <v>21</v>
      </c>
      <c r="I203" s="24" t="s">
        <v>537</v>
      </c>
      <c r="J203" s="24" t="s">
        <v>21</v>
      </c>
      <c r="K203" s="24"/>
    </row>
    <row r="204" spans="1:11" ht="30" customHeight="1" x14ac:dyDescent="0.2">
      <c r="A204" s="24">
        <v>1304330</v>
      </c>
      <c r="B204" s="24" t="s">
        <v>522</v>
      </c>
      <c r="C204" s="24" t="s">
        <v>523</v>
      </c>
      <c r="G204" s="24" t="s">
        <v>21</v>
      </c>
      <c r="H204" s="24" t="s">
        <v>21</v>
      </c>
      <c r="I204" s="24" t="s">
        <v>21</v>
      </c>
      <c r="J204" s="24" t="s">
        <v>21</v>
      </c>
      <c r="K204" s="24"/>
    </row>
    <row r="205" spans="1:11" ht="30" customHeight="1" x14ac:dyDescent="0.2">
      <c r="A205" s="24">
        <v>1304331</v>
      </c>
      <c r="B205" s="24" t="s">
        <v>524</v>
      </c>
      <c r="C205" s="24" t="s">
        <v>525</v>
      </c>
      <c r="G205" s="24" t="s">
        <v>21</v>
      </c>
      <c r="H205" s="24" t="s">
        <v>21</v>
      </c>
      <c r="I205" s="24" t="s">
        <v>21</v>
      </c>
      <c r="J205" s="24" t="s">
        <v>21</v>
      </c>
      <c r="K205" s="24"/>
    </row>
    <row r="206" spans="1:11" ht="30" customHeight="1" x14ac:dyDescent="0.2">
      <c r="A206" s="24">
        <v>1304332</v>
      </c>
      <c r="B206" s="24" t="s">
        <v>538</v>
      </c>
      <c r="C206" s="24" t="s">
        <v>539</v>
      </c>
      <c r="D206" s="24">
        <v>3</v>
      </c>
      <c r="E206" s="24">
        <v>0</v>
      </c>
      <c r="F206" s="24">
        <v>3</v>
      </c>
      <c r="G206" s="24" t="s">
        <v>21</v>
      </c>
      <c r="H206" s="24" t="s">
        <v>21</v>
      </c>
      <c r="I206" s="24" t="s">
        <v>21</v>
      </c>
      <c r="J206" s="24" t="s">
        <v>540</v>
      </c>
      <c r="K206" s="24"/>
    </row>
    <row r="207" spans="1:11" ht="30" customHeight="1" x14ac:dyDescent="0.2">
      <c r="A207" s="24">
        <v>1304333</v>
      </c>
      <c r="B207" s="24" t="s">
        <v>541</v>
      </c>
      <c r="C207" s="24" t="s">
        <v>542</v>
      </c>
      <c r="D207" s="24">
        <v>0</v>
      </c>
      <c r="E207" s="24">
        <v>2</v>
      </c>
      <c r="F207" s="24">
        <v>1</v>
      </c>
      <c r="G207" s="24" t="s">
        <v>21</v>
      </c>
      <c r="H207" s="24" t="s">
        <v>21</v>
      </c>
      <c r="I207" s="24" t="s">
        <v>21</v>
      </c>
      <c r="J207" s="24">
        <v>1304332</v>
      </c>
      <c r="K207" s="24"/>
    </row>
    <row r="208" spans="1:11" ht="30" customHeight="1" x14ac:dyDescent="0.2">
      <c r="A208" s="24">
        <v>1304334</v>
      </c>
      <c r="B208" s="24" t="s">
        <v>471</v>
      </c>
      <c r="C208" s="24" t="s">
        <v>472</v>
      </c>
      <c r="D208" s="24">
        <v>3</v>
      </c>
      <c r="E208" s="24">
        <v>0</v>
      </c>
      <c r="F208" s="24">
        <v>3</v>
      </c>
      <c r="G208" s="24">
        <v>1304336</v>
      </c>
      <c r="H208" s="24">
        <v>1304336</v>
      </c>
      <c r="I208" s="24">
        <v>1304336</v>
      </c>
      <c r="J208" s="24" t="s">
        <v>21</v>
      </c>
      <c r="K208" s="24"/>
    </row>
    <row r="209" spans="1:11" ht="30" customHeight="1" x14ac:dyDescent="0.2">
      <c r="A209" s="24">
        <v>1304335</v>
      </c>
      <c r="B209" s="24" t="s">
        <v>417</v>
      </c>
      <c r="C209" s="24" t="s">
        <v>418</v>
      </c>
      <c r="G209" s="24" t="s">
        <v>21</v>
      </c>
      <c r="H209" s="24" t="s">
        <v>21</v>
      </c>
      <c r="I209" s="24" t="s">
        <v>21</v>
      </c>
      <c r="J209" s="24" t="s">
        <v>21</v>
      </c>
      <c r="K209" s="24"/>
    </row>
    <row r="210" spans="1:11" ht="30" customHeight="1" x14ac:dyDescent="0.2">
      <c r="A210" s="24">
        <v>1304336</v>
      </c>
      <c r="B210" s="24" t="s">
        <v>411</v>
      </c>
      <c r="C210" s="24" t="s">
        <v>543</v>
      </c>
      <c r="D210" s="24">
        <v>3</v>
      </c>
      <c r="E210" s="24">
        <v>0</v>
      </c>
      <c r="F210" s="24">
        <v>3</v>
      </c>
      <c r="G210" s="24">
        <v>1301326</v>
      </c>
      <c r="H210" s="24">
        <v>1301326</v>
      </c>
      <c r="I210" s="24">
        <v>1301326</v>
      </c>
      <c r="J210" s="24" t="s">
        <v>21</v>
      </c>
      <c r="K210" s="24"/>
    </row>
    <row r="211" spans="1:11" ht="30" customHeight="1" x14ac:dyDescent="0.2">
      <c r="A211" s="24">
        <v>1304337</v>
      </c>
      <c r="B211" s="24" t="s">
        <v>413</v>
      </c>
      <c r="C211" s="24" t="s">
        <v>414</v>
      </c>
      <c r="G211" s="24" t="s">
        <v>21</v>
      </c>
      <c r="H211" s="24" t="s">
        <v>21</v>
      </c>
      <c r="I211" s="24" t="s">
        <v>21</v>
      </c>
      <c r="J211" s="24" t="s">
        <v>21</v>
      </c>
      <c r="K211" s="24"/>
    </row>
    <row r="212" spans="1:11" ht="30" customHeight="1" x14ac:dyDescent="0.2">
      <c r="A212" s="24">
        <v>1304338</v>
      </c>
      <c r="B212" s="24" t="s">
        <v>544</v>
      </c>
      <c r="C212" s="24" t="s">
        <v>545</v>
      </c>
      <c r="D212" s="24">
        <v>2</v>
      </c>
      <c r="E212" s="24">
        <v>2</v>
      </c>
      <c r="F212" s="24">
        <v>3</v>
      </c>
      <c r="G212" s="24" t="s">
        <v>21</v>
      </c>
      <c r="H212" s="24" t="s">
        <v>21</v>
      </c>
      <c r="I212" s="24" t="s">
        <v>21</v>
      </c>
      <c r="J212" s="24">
        <v>1304326</v>
      </c>
      <c r="K212" s="24"/>
    </row>
    <row r="213" spans="1:11" ht="30" customHeight="1" x14ac:dyDescent="0.2">
      <c r="A213" s="24">
        <v>1304345</v>
      </c>
      <c r="B213" s="24" t="s">
        <v>546</v>
      </c>
      <c r="C213" s="24" t="s">
        <v>404</v>
      </c>
      <c r="G213" s="24" t="s">
        <v>21</v>
      </c>
      <c r="H213" s="24" t="s">
        <v>21</v>
      </c>
      <c r="I213" s="24" t="s">
        <v>21</v>
      </c>
      <c r="J213" s="24" t="s">
        <v>21</v>
      </c>
      <c r="K213" s="24"/>
    </row>
    <row r="214" spans="1:11" ht="30" customHeight="1" x14ac:dyDescent="0.2">
      <c r="A214" s="24">
        <v>1304350</v>
      </c>
      <c r="B214" s="24" t="s">
        <v>445</v>
      </c>
      <c r="C214" s="24" t="s">
        <v>446</v>
      </c>
      <c r="D214" s="24">
        <v>2</v>
      </c>
      <c r="E214" s="24">
        <v>2</v>
      </c>
      <c r="F214" s="24">
        <v>3</v>
      </c>
      <c r="G214" s="24">
        <v>1301236</v>
      </c>
      <c r="H214" s="24">
        <v>1301236</v>
      </c>
      <c r="I214" s="24">
        <v>1301236</v>
      </c>
      <c r="J214" s="24">
        <v>1301236</v>
      </c>
      <c r="K214" s="24"/>
    </row>
    <row r="215" spans="1:11" ht="30" customHeight="1" x14ac:dyDescent="0.2">
      <c r="A215" s="24">
        <v>1304355</v>
      </c>
      <c r="B215" s="24" t="s">
        <v>445</v>
      </c>
      <c r="C215" s="24" t="s">
        <v>446</v>
      </c>
      <c r="G215" s="24" t="s">
        <v>21</v>
      </c>
      <c r="H215" s="24" t="s">
        <v>21</v>
      </c>
      <c r="I215" s="24" t="s">
        <v>21</v>
      </c>
      <c r="J215" s="24" t="s">
        <v>21</v>
      </c>
      <c r="K215" s="24"/>
    </row>
    <row r="216" spans="1:11" ht="30" customHeight="1" x14ac:dyDescent="0.2">
      <c r="A216" s="24">
        <v>1304369</v>
      </c>
      <c r="B216" s="24" t="s">
        <v>296</v>
      </c>
      <c r="C216" s="24" t="s">
        <v>297</v>
      </c>
      <c r="D216" s="24">
        <v>0</v>
      </c>
      <c r="E216" s="24">
        <v>6</v>
      </c>
      <c r="F216" s="24">
        <v>3</v>
      </c>
      <c r="G216" s="24" t="s">
        <v>21</v>
      </c>
      <c r="H216" s="24" t="s">
        <v>21</v>
      </c>
      <c r="I216" s="24" t="s">
        <v>21</v>
      </c>
      <c r="J216" s="24" t="s">
        <v>451</v>
      </c>
      <c r="K216" s="24"/>
    </row>
    <row r="217" spans="1:11" ht="30" customHeight="1" x14ac:dyDescent="0.2">
      <c r="A217" s="24">
        <v>1304392</v>
      </c>
      <c r="B217" s="24" t="s">
        <v>547</v>
      </c>
      <c r="C217" s="24" t="s">
        <v>548</v>
      </c>
      <c r="D217" s="24">
        <v>3</v>
      </c>
      <c r="E217" s="24">
        <v>0</v>
      </c>
      <c r="F217" s="24">
        <v>3</v>
      </c>
      <c r="G217" s="24" t="s">
        <v>21</v>
      </c>
      <c r="H217" s="24" t="s">
        <v>21</v>
      </c>
      <c r="I217" s="24" t="s">
        <v>21</v>
      </c>
      <c r="J217" s="24" t="s">
        <v>62</v>
      </c>
      <c r="K217" s="24"/>
    </row>
    <row r="218" spans="1:11" ht="30" customHeight="1" x14ac:dyDescent="0.2">
      <c r="A218" s="24">
        <v>1304410</v>
      </c>
      <c r="B218" s="24" t="s">
        <v>527</v>
      </c>
      <c r="C218" s="24" t="s">
        <v>549</v>
      </c>
      <c r="G218" s="24" t="s">
        <v>21</v>
      </c>
      <c r="H218" s="24" t="s">
        <v>21</v>
      </c>
      <c r="I218" s="24" t="s">
        <v>21</v>
      </c>
      <c r="J218" s="24" t="s">
        <v>21</v>
      </c>
      <c r="K218" s="24"/>
    </row>
    <row r="219" spans="1:11" ht="30" customHeight="1" x14ac:dyDescent="0.2">
      <c r="A219" s="24">
        <v>1304430</v>
      </c>
      <c r="B219" s="24" t="s">
        <v>550</v>
      </c>
      <c r="C219" s="24" t="s">
        <v>551</v>
      </c>
      <c r="D219" s="24">
        <v>3</v>
      </c>
      <c r="E219" s="24">
        <v>0</v>
      </c>
      <c r="F219" s="24">
        <v>3</v>
      </c>
      <c r="G219" s="24">
        <v>1304336</v>
      </c>
      <c r="H219" s="24" t="s">
        <v>21</v>
      </c>
      <c r="I219" s="24">
        <v>1304336</v>
      </c>
      <c r="J219" s="24">
        <v>1304310</v>
      </c>
      <c r="K219" s="24"/>
    </row>
    <row r="220" spans="1:11" ht="30" customHeight="1" x14ac:dyDescent="0.2">
      <c r="A220" s="24">
        <v>1304431</v>
      </c>
      <c r="B220" s="24" t="s">
        <v>541</v>
      </c>
      <c r="C220" s="24" t="s">
        <v>542</v>
      </c>
      <c r="G220" s="24" t="s">
        <v>21</v>
      </c>
      <c r="H220" s="24" t="s">
        <v>21</v>
      </c>
      <c r="I220" s="24" t="s">
        <v>21</v>
      </c>
      <c r="J220" s="24" t="s">
        <v>21</v>
      </c>
      <c r="K220" s="24"/>
    </row>
    <row r="221" spans="1:11" ht="30" customHeight="1" x14ac:dyDescent="0.2">
      <c r="A221" s="24">
        <v>1304432</v>
      </c>
      <c r="B221" s="24" t="s">
        <v>552</v>
      </c>
      <c r="C221" s="24" t="s">
        <v>553</v>
      </c>
      <c r="D221" s="24">
        <v>3</v>
      </c>
      <c r="E221" s="24">
        <v>0</v>
      </c>
      <c r="F221" s="24">
        <v>3</v>
      </c>
      <c r="G221" s="24" t="s">
        <v>21</v>
      </c>
      <c r="H221" s="24" t="s">
        <v>21</v>
      </c>
      <c r="I221" s="24" t="s">
        <v>21</v>
      </c>
      <c r="J221" s="24" t="s">
        <v>21</v>
      </c>
      <c r="K221" s="24"/>
    </row>
    <row r="222" spans="1:11" ht="30" customHeight="1" x14ac:dyDescent="0.2">
      <c r="A222" s="24">
        <v>1304433</v>
      </c>
      <c r="B222" s="24" t="s">
        <v>554</v>
      </c>
      <c r="C222" s="24" t="s">
        <v>555</v>
      </c>
      <c r="D222" s="24">
        <v>0</v>
      </c>
      <c r="E222" s="24">
        <v>2</v>
      </c>
      <c r="F222" s="24">
        <v>1</v>
      </c>
      <c r="G222" s="24" t="s">
        <v>21</v>
      </c>
      <c r="H222" s="24" t="s">
        <v>21</v>
      </c>
      <c r="I222" s="24" t="s">
        <v>21</v>
      </c>
      <c r="J222" s="24" t="s">
        <v>556</v>
      </c>
      <c r="K222" s="24"/>
    </row>
    <row r="223" spans="1:11" ht="30" customHeight="1" x14ac:dyDescent="0.2">
      <c r="A223" s="24">
        <v>1304433</v>
      </c>
      <c r="B223" s="24" t="s">
        <v>554</v>
      </c>
      <c r="C223" s="24" t="s">
        <v>555</v>
      </c>
      <c r="G223" s="24" t="s">
        <v>21</v>
      </c>
      <c r="H223" s="24" t="s">
        <v>21</v>
      </c>
      <c r="I223" s="24" t="s">
        <v>21</v>
      </c>
      <c r="J223" s="24" t="s">
        <v>21</v>
      </c>
      <c r="K223" s="24"/>
    </row>
    <row r="224" spans="1:11" ht="30" customHeight="1" x14ac:dyDescent="0.2">
      <c r="A224" s="24">
        <v>1304434</v>
      </c>
      <c r="B224" s="24" t="s">
        <v>557</v>
      </c>
      <c r="C224" s="24" t="s">
        <v>558</v>
      </c>
      <c r="D224" s="24">
        <v>3</v>
      </c>
      <c r="E224" s="24">
        <v>0</v>
      </c>
      <c r="F224" s="24">
        <v>3</v>
      </c>
      <c r="G224" s="24" t="s">
        <v>21</v>
      </c>
      <c r="H224" s="24" t="s">
        <v>21</v>
      </c>
      <c r="I224" s="24">
        <v>1304430</v>
      </c>
      <c r="J224" s="24">
        <v>1304430</v>
      </c>
      <c r="K224" s="24"/>
    </row>
    <row r="225" spans="1:11" ht="30" customHeight="1" x14ac:dyDescent="0.2">
      <c r="A225" s="24">
        <v>1304435</v>
      </c>
      <c r="B225" s="24" t="s">
        <v>559</v>
      </c>
      <c r="C225" s="24" t="s">
        <v>560</v>
      </c>
      <c r="D225" s="24">
        <v>3</v>
      </c>
      <c r="E225" s="24">
        <v>0</v>
      </c>
      <c r="F225" s="24">
        <v>3</v>
      </c>
      <c r="G225" s="24" t="s">
        <v>21</v>
      </c>
      <c r="H225" s="24" t="s">
        <v>21</v>
      </c>
      <c r="I225" s="24" t="s">
        <v>21</v>
      </c>
      <c r="J225" s="24">
        <v>1301326</v>
      </c>
      <c r="K225" s="24"/>
    </row>
    <row r="226" spans="1:11" ht="30" customHeight="1" x14ac:dyDescent="0.2">
      <c r="A226" s="24">
        <v>1304436</v>
      </c>
      <c r="B226" s="24" t="s">
        <v>561</v>
      </c>
      <c r="C226" s="24" t="s">
        <v>562</v>
      </c>
      <c r="G226" s="24" t="s">
        <v>21</v>
      </c>
      <c r="H226" s="24" t="s">
        <v>21</v>
      </c>
      <c r="I226" s="24" t="s">
        <v>21</v>
      </c>
      <c r="J226" s="24" t="s">
        <v>21</v>
      </c>
      <c r="K226" s="24"/>
    </row>
    <row r="227" spans="1:11" ht="30" customHeight="1" x14ac:dyDescent="0.2">
      <c r="A227" s="24">
        <v>1304437</v>
      </c>
      <c r="B227" s="24" t="s">
        <v>563</v>
      </c>
      <c r="C227" s="24" t="s">
        <v>564</v>
      </c>
      <c r="D227" s="24">
        <v>3</v>
      </c>
      <c r="E227" s="24">
        <v>0</v>
      </c>
      <c r="F227" s="24">
        <v>3</v>
      </c>
      <c r="G227" s="24" t="s">
        <v>21</v>
      </c>
      <c r="H227" s="24" t="s">
        <v>21</v>
      </c>
      <c r="I227" s="24" t="s">
        <v>21</v>
      </c>
      <c r="J227" s="24" t="s">
        <v>565</v>
      </c>
      <c r="K227" s="24"/>
    </row>
    <row r="228" spans="1:11" ht="30" customHeight="1" x14ac:dyDescent="0.2">
      <c r="A228" s="24">
        <v>1304438</v>
      </c>
      <c r="B228" s="24" t="s">
        <v>566</v>
      </c>
      <c r="C228" s="24" t="s">
        <v>567</v>
      </c>
      <c r="G228" s="24" t="s">
        <v>21</v>
      </c>
      <c r="H228" s="24" t="s">
        <v>21</v>
      </c>
      <c r="I228" s="24" t="s">
        <v>21</v>
      </c>
      <c r="J228" s="24" t="s">
        <v>21</v>
      </c>
      <c r="K228" s="24"/>
    </row>
    <row r="229" spans="1:11" ht="30" customHeight="1" x14ac:dyDescent="0.2">
      <c r="A229" s="24">
        <v>1304439</v>
      </c>
      <c r="B229" s="24" t="s">
        <v>568</v>
      </c>
      <c r="C229" s="24" t="s">
        <v>569</v>
      </c>
      <c r="G229" s="24" t="s">
        <v>21</v>
      </c>
      <c r="H229" s="24" t="s">
        <v>21</v>
      </c>
      <c r="I229" s="24" t="s">
        <v>21</v>
      </c>
      <c r="J229" s="24" t="s">
        <v>21</v>
      </c>
      <c r="K229" s="24"/>
    </row>
    <row r="230" spans="1:11" ht="30" customHeight="1" x14ac:dyDescent="0.2">
      <c r="A230" s="24">
        <v>1304440</v>
      </c>
      <c r="B230" s="24" t="s">
        <v>570</v>
      </c>
      <c r="C230" s="24" t="s">
        <v>571</v>
      </c>
      <c r="D230" s="24">
        <v>3</v>
      </c>
      <c r="E230" s="24">
        <v>0</v>
      </c>
      <c r="F230" s="24">
        <v>3</v>
      </c>
      <c r="G230" s="24" t="s">
        <v>21</v>
      </c>
      <c r="H230" s="24" t="s">
        <v>21</v>
      </c>
      <c r="I230" s="24" t="s">
        <v>21</v>
      </c>
      <c r="J230" s="24">
        <v>1304430</v>
      </c>
      <c r="K230" s="24"/>
    </row>
    <row r="231" spans="1:11" ht="30" customHeight="1" x14ac:dyDescent="0.2">
      <c r="A231" s="24">
        <v>1304442</v>
      </c>
      <c r="B231" s="24" t="s">
        <v>568</v>
      </c>
      <c r="C231" s="24" t="s">
        <v>569</v>
      </c>
      <c r="G231" s="24" t="s">
        <v>21</v>
      </c>
      <c r="H231" s="24" t="s">
        <v>21</v>
      </c>
      <c r="I231" s="24" t="s">
        <v>21</v>
      </c>
      <c r="J231" s="24" t="s">
        <v>21</v>
      </c>
      <c r="K231" s="24"/>
    </row>
    <row r="232" spans="1:11" ht="30" customHeight="1" x14ac:dyDescent="0.2">
      <c r="A232" s="24">
        <v>1304443</v>
      </c>
      <c r="B232" s="24" t="s">
        <v>572</v>
      </c>
      <c r="C232" s="24" t="s">
        <v>573</v>
      </c>
      <c r="D232" s="24">
        <v>3</v>
      </c>
      <c r="E232" s="24">
        <v>0</v>
      </c>
      <c r="F232" s="24">
        <v>3</v>
      </c>
      <c r="G232" s="24" t="s">
        <v>21</v>
      </c>
      <c r="H232" s="24" t="s">
        <v>21</v>
      </c>
      <c r="I232" s="24" t="s">
        <v>21</v>
      </c>
      <c r="J232" s="24">
        <v>1304232</v>
      </c>
      <c r="K232" s="24"/>
    </row>
    <row r="233" spans="1:11" ht="30" customHeight="1" x14ac:dyDescent="0.2">
      <c r="A233" s="24">
        <v>1304444</v>
      </c>
      <c r="B233" s="24" t="s">
        <v>574</v>
      </c>
      <c r="C233" s="24" t="s">
        <v>575</v>
      </c>
      <c r="G233" s="24" t="s">
        <v>21</v>
      </c>
      <c r="H233" s="24" t="s">
        <v>21</v>
      </c>
      <c r="I233" s="24" t="s">
        <v>21</v>
      </c>
      <c r="J233" s="24" t="s">
        <v>21</v>
      </c>
      <c r="K233" s="24"/>
    </row>
    <row r="234" spans="1:11" ht="30" customHeight="1" x14ac:dyDescent="0.2">
      <c r="A234" s="24">
        <v>1304445</v>
      </c>
      <c r="B234" s="24" t="s">
        <v>576</v>
      </c>
      <c r="C234" s="24" t="s">
        <v>577</v>
      </c>
      <c r="D234" s="24">
        <v>0</v>
      </c>
      <c r="E234" s="24">
        <v>2</v>
      </c>
      <c r="F234" s="24">
        <v>1</v>
      </c>
      <c r="G234" s="24">
        <v>1304434</v>
      </c>
      <c r="H234" s="24">
        <v>1304434</v>
      </c>
      <c r="I234" s="24">
        <v>1304434</v>
      </c>
      <c r="J234" s="24" t="s">
        <v>578</v>
      </c>
      <c r="K234" s="24"/>
    </row>
    <row r="235" spans="1:11" ht="30" customHeight="1" x14ac:dyDescent="0.2">
      <c r="A235" s="24">
        <v>1304489</v>
      </c>
      <c r="B235" s="24" t="s">
        <v>325</v>
      </c>
      <c r="C235" s="24" t="s">
        <v>326</v>
      </c>
      <c r="G235" s="24" t="s">
        <v>21</v>
      </c>
      <c r="H235" s="24" t="s">
        <v>21</v>
      </c>
      <c r="I235" s="24" t="s">
        <v>21</v>
      </c>
      <c r="J235" s="24" t="s">
        <v>21</v>
      </c>
      <c r="K235" s="24"/>
    </row>
    <row r="236" spans="1:11" ht="30" customHeight="1" x14ac:dyDescent="0.2">
      <c r="A236" s="24">
        <v>1304490</v>
      </c>
      <c r="B236" s="24" t="s">
        <v>579</v>
      </c>
      <c r="C236" s="24" t="s">
        <v>580</v>
      </c>
      <c r="D236" s="24">
        <v>3</v>
      </c>
      <c r="E236" s="24">
        <v>0</v>
      </c>
      <c r="F236" s="24">
        <v>3</v>
      </c>
      <c r="G236" s="24" t="s">
        <v>21</v>
      </c>
      <c r="H236" s="24" t="s">
        <v>21</v>
      </c>
      <c r="I236" s="24" t="s">
        <v>21</v>
      </c>
      <c r="J236" s="24" t="s">
        <v>62</v>
      </c>
      <c r="K236" s="24"/>
    </row>
    <row r="237" spans="1:11" ht="30" customHeight="1" x14ac:dyDescent="0.2">
      <c r="A237" s="24">
        <v>1304491</v>
      </c>
      <c r="B237" s="24" t="s">
        <v>329</v>
      </c>
      <c r="C237" s="24" t="s">
        <v>330</v>
      </c>
      <c r="D237" s="24">
        <v>0</v>
      </c>
      <c r="E237" s="24">
        <v>2</v>
      </c>
      <c r="F237" s="24">
        <v>1</v>
      </c>
      <c r="G237" s="24" t="s">
        <v>21</v>
      </c>
      <c r="H237" s="24" t="s">
        <v>21</v>
      </c>
      <c r="I237" s="24" t="s">
        <v>21</v>
      </c>
      <c r="J237" s="24" t="s">
        <v>581</v>
      </c>
      <c r="K237" s="24"/>
    </row>
    <row r="238" spans="1:11" ht="30" customHeight="1" x14ac:dyDescent="0.2">
      <c r="A238" s="24">
        <v>1304492</v>
      </c>
      <c r="B238" s="24" t="s">
        <v>332</v>
      </c>
      <c r="C238" s="24" t="s">
        <v>333</v>
      </c>
      <c r="D238" s="24">
        <v>0</v>
      </c>
      <c r="E238" s="24">
        <v>4</v>
      </c>
      <c r="F238" s="24">
        <v>2</v>
      </c>
      <c r="G238" s="24" t="s">
        <v>21</v>
      </c>
      <c r="H238" s="24" t="s">
        <v>21</v>
      </c>
      <c r="I238" s="24" t="s">
        <v>21</v>
      </c>
      <c r="J238" s="24">
        <v>1304491</v>
      </c>
      <c r="K238" s="24"/>
    </row>
    <row r="239" spans="1:11" ht="30" customHeight="1" x14ac:dyDescent="0.2">
      <c r="A239" s="24">
        <v>1401123</v>
      </c>
      <c r="B239" s="24" t="s">
        <v>23</v>
      </c>
      <c r="C239" s="24" t="s">
        <v>582</v>
      </c>
      <c r="D239" s="24">
        <v>3</v>
      </c>
      <c r="E239" s="24">
        <v>0</v>
      </c>
      <c r="F239" s="24">
        <v>3</v>
      </c>
      <c r="G239" s="24" t="s">
        <v>21</v>
      </c>
      <c r="H239" s="24" t="s">
        <v>21</v>
      </c>
      <c r="I239" s="24" t="s">
        <v>21</v>
      </c>
      <c r="J239" s="24" t="s">
        <v>21</v>
      </c>
      <c r="K239" s="24"/>
    </row>
    <row r="240" spans="1:11" ht="30" customHeight="1" x14ac:dyDescent="0.2">
      <c r="A240" s="24">
        <v>1401111</v>
      </c>
      <c r="B240" s="24" t="s">
        <v>583</v>
      </c>
      <c r="C240" s="24" t="s">
        <v>584</v>
      </c>
      <c r="D240" s="24">
        <v>3</v>
      </c>
      <c r="E240" s="24">
        <v>0</v>
      </c>
      <c r="F240" s="24">
        <v>3</v>
      </c>
      <c r="G240" s="24" t="s">
        <v>21</v>
      </c>
      <c r="H240" s="24" t="s">
        <v>21</v>
      </c>
      <c r="I240" s="24" t="s">
        <v>21</v>
      </c>
      <c r="J240" s="24" t="s">
        <v>21</v>
      </c>
      <c r="K240" s="24"/>
    </row>
    <row r="241" spans="1:11" ht="30" customHeight="1" x14ac:dyDescent="0.2">
      <c r="A241" s="24">
        <v>1401124</v>
      </c>
      <c r="B241" s="24" t="s">
        <v>24</v>
      </c>
      <c r="C241" s="24" t="s">
        <v>98</v>
      </c>
      <c r="D241" s="24">
        <v>3</v>
      </c>
      <c r="E241" s="24">
        <v>0</v>
      </c>
      <c r="F241" s="24">
        <v>3</v>
      </c>
      <c r="G241" s="24" t="s">
        <v>21</v>
      </c>
      <c r="H241" s="24" t="s">
        <v>21</v>
      </c>
      <c r="I241" s="24" t="s">
        <v>21</v>
      </c>
      <c r="J241" s="24" t="s">
        <v>21</v>
      </c>
      <c r="K241" s="24"/>
    </row>
    <row r="242" spans="1:11" ht="30" customHeight="1" x14ac:dyDescent="0.2">
      <c r="A242" s="24">
        <v>1401130</v>
      </c>
      <c r="B242" s="24" t="s">
        <v>38</v>
      </c>
      <c r="C242" s="24" t="s">
        <v>585</v>
      </c>
      <c r="D242" s="24">
        <v>3</v>
      </c>
      <c r="E242" s="24">
        <v>0</v>
      </c>
      <c r="F242" s="24">
        <v>3</v>
      </c>
      <c r="G242" s="24" t="s">
        <v>21</v>
      </c>
      <c r="H242" s="24" t="s">
        <v>21</v>
      </c>
      <c r="I242" s="24" t="s">
        <v>21</v>
      </c>
      <c r="J242" s="24" t="s">
        <v>21</v>
      </c>
      <c r="K242" s="24" t="s">
        <v>586</v>
      </c>
    </row>
    <row r="243" spans="1:11" ht="30" customHeight="1" x14ac:dyDescent="0.2">
      <c r="A243" s="24">
        <v>1401131</v>
      </c>
      <c r="B243" s="24" t="s">
        <v>587</v>
      </c>
      <c r="C243" s="24" t="s">
        <v>588</v>
      </c>
      <c r="D243" s="24">
        <v>3</v>
      </c>
      <c r="E243" s="24">
        <v>0</v>
      </c>
      <c r="F243" s="24">
        <v>3</v>
      </c>
      <c r="G243" s="24" t="s">
        <v>21</v>
      </c>
      <c r="H243" s="24" t="s">
        <v>21</v>
      </c>
      <c r="I243" s="24" t="s">
        <v>21</v>
      </c>
      <c r="J243" s="24" t="s">
        <v>21</v>
      </c>
      <c r="K243" s="24"/>
    </row>
    <row r="244" spans="1:11" ht="30" customHeight="1" x14ac:dyDescent="0.2">
      <c r="A244" s="24">
        <v>1401132</v>
      </c>
      <c r="B244" s="24" t="s">
        <v>589</v>
      </c>
      <c r="C244" s="24" t="s">
        <v>590</v>
      </c>
      <c r="D244" s="24">
        <v>3</v>
      </c>
      <c r="E244" s="24">
        <v>0</v>
      </c>
      <c r="F244" s="24">
        <v>3</v>
      </c>
      <c r="G244" s="24" t="s">
        <v>21</v>
      </c>
      <c r="H244" s="24" t="s">
        <v>21</v>
      </c>
      <c r="I244" s="24" t="s">
        <v>21</v>
      </c>
      <c r="J244" s="24" t="s">
        <v>21</v>
      </c>
      <c r="K244" s="24" t="s">
        <v>591</v>
      </c>
    </row>
    <row r="245" spans="1:11" ht="30" customHeight="1" x14ac:dyDescent="0.2">
      <c r="A245" s="24">
        <v>1401133</v>
      </c>
      <c r="B245" s="24" t="s">
        <v>592</v>
      </c>
      <c r="C245" s="24" t="s">
        <v>593</v>
      </c>
      <c r="D245" s="24">
        <v>3</v>
      </c>
      <c r="E245" s="24">
        <v>0</v>
      </c>
      <c r="F245" s="24">
        <v>3</v>
      </c>
      <c r="G245" s="24" t="s">
        <v>21</v>
      </c>
      <c r="H245" s="24" t="s">
        <v>21</v>
      </c>
      <c r="I245" s="24" t="s">
        <v>21</v>
      </c>
      <c r="J245" s="24" t="s">
        <v>21</v>
      </c>
      <c r="K245" s="24"/>
    </row>
    <row r="246" spans="1:11" ht="30" customHeight="1" x14ac:dyDescent="0.2">
      <c r="A246" s="24">
        <v>1401134</v>
      </c>
      <c r="B246" s="24" t="s">
        <v>594</v>
      </c>
      <c r="C246" s="24" t="s">
        <v>595</v>
      </c>
      <c r="D246" s="24">
        <v>3</v>
      </c>
      <c r="E246" s="24">
        <v>0</v>
      </c>
      <c r="F246" s="24">
        <v>3</v>
      </c>
      <c r="G246" s="24" t="s">
        <v>21</v>
      </c>
      <c r="H246" s="24" t="s">
        <v>21</v>
      </c>
      <c r="I246" s="24" t="s">
        <v>21</v>
      </c>
      <c r="J246" s="24" t="s">
        <v>21</v>
      </c>
      <c r="K246" s="24"/>
    </row>
    <row r="247" spans="1:11" ht="30" customHeight="1" x14ac:dyDescent="0.2">
      <c r="A247" s="24">
        <v>1401136</v>
      </c>
      <c r="B247" s="24" t="s">
        <v>596</v>
      </c>
      <c r="C247" s="24" t="s">
        <v>597</v>
      </c>
      <c r="D247" s="24">
        <v>3</v>
      </c>
      <c r="E247" s="24">
        <v>0</v>
      </c>
      <c r="F247" s="24">
        <v>3</v>
      </c>
      <c r="G247" s="24" t="s">
        <v>21</v>
      </c>
      <c r="H247" s="24" t="s">
        <v>21</v>
      </c>
      <c r="I247" s="24" t="s">
        <v>21</v>
      </c>
      <c r="J247" s="24" t="s">
        <v>21</v>
      </c>
      <c r="K247" s="24"/>
    </row>
    <row r="248" spans="1:11" ht="30" customHeight="1" x14ac:dyDescent="0.2">
      <c r="A248" s="24">
        <v>1401140</v>
      </c>
      <c r="B248" s="24" t="s">
        <v>598</v>
      </c>
      <c r="C248" s="24" t="s">
        <v>599</v>
      </c>
      <c r="D248" s="24">
        <v>3</v>
      </c>
      <c r="E248" s="24">
        <v>0</v>
      </c>
      <c r="F248" s="24">
        <v>3</v>
      </c>
      <c r="G248" s="24" t="s">
        <v>21</v>
      </c>
      <c r="H248" s="24" t="s">
        <v>21</v>
      </c>
      <c r="I248" s="24" t="s">
        <v>21</v>
      </c>
      <c r="J248" s="24" t="s">
        <v>21</v>
      </c>
      <c r="K248" s="24" t="s">
        <v>600</v>
      </c>
    </row>
    <row r="249" spans="1:11" ht="30" customHeight="1" x14ac:dyDescent="0.2">
      <c r="A249" s="24">
        <v>1401150</v>
      </c>
      <c r="B249" s="24" t="s">
        <v>601</v>
      </c>
      <c r="C249" s="24" t="s">
        <v>151</v>
      </c>
      <c r="D249" s="24">
        <v>3</v>
      </c>
      <c r="E249" s="24">
        <v>0</v>
      </c>
      <c r="F249" s="24">
        <v>3</v>
      </c>
      <c r="G249" s="24" t="s">
        <v>21</v>
      </c>
      <c r="H249" s="24" t="s">
        <v>21</v>
      </c>
      <c r="I249" s="24" t="s">
        <v>21</v>
      </c>
      <c r="J249" s="24" t="s">
        <v>21</v>
      </c>
      <c r="K249" s="24"/>
    </row>
    <row r="250" spans="1:11" ht="30" customHeight="1" x14ac:dyDescent="0.2">
      <c r="A250" s="24">
        <v>1401151</v>
      </c>
      <c r="B250" s="24" t="s">
        <v>50</v>
      </c>
      <c r="C250" s="24" t="s">
        <v>602</v>
      </c>
      <c r="D250" s="24">
        <v>3</v>
      </c>
      <c r="E250" s="24">
        <v>0</v>
      </c>
      <c r="F250" s="24">
        <v>3</v>
      </c>
      <c r="G250" s="24" t="s">
        <v>21</v>
      </c>
      <c r="H250" s="24" t="s">
        <v>21</v>
      </c>
      <c r="I250" s="24" t="s">
        <v>21</v>
      </c>
      <c r="J250" s="24" t="s">
        <v>21</v>
      </c>
      <c r="K250" s="24"/>
    </row>
    <row r="251" spans="1:11" ht="30" customHeight="1" x14ac:dyDescent="0.2">
      <c r="A251" s="24">
        <v>1401210</v>
      </c>
      <c r="B251" s="24" t="s">
        <v>603</v>
      </c>
      <c r="C251" s="24" t="s">
        <v>604</v>
      </c>
      <c r="D251" s="24">
        <v>3</v>
      </c>
      <c r="E251" s="24">
        <v>0</v>
      </c>
      <c r="F251" s="24">
        <v>3</v>
      </c>
      <c r="G251" s="24">
        <v>1401110</v>
      </c>
      <c r="H251" s="24">
        <v>1401110</v>
      </c>
      <c r="I251" s="24">
        <v>1401110</v>
      </c>
      <c r="J251" s="24">
        <v>1401110</v>
      </c>
      <c r="K251" s="24"/>
    </row>
    <row r="252" spans="1:11" ht="30" customHeight="1" x14ac:dyDescent="0.2">
      <c r="A252" s="24">
        <v>1401220</v>
      </c>
      <c r="B252" s="24" t="s">
        <v>605</v>
      </c>
      <c r="C252" s="24" t="s">
        <v>606</v>
      </c>
      <c r="D252" s="24">
        <v>3</v>
      </c>
      <c r="E252" s="24">
        <v>0</v>
      </c>
      <c r="F252" s="24">
        <v>3</v>
      </c>
      <c r="G252" s="24">
        <v>1401120</v>
      </c>
      <c r="H252" s="24">
        <v>1401120</v>
      </c>
      <c r="I252" s="24">
        <v>1401120</v>
      </c>
      <c r="J252" s="24">
        <v>1401120</v>
      </c>
      <c r="K252" s="24"/>
    </row>
    <row r="253" spans="1:11" ht="30" customHeight="1" x14ac:dyDescent="0.2">
      <c r="A253" s="24">
        <v>1501110</v>
      </c>
      <c r="B253" s="24" t="s">
        <v>607</v>
      </c>
      <c r="C253" s="24" t="s">
        <v>608</v>
      </c>
      <c r="D253" s="24">
        <v>3</v>
      </c>
      <c r="E253" s="24">
        <v>0</v>
      </c>
      <c r="F253" s="24">
        <v>3</v>
      </c>
      <c r="G253" s="24" t="s">
        <v>21</v>
      </c>
      <c r="H253" s="24" t="s">
        <v>21</v>
      </c>
      <c r="I253" s="24" t="s">
        <v>21</v>
      </c>
      <c r="J253" s="24" t="s">
        <v>21</v>
      </c>
      <c r="K253" s="24"/>
    </row>
    <row r="254" spans="1:11" ht="30" customHeight="1" x14ac:dyDescent="0.2">
      <c r="A254" s="24">
        <v>1501113</v>
      </c>
      <c r="B254" s="24" t="s">
        <v>609</v>
      </c>
      <c r="C254" s="24" t="s">
        <v>610</v>
      </c>
      <c r="D254" s="24">
        <v>3</v>
      </c>
      <c r="E254" s="24">
        <v>0</v>
      </c>
      <c r="F254" s="24">
        <v>3</v>
      </c>
      <c r="G254" s="24" t="s">
        <v>21</v>
      </c>
      <c r="H254" s="24" t="s">
        <v>21</v>
      </c>
      <c r="I254" s="24" t="s">
        <v>21</v>
      </c>
      <c r="J254" s="24" t="s">
        <v>21</v>
      </c>
      <c r="K254" s="24" t="s">
        <v>611</v>
      </c>
    </row>
    <row r="255" spans="1:11" ht="30" customHeight="1" x14ac:dyDescent="0.2">
      <c r="A255" s="24">
        <v>1501114</v>
      </c>
      <c r="B255" s="24" t="s">
        <v>612</v>
      </c>
      <c r="C255" s="24" t="s">
        <v>613</v>
      </c>
      <c r="D255" s="24">
        <v>3</v>
      </c>
      <c r="E255" s="24">
        <v>0</v>
      </c>
      <c r="F255" s="24">
        <v>3</v>
      </c>
      <c r="G255" s="24">
        <v>1501110</v>
      </c>
      <c r="H255" s="24">
        <v>1501110</v>
      </c>
      <c r="I255" s="24">
        <v>1501110</v>
      </c>
      <c r="J255" s="24">
        <v>1501110</v>
      </c>
      <c r="K255" s="24"/>
    </row>
    <row r="256" spans="1:11" ht="30" customHeight="1" x14ac:dyDescent="0.2">
      <c r="A256" s="24">
        <v>1501120</v>
      </c>
      <c r="B256" s="24" t="s">
        <v>614</v>
      </c>
      <c r="C256" s="24" t="s">
        <v>615</v>
      </c>
      <c r="D256" s="24">
        <v>3</v>
      </c>
      <c r="E256" s="24">
        <v>0</v>
      </c>
      <c r="F256" s="24">
        <v>3</v>
      </c>
      <c r="G256" s="24" t="s">
        <v>21</v>
      </c>
      <c r="H256" s="24" t="s">
        <v>21</v>
      </c>
      <c r="I256" s="24" t="s">
        <v>21</v>
      </c>
      <c r="J256" s="24" t="s">
        <v>21</v>
      </c>
      <c r="K256" s="24"/>
    </row>
    <row r="257" spans="1:11" s="24" customFormat="1" ht="30" customHeight="1" x14ac:dyDescent="0.2">
      <c r="A257" s="24">
        <v>1501121</v>
      </c>
      <c r="B257" s="24" t="s">
        <v>616</v>
      </c>
      <c r="C257" s="24" t="s">
        <v>617</v>
      </c>
      <c r="D257" s="24">
        <v>0</v>
      </c>
      <c r="E257" s="24">
        <v>1</v>
      </c>
      <c r="F257" s="24">
        <v>1</v>
      </c>
      <c r="G257" s="24" t="s">
        <v>618</v>
      </c>
      <c r="H257" s="24" t="s">
        <v>618</v>
      </c>
      <c r="I257" s="24" t="s">
        <v>618</v>
      </c>
      <c r="J257" s="24" t="s">
        <v>618</v>
      </c>
    </row>
    <row r="258" spans="1:11" s="24" customFormat="1" ht="30" customHeight="1" x14ac:dyDescent="0.2">
      <c r="A258" s="24">
        <v>1501124</v>
      </c>
      <c r="B258" s="24" t="s">
        <v>619</v>
      </c>
      <c r="C258" s="24" t="s">
        <v>620</v>
      </c>
      <c r="D258" s="24">
        <v>3</v>
      </c>
      <c r="E258" s="24">
        <v>0</v>
      </c>
      <c r="F258" s="24">
        <v>3</v>
      </c>
      <c r="G258" s="24" t="s">
        <v>21</v>
      </c>
      <c r="H258" s="24" t="s">
        <v>21</v>
      </c>
      <c r="I258" s="24" t="s">
        <v>21</v>
      </c>
      <c r="J258" s="24" t="s">
        <v>21</v>
      </c>
    </row>
    <row r="259" spans="1:11" ht="30" customHeight="1" x14ac:dyDescent="0.2">
      <c r="A259" s="24">
        <v>1501125</v>
      </c>
      <c r="B259" s="24" t="s">
        <v>621</v>
      </c>
      <c r="C259" s="24" t="s">
        <v>622</v>
      </c>
      <c r="D259" s="24">
        <v>3</v>
      </c>
      <c r="E259" s="24">
        <v>0</v>
      </c>
      <c r="F259" s="24">
        <v>3</v>
      </c>
      <c r="G259" s="24" t="s">
        <v>21</v>
      </c>
      <c r="H259" s="24" t="s">
        <v>21</v>
      </c>
      <c r="I259" s="24" t="s">
        <v>21</v>
      </c>
      <c r="J259" s="24" t="s">
        <v>21</v>
      </c>
      <c r="K259" s="24" t="s">
        <v>623</v>
      </c>
    </row>
    <row r="260" spans="1:11" ht="30" customHeight="1" x14ac:dyDescent="0.2">
      <c r="A260" s="24">
        <v>1501126</v>
      </c>
      <c r="B260" s="24" t="s">
        <v>624</v>
      </c>
      <c r="C260" s="24" t="s">
        <v>625</v>
      </c>
      <c r="D260" s="24">
        <v>3</v>
      </c>
      <c r="E260" s="24">
        <v>0</v>
      </c>
      <c r="F260" s="24">
        <v>3</v>
      </c>
      <c r="G260" s="24" t="s">
        <v>21</v>
      </c>
      <c r="H260" s="24" t="s">
        <v>21</v>
      </c>
      <c r="I260" s="24" t="s">
        <v>21</v>
      </c>
      <c r="J260" s="24" t="s">
        <v>21</v>
      </c>
      <c r="K260" s="24"/>
    </row>
    <row r="261" spans="1:11" ht="30" customHeight="1" x14ac:dyDescent="0.2">
      <c r="A261" s="24">
        <v>1501127</v>
      </c>
      <c r="B261" s="24" t="s">
        <v>626</v>
      </c>
      <c r="C261" s="24" t="s">
        <v>627</v>
      </c>
      <c r="D261" s="24">
        <v>3</v>
      </c>
      <c r="E261" s="24">
        <v>0</v>
      </c>
      <c r="F261" s="24">
        <v>3</v>
      </c>
      <c r="G261" s="24" t="s">
        <v>21</v>
      </c>
      <c r="H261" s="24" t="s">
        <v>21</v>
      </c>
      <c r="I261" s="24" t="s">
        <v>21</v>
      </c>
      <c r="J261" s="24" t="s">
        <v>21</v>
      </c>
      <c r="K261" s="24"/>
    </row>
    <row r="262" spans="1:11" ht="30" customHeight="1" x14ac:dyDescent="0.2">
      <c r="A262" s="24">
        <v>1501128</v>
      </c>
      <c r="B262" s="24" t="s">
        <v>628</v>
      </c>
      <c r="C262" s="24" t="s">
        <v>629</v>
      </c>
      <c r="D262" s="24">
        <v>3</v>
      </c>
      <c r="E262" s="24">
        <v>0</v>
      </c>
      <c r="F262" s="24">
        <v>3</v>
      </c>
      <c r="G262" s="24" t="s">
        <v>21</v>
      </c>
      <c r="H262" s="24" t="s">
        <v>21</v>
      </c>
      <c r="I262" s="24" t="s">
        <v>21</v>
      </c>
      <c r="J262" s="24" t="s">
        <v>21</v>
      </c>
      <c r="K262" s="24"/>
    </row>
    <row r="263" spans="1:11" ht="30" customHeight="1" x14ac:dyDescent="0.2">
      <c r="A263" s="24">
        <v>1501130</v>
      </c>
      <c r="B263" s="24" t="s">
        <v>630</v>
      </c>
      <c r="C263" s="24" t="s">
        <v>631</v>
      </c>
      <c r="D263" s="24">
        <v>3</v>
      </c>
      <c r="E263" s="24">
        <v>0</v>
      </c>
      <c r="F263" s="24">
        <v>3</v>
      </c>
      <c r="G263" s="24" t="s">
        <v>21</v>
      </c>
      <c r="H263" s="24" t="s">
        <v>21</v>
      </c>
      <c r="I263" s="24" t="s">
        <v>21</v>
      </c>
      <c r="J263" s="24" t="s">
        <v>21</v>
      </c>
      <c r="K263" s="24"/>
    </row>
    <row r="264" spans="1:11" s="24" customFormat="1" ht="30" customHeight="1" x14ac:dyDescent="0.2">
      <c r="A264" s="24">
        <v>1501131</v>
      </c>
      <c r="B264" s="24" t="s">
        <v>632</v>
      </c>
      <c r="C264" s="24" t="s">
        <v>633</v>
      </c>
      <c r="D264" s="24">
        <v>0</v>
      </c>
      <c r="E264" s="24">
        <v>1</v>
      </c>
      <c r="F264" s="24">
        <v>1</v>
      </c>
      <c r="G264" s="24" t="s">
        <v>634</v>
      </c>
      <c r="H264" s="24" t="s">
        <v>634</v>
      </c>
      <c r="I264" s="24" t="s">
        <v>634</v>
      </c>
      <c r="J264" s="24" t="s">
        <v>634</v>
      </c>
    </row>
    <row r="265" spans="1:11" s="24" customFormat="1" ht="30" customHeight="1" x14ac:dyDescent="0.2">
      <c r="A265" s="24">
        <v>1501153</v>
      </c>
      <c r="B265" s="24" t="s">
        <v>635</v>
      </c>
      <c r="C265" s="24" t="s">
        <v>636</v>
      </c>
      <c r="D265" s="24">
        <v>3</v>
      </c>
      <c r="E265" s="24">
        <v>0</v>
      </c>
      <c r="F265" s="24">
        <v>3</v>
      </c>
      <c r="G265" s="24" t="s">
        <v>21</v>
      </c>
      <c r="H265" s="24" t="s">
        <v>21</v>
      </c>
      <c r="I265" s="24" t="s">
        <v>21</v>
      </c>
      <c r="J265" s="24" t="s">
        <v>21</v>
      </c>
      <c r="K265" s="24" t="s">
        <v>637</v>
      </c>
    </row>
    <row r="266" spans="1:11" ht="30" customHeight="1" x14ac:dyDescent="0.2">
      <c r="A266" s="24">
        <v>1501154</v>
      </c>
      <c r="B266" s="24" t="s">
        <v>46</v>
      </c>
      <c r="C266" s="24" t="s">
        <v>638</v>
      </c>
      <c r="D266" s="24">
        <v>3</v>
      </c>
      <c r="E266" s="24">
        <v>0</v>
      </c>
      <c r="F266" s="24">
        <v>3</v>
      </c>
      <c r="G266" s="24" t="s">
        <v>21</v>
      </c>
      <c r="H266" s="24" t="s">
        <v>21</v>
      </c>
      <c r="I266" s="24" t="s">
        <v>21</v>
      </c>
      <c r="J266" s="24" t="s">
        <v>21</v>
      </c>
      <c r="K266" s="24" t="s">
        <v>639</v>
      </c>
    </row>
    <row r="267" spans="1:11" ht="30" customHeight="1" x14ac:dyDescent="0.2">
      <c r="A267" s="24">
        <v>1501161</v>
      </c>
      <c r="B267" s="24" t="s">
        <v>640</v>
      </c>
      <c r="C267" s="24" t="s">
        <v>641</v>
      </c>
      <c r="D267" s="24">
        <v>3</v>
      </c>
      <c r="E267" s="24">
        <v>0</v>
      </c>
      <c r="F267" s="24">
        <v>3</v>
      </c>
      <c r="G267" s="24" t="s">
        <v>21</v>
      </c>
      <c r="H267" s="24" t="s">
        <v>21</v>
      </c>
      <c r="I267" s="24" t="s">
        <v>21</v>
      </c>
      <c r="J267" s="24" t="s">
        <v>21</v>
      </c>
      <c r="K267" s="24"/>
    </row>
    <row r="268" spans="1:11" ht="30" customHeight="1" x14ac:dyDescent="0.2">
      <c r="A268" s="24">
        <v>1501210</v>
      </c>
      <c r="B268" s="24" t="s">
        <v>642</v>
      </c>
      <c r="C268" s="24" t="s">
        <v>643</v>
      </c>
      <c r="D268" s="24">
        <v>3</v>
      </c>
      <c r="E268" s="24">
        <v>0</v>
      </c>
      <c r="F268" s="24">
        <v>3</v>
      </c>
      <c r="G268" s="24">
        <v>1501110</v>
      </c>
      <c r="H268" s="24">
        <v>1501110</v>
      </c>
      <c r="I268" s="24">
        <v>1501110</v>
      </c>
      <c r="J268" s="24">
        <v>1501110</v>
      </c>
      <c r="K268" s="24"/>
    </row>
    <row r="269" spans="1:11" s="24" customFormat="1" ht="30" customHeight="1" x14ac:dyDescent="0.2">
      <c r="A269" s="24">
        <v>1501212</v>
      </c>
      <c r="B269" s="24" t="s">
        <v>644</v>
      </c>
      <c r="C269" s="24" t="s">
        <v>645</v>
      </c>
      <c r="D269" s="24">
        <v>3</v>
      </c>
      <c r="E269" s="24">
        <v>0</v>
      </c>
      <c r="F269" s="24">
        <v>3</v>
      </c>
      <c r="G269" s="24">
        <v>1501110</v>
      </c>
      <c r="H269" s="24">
        <v>1501110</v>
      </c>
      <c r="I269" s="24">
        <v>1501110</v>
      </c>
      <c r="J269" s="24">
        <v>1501110</v>
      </c>
    </row>
    <row r="270" spans="1:11" ht="30" customHeight="1" x14ac:dyDescent="0.2">
      <c r="A270" s="24">
        <v>1302338</v>
      </c>
      <c r="B270" s="24" t="s">
        <v>421</v>
      </c>
      <c r="C270" s="24" t="s">
        <v>422</v>
      </c>
      <c r="D270" s="24">
        <v>2</v>
      </c>
      <c r="E270" s="24">
        <v>2</v>
      </c>
      <c r="F270" s="24">
        <v>3</v>
      </c>
      <c r="G270" s="24" t="s">
        <v>423</v>
      </c>
      <c r="H270" s="24" t="s">
        <v>423</v>
      </c>
      <c r="I270" s="24" t="s">
        <v>423</v>
      </c>
      <c r="J270" s="24" t="s">
        <v>21</v>
      </c>
      <c r="K270" s="24"/>
    </row>
    <row r="271" spans="1:11" ht="30" customHeight="1" x14ac:dyDescent="0.2">
      <c r="A271" s="24">
        <v>1302360</v>
      </c>
      <c r="B271" s="24" t="s">
        <v>646</v>
      </c>
      <c r="C271" s="24" t="s">
        <v>647</v>
      </c>
      <c r="D271" s="24">
        <v>3</v>
      </c>
      <c r="E271" s="24">
        <v>0</v>
      </c>
      <c r="F271" s="24">
        <v>3</v>
      </c>
      <c r="G271" s="24" t="s">
        <v>21</v>
      </c>
      <c r="H271" s="24">
        <v>1301305</v>
      </c>
      <c r="I271" s="24">
        <v>1303342</v>
      </c>
      <c r="J271" s="24">
        <v>1303342</v>
      </c>
      <c r="K271" s="24"/>
    </row>
    <row r="272" spans="1:11" ht="30" customHeight="1" x14ac:dyDescent="0.2">
      <c r="A272" s="24">
        <v>1302368</v>
      </c>
      <c r="B272" s="24" t="s">
        <v>296</v>
      </c>
      <c r="C272" s="24" t="s">
        <v>297</v>
      </c>
      <c r="D272" s="24">
        <v>0</v>
      </c>
      <c r="E272" s="24">
        <v>0</v>
      </c>
      <c r="F272" s="24">
        <v>0</v>
      </c>
      <c r="G272" s="24" t="s">
        <v>21</v>
      </c>
      <c r="H272" s="24" t="s">
        <v>451</v>
      </c>
      <c r="I272" s="24" t="s">
        <v>21</v>
      </c>
      <c r="J272" s="24" t="s">
        <v>21</v>
      </c>
      <c r="K272" s="24"/>
    </row>
    <row r="273" spans="1:16" ht="30" customHeight="1" x14ac:dyDescent="0.2">
      <c r="A273" s="24">
        <v>1302486</v>
      </c>
      <c r="B273" s="24" t="s">
        <v>648</v>
      </c>
      <c r="C273" s="24" t="s">
        <v>649</v>
      </c>
      <c r="D273" s="24">
        <v>3</v>
      </c>
      <c r="E273" s="24">
        <v>0</v>
      </c>
      <c r="F273" s="24">
        <v>3</v>
      </c>
      <c r="G273" s="24" t="s">
        <v>21</v>
      </c>
      <c r="H273" s="24">
        <v>1302384</v>
      </c>
      <c r="I273" s="24" t="s">
        <v>21</v>
      </c>
      <c r="J273" s="24" t="s">
        <v>21</v>
      </c>
      <c r="K273" s="24"/>
    </row>
    <row r="274" spans="1:16" ht="30" customHeight="1" x14ac:dyDescent="0.2">
      <c r="A274" s="24">
        <v>1302460</v>
      </c>
      <c r="B274" s="24" t="s">
        <v>51</v>
      </c>
      <c r="C274" s="24" t="s">
        <v>650</v>
      </c>
      <c r="D274" s="24">
        <v>3</v>
      </c>
      <c r="E274" s="24">
        <v>0</v>
      </c>
      <c r="F274" s="24">
        <v>3</v>
      </c>
      <c r="G274" s="24" t="s">
        <v>21</v>
      </c>
      <c r="H274" s="24">
        <v>1302384</v>
      </c>
      <c r="I274" s="24" t="s">
        <v>21</v>
      </c>
      <c r="J274" s="24" t="s">
        <v>21</v>
      </c>
      <c r="K274" s="24"/>
    </row>
    <row r="275" spans="1:16" ht="30" customHeight="1" x14ac:dyDescent="0.2">
      <c r="A275" s="24">
        <v>1302495</v>
      </c>
      <c r="B275" s="24" t="s">
        <v>651</v>
      </c>
      <c r="C275" s="24" t="s">
        <v>652</v>
      </c>
      <c r="D275" s="24">
        <v>3</v>
      </c>
      <c r="E275" s="24">
        <v>0</v>
      </c>
      <c r="F275" s="24">
        <v>3</v>
      </c>
      <c r="G275" s="24" t="s">
        <v>21</v>
      </c>
      <c r="H275" s="24" t="s">
        <v>653</v>
      </c>
      <c r="I275" s="24" t="s">
        <v>21</v>
      </c>
      <c r="J275" s="24" t="s">
        <v>21</v>
      </c>
      <c r="K275" s="24"/>
    </row>
    <row r="276" spans="1:16" ht="30" customHeight="1" x14ac:dyDescent="0.2">
      <c r="A276" s="24">
        <v>1302390</v>
      </c>
      <c r="B276" s="24" t="s">
        <v>654</v>
      </c>
      <c r="C276" s="24" t="s">
        <v>655</v>
      </c>
      <c r="D276" s="24">
        <v>3</v>
      </c>
      <c r="E276" s="24">
        <v>0</v>
      </c>
      <c r="F276" s="24">
        <v>3</v>
      </c>
      <c r="G276" s="24"/>
      <c r="H276" s="24">
        <v>1302384</v>
      </c>
      <c r="I276" s="24"/>
      <c r="J276" s="24"/>
      <c r="K276" s="24"/>
    </row>
    <row r="277" spans="1:16" ht="30" customHeight="1" x14ac:dyDescent="0.2">
      <c r="A277" s="24">
        <v>1302337</v>
      </c>
      <c r="B277" s="24" t="s">
        <v>403</v>
      </c>
      <c r="C277" s="24" t="s">
        <v>656</v>
      </c>
      <c r="D277" s="24">
        <v>3</v>
      </c>
      <c r="E277" s="24">
        <v>0</v>
      </c>
      <c r="F277" s="24">
        <v>3</v>
      </c>
      <c r="G277" s="24">
        <v>1301108</v>
      </c>
      <c r="H277" s="24">
        <v>1301108</v>
      </c>
      <c r="I277" s="24">
        <v>1301108</v>
      </c>
      <c r="J277" s="24">
        <v>1301108</v>
      </c>
      <c r="K277" s="24"/>
    </row>
    <row r="278" spans="1:16" ht="30" customHeight="1" x14ac:dyDescent="0.2">
      <c r="A278" s="24">
        <v>1301150</v>
      </c>
      <c r="B278" s="24" t="s">
        <v>657</v>
      </c>
      <c r="C278" s="24" t="s">
        <v>658</v>
      </c>
      <c r="D278" s="24">
        <v>3</v>
      </c>
      <c r="E278" s="24">
        <v>0</v>
      </c>
      <c r="F278" s="24">
        <v>3</v>
      </c>
      <c r="G278" s="24">
        <v>1501110</v>
      </c>
      <c r="H278" s="24">
        <v>1501110</v>
      </c>
      <c r="I278" s="24">
        <v>1501110</v>
      </c>
      <c r="J278" s="24">
        <v>1501110</v>
      </c>
      <c r="K278" s="24"/>
    </row>
    <row r="279" spans="1:16" ht="30" customHeight="1" x14ac:dyDescent="0.2">
      <c r="A279" s="24">
        <v>1301236</v>
      </c>
      <c r="B279" s="24" t="s">
        <v>401</v>
      </c>
      <c r="C279" s="24" t="s">
        <v>402</v>
      </c>
      <c r="D279" s="24">
        <v>2</v>
      </c>
      <c r="E279" s="24">
        <v>2</v>
      </c>
      <c r="F279" s="24">
        <v>3</v>
      </c>
      <c r="G279" s="24">
        <v>1301108</v>
      </c>
      <c r="H279" s="24">
        <v>1301108</v>
      </c>
      <c r="I279" s="24">
        <v>1301108</v>
      </c>
      <c r="J279" s="24">
        <v>1301108</v>
      </c>
      <c r="K279" s="24"/>
    </row>
    <row r="280" spans="1:16" ht="30" customHeight="1" x14ac:dyDescent="0.2">
      <c r="A280" s="24">
        <v>1301350</v>
      </c>
      <c r="B280" s="24" t="s">
        <v>445</v>
      </c>
      <c r="C280" s="24" t="s">
        <v>446</v>
      </c>
      <c r="D280" s="24">
        <v>2</v>
      </c>
      <c r="E280" s="24">
        <v>2</v>
      </c>
      <c r="F280" s="24">
        <v>3</v>
      </c>
      <c r="G280" s="24">
        <v>1301236</v>
      </c>
      <c r="H280" s="24">
        <v>1301236</v>
      </c>
      <c r="I280" s="24">
        <v>1301236</v>
      </c>
      <c r="J280" s="24">
        <v>1301236</v>
      </c>
      <c r="K280" s="24"/>
    </row>
    <row r="281" spans="1:16" ht="30" customHeight="1" x14ac:dyDescent="0.2">
      <c r="A281" s="24">
        <v>1301111</v>
      </c>
      <c r="B281" s="24" t="s">
        <v>659</v>
      </c>
      <c r="C281" s="24" t="s">
        <v>660</v>
      </c>
      <c r="D281" s="24">
        <v>3</v>
      </c>
      <c r="E281" s="24">
        <v>0</v>
      </c>
      <c r="F281" s="24">
        <v>3</v>
      </c>
      <c r="G281" s="24" t="s">
        <v>21</v>
      </c>
      <c r="H281" s="24" t="s">
        <v>21</v>
      </c>
      <c r="I281" s="24" t="s">
        <v>21</v>
      </c>
      <c r="J281" s="24" t="s">
        <v>21</v>
      </c>
      <c r="K281" s="24"/>
    </row>
    <row r="282" spans="1:16" ht="30" customHeight="1" x14ac:dyDescent="0.2">
      <c r="A282" s="24">
        <v>1301460</v>
      </c>
      <c r="B282" s="24" t="s">
        <v>661</v>
      </c>
      <c r="C282" s="24" t="s">
        <v>662</v>
      </c>
      <c r="D282" s="24">
        <v>3</v>
      </c>
      <c r="E282" s="24">
        <v>0</v>
      </c>
      <c r="F282" s="24">
        <v>3</v>
      </c>
      <c r="G282" s="24" t="s">
        <v>62</v>
      </c>
      <c r="H282" s="24" t="s">
        <v>62</v>
      </c>
      <c r="I282" s="24" t="s">
        <v>62</v>
      </c>
      <c r="J282" s="24" t="s">
        <v>62</v>
      </c>
      <c r="K282" s="24"/>
    </row>
    <row r="283" spans="1:16" ht="30" customHeight="1" x14ac:dyDescent="0.2">
      <c r="A283" s="24">
        <v>1301462</v>
      </c>
      <c r="B283" s="24" t="s">
        <v>663</v>
      </c>
      <c r="C283" s="24" t="s">
        <v>664</v>
      </c>
      <c r="D283" s="24">
        <v>3</v>
      </c>
      <c r="E283" s="24">
        <v>0</v>
      </c>
      <c r="F283" s="24">
        <v>3</v>
      </c>
      <c r="G283" s="24" t="s">
        <v>62</v>
      </c>
      <c r="H283" s="24" t="s">
        <v>62</v>
      </c>
      <c r="I283" s="24" t="s">
        <v>62</v>
      </c>
      <c r="J283" s="24" t="s">
        <v>62</v>
      </c>
      <c r="K283" s="24"/>
    </row>
    <row r="284" spans="1:16" ht="30" customHeight="1" x14ac:dyDescent="0.2">
      <c r="A284" s="24">
        <v>1301463</v>
      </c>
      <c r="B284" s="24" t="s">
        <v>665</v>
      </c>
      <c r="C284" s="24" t="s">
        <v>666</v>
      </c>
      <c r="D284" s="24">
        <v>3</v>
      </c>
      <c r="E284" s="24">
        <v>0</v>
      </c>
      <c r="F284" s="24">
        <v>3</v>
      </c>
      <c r="G284" s="24" t="s">
        <v>62</v>
      </c>
      <c r="H284" s="24" t="s">
        <v>62</v>
      </c>
      <c r="I284" s="24" t="s">
        <v>62</v>
      </c>
      <c r="J284" s="24" t="s">
        <v>62</v>
      </c>
      <c r="K284" s="24"/>
    </row>
    <row r="285" spans="1:16" ht="30" customHeight="1" x14ac:dyDescent="0.2">
      <c r="A285" s="24">
        <v>1301464</v>
      </c>
      <c r="B285" s="24" t="s">
        <v>667</v>
      </c>
      <c r="C285" s="24" t="s">
        <v>668</v>
      </c>
      <c r="D285" s="24">
        <v>3</v>
      </c>
      <c r="E285" s="24">
        <v>0</v>
      </c>
      <c r="F285" s="24">
        <v>3</v>
      </c>
      <c r="G285" s="24" t="s">
        <v>62</v>
      </c>
      <c r="H285" s="24" t="s">
        <v>62</v>
      </c>
      <c r="I285" s="24" t="s">
        <v>62</v>
      </c>
      <c r="J285" s="24" t="s">
        <v>62</v>
      </c>
      <c r="K285" s="24"/>
    </row>
    <row r="286" spans="1:16" ht="30" customHeight="1" x14ac:dyDescent="0.2">
      <c r="A286" s="24">
        <v>1301411</v>
      </c>
      <c r="B286" s="24" t="s">
        <v>669</v>
      </c>
      <c r="C286" s="24" t="s">
        <v>470</v>
      </c>
      <c r="D286" s="24">
        <v>3</v>
      </c>
      <c r="E286" s="24">
        <v>0</v>
      </c>
      <c r="F286" s="24">
        <v>3</v>
      </c>
      <c r="G286" s="24">
        <v>1301336</v>
      </c>
      <c r="H286" s="24">
        <v>1301336</v>
      </c>
      <c r="I286" s="24">
        <v>1301336</v>
      </c>
      <c r="J286" s="24"/>
      <c r="K286" s="24"/>
    </row>
    <row r="287" spans="1:16" s="89" customFormat="1" ht="30" customHeight="1" x14ac:dyDescent="0.2">
      <c r="A287" s="85">
        <v>1301336</v>
      </c>
      <c r="B287" s="24" t="s">
        <v>670</v>
      </c>
      <c r="C287" s="24" t="s">
        <v>671</v>
      </c>
      <c r="D287" s="86">
        <v>3</v>
      </c>
      <c r="E287" s="86">
        <v>0</v>
      </c>
      <c r="F287" s="86">
        <v>3</v>
      </c>
      <c r="G287" s="85">
        <v>1301326</v>
      </c>
      <c r="H287" s="85">
        <v>1301326</v>
      </c>
      <c r="I287" s="85">
        <v>1301326</v>
      </c>
      <c r="J287" s="87"/>
      <c r="K287" s="87"/>
      <c r="L287" s="88"/>
      <c r="M287" s="88"/>
      <c r="N287" s="88"/>
      <c r="O287" s="88"/>
      <c r="P287" s="88"/>
    </row>
    <row r="288" spans="1:16" ht="30" customHeight="1" x14ac:dyDescent="0.2">
      <c r="A288" s="98">
        <v>1211110</v>
      </c>
      <c r="B288" s="24" t="s">
        <v>36</v>
      </c>
      <c r="C288" s="24"/>
      <c r="D288" s="24">
        <v>3</v>
      </c>
      <c r="E288" s="24">
        <v>0</v>
      </c>
      <c r="F288" s="24">
        <v>3</v>
      </c>
      <c r="G288" s="24"/>
      <c r="H288" s="24"/>
      <c r="I288" s="24"/>
      <c r="J288" s="24"/>
      <c r="K288" s="24"/>
    </row>
    <row r="289" spans="1:11" ht="30" customHeight="1" x14ac:dyDescent="0.2">
      <c r="A289" s="24"/>
      <c r="B289" s="24"/>
      <c r="C289" s="24"/>
      <c r="G289" s="24"/>
      <c r="H289" s="24"/>
      <c r="I289" s="24"/>
      <c r="J289" s="24"/>
      <c r="K289" s="24"/>
    </row>
    <row r="290" spans="1:11" ht="30" customHeight="1" x14ac:dyDescent="0.2">
      <c r="A290" s="24"/>
      <c r="B290" s="24"/>
      <c r="C290" s="24"/>
      <c r="G290" s="24"/>
      <c r="H290" s="24"/>
      <c r="I290" s="24"/>
      <c r="J290" s="24"/>
      <c r="K290" s="24"/>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5A33852A92BA4B8396F02578C771D2" ma:contentTypeVersion="4" ma:contentTypeDescription="Create a new document." ma:contentTypeScope="" ma:versionID="7e9b18f4b28ccf4cb58c0750f4f21fee">
  <xsd:schema xmlns:xsd="http://www.w3.org/2001/XMLSchema" xmlns:xs="http://www.w3.org/2001/XMLSchema" xmlns:p="http://schemas.microsoft.com/office/2006/metadata/properties" xmlns:ns2="ef00d4a1-3a51-4989-9998-4ff6008509d4" targetNamespace="http://schemas.microsoft.com/office/2006/metadata/properties" ma:root="true" ma:fieldsID="45f4fbc2d94c7b74912a4975d0001553" ns2:_="">
    <xsd:import namespace="ef00d4a1-3a51-4989-9998-4ff6008509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00d4a1-3a51-4989-9998-4ff6008509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B5E916-6555-4BD6-AD6D-E20FCAC09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00d4a1-3a51-4989-9998-4ff6008509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5416B9-4A5E-4A4F-8CB6-9B381C6A973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4E34EE5-8F49-4E38-AD5D-B1C29EC2C3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SE-Ar</vt:lpstr>
      <vt:lpstr>SE-En</vt:lpstr>
      <vt:lpstr>SE-Adv Ar</vt:lpstr>
      <vt:lpstr>SE - Adv En</vt:lpstr>
      <vt:lpstr>Crses</vt:lpstr>
      <vt:lpstr>'SE-Ar'!Print_Area</vt:lpstr>
      <vt:lpstr>'SE-En'!Print_Area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Mahmood Al-Bashayreh</dc:creator>
  <cp:keywords/>
  <dc:description/>
  <cp:lastModifiedBy>ibraheem fatayer</cp:lastModifiedBy>
  <cp:revision/>
  <dcterms:created xsi:type="dcterms:W3CDTF">1996-10-14T23:33:28Z</dcterms:created>
  <dcterms:modified xsi:type="dcterms:W3CDTF">2022-07-02T12:47:10Z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0x010100FE5A33852A92BA4B8396F02578C771D2</vt:lpwstr>
  </property>
</Properties>
</file>