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Mohammad\Dropbox\Advising\"/>
    </mc:Choice>
  </mc:AlternateContent>
  <xr:revisionPtr revIDLastSave="0" documentId="13_ncr:1_{21D4819E-0634-4B55-97E9-23D970736022}" xr6:coauthVersionLast="41" xr6:coauthVersionMax="44" xr10:uidLastSave="{00000000-0000-0000-0000-000000000000}"/>
  <bookViews>
    <workbookView xWindow="-120" yWindow="-120" windowWidth="21840" windowHeight="1329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Crses!$A$1:$K$258</definedName>
    <definedName name="_xlnm.Print_Area" localSheetId="5">'CS-A'!$A$1:$L$63</definedName>
    <definedName name="_xlnm.Print_Area" localSheetId="3">'CS-Adv'!$A$1:$N$47</definedName>
    <definedName name="_xlnm.Print_Area" localSheetId="2">'CS-Adv-E'!$A$1:$S$49</definedName>
    <definedName name="_xlnm.Print_Area" localSheetId="4">'CS-E'!$B$1:$M$64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15" l="1"/>
  <c r="D40" i="15"/>
  <c r="E40" i="15"/>
  <c r="F40" i="15"/>
  <c r="G40" i="15"/>
  <c r="B40" i="20"/>
  <c r="C40" i="20"/>
  <c r="D40" i="20"/>
  <c r="E40" i="20"/>
  <c r="F40" i="20"/>
  <c r="C42" i="29" l="1"/>
  <c r="C9" i="29"/>
  <c r="P5" i="29" l="1"/>
  <c r="O5" i="29"/>
  <c r="N5" i="29"/>
  <c r="M5" i="29"/>
  <c r="L5" i="29"/>
  <c r="N16" i="25"/>
  <c r="M16" i="25"/>
  <c r="L16" i="25"/>
  <c r="K16" i="25"/>
  <c r="J16" i="2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C30" i="15"/>
  <c r="D30" i="15"/>
  <c r="E30" i="15"/>
  <c r="F30" i="15"/>
  <c r="G30" i="15"/>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C11" i="15"/>
  <c r="D11" i="15"/>
  <c r="E11" i="15"/>
  <c r="F11" i="15"/>
  <c r="G11" i="15"/>
  <c r="C12" i="15"/>
  <c r="D12" i="15"/>
  <c r="E12" i="15"/>
  <c r="F12" i="15"/>
  <c r="G12" i="15"/>
  <c r="C13" i="15"/>
  <c r="D13" i="15"/>
  <c r="E13" i="15"/>
  <c r="F13" i="15"/>
  <c r="G13" i="15"/>
  <c r="C14" i="15"/>
  <c r="D14" i="15"/>
  <c r="E14" i="15"/>
  <c r="F14" i="15"/>
  <c r="G14" i="15"/>
  <c r="C15" i="15"/>
  <c r="D15" i="15"/>
  <c r="E15" i="15"/>
  <c r="F15" i="15"/>
  <c r="G15" i="15"/>
  <c r="G10" i="15"/>
  <c r="F10" i="15"/>
  <c r="E10" i="15"/>
  <c r="D10" i="15"/>
  <c r="C10" i="15"/>
  <c r="B15" i="20"/>
  <c r="C15" i="20"/>
  <c r="D15" i="20"/>
  <c r="E15" i="20"/>
  <c r="F15" i="20"/>
  <c r="B11" i="20"/>
  <c r="C11" i="20"/>
  <c r="D11" i="20"/>
  <c r="E11" i="20"/>
  <c r="F11" i="20"/>
  <c r="B12" i="20"/>
  <c r="C12" i="20"/>
  <c r="D12" i="20"/>
  <c r="E12" i="20"/>
  <c r="F12" i="20"/>
  <c r="B13" i="20"/>
  <c r="C13" i="20"/>
  <c r="D13" i="20"/>
  <c r="E13" i="20"/>
  <c r="F13" i="20"/>
  <c r="B14" i="20"/>
  <c r="C14" i="20"/>
  <c r="D14" i="20"/>
  <c r="E14" i="20"/>
  <c r="F14" i="20"/>
  <c r="F10" i="20"/>
  <c r="E10" i="20"/>
  <c r="D10" i="20"/>
  <c r="C10" i="20"/>
  <c r="B10" i="20"/>
  <c r="C31" i="15" l="1"/>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I59" i="15"/>
  <c r="J59" i="15"/>
  <c r="K59" i="15"/>
  <c r="L59" i="15"/>
  <c r="M59" i="15"/>
  <c r="I60" i="15"/>
  <c r="J60" i="15"/>
  <c r="K60" i="15"/>
  <c r="L60" i="15"/>
  <c r="M60" i="15"/>
  <c r="I61" i="15"/>
  <c r="J61" i="15"/>
  <c r="K61" i="15"/>
  <c r="L61" i="15"/>
  <c r="M61" i="15"/>
  <c r="I57" i="15"/>
  <c r="J57" i="15"/>
  <c r="K57" i="15"/>
  <c r="L57" i="15"/>
  <c r="M57" i="15"/>
  <c r="H58" i="20"/>
  <c r="I58" i="20"/>
  <c r="J58" i="20"/>
  <c r="K58" i="20"/>
  <c r="L58" i="20"/>
  <c r="H59" i="20"/>
  <c r="I59" i="20"/>
  <c r="J59" i="20"/>
  <c r="K59" i="20"/>
  <c r="L59" i="20"/>
  <c r="H60" i="20"/>
  <c r="I60" i="20"/>
  <c r="J60" i="20"/>
  <c r="K60" i="20"/>
  <c r="L60" i="20"/>
  <c r="L57" i="20"/>
  <c r="K57" i="20"/>
  <c r="J57" i="20"/>
  <c r="I57" i="20"/>
  <c r="H57"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F16"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6" i="20"/>
  <c r="I56" i="20"/>
  <c r="J56" i="20"/>
  <c r="K56" i="20"/>
  <c r="L56" i="20"/>
  <c r="B49" i="20"/>
  <c r="C49" i="20"/>
  <c r="D49" i="20"/>
  <c r="E49" i="20"/>
  <c r="F49" i="20"/>
  <c r="C41" i="29"/>
  <c r="D41" i="29"/>
  <c r="E41" i="29"/>
  <c r="F41" i="29"/>
  <c r="G41"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6" i="15"/>
  <c r="J56" i="15"/>
  <c r="K56" i="15"/>
  <c r="L56" i="15"/>
  <c r="M56" i="15"/>
  <c r="I58" i="15"/>
  <c r="J58" i="15"/>
  <c r="K58" i="15"/>
  <c r="L58" i="15"/>
  <c r="M58" i="15"/>
  <c r="M55" i="15"/>
  <c r="L55" i="15"/>
  <c r="K55" i="15"/>
  <c r="J55" i="15"/>
  <c r="I55" i="15"/>
  <c r="I10" i="15"/>
  <c r="J10" i="15"/>
  <c r="K10" i="15"/>
  <c r="L10" i="15"/>
  <c r="M10" i="15"/>
  <c r="G48" i="15"/>
  <c r="F48" i="15"/>
  <c r="E48" i="15"/>
  <c r="D48" i="15"/>
  <c r="C48"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7" i="25"/>
  <c r="K17" i="25"/>
  <c r="L17" i="25"/>
  <c r="M17" i="25"/>
  <c r="N17" i="25"/>
  <c r="J18" i="25"/>
  <c r="K18" i="25"/>
  <c r="L18" i="25"/>
  <c r="M18" i="25"/>
  <c r="N18" i="25"/>
  <c r="N19" i="25"/>
  <c r="M19" i="25"/>
  <c r="L19" i="25"/>
  <c r="K19" i="25"/>
  <c r="J19" i="25"/>
  <c r="C9" i="25"/>
  <c r="L54" i="20"/>
  <c r="K54" i="20"/>
  <c r="J54" i="20"/>
  <c r="I54" i="20"/>
  <c r="H54" i="20"/>
  <c r="L53" i="20"/>
  <c r="K53" i="20"/>
  <c r="J53" i="20"/>
  <c r="I53" i="20"/>
  <c r="H53" i="20"/>
  <c r="H10" i="20"/>
  <c r="I10" i="20"/>
  <c r="J10" i="20"/>
  <c r="K10" i="20"/>
  <c r="L10" i="20"/>
  <c r="B48" i="20"/>
  <c r="C48" i="20"/>
  <c r="D48" i="20"/>
  <c r="E48" i="20"/>
  <c r="F48" i="20"/>
  <c r="F42" i="20"/>
  <c r="E42" i="20"/>
  <c r="D42" i="20"/>
  <c r="C42" i="20"/>
  <c r="B42" i="20"/>
  <c r="F45" i="20"/>
  <c r="C6" i="29"/>
  <c r="D6" i="29"/>
  <c r="E6" i="29"/>
  <c r="F6" i="29"/>
  <c r="G6" i="29"/>
  <c r="C7" i="29"/>
  <c r="D7" i="29"/>
  <c r="E7" i="29"/>
  <c r="F7" i="29"/>
  <c r="G7" i="29"/>
  <c r="C8" i="29"/>
  <c r="D8" i="29"/>
  <c r="E8" i="29"/>
  <c r="F8" i="29"/>
  <c r="G8"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2" i="15"/>
  <c r="F42" i="15"/>
  <c r="E42" i="15"/>
  <c r="D42" i="15"/>
  <c r="C42" i="15"/>
  <c r="E16" i="15"/>
  <c r="B44" i="20"/>
  <c r="C44" i="20"/>
  <c r="D44" i="20"/>
  <c r="E44" i="20"/>
  <c r="F44" i="20"/>
  <c r="B45" i="20"/>
  <c r="C45" i="20"/>
  <c r="D45" i="20"/>
  <c r="E45" i="20"/>
  <c r="B46" i="20"/>
  <c r="C46" i="20"/>
  <c r="D46" i="20"/>
  <c r="E46" i="20"/>
  <c r="F46" i="20"/>
  <c r="B47" i="20"/>
  <c r="C47" i="20"/>
  <c r="D47" i="20"/>
  <c r="E47" i="20"/>
  <c r="F47" i="20"/>
  <c r="F43" i="20"/>
  <c r="E43" i="20"/>
  <c r="D43" i="20"/>
  <c r="C43" i="20"/>
  <c r="B43"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44" i="15"/>
  <c r="D44" i="15"/>
  <c r="E44" i="15"/>
  <c r="F44" i="15"/>
  <c r="G44" i="15"/>
  <c r="C45" i="15"/>
  <c r="D45" i="15"/>
  <c r="E45" i="15"/>
  <c r="F45" i="15"/>
  <c r="G45" i="15"/>
  <c r="C46" i="15"/>
  <c r="D46" i="15"/>
  <c r="E46" i="15"/>
  <c r="F46" i="15"/>
  <c r="G46" i="15"/>
  <c r="C47" i="15"/>
  <c r="D47" i="15"/>
  <c r="E47" i="15"/>
  <c r="F47" i="15"/>
  <c r="G47" i="15"/>
  <c r="C49" i="15"/>
  <c r="D49" i="15"/>
  <c r="E49" i="15"/>
  <c r="F49" i="15"/>
  <c r="G49" i="15"/>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5" i="20"/>
  <c r="I55" i="20"/>
  <c r="J55" i="20"/>
  <c r="K55" i="20"/>
  <c r="L55"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G43" i="15"/>
  <c r="F43" i="15"/>
  <c r="E43" i="15"/>
  <c r="D43" i="15"/>
  <c r="C43" i="15"/>
  <c r="M43" i="15"/>
  <c r="L43" i="15"/>
  <c r="K43" i="15"/>
  <c r="J43" i="15"/>
  <c r="I43" i="15"/>
  <c r="L45" i="25" l="1"/>
  <c r="K38" i="20"/>
  <c r="N46" i="29"/>
  <c r="D50" i="20"/>
  <c r="O46" i="29"/>
  <c r="N33" i="29"/>
  <c r="K33" i="25"/>
  <c r="E22" i="29"/>
  <c r="M46" i="29"/>
  <c r="E46" i="29"/>
  <c r="O22" i="29"/>
  <c r="L33" i="25"/>
  <c r="K45" i="25"/>
  <c r="D16" i="20"/>
  <c r="D22" i="29"/>
  <c r="O33" i="29"/>
  <c r="M22" i="29"/>
  <c r="F46" i="29"/>
  <c r="O11" i="29"/>
  <c r="C16" i="20"/>
  <c r="M33" i="25"/>
  <c r="E50" i="15"/>
  <c r="M45" i="25"/>
  <c r="D16" i="15"/>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50" i="15"/>
  <c r="D11" i="29"/>
  <c r="E11" i="29"/>
  <c r="F11" i="29"/>
  <c r="F50" i="15"/>
  <c r="K11" i="25"/>
  <c r="I38" i="20"/>
  <c r="K39" i="15"/>
  <c r="E16" i="20"/>
  <c r="M33" i="29"/>
  <c r="F22" i="29"/>
  <c r="C50" i="20"/>
  <c r="E50"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C4195B7D-9FE6-427B-BF31-CA7705286BB3}">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<sst xmlns="http://schemas.openxmlformats.org/spreadsheetml/2006/main" count="1433" uniqueCount="732">
  <si>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</si>
  <si>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</si>
  <si>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</si>
  <si>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</si>
  <si>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</si>
  <si>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</si>
  <si>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</si>
  <si>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</si>
  <si>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</si>
  <si>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</si>
  <si>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</si>
  <si>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</si>
  <si>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</si>
  <si>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</si>
  <si>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</si>
  <si>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</si>
  <si>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</si>
  <si>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</si>
  <si>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</si>
  <si>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</si>
  <si>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</si>
  <si>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</si>
  <si>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</si>
  <si>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</si>
  <si>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</si>
  <si>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</si>
  <si>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</si>
  <si>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</si>
  <si>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</si>
  <si>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</si>
  <si>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</si>
  <si>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</si>
  <si>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</si>
  <si>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</si>
  <si>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</si>
  <si>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</si>
  <si>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</si>
  <si>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</si>
  <si>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</si>
  <si>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</si>
  <si>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</si>
  <si>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</si>
  <si>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</si>
  <si>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</si>
  <si>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</si>
  <si>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</si>
  <si>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</si>
  <si>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</si>
  <si>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</si>
  <si>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</si>
  <si>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</si>
  <si>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</si>
  <si>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</si>
  <si>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</si>
  <si>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</si>
  <si>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</si>
  <si>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</si>
  <si>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</si>
  <si>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</si>
  <si>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</si>
  <si>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</si>
  <si>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</si>
  <si>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</si>
  <si>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</si>
  <si>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</si>
  <si>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</si>
  <si>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</si>
  <si>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</si>
  <si>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</si>
  <si>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</si>
  <si>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</si>
  <si>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</si>
  <si>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</si>
  <si>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</si>
  <si>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</si>
  <si>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</si>
  <si>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</si>
  <si>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</si>
  <si>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</si>
  <si>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</si>
  <si>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</si>
  <si>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</si>
  <si>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</si>
  <si>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</si>
  <si>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</si>
  <si>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</si>
  <si>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</si>
  <si>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</si>
  <si>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</si>
  <si>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</si>
  <si>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</si>
  <si>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</si>
  <si>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</si>
  <si>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</si>
  <si>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</si>
  <si>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</si>
  <si>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</si>
  <si>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</si>
  <si>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</si>
  <si>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</si>
  <si>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</si>
  <si>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</si>
  <si>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</si>
  <si>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</si>
  <si>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</si>
  <si>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</si>
  <si>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</si>
  <si>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</si>
  <si>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</si>
  <si>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</si>
  <si>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</si>
  <si>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</si>
  <si>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</si>
  <si>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</si>
  <si>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</si>
  <si>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</si>
  <si>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</si>
  <si>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</si>
  <si>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</si>
  <si>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</si>
  <si>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</si>
  <si>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</si>
  <si>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</si>
  <si>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</si>
  <si>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</si>
  <si>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</si>
  <si>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</si>
  <si>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</si>
  <si>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</si>
  <si>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</si>
  <si>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</si>
  <si>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</si>
  <si>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</si>
  <si>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</si>
  <si>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</si>
  <si>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</si>
  <si>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</si>
  <si>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</si>
  <si>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</si>
  <si>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</si>
  <si>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</si>
  <si>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</si>
  <si>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</si>
  <si>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</si>
  <si>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</si>
  <si>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</si>
  <si>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</si>
  <si>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</si>
  <si>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</si>
  <si>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</si>
  <si>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</si>
  <si>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</si>
  <si>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</si>
  <si>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</si>
  <si>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</si>
  <si>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</si>
  <si>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</si>
  <si>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</si>
  <si>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</si>
  <si>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</si>
  <si>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</si>
  <si>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</si>
  <si>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</si>
  <si>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</si>
  <si>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</si>
  <si>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</si>
  <si>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</si>
  <si>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</si>
  <si>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</si>
  <si>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</si>
  <si>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</si>
  <si>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</si>
  <si>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</si>
  <si>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</si>
  <si>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</si>
  <si>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</si>
  <si>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</si>
  <si>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</si>
  <si>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</si>
  <si>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</si>
  <si>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</si>
  <si>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</si>
  <si>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</si>
  <si>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</si>
  <si>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</si>
  <si>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</si>
  <si>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</si>
  <si>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</si>
  <si>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</si>
  <si>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</si>
  <si>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</si>
  <si>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</si>
  <si>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</si>
  <si>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</si>
  <si>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</si>
  <si>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</si>
  <si>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</si>
  <si>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</si>
  <si>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</si>
  <si>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</si>
  <si>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</si>
  <si>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</si>
  <si>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</si>
  <si>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</si>
  <si>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</si>
  <si>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</si>
  <si>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</si>
  <si>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</si>
  <si>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</si>
  <si>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</si>
  <si>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</si>
  <si>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</si>
  <si>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</si>
  <si>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</si>
  <si>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</si>
  <si>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</si>
  <si>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</si>
  <si>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</si>
  <si>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</si>
  <si>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</si>
  <si>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</si>
  <si>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</si>
  <si>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</si>
  <si>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</si>
  <si>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</si>
  <si>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</si>
  <si>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</si>
  <si>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</si>
  <si>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</si>
  <si>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</si>
  <si>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</si>
  <si>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</si>
  <si>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</si>
  <si>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</si>
  <si>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</si>
  <si>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</si>
  <si>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</si>
  <si>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</si>
  <si>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</si>
  <si>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</si>
  <si>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</si>
  <si>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</si>
  <si>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</si>
  <si>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</si>
  <si>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</si>
  <si>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</si>
  <si>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</si>
  <si>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</si>
  <si>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</si>
  <si>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</si>
  <si>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</si>
  <si>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</si>
  <si>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</si>
  <si>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</si>
  <si>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</si>
  <si>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</si>
  <si>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</si>
  <si>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</si>
  <si>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</si>
  <si>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</si>
  <si>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</si>
  <si>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</si>
  <si>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</si>
  <si>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</si>
  <si>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</si>
  <si>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</si>
  <si>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</si>
  <si>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</si>
  <si>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</si>
  <si>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</si>
  <si>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</si>
  <si>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</si>
  <si>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</si>
  <si>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</si>
  <si>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</si>
  <si>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</si>
  <si>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</si>
  <si>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</si>
  <si>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</si>
  <si>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</si>
  <si>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</si>
  <si>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</si>
  <si>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</si>
  <si>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</si>
  <si>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</si>
  <si>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</si>
  <si>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</si>
  <si>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</si>
  <si>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</si>
  <si>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</si>
  <si>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</si>
  <si>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</si>
  <si>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</si>
  <si>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</si>
  <si>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</si>
  <si>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</si>
  <si>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</si>
  <si>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</si>
  <si>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</si>
  <si>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</si>
  <si>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</si>
  <si>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</si>
  <si>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</si>
  <si>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</si>
  <si>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</si>
  <si>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</si>
  <si>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</si>
  <si>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</si>
  <si>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</si>
  <si>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</si>
  <si>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</si>
  <si>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</si>
  <si>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</si>
  <si>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</si>
  <si>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</si>
  <si>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</si>
  <si>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</si>
  <si>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</si>
  <si>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</si>
  <si>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</si>
  <si>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</si>
  <si>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</si>
  <si>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</si>
  <si>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</si>
  <si>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</si>
  <si>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</si>
  <si>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</si>
  <si>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</si>
  <si>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</si>
  <si>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</si>
  <si>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</si>
  <si>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</si>
  <si>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</si>
  <si>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</si>
  <si>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</si>
  <si>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</si>
  <si>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</si>
  <si>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</si>
  <si>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</si>
  <si>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</si>
  <si>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</si>
  <si>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</si>
  <si>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</si>
  <si>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</si>
  <si>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</si>
  <si>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</si>
  <si>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</si>
  <si>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</si>
  <si>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</si>
  <si>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</si>
  <si>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</si>
  <si>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</si>
  <si>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</si>
  <si>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</si>
  <si>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</si>
  <si>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</si>
  <si>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</si>
  <si>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</si>
  <si>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</si>
  <si>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</si>
  <si>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</si>
  <si>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</si>
  <si>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</si>
  <si>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</si>
  <si>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</si>
  <si>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</si>
  <si>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</si>
  <si>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</si>
  <si>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</si>
  <si>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</si>
  <si>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</si>
  <si>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</si>
  <si>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</si>
  <si>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</si>
  <si>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</si>
  <si>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</si>
  <si>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</si>
  <si>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</si>
  <si>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</si>
  <si>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</si>
  <si>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</si>
  <si>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</si>
  <si>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</si>
  <si>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</si>
  <si>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</si>
  <si>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</si>
  <si>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</si>
  <si>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</si>
  <si>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</si>
  <si>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</si>
  <si>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</si>
  <si>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</si>
  <si>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</si>
  <si>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</si>
  <si>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</si>
  <si>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</si>
  <si>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</si>
  <si>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</si>
  <si>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</si>
  <si>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</si>
  <si>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</si>
  <si>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</si>
  <si>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</si>
  <si>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</si>
  <si>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</si>
  <si>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</si>
  <si>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</si>
  <si>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</si>
  <si>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</si>
  <si>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</si>
  <si>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</si>
  <si>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</si>
  <si>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</si>
  <si>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</si>
  <si>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</si>
  <si>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</si>
  <si>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</si>
  <si>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</si>
  <si>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</si>
  <si>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</si>
  <si>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</si>
  <si>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</si>
  <si>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</si>
  <si>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</si>
  <si>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</si>
  <si>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</si>
  <si>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</si>
  <si>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</si>
  <si>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</si>
  <si>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</si>
  <si>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</si>
  <si>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</si>
  <si>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</si>
  <si>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</si>
  <si>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</si>
  <si>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</si>
  <si>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</si>
  <si>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</si>
  <si>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</si>
  <si>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</si>
  <si>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</si>
  <si>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</si>
  <si>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</si>
  <si>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</si>
  <si>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</si>
  <si>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</si>
  <si>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</si>
  <si>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</si>
  <si>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</si>
  <si>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</si>
  <si>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</si>
  <si>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</si>
  <si>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</si>
  <si>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</si>
  <si>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</si>
  <si>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</si>
  <si>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</si>
  <si>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</si>
  <si>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</si>
  <si>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</si>
  <si>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</si>
  <si>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</si>
  <si>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</si>
  <si>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</si>
  <si>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</si>
  <si>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</si>
  <si>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</si>
  <si>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</si>
  <si>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</si>
  <si>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</si>
  <si>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</si>
  <si>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</si>
  <si>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</si>
  <si>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</si>
  <si>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</si>
  <si>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</si>
  <si>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</si>
  <si>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</si>
  <si>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</si>
  <si>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</si>
  <si>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</si>
  <si>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</si>
  <si>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</si>
  <si>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</si>
  <si>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</si>
  <si>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</si>
  <si>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</si>
  <si>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</si>
  <si>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</si>
  <si>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</si>
  <si>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</si>
  <si>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</si>
  <si>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</si>
  <si>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</si>
  <si>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</si>
  <si>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</si>
  <si>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</si>
  <si>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</si>
  <si>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</si>
  <si>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</si>
  <si>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</si>
  <si>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</si>
  <si>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</si>
  <si>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</si>
  <si>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</si>
  <si>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</si>
  <si>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</si>
  <si>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</si>
  <si>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</si>
  <si>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</si>
  <si>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</si>
  <si>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</si>
  <si>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</si>
  <si>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</si>
  <si>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</si>
  <si>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</si>
  <si>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</si>
  <si>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</si>
  <si>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</si>
  <si>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</si>
  <si>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</si>
  <si>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</si>
  <si>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</si>
  <si>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</si>
  <si>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</si>
  <si>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</si>
  <si>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</si>
  <si>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</si>
  <si>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</si>
  <si>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</si>
  <si>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</si>
  <si>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</si>
  <si>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</si>
  <si>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</si>
  <si>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</si>
  <si>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</si>
  <si>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</si>
  <si>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</si>
  <si>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</si>
  <si>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</si>
  <si>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</si>
  <si>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</si>
  <si>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</si>
  <si>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</si>
  <si>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</si>
  <si>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</si>
  <si>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</si>
  <si>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</si>
  <si>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</si>
  <si>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</si>
  <si>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</si>
  <si>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</si>
  <si>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</si>
  <si>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</si>
  <si>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</si>
  <si>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comprehensive exam</t>
  </si>
  <si>
    <t>Project</t>
  </si>
  <si>
    <t>Date : _      /        /            _                                                                          College Stamp:  __________________</t>
  </si>
  <si>
    <t>Dept. Head Signature : ___________________________                      Dean College Signature : __________________</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</si>
  <si>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</si>
  <si>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</si>
  <si>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</si>
  <si>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</si>
  <si>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</si>
  <si>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</si>
  <si>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</si>
  <si>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</si>
  <si>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</si>
  <si>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</si>
  <si>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</si>
  <si>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</si>
  <si>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</si>
  <si>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</si>
  <si>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</si>
  <si>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</si>
  <si>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</si>
  <si>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</si>
  <si>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</si>
  <si>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</si>
  <si>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</si>
  <si>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</si>
  <si>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</si>
  <si>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</si>
  <si>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</si>
  <si>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</si>
  <si>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</si>
  <si>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</si>
  <si>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</si>
  <si>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</si>
  <si>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</si>
  <si>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</si>
  <si>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</si>
  <si>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</si>
  <si>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</si>
  <si>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</si>
  <si>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</si>
  <si>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</si>
  <si>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</si>
  <si>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</si>
  <si>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</si>
  <si>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</si>
  <si>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</si>
  <si>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</si>
  <si>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</si>
  <si>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</si>
  <si>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</si>
  <si>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</si>
  <si>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</si>
  <si>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</si>
  <si>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</si>
  <si>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</si>
  <si>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</si>
  <si>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</si>
  <si>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</si>
  <si>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</si>
  <si>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</si>
  <si>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</si>
  <si>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</si>
  <si>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</si>
  <si>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</si>
  <si>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</si>
  <si>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</si>
  <si>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</si>
  <si>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</si>
  <si>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</si>
  <si>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</si>
  <si>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</si>
  <si>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</si>
  <si>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</si>
  <si>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</si>
  <si>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</si>
  <si>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</si>
  <si>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</si>
  <si>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</si>
  <si>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</si>
  <si>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</si>
  <si>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</si>
  <si>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</si>
  <si>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</si>
  <si>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</si>
  <si>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</si>
  <si>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1301236+ 1301305</t>
  </si>
  <si>
    <t>Pass. 90 Cr. Hrs. + 1301386</t>
  </si>
  <si>
    <t>ذ</t>
  </si>
  <si>
    <t>(a) Compulsory:   (15 Credit Hours)</t>
  </si>
  <si>
    <t>(b) University Elective: (9) Credit hours are selected from:</t>
  </si>
  <si>
    <t>(a) Compulsory:   (72 Credit Hours)</t>
  </si>
  <si>
    <t>(b) Elective: (9 Credit Hours)</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</si>
  <si>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</si>
  <si>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</si>
  <si>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</si>
  <si>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</si>
  <si>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</si>
  <si>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</si>
  <si>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</si>
  <si>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</si>
  <si>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</si>
  <si>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</si>
  <si>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</si>
  <si>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</si>
  <si>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</si>
  <si>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</si>
  <si>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</si>
  <si>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</si>
  <si>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</si>
  <si>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</si>
  <si>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</si>
  <si>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</si>
  <si>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</si>
  <si>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</si>
  <si>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</si>
  <si>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Military Sciences*</t>
  </si>
  <si>
    <t>Community Service </t>
  </si>
  <si>
    <t xml:space="preserve">خدمة المجتمع </t>
  </si>
  <si>
    <t xml:space="preserve">البرمجة الكينونية (1) </t>
  </si>
  <si>
    <t>Academic Year 2018-2019</t>
  </si>
  <si>
    <t>خطة عام 2018-2019</t>
  </si>
  <si>
    <t>Computer Science Department Advising Plan 2018/2019</t>
  </si>
  <si>
    <t>Updated: 10/07/2018</t>
  </si>
  <si>
    <t xml:space="preserve">                                                                                      الخطــــة الاسترشاديـــــة لتخصـــص علم الحاسوب 2018-2019</t>
  </si>
  <si>
    <t>Updated:10/7/2018</t>
  </si>
  <si>
    <t>1301108+1301111</t>
  </si>
  <si>
    <t>لغات اجنبية</t>
  </si>
  <si>
    <t>Foreign Languages</t>
  </si>
  <si>
    <t>This Study Plan is to be followed as of the beginning of the first semester 2018/2019                                                                Updated: 25/10/2018</t>
  </si>
  <si>
    <t>◈  يعمل بهذه الخطة الدراسية إعتباراً من بداية الفصل الدراسي الأول 2019/2018                                              Updated:25/10/2018</t>
  </si>
  <si>
    <t>◈  يعمل بهذه الخطة الدراسية إعتباراً من بداية الفصل الدراسي الأول 2014/2013           Updated:1/10/2018</t>
  </si>
  <si>
    <t xml:space="preserve">    Updated:1/10/2018</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</si>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</sst>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i/>
      <sz val="10"/>
      <name val="Times New Roman"/>
      <family val="1"/>
    </font>
    <font>
      <b/>
      <sz val="10"/>
      <color rgb="FFC0000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93">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11" fillId="2" borderId="14"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right"/>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15" fillId="0" borderId="69" xfId="0" applyFont="1" applyBorder="1" applyAlignment="1">
      <alignment horizontal="center"/>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0" fillId="0" borderId="0" xfId="0" applyBorder="1" applyAlignment="1">
      <alignment horizont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3" borderId="17" xfId="0" applyFont="1" applyFill="1" applyBorder="1" applyAlignment="1">
      <alignment horizont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5" fillId="2" borderId="23" xfId="0" applyFont="1" applyFill="1" applyBorder="1" applyAlignment="1">
      <alignment horizontal="center"/>
    </xf>
    <xf numFmtId="0" fontId="5" fillId="0" borderId="18" xfId="0" applyFont="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6" fillId="0" borderId="0" xfId="0" applyFont="1" applyBorder="1" applyAlignment="1">
      <alignment horizontal="center" vertical="center"/>
    </xf>
    <xf numFmtId="0" fontId="5" fillId="6" borderId="17" xfId="0" applyFont="1" applyFill="1" applyBorder="1" applyAlignment="1">
      <alignment horizontal="left" vertical="center"/>
    </xf>
    <xf numFmtId="0" fontId="6" fillId="0" borderId="0" xfId="0" applyFont="1" applyBorder="1" applyAlignment="1"/>
    <xf numFmtId="0" fontId="5" fillId="0" borderId="3" xfId="0" applyFont="1" applyBorder="1" applyAlignment="1">
      <alignment horizontal="center"/>
    </xf>
    <xf numFmtId="0" fontId="5" fillId="3" borderId="19"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0" borderId="2" xfId="0" applyFont="1" applyFill="1" applyBorder="1" applyAlignment="1">
      <alignment horizontal="left" wrapText="1"/>
    </xf>
    <xf numFmtId="0" fontId="5" fillId="0" borderId="17" xfId="0" applyFont="1" applyFill="1" applyBorder="1" applyAlignment="1">
      <alignment horizontal="left" wrapText="1"/>
    </xf>
    <xf numFmtId="0" fontId="5" fillId="0" borderId="18" xfId="0" applyFont="1" applyFill="1" applyBorder="1" applyAlignment="1">
      <alignment horizontal="left" wrapText="1"/>
    </xf>
    <xf numFmtId="0" fontId="11" fillId="2" borderId="3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26" xfId="3" applyFont="1" applyFill="1" applyBorder="1" applyAlignment="1">
      <alignment horizontal="left" vertical="center" readingOrder="2"/>
    </xf>
    <xf numFmtId="0" fontId="5" fillId="0" borderId="25" xfId="3" applyFont="1" applyFill="1" applyBorder="1" applyAlignment="1">
      <alignment horizontal="left" vertical="center" readingOrder="2"/>
    </xf>
    <xf numFmtId="0" fontId="5" fillId="0" borderId="1" xfId="3" applyFont="1" applyFill="1" applyBorder="1" applyAlignment="1">
      <alignment horizontal="left" vertical="center" readingOrder="2"/>
    </xf>
    <xf numFmtId="0" fontId="5" fillId="0" borderId="6" xfId="3" applyFont="1" applyFill="1" applyBorder="1" applyAlignment="1">
      <alignment horizontal="left" vertical="center" readingOrder="2"/>
    </xf>
    <xf numFmtId="0" fontId="5" fillId="0" borderId="19" xfId="3" applyFont="1" applyFill="1" applyBorder="1" applyAlignment="1">
      <alignment horizontal="left" vertical="center" readingOrder="2"/>
    </xf>
    <xf numFmtId="0" fontId="5" fillId="0" borderId="9" xfId="3" applyFont="1" applyFill="1" applyBorder="1" applyAlignment="1">
      <alignment horizontal="left" vertical="center" readingOrder="2"/>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94"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9" borderId="84" xfId="3" applyFont="1" applyFill="1" applyBorder="1" applyAlignment="1">
      <alignment horizontal="right" vertical="center"/>
    </xf>
    <xf numFmtId="0" fontId="10" fillId="9" borderId="20" xfId="3" applyFill="1" applyBorder="1" applyAlignment="1">
      <alignment horizontal="right"/>
    </xf>
    <xf numFmtId="0" fontId="13" fillId="0" borderId="94"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5" fillId="2" borderId="84" xfId="3" applyFont="1" applyFill="1" applyBorder="1" applyAlignment="1">
      <alignment horizontal="right" vertical="center"/>
    </xf>
    <xf numFmtId="0" fontId="10" fillId="0" borderId="20" xfId="3" applyBorder="1" applyAlignment="1">
      <alignment horizontal="right"/>
    </xf>
    <xf numFmtId="0" fontId="3" fillId="2" borderId="15" xfId="3" applyFont="1" applyFill="1" applyBorder="1" applyAlignment="1">
      <alignment horizontal="center" vertical="center" wrapText="1"/>
    </xf>
    <xf numFmtId="0" fontId="5" fillId="2" borderId="93"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5" fillId="0" borderId="96" xfId="3" applyFont="1" applyFill="1" applyBorder="1" applyAlignment="1">
      <alignment horizontal="right" vertical="center" readingOrder="2"/>
    </xf>
    <xf numFmtId="0" fontId="5" fillId="0" borderId="19" xfId="3" applyFont="1" applyFill="1" applyBorder="1" applyAlignment="1">
      <alignment horizontal="right" vertical="center" readingOrder="2"/>
    </xf>
    <xf numFmtId="0" fontId="5" fillId="0" borderId="9" xfId="3" applyFont="1" applyFill="1" applyBorder="1" applyAlignment="1">
      <alignment horizontal="righ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1157654</xdr:colOff>
      <xdr:row>2</xdr:row>
      <xdr:rowOff>132618</xdr:rowOff>
    </xdr:from>
    <xdr:to>
      <xdr:col>8</xdr:col>
      <xdr:colOff>355599</xdr:colOff>
      <xdr:row>4</xdr:row>
      <xdr:rowOff>217708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8522805" y="777387"/>
          <a:ext cx="1146907" cy="64926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oneCellAnchor>
    <xdr:from>
      <xdr:col>5</xdr:col>
      <xdr:colOff>221960</xdr:colOff>
      <xdr:row>25</xdr:row>
      <xdr:rowOff>36012</xdr:rowOff>
    </xdr:from>
    <xdr:ext cx="184730" cy="937629"/>
    <xdr:sp macro="" textlink="">
      <xdr:nvSpPr>
        <xdr:cNvPr id="6" name="Rectangle 5">
          <a:extLst>
            <a:ext uri="{FF2B5EF4-FFF2-40B4-BE49-F238E27FC236}">
              <a16:creationId xmlns:a16="http://schemas.microsoft.com/office/drawing/2014/main" id="{00000000-0008-0000-0500-000006000000}"/>
            </a:ext>
          </a:extLst>
        </xdr:cNvPr>
        <xdr:cNvSpPr/>
      </xdr:nvSpPr>
      <xdr:spPr>
        <a:xfrm rot="19239834">
          <a:off x="9983831660" y="44556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6597803-A6F3-4F3E-A615-034CF73DA1D7}"/>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0EC2C9-202E-4A32-AE7D-DF244C74A715}" name="Table3" displayName="Table3" ref="A19:A35" totalsRowShown="0" headerRowDxfId="9" dataDxfId="8" headerRowCellStyle="Normal 2 2" dataCellStyle="Normal 2 2">
  <autoFilter ref="A19:A35" xr:uid="{8FF6989D-E6BA-4B41-8C11-C19CFB783950}"/>
  <tableColumns count="1">
    <tableColumn id="1" xr3:uid="{478BABEB-E545-46DB-9616-D4E72F3CC3B6}"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FD7D60-BFAC-477A-87CB-3BED9557D9AA}" name="Table4" displayName="Table4" ref="A12:A15" totalsRowShown="0" headerRowDxfId="6" dataDxfId="5" headerRowCellStyle="Normal 2 2" dataCellStyle="Normal 2 2">
  <autoFilter ref="A12:A15" xr:uid="{DBB1BEE4-1836-4740-A26D-07232DDD7D3D}"/>
  <tableColumns count="1">
    <tableColumn id="1" xr3:uid="{C6717D0D-8B7B-410E-AC86-16E3386CA3D1}"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9E54DB-CE12-4F89-B731-3B97FCCE3904}" name="Table25" displayName="Table25" ref="A1:B9" totalsRowShown="0" headerRowDxfId="3" dataDxfId="2">
  <autoFilter ref="A1:B9" xr:uid="{0EBB788D-E38D-4365-9080-0D7BD94A733D}"/>
  <tableColumns count="2">
    <tableColumn id="1" xr3:uid="{8082388E-410E-4064-ACE7-3F58AF451631}" name="Code" dataDxfId="1"/>
    <tableColumn id="2" xr3:uid="{A0DBF0A8-874E-4F39-90CA-FC62F58EBB09}"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zoomScaleNormal="100" workbookViewId="0">
      <selection activeCell="A38" sqref="A38:I38"/>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20" t="s">
        <v>524</v>
      </c>
      <c r="B1" s="321"/>
      <c r="C1" s="321"/>
      <c r="D1" s="321"/>
      <c r="E1" s="321"/>
      <c r="F1" s="321"/>
      <c r="G1" s="321"/>
      <c r="H1" s="321"/>
      <c r="I1" s="321"/>
    </row>
    <row r="2" spans="1:17" ht="15.75" customHeight="1" x14ac:dyDescent="0.25">
      <c r="A2" s="322" t="s">
        <v>525</v>
      </c>
      <c r="B2" s="323"/>
      <c r="C2" s="323"/>
      <c r="D2" s="323"/>
      <c r="E2" s="323"/>
      <c r="F2" s="323"/>
      <c r="G2" s="323"/>
      <c r="H2" s="323"/>
      <c r="I2" s="323"/>
    </row>
    <row r="3" spans="1:17" ht="24" customHeight="1" x14ac:dyDescent="0.25">
      <c r="A3" s="322" t="s">
        <v>569</v>
      </c>
      <c r="B3" s="323"/>
      <c r="C3" s="323"/>
      <c r="D3" s="323"/>
      <c r="E3" s="323"/>
      <c r="F3" s="323"/>
      <c r="G3" s="323"/>
      <c r="H3" s="323"/>
      <c r="I3" s="323"/>
    </row>
    <row r="4" spans="1:17" ht="20.25" customHeight="1" x14ac:dyDescent="0.25">
      <c r="A4" s="322" t="s">
        <v>675</v>
      </c>
      <c r="B4" s="323"/>
      <c r="C4" s="323"/>
      <c r="D4" s="323"/>
      <c r="E4" s="323"/>
      <c r="F4" s="323"/>
      <c r="G4" s="323"/>
      <c r="H4" s="323"/>
      <c r="I4" s="323"/>
    </row>
    <row r="5" spans="1:17" ht="23.25" customHeight="1" thickBot="1" x14ac:dyDescent="0.3">
      <c r="A5" s="322" t="s">
        <v>523</v>
      </c>
      <c r="B5" s="323"/>
      <c r="C5" s="323"/>
      <c r="D5" s="323"/>
      <c r="E5" s="323"/>
      <c r="F5" s="323"/>
      <c r="G5" s="323"/>
      <c r="H5" s="323"/>
      <c r="I5" s="323"/>
    </row>
    <row r="6" spans="1:17" ht="16.5" thickBot="1" x14ac:dyDescent="0.3">
      <c r="A6" s="324" t="s">
        <v>479</v>
      </c>
      <c r="B6" s="325"/>
      <c r="C6" s="325"/>
      <c r="D6" s="326"/>
      <c r="E6" s="40"/>
      <c r="F6" s="324" t="s">
        <v>553</v>
      </c>
      <c r="G6" s="325"/>
      <c r="H6" s="325"/>
      <c r="I6" s="326"/>
    </row>
    <row r="7" spans="1:17" ht="21" customHeight="1" thickBot="1" x14ac:dyDescent="0.3">
      <c r="A7" s="327" t="s">
        <v>543</v>
      </c>
      <c r="B7" s="328"/>
      <c r="C7" s="328"/>
      <c r="D7" s="329"/>
      <c r="E7" s="41"/>
      <c r="F7" s="327" t="s">
        <v>547</v>
      </c>
      <c r="G7" s="328"/>
      <c r="H7" s="328"/>
      <c r="I7" s="329"/>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527</v>
      </c>
      <c r="C9" s="47">
        <v>3</v>
      </c>
      <c r="D9" s="48" t="s">
        <v>0</v>
      </c>
      <c r="E9" s="93"/>
      <c r="F9" s="45">
        <v>7097521</v>
      </c>
      <c r="G9" s="102" t="s">
        <v>527</v>
      </c>
      <c r="H9" s="47">
        <v>3</v>
      </c>
      <c r="I9" s="50" t="s">
        <v>487</v>
      </c>
      <c r="L9" s="52"/>
      <c r="M9" s="52"/>
      <c r="N9" s="52"/>
      <c r="O9" s="52"/>
      <c r="P9" s="52"/>
      <c r="Q9" s="52"/>
    </row>
    <row r="10" spans="1:17" ht="15.75" customHeight="1" x14ac:dyDescent="0.25">
      <c r="A10" s="53">
        <v>7097522</v>
      </c>
      <c r="B10" s="103" t="s">
        <v>535</v>
      </c>
      <c r="C10" s="55">
        <v>3</v>
      </c>
      <c r="D10" s="56" t="s">
        <v>0</v>
      </c>
      <c r="E10" s="93"/>
      <c r="F10" s="53">
        <v>7097522</v>
      </c>
      <c r="G10" s="103" t="s">
        <v>535</v>
      </c>
      <c r="H10" s="55">
        <v>3</v>
      </c>
      <c r="I10" s="57" t="s">
        <v>487</v>
      </c>
      <c r="L10" s="58"/>
      <c r="M10" s="58"/>
      <c r="N10" s="58"/>
      <c r="O10" s="58"/>
      <c r="P10" s="58"/>
      <c r="Q10" s="58"/>
    </row>
    <row r="11" spans="1:17" ht="15.75" customHeight="1" x14ac:dyDescent="0.25">
      <c r="A11" s="53">
        <v>7097523</v>
      </c>
      <c r="B11" s="103" t="s">
        <v>529</v>
      </c>
      <c r="C11" s="55">
        <v>3</v>
      </c>
      <c r="D11" s="56" t="s">
        <v>0</v>
      </c>
      <c r="E11" s="93"/>
      <c r="F11" s="53">
        <v>7097523</v>
      </c>
      <c r="G11" s="103" t="s">
        <v>529</v>
      </c>
      <c r="H11" s="55">
        <v>3</v>
      </c>
      <c r="I11" s="57" t="s">
        <v>487</v>
      </c>
      <c r="L11" s="58"/>
      <c r="M11" s="59"/>
      <c r="N11" s="60"/>
      <c r="O11" s="59"/>
      <c r="P11" s="59"/>
      <c r="Q11" s="58"/>
    </row>
    <row r="12" spans="1:17" ht="29.25" customHeight="1" x14ac:dyDescent="0.25">
      <c r="A12" s="53">
        <v>7097541</v>
      </c>
      <c r="B12" s="104" t="s">
        <v>528</v>
      </c>
      <c r="C12" s="55">
        <v>3</v>
      </c>
      <c r="D12" s="56" t="s">
        <v>0</v>
      </c>
      <c r="E12" s="93"/>
      <c r="F12" s="53">
        <v>7097541</v>
      </c>
      <c r="G12" s="104" t="s">
        <v>528</v>
      </c>
      <c r="H12" s="55">
        <v>3</v>
      </c>
      <c r="I12" s="57" t="s">
        <v>487</v>
      </c>
      <c r="L12" s="58"/>
      <c r="M12" s="59"/>
      <c r="N12" s="60"/>
      <c r="O12" s="59"/>
      <c r="P12" s="59"/>
      <c r="Q12" s="58"/>
    </row>
    <row r="13" spans="1:17" x14ac:dyDescent="0.25">
      <c r="A13" s="53">
        <v>7097551</v>
      </c>
      <c r="B13" s="103" t="s">
        <v>531</v>
      </c>
      <c r="C13" s="55">
        <v>3</v>
      </c>
      <c r="D13" s="56" t="s">
        <v>0</v>
      </c>
      <c r="E13" s="93"/>
      <c r="F13" s="53">
        <v>7097561</v>
      </c>
      <c r="G13" s="103" t="s">
        <v>530</v>
      </c>
      <c r="H13" s="55">
        <v>3</v>
      </c>
      <c r="I13" s="57" t="s">
        <v>487</v>
      </c>
      <c r="L13" s="58"/>
      <c r="M13" s="59"/>
      <c r="N13" s="60"/>
      <c r="O13" s="59"/>
      <c r="P13" s="59"/>
      <c r="Q13" s="58"/>
    </row>
    <row r="14" spans="1:17" ht="16.5" thickBot="1" x14ac:dyDescent="0.3">
      <c r="A14" s="53">
        <v>7097561</v>
      </c>
      <c r="B14" s="103" t="s">
        <v>530</v>
      </c>
      <c r="C14" s="55">
        <v>3</v>
      </c>
      <c r="D14" s="56" t="s">
        <v>0</v>
      </c>
      <c r="E14" s="93"/>
      <c r="F14" s="61">
        <v>7097591</v>
      </c>
      <c r="G14" s="106" t="s">
        <v>533</v>
      </c>
      <c r="H14" s="63">
        <v>3</v>
      </c>
      <c r="I14" s="64" t="s">
        <v>487</v>
      </c>
      <c r="L14" s="58"/>
      <c r="M14" s="59"/>
      <c r="N14" s="60"/>
      <c r="O14" s="59"/>
      <c r="P14" s="59"/>
      <c r="Q14" s="58"/>
    </row>
    <row r="15" spans="1:17" ht="17.100000000000001" customHeight="1" thickBot="1" x14ac:dyDescent="0.3">
      <c r="A15" s="53">
        <v>7097582</v>
      </c>
      <c r="B15" s="103" t="s">
        <v>532</v>
      </c>
      <c r="C15" s="55">
        <v>3</v>
      </c>
      <c r="D15" s="56" t="s">
        <v>0</v>
      </c>
      <c r="E15" s="93"/>
      <c r="F15" s="330" t="s">
        <v>545</v>
      </c>
      <c r="G15" s="331"/>
      <c r="H15" s="331"/>
      <c r="I15" s="332"/>
      <c r="L15" s="58"/>
      <c r="M15" s="59"/>
      <c r="N15" s="60"/>
      <c r="O15" s="59"/>
      <c r="P15" s="59"/>
      <c r="Q15" s="58"/>
    </row>
    <row r="16" spans="1:17" ht="17.100000000000001" customHeight="1" thickBot="1" x14ac:dyDescent="0.3">
      <c r="A16" s="53">
        <v>7097591</v>
      </c>
      <c r="B16" s="103" t="s">
        <v>534</v>
      </c>
      <c r="C16" s="55">
        <v>3</v>
      </c>
      <c r="D16" s="56" t="s">
        <v>0</v>
      </c>
      <c r="E16" s="92"/>
      <c r="F16" s="317" t="s">
        <v>546</v>
      </c>
      <c r="G16" s="318"/>
      <c r="H16" s="318"/>
      <c r="I16" s="319"/>
      <c r="L16" s="58"/>
      <c r="M16" s="58"/>
      <c r="N16" s="58"/>
      <c r="O16" s="58"/>
      <c r="P16" s="58"/>
      <c r="Q16" s="58"/>
    </row>
    <row r="17" spans="1:17" ht="26.25" thickBot="1" x14ac:dyDescent="0.3">
      <c r="A17" s="61">
        <v>7097597</v>
      </c>
      <c r="B17" s="105" t="s">
        <v>556</v>
      </c>
      <c r="C17" s="63">
        <v>3</v>
      </c>
      <c r="D17" s="120" t="s">
        <v>410</v>
      </c>
      <c r="E17" s="92"/>
      <c r="F17" s="42" t="s">
        <v>1</v>
      </c>
      <c r="G17" s="67" t="s">
        <v>2</v>
      </c>
      <c r="H17" s="43" t="s">
        <v>3</v>
      </c>
      <c r="I17" s="42" t="s">
        <v>25</v>
      </c>
      <c r="L17" s="58"/>
      <c r="M17" s="58"/>
      <c r="N17" s="58"/>
      <c r="O17" s="58"/>
      <c r="P17" s="58"/>
      <c r="Q17" s="58"/>
    </row>
    <row r="18" spans="1:17" ht="20.25" customHeight="1" thickBot="1" x14ac:dyDescent="0.3">
      <c r="A18" s="330" t="s">
        <v>545</v>
      </c>
      <c r="B18" s="331"/>
      <c r="C18" s="331"/>
      <c r="D18" s="332"/>
      <c r="E18" s="65"/>
      <c r="F18" s="112">
        <v>7097543</v>
      </c>
      <c r="G18" s="113" t="s">
        <v>53</v>
      </c>
      <c r="H18" s="47">
        <v>3</v>
      </c>
      <c r="I18" s="50">
        <v>7097541</v>
      </c>
      <c r="L18" s="58"/>
      <c r="M18" s="58"/>
      <c r="N18" s="58"/>
      <c r="O18" s="58"/>
      <c r="P18" s="58"/>
      <c r="Q18" s="58"/>
    </row>
    <row r="19" spans="1:17" ht="17.100000000000001" customHeight="1" thickBot="1" x14ac:dyDescent="0.3">
      <c r="A19" s="317" t="s">
        <v>546</v>
      </c>
      <c r="B19" s="318"/>
      <c r="C19" s="318"/>
      <c r="D19" s="319"/>
      <c r="E19" s="96"/>
      <c r="F19" s="114">
        <v>7097544</v>
      </c>
      <c r="G19" s="115" t="s">
        <v>536</v>
      </c>
      <c r="H19" s="55">
        <v>3</v>
      </c>
      <c r="I19" s="57" t="s">
        <v>487</v>
      </c>
      <c r="L19" s="58"/>
      <c r="M19" s="58"/>
      <c r="N19" s="58"/>
      <c r="O19" s="58"/>
      <c r="P19" s="58"/>
      <c r="Q19" s="58"/>
    </row>
    <row r="20" spans="1:17" ht="26.25" customHeight="1" thickBot="1" x14ac:dyDescent="0.3">
      <c r="A20" s="42" t="s">
        <v>1</v>
      </c>
      <c r="B20" s="67" t="s">
        <v>2</v>
      </c>
      <c r="C20" s="43" t="s">
        <v>3</v>
      </c>
      <c r="D20" s="42" t="s">
        <v>25</v>
      </c>
      <c r="E20" s="97"/>
      <c r="F20" s="114">
        <v>7097545</v>
      </c>
      <c r="G20" s="115" t="s">
        <v>537</v>
      </c>
      <c r="H20" s="55">
        <v>3</v>
      </c>
      <c r="I20" s="57">
        <v>7097541</v>
      </c>
    </row>
    <row r="21" spans="1:17" x14ac:dyDescent="0.25">
      <c r="A21" s="45">
        <v>7097543</v>
      </c>
      <c r="B21" s="108" t="s">
        <v>53</v>
      </c>
      <c r="C21" s="47">
        <v>3</v>
      </c>
      <c r="D21" s="50">
        <v>7097541</v>
      </c>
      <c r="E21" s="98"/>
      <c r="F21" s="114">
        <v>7097551</v>
      </c>
      <c r="G21" s="116" t="s">
        <v>531</v>
      </c>
      <c r="H21" s="55">
        <v>3</v>
      </c>
      <c r="I21" s="57" t="s">
        <v>0</v>
      </c>
    </row>
    <row r="22" spans="1:17" s="51" customFormat="1" x14ac:dyDescent="0.25">
      <c r="A22" s="53">
        <v>7097544</v>
      </c>
      <c r="B22" s="109" t="s">
        <v>536</v>
      </c>
      <c r="C22" s="55">
        <v>3</v>
      </c>
      <c r="D22" s="57" t="s">
        <v>503</v>
      </c>
      <c r="E22" s="99"/>
      <c r="F22" s="114">
        <v>7097562</v>
      </c>
      <c r="G22" s="115" t="s">
        <v>280</v>
      </c>
      <c r="H22" s="55">
        <v>3</v>
      </c>
      <c r="I22" s="57">
        <v>7097561</v>
      </c>
    </row>
    <row r="23" spans="1:17" x14ac:dyDescent="0.25">
      <c r="A23" s="53">
        <v>7097545</v>
      </c>
      <c r="B23" s="109" t="s">
        <v>537</v>
      </c>
      <c r="C23" s="55">
        <v>3</v>
      </c>
      <c r="D23" s="57">
        <v>7097541</v>
      </c>
      <c r="E23" s="100"/>
      <c r="F23" s="114">
        <v>7097571</v>
      </c>
      <c r="G23" s="115" t="s">
        <v>538</v>
      </c>
      <c r="H23" s="55">
        <v>3</v>
      </c>
      <c r="I23" s="57" t="s">
        <v>487</v>
      </c>
    </row>
    <row r="24" spans="1:17" x14ac:dyDescent="0.25">
      <c r="A24" s="53">
        <v>7097562</v>
      </c>
      <c r="B24" s="109" t="s">
        <v>280</v>
      </c>
      <c r="C24" s="55">
        <v>3</v>
      </c>
      <c r="D24" s="57">
        <v>7097561</v>
      </c>
      <c r="E24" s="91"/>
      <c r="F24" s="114">
        <v>7097572</v>
      </c>
      <c r="G24" s="117" t="s">
        <v>539</v>
      </c>
      <c r="H24" s="55">
        <v>3</v>
      </c>
      <c r="I24" s="57" t="s">
        <v>487</v>
      </c>
    </row>
    <row r="25" spans="1:17" x14ac:dyDescent="0.25">
      <c r="A25" s="53">
        <v>7097571</v>
      </c>
      <c r="B25" s="109" t="s">
        <v>538</v>
      </c>
      <c r="C25" s="55">
        <v>3</v>
      </c>
      <c r="D25" s="57" t="s">
        <v>509</v>
      </c>
      <c r="E25" s="91"/>
      <c r="F25" s="114">
        <v>7097573</v>
      </c>
      <c r="G25" s="117" t="s">
        <v>541</v>
      </c>
      <c r="H25" s="55">
        <v>3</v>
      </c>
      <c r="I25" s="57">
        <v>7097521</v>
      </c>
    </row>
    <row r="26" spans="1:17" x14ac:dyDescent="0.25">
      <c r="A26" s="53">
        <v>7097572</v>
      </c>
      <c r="B26" s="110" t="s">
        <v>539</v>
      </c>
      <c r="C26" s="55">
        <v>3</v>
      </c>
      <c r="D26" s="57" t="s">
        <v>487</v>
      </c>
      <c r="E26" s="91"/>
      <c r="F26" s="114">
        <v>7097581</v>
      </c>
      <c r="G26" s="117" t="s">
        <v>540</v>
      </c>
      <c r="H26" s="55">
        <v>3</v>
      </c>
      <c r="I26" s="57" t="s">
        <v>487</v>
      </c>
    </row>
    <row r="27" spans="1:17" x14ac:dyDescent="0.25">
      <c r="A27" s="53">
        <v>7097573</v>
      </c>
      <c r="B27" s="110" t="s">
        <v>541</v>
      </c>
      <c r="C27" s="55">
        <v>3</v>
      </c>
      <c r="D27" s="57">
        <v>7097521</v>
      </c>
      <c r="E27" s="91"/>
      <c r="F27" s="114">
        <v>7097582</v>
      </c>
      <c r="G27" s="116" t="s">
        <v>532</v>
      </c>
      <c r="H27" s="55">
        <v>3</v>
      </c>
      <c r="I27" s="57" t="s">
        <v>0</v>
      </c>
    </row>
    <row r="28" spans="1:17" ht="24.75" thickBot="1" x14ac:dyDescent="0.3">
      <c r="A28" s="53">
        <v>7097581</v>
      </c>
      <c r="B28" s="110" t="s">
        <v>540</v>
      </c>
      <c r="C28" s="55">
        <v>3</v>
      </c>
      <c r="D28" s="57" t="s">
        <v>503</v>
      </c>
      <c r="E28" s="91"/>
      <c r="F28" s="118">
        <v>7097595</v>
      </c>
      <c r="G28" s="119" t="s">
        <v>542</v>
      </c>
      <c r="H28" s="63">
        <v>3</v>
      </c>
      <c r="I28" s="120" t="s">
        <v>410</v>
      </c>
    </row>
    <row r="29" spans="1:17" ht="24.75" thickBot="1" x14ac:dyDescent="0.3">
      <c r="A29" s="61">
        <v>7097595</v>
      </c>
      <c r="B29" s="111" t="s">
        <v>542</v>
      </c>
      <c r="C29" s="63">
        <v>3</v>
      </c>
      <c r="D29" s="120" t="s">
        <v>410</v>
      </c>
      <c r="E29" s="101"/>
      <c r="F29" s="327" t="s">
        <v>549</v>
      </c>
      <c r="G29" s="328"/>
      <c r="H29" s="328"/>
      <c r="I29" s="329"/>
    </row>
    <row r="30" spans="1:17" ht="20.25" customHeight="1" thickBot="1" x14ac:dyDescent="0.3">
      <c r="A30" s="327" t="s">
        <v>544</v>
      </c>
      <c r="B30" s="328"/>
      <c r="C30" s="328"/>
      <c r="D30" s="329"/>
      <c r="E30" s="72"/>
      <c r="F30" s="317" t="s">
        <v>552</v>
      </c>
      <c r="G30" s="318"/>
      <c r="H30" s="318"/>
      <c r="I30" s="319"/>
    </row>
    <row r="31" spans="1:17" ht="26.25" thickBot="1" x14ac:dyDescent="0.3">
      <c r="A31" s="317" t="s">
        <v>551</v>
      </c>
      <c r="B31" s="318"/>
      <c r="C31" s="318"/>
      <c r="D31" s="319"/>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548</v>
      </c>
      <c r="H32" s="107">
        <v>9</v>
      </c>
      <c r="I32" s="132" t="s">
        <v>410</v>
      </c>
    </row>
    <row r="33" spans="1:12" ht="36" customHeight="1" thickBot="1" x14ac:dyDescent="0.3">
      <c r="A33" s="78">
        <v>7097598</v>
      </c>
      <c r="B33" s="110" t="s">
        <v>555</v>
      </c>
      <c r="C33" s="79">
        <v>0</v>
      </c>
      <c r="D33" s="120" t="s">
        <v>550</v>
      </c>
      <c r="E33" s="58"/>
      <c r="F33" s="58"/>
      <c r="G33" s="58"/>
      <c r="H33" s="58"/>
      <c r="I33" s="58"/>
    </row>
    <row r="34" spans="1:12" ht="30" customHeight="1" x14ac:dyDescent="0.25">
      <c r="A34" s="336" t="s">
        <v>558</v>
      </c>
      <c r="B34" s="337"/>
      <c r="C34" s="337"/>
      <c r="D34" s="337"/>
      <c r="E34" s="337"/>
      <c r="F34" s="337"/>
      <c r="G34" s="337"/>
      <c r="H34" s="337"/>
      <c r="I34" s="338"/>
    </row>
    <row r="35" spans="1:12" x14ac:dyDescent="0.25">
      <c r="A35" s="339"/>
      <c r="B35" s="340"/>
      <c r="C35" s="340"/>
      <c r="D35" s="340"/>
      <c r="E35" s="340"/>
      <c r="F35" s="340"/>
      <c r="G35" s="340"/>
      <c r="H35" s="340"/>
      <c r="I35" s="341"/>
    </row>
    <row r="36" spans="1:12" ht="15.75" thickBot="1" x14ac:dyDescent="0.3">
      <c r="A36" s="342" t="s">
        <v>557</v>
      </c>
      <c r="B36" s="343"/>
      <c r="C36" s="343"/>
      <c r="D36" s="343"/>
      <c r="E36" s="343"/>
      <c r="F36" s="343"/>
      <c r="G36" s="343"/>
      <c r="H36" s="343"/>
      <c r="I36" s="344"/>
    </row>
    <row r="37" spans="1:12" s="58" customFormat="1" ht="24" customHeight="1" thickBot="1" x14ac:dyDescent="0.3">
      <c r="A37" s="333" t="s">
        <v>554</v>
      </c>
      <c r="B37" s="334"/>
      <c r="C37" s="334"/>
      <c r="D37" s="334"/>
      <c r="E37" s="334"/>
      <c r="F37" s="334"/>
      <c r="G37" s="334"/>
      <c r="H37" s="334"/>
      <c r="I37" s="335"/>
      <c r="J37" s="90"/>
      <c r="K37" s="90"/>
      <c r="L37" s="90"/>
    </row>
    <row r="38" spans="1:12" ht="15.75" thickBot="1" x14ac:dyDescent="0.3">
      <c r="A38" s="314" t="s">
        <v>687</v>
      </c>
      <c r="B38" s="315"/>
      <c r="C38" s="315"/>
      <c r="D38" s="315"/>
      <c r="E38" s="315"/>
      <c r="F38" s="315"/>
      <c r="G38" s="315"/>
      <c r="H38" s="315"/>
      <c r="I38" s="316"/>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A37" sqref="A37:I3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20" t="s">
        <v>422</v>
      </c>
      <c r="B1" s="321"/>
      <c r="C1" s="321"/>
      <c r="D1" s="321"/>
      <c r="E1" s="321"/>
      <c r="F1" s="321"/>
      <c r="G1" s="321"/>
      <c r="H1" s="321"/>
      <c r="I1" s="321"/>
    </row>
    <row r="2" spans="1:17" ht="15.75" x14ac:dyDescent="0.25">
      <c r="A2" s="346" t="s">
        <v>423</v>
      </c>
      <c r="B2" s="347"/>
      <c r="C2" s="347"/>
      <c r="D2" s="347"/>
      <c r="E2" s="347"/>
      <c r="F2" s="347"/>
      <c r="G2" s="347"/>
      <c r="H2" s="347"/>
      <c r="I2" s="347"/>
    </row>
    <row r="3" spans="1:17" ht="24" customHeight="1" x14ac:dyDescent="0.25">
      <c r="A3" s="346" t="s">
        <v>477</v>
      </c>
      <c r="B3" s="347"/>
      <c r="C3" s="347"/>
      <c r="D3" s="347"/>
      <c r="E3" s="347"/>
      <c r="F3" s="347"/>
      <c r="G3" s="347"/>
      <c r="H3" s="347"/>
      <c r="I3" s="347"/>
    </row>
    <row r="4" spans="1:17" ht="20.25" customHeight="1" x14ac:dyDescent="0.25">
      <c r="A4" s="346" t="s">
        <v>676</v>
      </c>
      <c r="B4" s="347"/>
      <c r="C4" s="347"/>
      <c r="D4" s="347"/>
      <c r="E4" s="347"/>
      <c r="F4" s="347"/>
      <c r="G4" s="347"/>
      <c r="H4" s="347"/>
      <c r="I4" s="347"/>
    </row>
    <row r="5" spans="1:17" ht="28.5" customHeight="1" thickBot="1" x14ac:dyDescent="0.3">
      <c r="A5" s="322" t="s">
        <v>478</v>
      </c>
      <c r="B5" s="323"/>
      <c r="C5" s="323"/>
      <c r="D5" s="323"/>
      <c r="E5" s="323"/>
      <c r="F5" s="323"/>
      <c r="G5" s="323"/>
      <c r="H5" s="323"/>
      <c r="I5" s="323"/>
    </row>
    <row r="6" spans="1:17" ht="16.5" thickBot="1" x14ac:dyDescent="0.3">
      <c r="A6" s="324" t="s">
        <v>522</v>
      </c>
      <c r="B6" s="325"/>
      <c r="C6" s="325"/>
      <c r="D6" s="326"/>
      <c r="E6" s="40"/>
      <c r="F6" s="324" t="s">
        <v>480</v>
      </c>
      <c r="G6" s="325"/>
      <c r="H6" s="325"/>
      <c r="I6" s="326"/>
    </row>
    <row r="7" spans="1:17" ht="21" customHeight="1" thickBot="1" x14ac:dyDescent="0.3">
      <c r="A7" s="327" t="s">
        <v>481</v>
      </c>
      <c r="B7" s="328"/>
      <c r="C7" s="328"/>
      <c r="D7" s="329"/>
      <c r="E7" s="41"/>
      <c r="F7" s="327" t="s">
        <v>482</v>
      </c>
      <c r="G7" s="328"/>
      <c r="H7" s="328"/>
      <c r="I7" s="329"/>
    </row>
    <row r="8" spans="1:17" ht="26.25" customHeight="1" thickBot="1" x14ac:dyDescent="0.3">
      <c r="A8" s="42" t="s">
        <v>483</v>
      </c>
      <c r="B8" s="42" t="s">
        <v>484</v>
      </c>
      <c r="C8" s="43" t="s">
        <v>440</v>
      </c>
      <c r="D8" s="42" t="s">
        <v>429</v>
      </c>
      <c r="E8" s="44"/>
      <c r="F8" s="42" t="s">
        <v>425</v>
      </c>
      <c r="G8" s="42" t="s">
        <v>426</v>
      </c>
      <c r="H8" s="43" t="s">
        <v>440</v>
      </c>
      <c r="I8" s="42" t="s">
        <v>485</v>
      </c>
    </row>
    <row r="9" spans="1:17" s="51" customFormat="1" x14ac:dyDescent="0.25">
      <c r="A9" s="45">
        <v>7097521</v>
      </c>
      <c r="B9" s="46" t="s">
        <v>486</v>
      </c>
      <c r="C9" s="47">
        <v>3</v>
      </c>
      <c r="D9" s="48" t="s">
        <v>0</v>
      </c>
      <c r="E9" s="49"/>
      <c r="F9" s="45">
        <v>7097521</v>
      </c>
      <c r="G9" s="46" t="s">
        <v>486</v>
      </c>
      <c r="H9" s="47">
        <v>3</v>
      </c>
      <c r="I9" s="50" t="s">
        <v>487</v>
      </c>
      <c r="L9" s="52"/>
      <c r="M9" s="52"/>
      <c r="N9" s="52"/>
      <c r="O9" s="52"/>
      <c r="P9" s="52"/>
      <c r="Q9" s="52"/>
    </row>
    <row r="10" spans="1:17" x14ac:dyDescent="0.25">
      <c r="A10" s="53">
        <v>7097522</v>
      </c>
      <c r="B10" s="54" t="s">
        <v>155</v>
      </c>
      <c r="C10" s="55">
        <v>3</v>
      </c>
      <c r="D10" s="56" t="s">
        <v>0</v>
      </c>
      <c r="E10" s="49"/>
      <c r="F10" s="53">
        <v>7097522</v>
      </c>
      <c r="G10" s="54" t="s">
        <v>155</v>
      </c>
      <c r="H10" s="55">
        <v>3</v>
      </c>
      <c r="I10" s="57" t="s">
        <v>487</v>
      </c>
      <c r="L10" s="58"/>
      <c r="M10" s="58"/>
      <c r="N10" s="58"/>
      <c r="O10" s="58"/>
      <c r="P10" s="58"/>
      <c r="Q10" s="58"/>
    </row>
    <row r="11" spans="1:17" x14ac:dyDescent="0.25">
      <c r="A11" s="53">
        <v>7097523</v>
      </c>
      <c r="B11" s="54" t="s">
        <v>488</v>
      </c>
      <c r="C11" s="55">
        <v>3</v>
      </c>
      <c r="D11" s="56" t="s">
        <v>0</v>
      </c>
      <c r="E11" s="49"/>
      <c r="F11" s="53">
        <v>7097523</v>
      </c>
      <c r="G11" s="54" t="s">
        <v>489</v>
      </c>
      <c r="H11" s="55">
        <v>3</v>
      </c>
      <c r="I11" s="57" t="s">
        <v>487</v>
      </c>
      <c r="L11" s="58"/>
      <c r="M11" s="59"/>
      <c r="N11" s="60"/>
      <c r="O11" s="59"/>
      <c r="P11" s="59"/>
      <c r="Q11" s="58"/>
    </row>
    <row r="12" spans="1:17" x14ac:dyDescent="0.25">
      <c r="A12" s="53">
        <v>7097541</v>
      </c>
      <c r="B12" s="54" t="s">
        <v>490</v>
      </c>
      <c r="C12" s="55">
        <v>3</v>
      </c>
      <c r="D12" s="56" t="s">
        <v>0</v>
      </c>
      <c r="E12" s="49"/>
      <c r="F12" s="53">
        <v>7097541</v>
      </c>
      <c r="G12" s="54" t="s">
        <v>490</v>
      </c>
      <c r="H12" s="55">
        <v>3</v>
      </c>
      <c r="I12" s="57" t="s">
        <v>487</v>
      </c>
      <c r="L12" s="58"/>
      <c r="M12" s="59"/>
      <c r="N12" s="60"/>
      <c r="O12" s="59"/>
      <c r="P12" s="59"/>
      <c r="Q12" s="58"/>
    </row>
    <row r="13" spans="1:17" x14ac:dyDescent="0.25">
      <c r="A13" s="53">
        <v>7097551</v>
      </c>
      <c r="B13" s="54" t="s">
        <v>491</v>
      </c>
      <c r="C13" s="55">
        <v>3</v>
      </c>
      <c r="D13" s="56" t="s">
        <v>0</v>
      </c>
      <c r="E13" s="49"/>
      <c r="F13" s="53">
        <v>7097561</v>
      </c>
      <c r="G13" s="54" t="s">
        <v>492</v>
      </c>
      <c r="H13" s="55">
        <v>3</v>
      </c>
      <c r="I13" s="57" t="s">
        <v>487</v>
      </c>
      <c r="L13" s="58"/>
      <c r="M13" s="59"/>
      <c r="N13" s="60"/>
      <c r="O13" s="59"/>
      <c r="P13" s="59"/>
      <c r="Q13" s="58"/>
    </row>
    <row r="14" spans="1:17" ht="15.75" thickBot="1" x14ac:dyDescent="0.3">
      <c r="A14" s="53">
        <v>7097561</v>
      </c>
      <c r="B14" s="54" t="s">
        <v>492</v>
      </c>
      <c r="C14" s="55">
        <v>3</v>
      </c>
      <c r="D14" s="56" t="s">
        <v>0</v>
      </c>
      <c r="E14" s="49"/>
      <c r="F14" s="61">
        <v>7097591</v>
      </c>
      <c r="G14" s="62" t="s">
        <v>493</v>
      </c>
      <c r="H14" s="63">
        <v>3</v>
      </c>
      <c r="I14" s="64" t="s">
        <v>487</v>
      </c>
      <c r="L14" s="58"/>
      <c r="M14" s="59"/>
      <c r="N14" s="60"/>
      <c r="O14" s="59"/>
      <c r="P14" s="59"/>
      <c r="Q14" s="58"/>
    </row>
    <row r="15" spans="1:17" ht="17.100000000000001" customHeight="1" thickBot="1" x14ac:dyDescent="0.3">
      <c r="A15" s="53">
        <v>7097582</v>
      </c>
      <c r="B15" s="54" t="s">
        <v>494</v>
      </c>
      <c r="C15" s="55">
        <v>3</v>
      </c>
      <c r="D15" s="56" t="s">
        <v>0</v>
      </c>
      <c r="E15" s="65"/>
      <c r="F15" s="327" t="s">
        <v>495</v>
      </c>
      <c r="G15" s="328"/>
      <c r="H15" s="328"/>
      <c r="I15" s="329"/>
      <c r="L15" s="58"/>
      <c r="M15" s="59"/>
      <c r="N15" s="60"/>
      <c r="O15" s="59"/>
      <c r="P15" s="59"/>
      <c r="Q15" s="58"/>
    </row>
    <row r="16" spans="1:17" ht="17.100000000000001" customHeight="1" thickBot="1" x14ac:dyDescent="0.3">
      <c r="A16" s="53">
        <v>7097591</v>
      </c>
      <c r="B16" s="54" t="s">
        <v>493</v>
      </c>
      <c r="C16" s="55">
        <v>3</v>
      </c>
      <c r="D16" s="56" t="s">
        <v>0</v>
      </c>
      <c r="E16" s="49"/>
      <c r="F16" s="317" t="s">
        <v>496</v>
      </c>
      <c r="G16" s="318"/>
      <c r="H16" s="318"/>
      <c r="I16" s="319"/>
      <c r="L16" s="58"/>
      <c r="M16" s="58"/>
      <c r="N16" s="58"/>
      <c r="O16" s="58"/>
      <c r="P16" s="58"/>
      <c r="Q16" s="58"/>
    </row>
    <row r="17" spans="1:17" ht="26.25" thickBot="1" x14ac:dyDescent="0.3">
      <c r="A17" s="61">
        <v>7097597</v>
      </c>
      <c r="B17" s="62" t="s">
        <v>497</v>
      </c>
      <c r="C17" s="63">
        <v>3</v>
      </c>
      <c r="D17" s="66" t="s">
        <v>434</v>
      </c>
      <c r="E17" s="49"/>
      <c r="F17" s="67" t="s">
        <v>425</v>
      </c>
      <c r="G17" s="67" t="s">
        <v>484</v>
      </c>
      <c r="H17" s="43" t="s">
        <v>440</v>
      </c>
      <c r="I17" s="42" t="s">
        <v>485</v>
      </c>
      <c r="L17" s="58"/>
      <c r="M17" s="58"/>
      <c r="N17" s="58"/>
      <c r="O17" s="58"/>
      <c r="P17" s="58"/>
      <c r="Q17" s="58"/>
    </row>
    <row r="18" spans="1:17" ht="15.75" thickBot="1" x14ac:dyDescent="0.3">
      <c r="A18" s="327" t="s">
        <v>498</v>
      </c>
      <c r="B18" s="328"/>
      <c r="C18" s="328"/>
      <c r="D18" s="329"/>
      <c r="E18" s="49"/>
      <c r="F18" s="45">
        <v>7097543</v>
      </c>
      <c r="G18" s="46" t="s">
        <v>499</v>
      </c>
      <c r="H18" s="47">
        <v>3</v>
      </c>
      <c r="I18" s="50">
        <v>7097541</v>
      </c>
      <c r="L18" s="58"/>
      <c r="M18" s="58"/>
      <c r="N18" s="58"/>
      <c r="O18" s="58"/>
      <c r="P18" s="58"/>
      <c r="Q18" s="58"/>
    </row>
    <row r="19" spans="1:17" ht="17.100000000000001" customHeight="1" thickBot="1" x14ac:dyDescent="0.3">
      <c r="A19" s="345" t="s">
        <v>500</v>
      </c>
      <c r="B19" s="318"/>
      <c r="C19" s="318"/>
      <c r="D19" s="319"/>
      <c r="E19" s="68"/>
      <c r="F19" s="53">
        <v>7097544</v>
      </c>
      <c r="G19" s="69" t="s">
        <v>501</v>
      </c>
      <c r="H19" s="55">
        <v>3</v>
      </c>
      <c r="I19" s="57" t="s">
        <v>487</v>
      </c>
      <c r="L19" s="58"/>
      <c r="M19" s="58"/>
      <c r="N19" s="58"/>
      <c r="O19" s="58"/>
      <c r="P19" s="58"/>
      <c r="Q19" s="58"/>
    </row>
    <row r="20" spans="1:17" ht="26.25" customHeight="1" thickBot="1" x14ac:dyDescent="0.3">
      <c r="A20" s="67" t="s">
        <v>483</v>
      </c>
      <c r="B20" s="67" t="s">
        <v>484</v>
      </c>
      <c r="C20" s="43" t="s">
        <v>440</v>
      </c>
      <c r="D20" s="42" t="s">
        <v>429</v>
      </c>
      <c r="E20" s="41"/>
      <c r="F20" s="53">
        <v>7097545</v>
      </c>
      <c r="G20" s="69" t="s">
        <v>502</v>
      </c>
      <c r="H20" s="55">
        <v>3</v>
      </c>
      <c r="I20" s="57">
        <v>7097541</v>
      </c>
    </row>
    <row r="21" spans="1:17" x14ac:dyDescent="0.25">
      <c r="A21" s="45">
        <v>7097543</v>
      </c>
      <c r="B21" s="46" t="s">
        <v>499</v>
      </c>
      <c r="C21" s="47">
        <v>3</v>
      </c>
      <c r="D21" s="50">
        <v>7097541</v>
      </c>
      <c r="E21" s="70"/>
      <c r="F21" s="53">
        <v>7097551</v>
      </c>
      <c r="G21" s="54" t="s">
        <v>491</v>
      </c>
      <c r="H21" s="55">
        <v>3</v>
      </c>
      <c r="I21" s="57" t="s">
        <v>0</v>
      </c>
    </row>
    <row r="22" spans="1:17" s="51" customFormat="1" x14ac:dyDescent="0.25">
      <c r="A22" s="53">
        <v>7097544</v>
      </c>
      <c r="B22" s="69" t="s">
        <v>277</v>
      </c>
      <c r="C22" s="55">
        <v>3</v>
      </c>
      <c r="D22" s="57" t="s">
        <v>503</v>
      </c>
      <c r="E22" s="71"/>
      <c r="F22" s="53">
        <v>7097562</v>
      </c>
      <c r="G22" s="69" t="s">
        <v>504</v>
      </c>
      <c r="H22" s="55">
        <v>3</v>
      </c>
      <c r="I22" s="57">
        <v>7097561</v>
      </c>
    </row>
    <row r="23" spans="1:17" x14ac:dyDescent="0.25">
      <c r="A23" s="53">
        <v>7097545</v>
      </c>
      <c r="B23" s="69" t="s">
        <v>505</v>
      </c>
      <c r="C23" s="55">
        <v>3</v>
      </c>
      <c r="D23" s="57">
        <v>7097541</v>
      </c>
      <c r="E23" s="41"/>
      <c r="F23" s="53">
        <v>7097571</v>
      </c>
      <c r="G23" s="69" t="s">
        <v>506</v>
      </c>
      <c r="H23" s="55">
        <v>3</v>
      </c>
      <c r="I23" s="57" t="s">
        <v>487</v>
      </c>
    </row>
    <row r="24" spans="1:17" x14ac:dyDescent="0.25">
      <c r="A24" s="53">
        <v>7097562</v>
      </c>
      <c r="B24" s="69" t="s">
        <v>504</v>
      </c>
      <c r="C24" s="55">
        <v>3</v>
      </c>
      <c r="D24" s="57">
        <v>7097561</v>
      </c>
      <c r="E24" s="72"/>
      <c r="F24" s="53">
        <v>7097572</v>
      </c>
      <c r="G24" s="69" t="s">
        <v>507</v>
      </c>
      <c r="H24" s="55">
        <v>3</v>
      </c>
      <c r="I24" s="57" t="s">
        <v>487</v>
      </c>
    </row>
    <row r="25" spans="1:17" x14ac:dyDescent="0.25">
      <c r="A25" s="53">
        <v>7097571</v>
      </c>
      <c r="B25" s="69" t="s">
        <v>508</v>
      </c>
      <c r="C25" s="55">
        <v>3</v>
      </c>
      <c r="D25" s="57" t="s">
        <v>509</v>
      </c>
      <c r="E25" s="72"/>
      <c r="F25" s="53">
        <v>7097573</v>
      </c>
      <c r="G25" s="69" t="s">
        <v>510</v>
      </c>
      <c r="H25" s="55">
        <v>3</v>
      </c>
      <c r="I25" s="57">
        <v>7097521</v>
      </c>
    </row>
    <row r="26" spans="1:17" x14ac:dyDescent="0.25">
      <c r="A26" s="53">
        <v>7097572</v>
      </c>
      <c r="B26" s="69" t="s">
        <v>507</v>
      </c>
      <c r="C26" s="55">
        <v>3</v>
      </c>
      <c r="D26" s="57" t="s">
        <v>487</v>
      </c>
      <c r="E26" s="72"/>
      <c r="F26" s="53">
        <v>7097581</v>
      </c>
      <c r="G26" s="69" t="s">
        <v>511</v>
      </c>
      <c r="H26" s="55">
        <v>3</v>
      </c>
      <c r="I26" s="57" t="s">
        <v>487</v>
      </c>
    </row>
    <row r="27" spans="1:17" x14ac:dyDescent="0.25">
      <c r="A27" s="53">
        <v>7097573</v>
      </c>
      <c r="B27" s="69" t="s">
        <v>510</v>
      </c>
      <c r="C27" s="55">
        <v>3</v>
      </c>
      <c r="D27" s="57">
        <v>7097521</v>
      </c>
      <c r="E27" s="72"/>
      <c r="F27" s="53">
        <v>7097582</v>
      </c>
      <c r="G27" s="54" t="s">
        <v>494</v>
      </c>
      <c r="H27" s="55">
        <v>3</v>
      </c>
      <c r="I27" s="57" t="s">
        <v>0</v>
      </c>
    </row>
    <row r="28" spans="1:17" ht="15.75" thickBot="1" x14ac:dyDescent="0.3">
      <c r="A28" s="53">
        <v>7097581</v>
      </c>
      <c r="B28" s="69" t="s">
        <v>511</v>
      </c>
      <c r="C28" s="55">
        <v>3</v>
      </c>
      <c r="D28" s="57" t="s">
        <v>503</v>
      </c>
      <c r="E28" s="72"/>
      <c r="F28" s="61">
        <v>7097595</v>
      </c>
      <c r="G28" s="62" t="s">
        <v>512</v>
      </c>
      <c r="H28" s="63">
        <v>3</v>
      </c>
      <c r="I28" s="73" t="s">
        <v>513</v>
      </c>
    </row>
    <row r="29" spans="1:17" ht="20.25" customHeight="1" thickBot="1" x14ac:dyDescent="0.3">
      <c r="A29" s="61">
        <v>7097595</v>
      </c>
      <c r="B29" s="62" t="s">
        <v>512</v>
      </c>
      <c r="C29" s="63">
        <v>3</v>
      </c>
      <c r="D29" s="73" t="s">
        <v>513</v>
      </c>
      <c r="E29" s="211"/>
    </row>
    <row r="30" spans="1:17" ht="17.100000000000001" customHeight="1" thickBot="1" x14ac:dyDescent="0.3">
      <c r="A30" s="348" t="s">
        <v>515</v>
      </c>
      <c r="B30" s="328"/>
      <c r="C30" s="328"/>
      <c r="D30" s="329"/>
      <c r="E30" s="72"/>
      <c r="F30" s="348" t="s">
        <v>514</v>
      </c>
      <c r="G30" s="328"/>
      <c r="H30" s="328"/>
      <c r="I30" s="329"/>
    </row>
    <row r="31" spans="1:17" ht="15.75" thickBot="1" x14ac:dyDescent="0.3">
      <c r="A31" s="317" t="s">
        <v>517</v>
      </c>
      <c r="B31" s="318"/>
      <c r="C31" s="318"/>
      <c r="D31" s="319"/>
      <c r="E31" s="74"/>
      <c r="F31" s="317" t="s">
        <v>516</v>
      </c>
      <c r="G31" s="349"/>
      <c r="H31" s="349"/>
      <c r="I31" s="350"/>
    </row>
    <row r="32" spans="1:17" ht="26.25" thickBot="1" x14ac:dyDescent="0.3">
      <c r="A32" s="67" t="s">
        <v>425</v>
      </c>
      <c r="B32" s="67" t="s">
        <v>484</v>
      </c>
      <c r="C32" s="43" t="s">
        <v>440</v>
      </c>
      <c r="D32" s="42" t="s">
        <v>485</v>
      </c>
      <c r="E32" s="41"/>
      <c r="F32" s="67" t="s">
        <v>425</v>
      </c>
      <c r="G32" s="67" t="s">
        <v>484</v>
      </c>
      <c r="H32" s="43" t="s">
        <v>440</v>
      </c>
      <c r="I32" s="42" t="s">
        <v>485</v>
      </c>
    </row>
    <row r="33" spans="1:12" ht="26.25" thickBot="1" x14ac:dyDescent="0.3">
      <c r="A33" s="78">
        <v>7097598</v>
      </c>
      <c r="B33" s="122" t="s">
        <v>519</v>
      </c>
      <c r="C33" s="79">
        <v>0</v>
      </c>
      <c r="D33" s="80" t="s">
        <v>520</v>
      </c>
      <c r="E33" s="58"/>
      <c r="F33" s="75">
        <v>7097599</v>
      </c>
      <c r="G33" s="121" t="s">
        <v>518</v>
      </c>
      <c r="H33" s="76">
        <v>9</v>
      </c>
      <c r="I33" s="77" t="s">
        <v>513</v>
      </c>
    </row>
    <row r="34" spans="1:12" ht="31.5" customHeight="1" x14ac:dyDescent="0.25">
      <c r="A34" s="81" t="s">
        <v>559</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521</v>
      </c>
      <c r="B36" s="88"/>
      <c r="C36" s="88"/>
      <c r="D36" s="88"/>
      <c r="E36" s="88"/>
      <c r="F36" s="88"/>
      <c r="G36" s="88"/>
      <c r="H36" s="88"/>
      <c r="I36" s="89"/>
    </row>
    <row r="37" spans="1:12" s="58" customFormat="1" ht="15.75" thickBot="1" x14ac:dyDescent="0.3">
      <c r="A37" s="314" t="s">
        <v>686</v>
      </c>
      <c r="B37" s="315"/>
      <c r="C37" s="315"/>
      <c r="D37" s="315"/>
      <c r="E37" s="315"/>
      <c r="F37" s="315"/>
      <c r="G37" s="315"/>
      <c r="H37" s="315"/>
      <c r="I37" s="316"/>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showRowColHeaders="0" tabSelected="1" view="pageBreakPreview" topLeftCell="A23" zoomScale="85" zoomScaleNormal="90" zoomScaleSheetLayoutView="85" workbookViewId="0">
      <selection activeCell="Q40" activeCellId="7" sqref="H5:H10 Q5:Q10 H16:H21 Q16:Q21 H27:H32 Q27:Q32 H40:H45 Q40:Q45"/>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67" t="s">
        <v>677</v>
      </c>
      <c r="C1" s="367"/>
      <c r="D1" s="367"/>
      <c r="E1" s="367"/>
      <c r="F1" s="367"/>
      <c r="G1" s="367"/>
      <c r="H1" s="367"/>
      <c r="I1" s="367"/>
      <c r="J1" s="367"/>
      <c r="K1" s="367"/>
      <c r="L1" s="367"/>
      <c r="M1" s="367"/>
      <c r="N1" s="367"/>
      <c r="O1" s="367"/>
      <c r="P1" s="367"/>
      <c r="Q1" s="367"/>
      <c r="R1" s="367"/>
    </row>
    <row r="2" spans="1:25" ht="14.25" thickBot="1" x14ac:dyDescent="0.3">
      <c r="B2" s="357" t="s">
        <v>571</v>
      </c>
      <c r="C2" s="358"/>
      <c r="D2" s="358"/>
      <c r="E2" s="358"/>
      <c r="F2" s="358"/>
      <c r="G2" s="310" t="s">
        <v>728</v>
      </c>
      <c r="H2" s="311" t="s">
        <v>716</v>
      </c>
      <c r="I2" s="312" t="s">
        <v>708</v>
      </c>
      <c r="J2" s="244"/>
      <c r="K2" s="357" t="s">
        <v>575</v>
      </c>
      <c r="L2" s="358"/>
      <c r="M2" s="358"/>
      <c r="N2" s="358"/>
      <c r="O2" s="358"/>
      <c r="P2" s="310" t="s">
        <v>728</v>
      </c>
      <c r="Q2" s="311"/>
      <c r="R2" s="312"/>
    </row>
    <row r="3" spans="1:25" ht="13.5" customHeight="1" thickBot="1" x14ac:dyDescent="0.25">
      <c r="B3" s="361" t="s">
        <v>1</v>
      </c>
      <c r="C3" s="356" t="s">
        <v>2</v>
      </c>
      <c r="D3" s="360" t="s">
        <v>3</v>
      </c>
      <c r="E3" s="360"/>
      <c r="F3" s="360"/>
      <c r="G3" s="361" t="s">
        <v>25</v>
      </c>
      <c r="H3" s="354" t="s">
        <v>688</v>
      </c>
      <c r="I3" s="355"/>
      <c r="J3" s="23"/>
      <c r="K3" s="361" t="s">
        <v>1</v>
      </c>
      <c r="L3" s="356" t="s">
        <v>2</v>
      </c>
      <c r="M3" s="360" t="s">
        <v>3</v>
      </c>
      <c r="N3" s="360"/>
      <c r="O3" s="360"/>
      <c r="P3" s="361" t="s">
        <v>25</v>
      </c>
      <c r="Q3" s="354" t="s">
        <v>688</v>
      </c>
      <c r="R3" s="355"/>
      <c r="T3" s="20"/>
      <c r="U3" s="20"/>
      <c r="V3" s="20"/>
      <c r="W3" s="20"/>
      <c r="X3" s="20"/>
      <c r="Y3" s="20"/>
    </row>
    <row r="4" spans="1:25" ht="13.5" thickBot="1" x14ac:dyDescent="0.25">
      <c r="B4" s="362"/>
      <c r="C4" s="356"/>
      <c r="D4" s="219" t="s">
        <v>4</v>
      </c>
      <c r="E4" s="220" t="s">
        <v>5</v>
      </c>
      <c r="F4" s="220" t="s">
        <v>6</v>
      </c>
      <c r="G4" s="361"/>
      <c r="H4" s="297" t="s">
        <v>689</v>
      </c>
      <c r="I4" s="297" t="s">
        <v>690</v>
      </c>
      <c r="J4" s="23"/>
      <c r="K4" s="362"/>
      <c r="L4" s="356"/>
      <c r="M4" s="219" t="s">
        <v>4</v>
      </c>
      <c r="N4" s="220" t="s">
        <v>5</v>
      </c>
      <c r="O4" s="220" t="s">
        <v>6</v>
      </c>
      <c r="P4" s="361"/>
      <c r="Q4" s="297" t="s">
        <v>689</v>
      </c>
      <c r="R4" s="297" t="s">
        <v>690</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2"/>
      <c r="J5" s="23"/>
      <c r="K5" s="218">
        <v>1401150</v>
      </c>
      <c r="L5" s="248" t="str">
        <f>VLOOKUP($K5,Crses!$A$2:$J$384,3,FALSE)</f>
        <v>National Education</v>
      </c>
      <c r="M5" s="249">
        <f>VLOOKUP($K5,Crses!$A$2:$J$384,4,FALSE)</f>
        <v>3</v>
      </c>
      <c r="N5" s="249">
        <f>VLOOKUP($K5,Crses!$A$2:$J$384,5,FALSE)</f>
        <v>0</v>
      </c>
      <c r="O5" s="249">
        <f>VLOOKUP($K5,Crses!$A$2:$J$384,6,FALSE)</f>
        <v>3</v>
      </c>
      <c r="P5" s="250" t="str">
        <f>VLOOKUP($K5,Crses!$A$2:$J$384,7,FALSE)</f>
        <v>-</v>
      </c>
      <c r="Q5" s="223"/>
      <c r="R5" s="302"/>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3"/>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3"/>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3"/>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3"/>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3"/>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3"/>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3"/>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3"/>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3"/>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3"/>
      <c r="T10" s="30"/>
      <c r="U10" s="31"/>
      <c r="V10" s="30"/>
      <c r="W10" s="30"/>
      <c r="X10" s="30"/>
      <c r="Y10" s="30"/>
    </row>
    <row r="11" spans="1:25" ht="13.5" thickBot="1" x14ac:dyDescent="0.25">
      <c r="B11" s="363" t="s">
        <v>6</v>
      </c>
      <c r="C11" s="363"/>
      <c r="D11" s="222">
        <f>SUM(D5:D10)</f>
        <v>14</v>
      </c>
      <c r="E11" s="222">
        <f>SUM(E5:E10)</f>
        <v>4</v>
      </c>
      <c r="F11" s="222">
        <f>SUM(F5:F10)</f>
        <v>16</v>
      </c>
      <c r="G11" s="243"/>
      <c r="H11" s="352"/>
      <c r="I11" s="353"/>
      <c r="J11" s="19"/>
      <c r="K11" s="363" t="s">
        <v>6</v>
      </c>
      <c r="L11" s="363"/>
      <c r="M11" s="222">
        <f>SUM(M5:M10)</f>
        <v>14</v>
      </c>
      <c r="N11" s="222">
        <f>SUM(N5:N10)</f>
        <v>4</v>
      </c>
      <c r="O11" s="222">
        <f>SUM(O5:O10)</f>
        <v>16</v>
      </c>
      <c r="P11" s="243"/>
      <c r="Q11" s="352"/>
      <c r="R11" s="353"/>
      <c r="T11" s="20"/>
      <c r="U11" s="20"/>
      <c r="V11" s="20"/>
      <c r="W11" s="20"/>
      <c r="X11" s="20"/>
      <c r="Y11" s="20"/>
    </row>
    <row r="12" spans="1:25" ht="13.5" thickBot="1" x14ac:dyDescent="0.25">
      <c r="B12" s="245"/>
      <c r="C12" s="19"/>
      <c r="D12" s="19"/>
      <c r="E12" s="19"/>
      <c r="F12" s="19"/>
      <c r="G12" s="19"/>
      <c r="H12" s="19"/>
      <c r="I12" s="19"/>
      <c r="J12" s="25"/>
      <c r="K12" s="359"/>
      <c r="L12" s="359"/>
      <c r="M12" s="359"/>
      <c r="N12" s="359"/>
      <c r="O12" s="359"/>
      <c r="P12" s="359"/>
      <c r="Q12" s="299"/>
      <c r="R12" s="299"/>
      <c r="S12" s="20"/>
      <c r="T12" s="20"/>
      <c r="U12" s="20"/>
      <c r="V12" s="20"/>
      <c r="W12" s="20"/>
      <c r="X12" s="20"/>
      <c r="Y12" s="20"/>
    </row>
    <row r="13" spans="1:25" ht="14.25" thickBot="1" x14ac:dyDescent="0.3">
      <c r="B13" s="357" t="s">
        <v>572</v>
      </c>
      <c r="C13" s="358"/>
      <c r="D13" s="358"/>
      <c r="E13" s="358"/>
      <c r="F13" s="358"/>
      <c r="G13" s="310" t="s">
        <v>728</v>
      </c>
      <c r="H13" s="311"/>
      <c r="I13" s="312"/>
      <c r="J13" s="23"/>
      <c r="K13" s="357" t="s">
        <v>576</v>
      </c>
      <c r="L13" s="358"/>
      <c r="M13" s="358"/>
      <c r="N13" s="358"/>
      <c r="O13" s="358"/>
      <c r="P13" s="310" t="s">
        <v>728</v>
      </c>
      <c r="Q13" s="311"/>
      <c r="R13" s="312"/>
    </row>
    <row r="14" spans="1:25" ht="12.75" customHeight="1" thickBot="1" x14ac:dyDescent="0.25">
      <c r="B14" s="361" t="s">
        <v>1</v>
      </c>
      <c r="C14" s="356" t="s">
        <v>2</v>
      </c>
      <c r="D14" s="360" t="s">
        <v>3</v>
      </c>
      <c r="E14" s="360"/>
      <c r="F14" s="360"/>
      <c r="G14" s="361" t="s">
        <v>25</v>
      </c>
      <c r="H14" s="354" t="s">
        <v>688</v>
      </c>
      <c r="I14" s="355"/>
      <c r="J14" s="23"/>
      <c r="K14" s="361" t="s">
        <v>1</v>
      </c>
      <c r="L14" s="356" t="s">
        <v>2</v>
      </c>
      <c r="M14" s="360" t="s">
        <v>3</v>
      </c>
      <c r="N14" s="360"/>
      <c r="O14" s="360"/>
      <c r="P14" s="361" t="s">
        <v>25</v>
      </c>
      <c r="Q14" s="354" t="s">
        <v>688</v>
      </c>
      <c r="R14" s="355"/>
    </row>
    <row r="15" spans="1:25" ht="13.5" thickBot="1" x14ac:dyDescent="0.25">
      <c r="B15" s="362"/>
      <c r="C15" s="356"/>
      <c r="D15" s="219" t="s">
        <v>4</v>
      </c>
      <c r="E15" s="220" t="s">
        <v>5</v>
      </c>
      <c r="F15" s="220" t="s">
        <v>6</v>
      </c>
      <c r="G15" s="361"/>
      <c r="H15" s="297" t="s">
        <v>689</v>
      </c>
      <c r="I15" s="297" t="s">
        <v>690</v>
      </c>
      <c r="J15" s="23"/>
      <c r="K15" s="362"/>
      <c r="L15" s="356"/>
      <c r="M15" s="219" t="s">
        <v>4</v>
      </c>
      <c r="N15" s="220" t="s">
        <v>5</v>
      </c>
      <c r="O15" s="220" t="s">
        <v>6</v>
      </c>
      <c r="P15" s="361"/>
      <c r="Q15" s="297" t="s">
        <v>689</v>
      </c>
      <c r="R15" s="297" t="s">
        <v>690</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2"/>
      <c r="J16" s="23"/>
      <c r="K16" s="218">
        <v>100103</v>
      </c>
      <c r="L16" s="248" t="str">
        <f>VLOOKUP($K16,Crses!$A$2:$J$284,3,FALSE)</f>
        <v>Military Sciences*</v>
      </c>
      <c r="M16" s="249">
        <f>VLOOKUP($K16,Crses!$A$2:$J$284,4,FALSE)</f>
        <v>3</v>
      </c>
      <c r="N16" s="249">
        <f>VLOOKUP($K16,Crses!$A$2:$J$284,5,FALSE)</f>
        <v>0</v>
      </c>
      <c r="O16" s="249">
        <f>VLOOKUP($K16,Crses!$A$2:$J$284,6,FALSE)</f>
        <v>3</v>
      </c>
      <c r="P16" s="250" t="str">
        <f>VLOOKUP($K16,Crses!$A$2:$J$284,7,FALSE)</f>
        <v>-</v>
      </c>
      <c r="Q16" s="223"/>
      <c r="R16" s="302"/>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3"/>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3"/>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3"/>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3"/>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3"/>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3"/>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3"/>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3"/>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3"/>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3"/>
    </row>
    <row r="22" spans="2:23" ht="13.5" thickBot="1" x14ac:dyDescent="0.25">
      <c r="B22" s="363" t="s">
        <v>6</v>
      </c>
      <c r="C22" s="363"/>
      <c r="D22" s="222">
        <f>SUM(D16:D21)</f>
        <v>17</v>
      </c>
      <c r="E22" s="222">
        <f>SUM(E16:E21)</f>
        <v>2</v>
      </c>
      <c r="F22" s="222">
        <f>SUM(F16:F21)</f>
        <v>18</v>
      </c>
      <c r="G22" s="277"/>
      <c r="H22" s="352"/>
      <c r="I22" s="353"/>
      <c r="J22" s="19"/>
      <c r="K22" s="363" t="s">
        <v>6</v>
      </c>
      <c r="L22" s="363"/>
      <c r="M22" s="222">
        <f>SUM(M16:M21)</f>
        <v>16</v>
      </c>
      <c r="N22" s="222">
        <f>SUM(N16:N21)</f>
        <v>4</v>
      </c>
      <c r="O22" s="222">
        <f>SUM(O16:O21)</f>
        <v>18</v>
      </c>
      <c r="P22" s="277"/>
      <c r="Q22" s="352"/>
      <c r="R22" s="353"/>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57" t="s">
        <v>573</v>
      </c>
      <c r="C24" s="358"/>
      <c r="D24" s="358"/>
      <c r="E24" s="358"/>
      <c r="F24" s="358"/>
      <c r="G24" s="310" t="s">
        <v>728</v>
      </c>
      <c r="H24" s="311"/>
      <c r="I24" s="312"/>
      <c r="J24" s="27"/>
      <c r="K24" s="357" t="s">
        <v>577</v>
      </c>
      <c r="L24" s="358"/>
      <c r="M24" s="358"/>
      <c r="N24" s="358"/>
      <c r="O24" s="358"/>
      <c r="P24" s="310" t="s">
        <v>728</v>
      </c>
      <c r="Q24" s="311"/>
      <c r="R24" s="312"/>
    </row>
    <row r="25" spans="2:23" ht="12.75" customHeight="1" thickBot="1" x14ac:dyDescent="0.25">
      <c r="B25" s="361" t="s">
        <v>1</v>
      </c>
      <c r="C25" s="356" t="s">
        <v>2</v>
      </c>
      <c r="D25" s="360" t="s">
        <v>3</v>
      </c>
      <c r="E25" s="360"/>
      <c r="F25" s="360"/>
      <c r="G25" s="361" t="s">
        <v>25</v>
      </c>
      <c r="H25" s="354" t="s">
        <v>688</v>
      </c>
      <c r="I25" s="355"/>
      <c r="J25" s="26"/>
      <c r="K25" s="361" t="s">
        <v>1</v>
      </c>
      <c r="L25" s="356" t="s">
        <v>2</v>
      </c>
      <c r="M25" s="360" t="s">
        <v>3</v>
      </c>
      <c r="N25" s="360"/>
      <c r="O25" s="360"/>
      <c r="P25" s="361" t="s">
        <v>25</v>
      </c>
      <c r="Q25" s="354" t="s">
        <v>688</v>
      </c>
      <c r="R25" s="355"/>
    </row>
    <row r="26" spans="2:23" ht="15" customHeight="1" thickBot="1" x14ac:dyDescent="0.25">
      <c r="B26" s="362"/>
      <c r="C26" s="356"/>
      <c r="D26" s="219" t="s">
        <v>4</v>
      </c>
      <c r="E26" s="220" t="s">
        <v>5</v>
      </c>
      <c r="F26" s="220" t="s">
        <v>6</v>
      </c>
      <c r="G26" s="361"/>
      <c r="H26" s="297" t="s">
        <v>689</v>
      </c>
      <c r="I26" s="297" t="s">
        <v>690</v>
      </c>
      <c r="J26" s="27"/>
      <c r="K26" s="362"/>
      <c r="L26" s="356"/>
      <c r="M26" s="219" t="s">
        <v>4</v>
      </c>
      <c r="N26" s="220" t="s">
        <v>5</v>
      </c>
      <c r="O26" s="220" t="s">
        <v>6</v>
      </c>
      <c r="P26" s="361"/>
      <c r="Q26" s="297" t="s">
        <v>689</v>
      </c>
      <c r="R26" s="297" t="s">
        <v>690</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2"/>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2"/>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3"/>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3"/>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3"/>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3"/>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3"/>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3"/>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3"/>
      <c r="J31" s="23"/>
      <c r="K31" s="217" t="s">
        <v>0</v>
      </c>
      <c r="L31" s="129" t="s">
        <v>602</v>
      </c>
      <c r="M31" s="127">
        <v>3</v>
      </c>
      <c r="N31" s="127">
        <v>0</v>
      </c>
      <c r="O31" s="127">
        <v>3</v>
      </c>
      <c r="P31" s="225" t="s">
        <v>0</v>
      </c>
      <c r="Q31" s="217"/>
      <c r="R31" s="303"/>
      <c r="T31" s="31"/>
      <c r="U31" s="30"/>
      <c r="V31" s="30"/>
      <c r="W31" s="30"/>
    </row>
    <row r="32" spans="2:23" s="247" customFormat="1" ht="18" customHeight="1" thickBot="1" x14ac:dyDescent="0.25">
      <c r="B32" s="221" t="s">
        <v>0</v>
      </c>
      <c r="C32" s="129" t="s">
        <v>602</v>
      </c>
      <c r="D32" s="127">
        <v>3</v>
      </c>
      <c r="E32" s="127">
        <v>0</v>
      </c>
      <c r="F32" s="127">
        <v>3</v>
      </c>
      <c r="G32" s="225" t="s">
        <v>0</v>
      </c>
      <c r="H32" s="226"/>
      <c r="I32" s="313"/>
      <c r="J32" s="23"/>
      <c r="K32" s="221" t="s">
        <v>0</v>
      </c>
      <c r="L32" s="251" t="s">
        <v>581</v>
      </c>
      <c r="M32" s="127">
        <v>3</v>
      </c>
      <c r="N32" s="127">
        <v>0</v>
      </c>
      <c r="O32" s="127">
        <v>3</v>
      </c>
      <c r="P32" s="253" t="s">
        <v>0</v>
      </c>
      <c r="Q32" s="226"/>
      <c r="R32" s="313"/>
      <c r="T32" s="254"/>
      <c r="U32" s="254"/>
      <c r="V32" s="254"/>
      <c r="W32" s="254"/>
    </row>
    <row r="33" spans="1:19" ht="13.5" thickBot="1" x14ac:dyDescent="0.25">
      <c r="B33" s="363" t="s">
        <v>6</v>
      </c>
      <c r="C33" s="363"/>
      <c r="D33" s="222">
        <f>SUM(D27:D32)</f>
        <v>17</v>
      </c>
      <c r="E33" s="222">
        <f>SUM(E27:E32)</f>
        <v>2</v>
      </c>
      <c r="F33" s="222">
        <f>SUM(F27:F32)</f>
        <v>18</v>
      </c>
      <c r="G33" s="243"/>
      <c r="H33" s="352"/>
      <c r="I33" s="353"/>
      <c r="J33" s="27"/>
      <c r="K33" s="363" t="s">
        <v>6</v>
      </c>
      <c r="L33" s="363"/>
      <c r="M33" s="222">
        <f>SUM(M27:M32)</f>
        <v>17</v>
      </c>
      <c r="N33" s="222">
        <f t="shared" ref="N33:O33" si="0">SUM(N27:N32)</f>
        <v>2</v>
      </c>
      <c r="O33" s="222">
        <f t="shared" si="0"/>
        <v>18</v>
      </c>
      <c r="P33" s="243"/>
      <c r="Q33" s="352"/>
      <c r="R33" s="353"/>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4">
        <v>1301368</v>
      </c>
      <c r="C35" s="306"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68" t="s">
        <v>579</v>
      </c>
      <c r="L35" s="368"/>
      <c r="M35" s="261"/>
      <c r="N35" s="261"/>
      <c r="O35" s="261"/>
      <c r="P35" s="261"/>
      <c r="Q35" s="261"/>
      <c r="R35" s="305"/>
    </row>
    <row r="36" spans="1:19" s="20" customFormat="1" ht="18" customHeight="1" thickBot="1" x14ac:dyDescent="0.25">
      <c r="B36" s="262"/>
      <c r="C36" s="263"/>
      <c r="D36" s="264"/>
      <c r="E36" s="264"/>
      <c r="F36" s="264"/>
      <c r="G36" s="262"/>
      <c r="H36" s="298"/>
      <c r="I36" s="298"/>
      <c r="J36" s="265"/>
      <c r="K36" s="266"/>
      <c r="L36" s="266"/>
      <c r="M36" s="266"/>
      <c r="N36" s="266"/>
      <c r="O36" s="266"/>
      <c r="P36" s="266"/>
      <c r="Q36" s="265"/>
      <c r="R36" s="265"/>
    </row>
    <row r="37" spans="1:19" ht="14.25" thickBot="1" x14ac:dyDescent="0.3">
      <c r="B37" s="357" t="s">
        <v>574</v>
      </c>
      <c r="C37" s="358"/>
      <c r="D37" s="358"/>
      <c r="E37" s="358"/>
      <c r="F37" s="358"/>
      <c r="G37" s="310" t="s">
        <v>728</v>
      </c>
      <c r="H37" s="311"/>
      <c r="I37" s="312"/>
      <c r="J37" s="23"/>
      <c r="K37" s="357" t="s">
        <v>578</v>
      </c>
      <c r="L37" s="358"/>
      <c r="M37" s="358"/>
      <c r="N37" s="358"/>
      <c r="O37" s="358"/>
      <c r="P37" s="310" t="s">
        <v>728</v>
      </c>
      <c r="Q37" s="311"/>
      <c r="R37" s="312"/>
    </row>
    <row r="38" spans="1:19" ht="12.75" customHeight="1" thickBot="1" x14ac:dyDescent="0.25">
      <c r="B38" s="361" t="s">
        <v>1</v>
      </c>
      <c r="C38" s="356" t="s">
        <v>2</v>
      </c>
      <c r="D38" s="360" t="s">
        <v>3</v>
      </c>
      <c r="E38" s="360"/>
      <c r="F38" s="360"/>
      <c r="G38" s="361" t="s">
        <v>25</v>
      </c>
      <c r="H38" s="354" t="s">
        <v>688</v>
      </c>
      <c r="I38" s="355"/>
      <c r="J38" s="19"/>
      <c r="K38" s="361" t="s">
        <v>1</v>
      </c>
      <c r="L38" s="356" t="s">
        <v>2</v>
      </c>
      <c r="M38" s="360" t="s">
        <v>3</v>
      </c>
      <c r="N38" s="360"/>
      <c r="O38" s="360"/>
      <c r="P38" s="361" t="s">
        <v>25</v>
      </c>
      <c r="Q38" s="354" t="s">
        <v>688</v>
      </c>
      <c r="R38" s="355"/>
    </row>
    <row r="39" spans="1:19" ht="13.5" thickBot="1" x14ac:dyDescent="0.25">
      <c r="B39" s="362"/>
      <c r="C39" s="356"/>
      <c r="D39" s="219" t="s">
        <v>4</v>
      </c>
      <c r="E39" s="220" t="s">
        <v>5</v>
      </c>
      <c r="F39" s="220" t="s">
        <v>6</v>
      </c>
      <c r="G39" s="361"/>
      <c r="H39" s="297" t="s">
        <v>689</v>
      </c>
      <c r="I39" s="297" t="s">
        <v>690</v>
      </c>
      <c r="J39" s="23"/>
      <c r="K39" s="362"/>
      <c r="L39" s="356"/>
      <c r="M39" s="219" t="s">
        <v>4</v>
      </c>
      <c r="N39" s="220" t="s">
        <v>5</v>
      </c>
      <c r="O39" s="220" t="s">
        <v>6</v>
      </c>
      <c r="P39" s="361"/>
      <c r="Q39" s="297" t="s">
        <v>689</v>
      </c>
      <c r="R39" s="297" t="s">
        <v>690</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2"/>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2"/>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3"/>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3"/>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3"/>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3"/>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3"/>
      <c r="J43" s="23"/>
      <c r="K43" s="217" t="s">
        <v>0</v>
      </c>
      <c r="L43" s="251" t="s">
        <v>581</v>
      </c>
      <c r="M43" s="127">
        <v>3</v>
      </c>
      <c r="N43" s="127">
        <v>0</v>
      </c>
      <c r="O43" s="127">
        <v>3</v>
      </c>
      <c r="P43" s="225" t="s">
        <v>0</v>
      </c>
      <c r="Q43" s="217"/>
      <c r="R43" s="303"/>
    </row>
    <row r="44" spans="1:19" s="247" customFormat="1" ht="18" customHeight="1" x14ac:dyDescent="0.2">
      <c r="B44" s="217" t="s">
        <v>0</v>
      </c>
      <c r="C44" s="129" t="s">
        <v>602</v>
      </c>
      <c r="D44" s="127">
        <v>3</v>
      </c>
      <c r="E44" s="127">
        <v>0</v>
      </c>
      <c r="F44" s="127">
        <v>3</v>
      </c>
      <c r="G44" s="225" t="s">
        <v>0</v>
      </c>
      <c r="H44" s="217"/>
      <c r="I44" s="303"/>
      <c r="J44" s="23"/>
      <c r="K44" s="217" t="s">
        <v>0</v>
      </c>
      <c r="L44" s="129" t="s">
        <v>570</v>
      </c>
      <c r="M44" s="127">
        <v>3</v>
      </c>
      <c r="N44" s="127">
        <v>0</v>
      </c>
      <c r="O44" s="127">
        <v>3</v>
      </c>
      <c r="P44" s="225" t="s">
        <v>0</v>
      </c>
      <c r="Q44" s="217"/>
      <c r="R44" s="303"/>
    </row>
    <row r="45" spans="1:19" s="247" customFormat="1" ht="18" customHeight="1" thickBot="1" x14ac:dyDescent="0.25">
      <c r="B45" s="221" t="s">
        <v>0</v>
      </c>
      <c r="C45" s="251" t="s">
        <v>581</v>
      </c>
      <c r="D45" s="252">
        <v>3</v>
      </c>
      <c r="E45" s="252">
        <v>0</v>
      </c>
      <c r="F45" s="252">
        <v>3</v>
      </c>
      <c r="G45" s="253" t="s">
        <v>0</v>
      </c>
      <c r="H45" s="226"/>
      <c r="I45" s="313"/>
      <c r="J45" s="23"/>
      <c r="K45" s="221"/>
      <c r="L45" s="251"/>
      <c r="M45" s="252"/>
      <c r="N45" s="252"/>
      <c r="O45" s="252"/>
      <c r="P45" s="253"/>
      <c r="Q45" s="226"/>
      <c r="R45" s="313"/>
    </row>
    <row r="46" spans="1:19" ht="13.5" thickBot="1" x14ac:dyDescent="0.25">
      <c r="B46" s="363" t="s">
        <v>6</v>
      </c>
      <c r="C46" s="363"/>
      <c r="D46" s="222">
        <f>SUM(D40:D45)</f>
        <v>12</v>
      </c>
      <c r="E46" s="222">
        <f>SUM(E40:E45)</f>
        <v>4</v>
      </c>
      <c r="F46" s="222">
        <f>SUM(F40:F45)</f>
        <v>14</v>
      </c>
      <c r="G46" s="243"/>
      <c r="H46" s="352"/>
      <c r="I46" s="353"/>
      <c r="J46" s="23"/>
      <c r="K46" s="363" t="s">
        <v>6</v>
      </c>
      <c r="L46" s="363"/>
      <c r="M46" s="222">
        <f>SUM(M40:M45)</f>
        <v>12</v>
      </c>
      <c r="N46" s="222">
        <f>SUM(N40:N45)</f>
        <v>4</v>
      </c>
      <c r="O46" s="222">
        <f>SUM(O40:O45)</f>
        <v>14</v>
      </c>
      <c r="P46" s="243"/>
      <c r="Q46" s="352"/>
      <c r="R46" s="353"/>
    </row>
    <row r="47" spans="1:19" ht="20.25" customHeight="1" thickBot="1" x14ac:dyDescent="0.25">
      <c r="B47" s="365" t="s">
        <v>580</v>
      </c>
      <c r="C47" s="366"/>
      <c r="D47" s="358" t="s">
        <v>678</v>
      </c>
      <c r="E47" s="358"/>
      <c r="F47" s="358"/>
      <c r="G47" s="364"/>
      <c r="H47" s="300"/>
      <c r="I47" s="301"/>
      <c r="J47" s="23"/>
      <c r="K47" s="357" t="s">
        <v>582</v>
      </c>
      <c r="L47" s="358"/>
      <c r="M47" s="204">
        <f>F11+O11+F22+O22+F33+O33+F46+O46+F35</f>
        <v>132</v>
      </c>
      <c r="N47" s="204"/>
      <c r="O47" s="204"/>
      <c r="P47" s="205"/>
      <c r="Q47" s="300"/>
      <c r="R47" s="301"/>
    </row>
    <row r="48" spans="1:19" s="20" customFormat="1" x14ac:dyDescent="0.2">
      <c r="A48" s="351" t="s">
        <v>731</v>
      </c>
      <c r="B48" s="351"/>
      <c r="C48" s="351"/>
      <c r="D48" s="351"/>
      <c r="E48" s="351"/>
      <c r="F48" s="351"/>
      <c r="G48" s="351"/>
      <c r="H48" s="351"/>
      <c r="I48" s="351"/>
      <c r="J48" s="351"/>
      <c r="K48" s="351"/>
      <c r="L48" s="351"/>
      <c r="M48" s="351"/>
      <c r="N48" s="351"/>
      <c r="O48" s="351"/>
      <c r="P48" s="351"/>
      <c r="Q48" s="351"/>
      <c r="R48" s="351"/>
      <c r="S48" s="351"/>
    </row>
    <row r="49" spans="1:19" x14ac:dyDescent="0.2">
      <c r="A49" s="351"/>
      <c r="B49" s="351"/>
      <c r="C49" s="351"/>
      <c r="D49" s="351"/>
      <c r="E49" s="351"/>
      <c r="F49" s="351"/>
      <c r="G49" s="351"/>
      <c r="H49" s="351"/>
      <c r="I49" s="351"/>
      <c r="J49" s="351"/>
      <c r="K49" s="351"/>
      <c r="L49" s="351"/>
      <c r="M49" s="351"/>
      <c r="N49" s="351"/>
      <c r="O49" s="351"/>
      <c r="P49" s="351"/>
      <c r="Q49" s="351"/>
      <c r="R49" s="351"/>
      <c r="S49" s="351"/>
    </row>
    <row r="53" spans="1:19" ht="20.25" customHeight="1" x14ac:dyDescent="0.2"/>
  </sheetData>
  <mergeCells count="71">
    <mergeCell ref="K2:O2"/>
    <mergeCell ref="B2:F2"/>
    <mergeCell ref="B1:R1"/>
    <mergeCell ref="M38:O38"/>
    <mergeCell ref="P38:P39"/>
    <mergeCell ref="L25:L26"/>
    <mergeCell ref="B37:F37"/>
    <mergeCell ref="K37:O37"/>
    <mergeCell ref="K35:L35"/>
    <mergeCell ref="P25:P26"/>
    <mergeCell ref="B25:B26"/>
    <mergeCell ref="C25:C26"/>
    <mergeCell ref="D25:F25"/>
    <mergeCell ref="G25:G26"/>
    <mergeCell ref="K25:K26"/>
    <mergeCell ref="K3:K4"/>
    <mergeCell ref="K47:L47"/>
    <mergeCell ref="B46:C46"/>
    <mergeCell ref="K46:L46"/>
    <mergeCell ref="K22:L22"/>
    <mergeCell ref="B47:C47"/>
    <mergeCell ref="B38:B39"/>
    <mergeCell ref="C38:C39"/>
    <mergeCell ref="D38:F38"/>
    <mergeCell ref="G38:G39"/>
    <mergeCell ref="K38:K39"/>
    <mergeCell ref="L38:L39"/>
    <mergeCell ref="B24:F24"/>
    <mergeCell ref="K24:O24"/>
    <mergeCell ref="M25:O25"/>
    <mergeCell ref="B33:C33"/>
    <mergeCell ref="K33:L33"/>
    <mergeCell ref="D47:G47"/>
    <mergeCell ref="B3:B4"/>
    <mergeCell ref="C3:C4"/>
    <mergeCell ref="D3:F3"/>
    <mergeCell ref="G3:G4"/>
    <mergeCell ref="B22:C22"/>
    <mergeCell ref="H11:I11"/>
    <mergeCell ref="L3:L4"/>
    <mergeCell ref="M3:O3"/>
    <mergeCell ref="P3:P4"/>
    <mergeCell ref="B11:C11"/>
    <mergeCell ref="K11:L11"/>
    <mergeCell ref="L14:L15"/>
    <mergeCell ref="B13:F13"/>
    <mergeCell ref="K13:O13"/>
    <mergeCell ref="K12:P12"/>
    <mergeCell ref="M14:O14"/>
    <mergeCell ref="P14:P15"/>
    <mergeCell ref="B14:B15"/>
    <mergeCell ref="C14:C15"/>
    <mergeCell ref="D14:F14"/>
    <mergeCell ref="G14:G15"/>
    <mergeCell ref="K14:K15"/>
    <mergeCell ref="A48:S49"/>
    <mergeCell ref="H46:I46"/>
    <mergeCell ref="Q46:R46"/>
    <mergeCell ref="H3:I3"/>
    <mergeCell ref="Q3:R3"/>
    <mergeCell ref="H14:I14"/>
    <mergeCell ref="Q14:R14"/>
    <mergeCell ref="Q25:R25"/>
    <mergeCell ref="H25:I25"/>
    <mergeCell ref="H38:I38"/>
    <mergeCell ref="Q38:R38"/>
    <mergeCell ref="Q33:R33"/>
    <mergeCell ref="H33:I33"/>
    <mergeCell ref="H22:I22"/>
    <mergeCell ref="Q22:R22"/>
    <mergeCell ref="Q11:R11"/>
  </mergeCells>
  <dataValidations count="1">
    <dataValidation type="whole" operator="greaterThan" allowBlank="1" showInputMessage="1" showErrorMessage="1" sqref="H5:H10 Q5:Q10 H16:H21 Q16:Q21 H27:H32 Q27:Q32 H40:H45 Q40:Q45" xr:uid="{2F8A2B26-16E0-4F36-9FCC-E2CAF7FB83F2}">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21A3E4DE-DEE4-490F-A5A1-330083377383}">
          <x14:formula1>
            <xm:f>'Academic advising'!$A$2:$A$9</xm:f>
          </x14:formula1>
          <xm:sqref>I5:I10 R5:R10 I16:I21 R16:R21 I27:I32 R27:R32 I40:I45 R40:R45</xm:sqref>
        </x14:dataValidation>
        <x14:dataValidation type="list" allowBlank="1" showInputMessage="1" showErrorMessage="1" xr:uid="{A2A171AE-6750-437D-8B0D-218FC858284D}">
          <x14:formula1>
            <xm:f>'Academic advising'!$A$13:$A$15</xm:f>
          </x14:formula1>
          <xm:sqref>I2 R2 I13 R13 R24 I24 I37 R37</xm:sqref>
        </x14:dataValidation>
        <x14:dataValidation type="list" allowBlank="1" showInputMessage="1" showErrorMessage="1" xr:uid="{4F37C631-EEC1-4221-93BA-0AF5A84A84B1}">
          <x14:formula1>
            <xm:f>'Academic advising'!$A$20:$A$35</xm:f>
          </x14:formula1>
          <xm:sqref>H2 Q2 H13 Q13 Q24 H24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B20" sqref="B20"/>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69" t="s">
        <v>679</v>
      </c>
      <c r="C1" s="369"/>
      <c r="D1" s="369"/>
      <c r="E1" s="369"/>
      <c r="F1" s="369"/>
      <c r="G1" s="369"/>
      <c r="H1" s="369"/>
      <c r="I1" s="369"/>
      <c r="J1" s="369"/>
      <c r="K1" s="369"/>
      <c r="L1" s="369"/>
      <c r="M1" s="369"/>
      <c r="N1" s="369"/>
    </row>
    <row r="2" spans="2:21" ht="13.5" thickBot="1" x14ac:dyDescent="0.25">
      <c r="B2" s="357" t="s">
        <v>438</v>
      </c>
      <c r="C2" s="358"/>
      <c r="D2" s="358"/>
      <c r="E2" s="358"/>
      <c r="F2" s="358"/>
      <c r="G2" s="364"/>
      <c r="H2" s="23"/>
      <c r="I2" s="357" t="s">
        <v>439</v>
      </c>
      <c r="J2" s="358"/>
      <c r="K2" s="358"/>
      <c r="L2" s="358"/>
      <c r="M2" s="358"/>
      <c r="N2" s="364"/>
    </row>
    <row r="3" spans="2:21" ht="13.5" thickBot="1" x14ac:dyDescent="0.25">
      <c r="B3" s="363" t="s">
        <v>425</v>
      </c>
      <c r="C3" s="363" t="s">
        <v>426</v>
      </c>
      <c r="D3" s="363" t="s">
        <v>440</v>
      </c>
      <c r="E3" s="363"/>
      <c r="F3" s="363"/>
      <c r="G3" s="363" t="s">
        <v>441</v>
      </c>
      <c r="H3" s="23"/>
      <c r="I3" s="363" t="s">
        <v>425</v>
      </c>
      <c r="J3" s="363" t="s">
        <v>426</v>
      </c>
      <c r="K3" s="363" t="s">
        <v>440</v>
      </c>
      <c r="L3" s="363"/>
      <c r="M3" s="363"/>
      <c r="N3" s="363" t="s">
        <v>441</v>
      </c>
      <c r="P3" s="20"/>
      <c r="Q3" s="20"/>
      <c r="R3" s="20"/>
      <c r="S3" s="20"/>
      <c r="T3" s="20"/>
      <c r="U3" s="20"/>
    </row>
    <row r="4" spans="2:21" ht="13.5" thickBot="1" x14ac:dyDescent="0.25">
      <c r="B4" s="363"/>
      <c r="C4" s="363"/>
      <c r="D4" s="28" t="s">
        <v>442</v>
      </c>
      <c r="E4" s="28" t="s">
        <v>431</v>
      </c>
      <c r="F4" s="28" t="s">
        <v>432</v>
      </c>
      <c r="G4" s="363"/>
      <c r="H4" s="23"/>
      <c r="I4" s="363"/>
      <c r="J4" s="363"/>
      <c r="K4" s="28" t="s">
        <v>442</v>
      </c>
      <c r="L4" s="28" t="s">
        <v>431</v>
      </c>
      <c r="M4" s="28" t="s">
        <v>432</v>
      </c>
      <c r="N4" s="363"/>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1401150</v>
      </c>
      <c r="J5" s="128" t="str">
        <f>VLOOKUP($I5,Crses!$A$2:$J$284,2,FALSE)</f>
        <v>التربية الوطنية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 xml:space="preserve">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52" t="s">
        <v>432</v>
      </c>
      <c r="C11" s="353"/>
      <c r="D11" s="222">
        <f>SUM(D5:D10)</f>
        <v>14</v>
      </c>
      <c r="E11" s="222">
        <f>SUM(E5:E10)</f>
        <v>4</v>
      </c>
      <c r="F11" s="222">
        <f>SUM(F5:F10)</f>
        <v>16</v>
      </c>
      <c r="G11" s="28"/>
      <c r="H11" s="19"/>
      <c r="I11" s="352" t="s">
        <v>432</v>
      </c>
      <c r="J11" s="353"/>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1"/>
      <c r="J12" s="371"/>
      <c r="K12" s="371"/>
      <c r="L12" s="371"/>
      <c r="M12" s="371"/>
      <c r="N12" s="371"/>
      <c r="P12" s="20"/>
      <c r="Q12" s="20"/>
      <c r="R12" s="20"/>
      <c r="S12" s="20"/>
      <c r="T12" s="20"/>
      <c r="U12" s="20"/>
    </row>
    <row r="13" spans="2:21" ht="13.5" thickBot="1" x14ac:dyDescent="0.25">
      <c r="B13" s="357" t="s">
        <v>444</v>
      </c>
      <c r="C13" s="358"/>
      <c r="D13" s="358"/>
      <c r="E13" s="358"/>
      <c r="F13" s="358"/>
      <c r="G13" s="370"/>
      <c r="H13" s="23"/>
      <c r="I13" s="357" t="s">
        <v>445</v>
      </c>
      <c r="J13" s="358"/>
      <c r="K13" s="358"/>
      <c r="L13" s="358"/>
      <c r="M13" s="358"/>
      <c r="N13" s="364"/>
    </row>
    <row r="14" spans="2:21" ht="13.5" thickBot="1" x14ac:dyDescent="0.25">
      <c r="B14" s="363" t="s">
        <v>425</v>
      </c>
      <c r="C14" s="363" t="s">
        <v>426</v>
      </c>
      <c r="D14" s="363" t="s">
        <v>440</v>
      </c>
      <c r="E14" s="363"/>
      <c r="F14" s="363"/>
      <c r="G14" s="363" t="s">
        <v>441</v>
      </c>
      <c r="H14" s="26"/>
      <c r="I14" s="363" t="s">
        <v>425</v>
      </c>
      <c r="J14" s="363" t="s">
        <v>426</v>
      </c>
      <c r="K14" s="363" t="s">
        <v>440</v>
      </c>
      <c r="L14" s="363"/>
      <c r="M14" s="363"/>
      <c r="N14" s="363" t="s">
        <v>441</v>
      </c>
    </row>
    <row r="15" spans="2:21" ht="13.5" thickBot="1" x14ac:dyDescent="0.25">
      <c r="B15" s="363"/>
      <c r="C15" s="363"/>
      <c r="D15" s="28" t="s">
        <v>442</v>
      </c>
      <c r="E15" s="28" t="s">
        <v>431</v>
      </c>
      <c r="F15" s="28" t="s">
        <v>432</v>
      </c>
      <c r="G15" s="363"/>
      <c r="H15" s="26"/>
      <c r="I15" s="363"/>
      <c r="J15" s="363"/>
      <c r="K15" s="28" t="s">
        <v>442</v>
      </c>
      <c r="L15" s="28" t="s">
        <v>431</v>
      </c>
      <c r="M15" s="28" t="s">
        <v>432</v>
      </c>
      <c r="N15" s="363"/>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100103</v>
      </c>
      <c r="J16" s="129" t="str">
        <f>VLOOKUP($I16,Crses!$A$2:$J$369,2,FALSE)</f>
        <v>العلــوم العسكـرية *</v>
      </c>
      <c r="K16" s="127">
        <f>VLOOKUP($I16,Crses!$A$2:$J$369,4,FALSE)</f>
        <v>3</v>
      </c>
      <c r="L16" s="127">
        <f>VLOOKUP($I16,Crses!$A$2:$J$369,5,FALSE)</f>
        <v>0</v>
      </c>
      <c r="M16" s="127">
        <f>VLOOKUP($I16,Crses!$A$2:$J$369,6,FALSE)</f>
        <v>3</v>
      </c>
      <c r="N16" s="225" t="str">
        <f>VLOOKUP($I16,Crses!$A$2:$J$369,7,FALSE)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52" t="s">
        <v>432</v>
      </c>
      <c r="C22" s="353"/>
      <c r="D22" s="222">
        <f>SUM(D16:D21)</f>
        <v>17</v>
      </c>
      <c r="E22" s="222">
        <f t="shared" ref="E22:F22" si="0">SUM(E16:E21)</f>
        <v>2</v>
      </c>
      <c r="F22" s="222">
        <f t="shared" si="0"/>
        <v>18</v>
      </c>
      <c r="G22" s="28"/>
      <c r="H22" s="27"/>
      <c r="I22" s="352" t="s">
        <v>432</v>
      </c>
      <c r="J22" s="353"/>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57" t="s">
        <v>446</v>
      </c>
      <c r="C24" s="358"/>
      <c r="D24" s="358"/>
      <c r="E24" s="358"/>
      <c r="F24" s="358"/>
      <c r="G24" s="364"/>
      <c r="H24" s="27"/>
      <c r="I24" s="357" t="s">
        <v>447</v>
      </c>
      <c r="J24" s="358"/>
      <c r="K24" s="358"/>
      <c r="L24" s="358"/>
      <c r="M24" s="358"/>
      <c r="N24" s="364"/>
    </row>
    <row r="25" spans="2:19" ht="13.5" thickBot="1" x14ac:dyDescent="0.25">
      <c r="B25" s="363" t="s">
        <v>425</v>
      </c>
      <c r="C25" s="363" t="s">
        <v>426</v>
      </c>
      <c r="D25" s="363" t="s">
        <v>440</v>
      </c>
      <c r="E25" s="363"/>
      <c r="F25" s="363"/>
      <c r="G25" s="363" t="s">
        <v>441</v>
      </c>
      <c r="H25" s="26"/>
      <c r="I25" s="363" t="s">
        <v>425</v>
      </c>
      <c r="J25" s="363" t="s">
        <v>426</v>
      </c>
      <c r="K25" s="363" t="s">
        <v>440</v>
      </c>
      <c r="L25" s="363"/>
      <c r="M25" s="363"/>
      <c r="N25" s="363" t="s">
        <v>441</v>
      </c>
    </row>
    <row r="26" spans="2:19" ht="15" customHeight="1" thickBot="1" x14ac:dyDescent="0.25">
      <c r="B26" s="363"/>
      <c r="C26" s="363"/>
      <c r="D26" s="28" t="s">
        <v>442</v>
      </c>
      <c r="E26" s="28" t="s">
        <v>431</v>
      </c>
      <c r="F26" s="28" t="s">
        <v>432</v>
      </c>
      <c r="G26" s="363"/>
      <c r="H26" s="27"/>
      <c r="I26" s="363"/>
      <c r="J26" s="363"/>
      <c r="K26" s="28" t="s">
        <v>442</v>
      </c>
      <c r="L26" s="28" t="s">
        <v>431</v>
      </c>
      <c r="M26" s="28" t="s">
        <v>432</v>
      </c>
      <c r="N26" s="363"/>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452</v>
      </c>
      <c r="K31" s="127">
        <v>3</v>
      </c>
      <c r="L31" s="127">
        <v>0</v>
      </c>
      <c r="M31" s="127">
        <v>3</v>
      </c>
      <c r="N31" s="225"/>
      <c r="P31" s="31"/>
      <c r="Q31" s="30"/>
      <c r="R31" s="30"/>
      <c r="S31" s="30"/>
    </row>
    <row r="32" spans="2:19" ht="13.5" thickBot="1" x14ac:dyDescent="0.25">
      <c r="B32" s="217" t="s">
        <v>0</v>
      </c>
      <c r="C32" s="227" t="s">
        <v>443</v>
      </c>
      <c r="D32" s="228">
        <v>3</v>
      </c>
      <c r="E32" s="228">
        <v>0</v>
      </c>
      <c r="F32" s="228">
        <v>3</v>
      </c>
      <c r="G32" s="229"/>
      <c r="H32" s="19"/>
      <c r="I32" s="217" t="s">
        <v>0</v>
      </c>
      <c r="J32" s="129" t="s">
        <v>443</v>
      </c>
      <c r="K32" s="127">
        <v>3</v>
      </c>
      <c r="L32" s="127">
        <v>0</v>
      </c>
      <c r="M32" s="127">
        <v>3</v>
      </c>
      <c r="N32" s="229"/>
      <c r="P32" s="20"/>
      <c r="Q32" s="20"/>
      <c r="R32" s="20"/>
      <c r="S32" s="20"/>
    </row>
    <row r="33" spans="2:14" ht="13.5" thickBot="1" x14ac:dyDescent="0.25">
      <c r="B33" s="352" t="s">
        <v>432</v>
      </c>
      <c r="C33" s="353"/>
      <c r="D33" s="222">
        <f>SUM(D27:D32)</f>
        <v>17</v>
      </c>
      <c r="E33" s="222">
        <f>SUM(E27:E32)</f>
        <v>2</v>
      </c>
      <c r="F33" s="222">
        <f>SUM(F27:F32)</f>
        <v>18</v>
      </c>
      <c r="G33" s="28"/>
      <c r="H33" s="27"/>
      <c r="I33" s="352" t="s">
        <v>432</v>
      </c>
      <c r="J33" s="353"/>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74" t="s">
        <v>449</v>
      </c>
      <c r="J35" s="375"/>
      <c r="K35" s="375"/>
      <c r="L35" s="182"/>
      <c r="M35" s="182"/>
      <c r="N35" s="29"/>
    </row>
    <row r="36" spans="2:14" ht="13.5" thickBot="1" x14ac:dyDescent="0.25">
      <c r="B36" s="372" t="s">
        <v>450</v>
      </c>
      <c r="C36" s="373"/>
      <c r="D36" s="373"/>
      <c r="E36" s="373"/>
      <c r="F36" s="373"/>
      <c r="G36" s="373"/>
      <c r="H36" s="26"/>
      <c r="I36" s="357" t="s">
        <v>451</v>
      </c>
      <c r="J36" s="358"/>
      <c r="K36" s="358"/>
      <c r="L36" s="358"/>
      <c r="M36" s="358"/>
      <c r="N36" s="364"/>
    </row>
    <row r="37" spans="2:14" ht="13.5" thickBot="1" x14ac:dyDescent="0.25">
      <c r="B37" s="363" t="s">
        <v>425</v>
      </c>
      <c r="C37" s="363" t="s">
        <v>426</v>
      </c>
      <c r="D37" s="363" t="s">
        <v>440</v>
      </c>
      <c r="E37" s="363"/>
      <c r="F37" s="363"/>
      <c r="G37" s="363" t="s">
        <v>441</v>
      </c>
      <c r="H37" s="27"/>
      <c r="I37" s="363" t="s">
        <v>425</v>
      </c>
      <c r="J37" s="363" t="s">
        <v>426</v>
      </c>
      <c r="K37" s="363" t="s">
        <v>440</v>
      </c>
      <c r="L37" s="363"/>
      <c r="M37" s="363"/>
      <c r="N37" s="363" t="s">
        <v>441</v>
      </c>
    </row>
    <row r="38" spans="2:14" ht="13.5" thickBot="1" x14ac:dyDescent="0.25">
      <c r="B38" s="363"/>
      <c r="C38" s="363"/>
      <c r="D38" s="28" t="s">
        <v>442</v>
      </c>
      <c r="E38" s="28" t="s">
        <v>431</v>
      </c>
      <c r="F38" s="28" t="s">
        <v>432</v>
      </c>
      <c r="G38" s="363"/>
      <c r="H38" s="26"/>
      <c r="I38" s="363"/>
      <c r="J38" s="363"/>
      <c r="K38" s="28" t="s">
        <v>442</v>
      </c>
      <c r="L38" s="28" t="s">
        <v>431</v>
      </c>
      <c r="M38" s="28" t="s">
        <v>432</v>
      </c>
      <c r="N38" s="363"/>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4"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452</v>
      </c>
      <c r="K42" s="127">
        <v>3</v>
      </c>
      <c r="L42" s="127">
        <v>0</v>
      </c>
      <c r="M42" s="127">
        <v>3</v>
      </c>
      <c r="N42" s="225"/>
    </row>
    <row r="43" spans="2:14" x14ac:dyDescent="0.2">
      <c r="B43" s="217" t="s">
        <v>0</v>
      </c>
      <c r="C43" s="129" t="s">
        <v>452</v>
      </c>
      <c r="D43" s="127">
        <v>3</v>
      </c>
      <c r="E43" s="127">
        <v>0</v>
      </c>
      <c r="F43" s="127">
        <v>3</v>
      </c>
      <c r="G43" s="225"/>
      <c r="H43" s="23"/>
      <c r="I43" s="217" t="s">
        <v>0</v>
      </c>
      <c r="J43" s="129" t="s">
        <v>448</v>
      </c>
      <c r="K43" s="127">
        <v>3</v>
      </c>
      <c r="L43" s="127">
        <v>0</v>
      </c>
      <c r="M43" s="127">
        <v>3</v>
      </c>
      <c r="N43" s="225"/>
    </row>
    <row r="44" spans="2:14" ht="13.5" thickBot="1" x14ac:dyDescent="0.25">
      <c r="B44" s="226" t="s">
        <v>0</v>
      </c>
      <c r="C44" s="227" t="s">
        <v>443</v>
      </c>
      <c r="D44" s="228">
        <v>3</v>
      </c>
      <c r="E44" s="228">
        <v>0</v>
      </c>
      <c r="F44" s="228">
        <v>3</v>
      </c>
      <c r="G44" s="229" t="s">
        <v>0</v>
      </c>
      <c r="H44" s="23"/>
      <c r="I44" s="226"/>
      <c r="J44" s="227"/>
      <c r="K44" s="228"/>
      <c r="L44" s="228"/>
      <c r="M44" s="228"/>
      <c r="N44" s="229"/>
    </row>
    <row r="45" spans="2:14" ht="13.5" thickBot="1" x14ac:dyDescent="0.25">
      <c r="B45" s="352" t="s">
        <v>432</v>
      </c>
      <c r="C45" s="353"/>
      <c r="D45" s="222">
        <f>SUM(D39:D44)</f>
        <v>12</v>
      </c>
      <c r="E45" s="222">
        <f>SUM(E39:E44)</f>
        <v>4</v>
      </c>
      <c r="F45" s="222">
        <f>SUM(F39:F44)</f>
        <v>14</v>
      </c>
      <c r="G45" s="28"/>
      <c r="H45" s="26"/>
      <c r="I45" s="352" t="s">
        <v>432</v>
      </c>
      <c r="J45" s="353"/>
      <c r="K45" s="222">
        <f>SUM(K39:K44)</f>
        <v>12</v>
      </c>
      <c r="L45" s="222">
        <f>SUM(L39:L44)</f>
        <v>4</v>
      </c>
      <c r="M45" s="222">
        <f>SUM(M39:M44)</f>
        <v>14</v>
      </c>
      <c r="N45" s="28"/>
    </row>
    <row r="46" spans="2:14" ht="20.25" customHeight="1" thickBot="1" x14ac:dyDescent="0.25">
      <c r="B46" s="230" t="s">
        <v>453</v>
      </c>
      <c r="C46" s="22"/>
      <c r="D46" s="22"/>
      <c r="E46" s="22"/>
      <c r="F46" s="22"/>
      <c r="G46" s="22"/>
      <c r="H46" s="26"/>
      <c r="I46" s="357" t="s">
        <v>560</v>
      </c>
      <c r="J46" s="358"/>
      <c r="K46" s="22">
        <f>F11+M11+F22+M22+F33+M33+F45+M45+F35</f>
        <v>132</v>
      </c>
      <c r="L46" s="22"/>
      <c r="M46" s="358" t="s">
        <v>680</v>
      </c>
      <c r="N46" s="364"/>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9"/>
  <sheetViews>
    <sheetView showGridLines="0" zoomScaleNormal="100" zoomScaleSheetLayoutView="190" zoomScalePageLayoutView="90" workbookViewId="0">
      <selection activeCell="B64" sqref="B64:M64"/>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67" t="s">
        <v>670</v>
      </c>
      <c r="C1" s="367"/>
      <c r="D1" s="367"/>
      <c r="E1" s="367"/>
      <c r="F1" s="367"/>
      <c r="G1" s="367"/>
      <c r="H1" s="367"/>
      <c r="I1" s="367"/>
      <c r="J1" s="367"/>
      <c r="K1" s="367"/>
      <c r="L1" s="367"/>
      <c r="M1" s="367"/>
    </row>
    <row r="2" spans="1:18" ht="15.95" customHeight="1" x14ac:dyDescent="0.2">
      <c r="B2" s="367" t="s">
        <v>34</v>
      </c>
      <c r="C2" s="367"/>
      <c r="D2" s="367"/>
      <c r="E2" s="367"/>
      <c r="F2" s="367"/>
      <c r="G2" s="367"/>
      <c r="H2" s="367"/>
      <c r="I2" s="367"/>
      <c r="J2" s="367"/>
      <c r="K2" s="367"/>
      <c r="L2" s="367"/>
      <c r="M2" s="367"/>
    </row>
    <row r="3" spans="1:18" ht="15.95" customHeight="1" x14ac:dyDescent="0.2">
      <c r="B3" s="367" t="s">
        <v>35</v>
      </c>
      <c r="C3" s="367"/>
      <c r="D3" s="367"/>
      <c r="E3" s="367"/>
      <c r="F3" s="367"/>
      <c r="G3" s="367"/>
      <c r="H3" s="367"/>
      <c r="I3" s="367"/>
      <c r="J3" s="367"/>
      <c r="K3" s="367"/>
      <c r="L3" s="367"/>
      <c r="M3" s="367"/>
    </row>
    <row r="4" spans="1:18" ht="15" customHeight="1" x14ac:dyDescent="0.2">
      <c r="B4" s="367" t="s">
        <v>675</v>
      </c>
      <c r="C4" s="367"/>
      <c r="D4" s="367"/>
      <c r="E4" s="367"/>
      <c r="F4" s="367"/>
      <c r="G4" s="367"/>
      <c r="H4" s="367"/>
      <c r="I4" s="367"/>
      <c r="J4" s="367"/>
      <c r="K4" s="367"/>
      <c r="L4" s="367"/>
      <c r="M4" s="367"/>
    </row>
    <row r="5" spans="1:18" ht="15" customHeight="1" thickBot="1" x14ac:dyDescent="0.25">
      <c r="A5" s="4"/>
      <c r="B5" s="410" t="s">
        <v>36</v>
      </c>
      <c r="C5" s="410"/>
      <c r="D5" s="410"/>
      <c r="E5" s="410"/>
      <c r="F5" s="410"/>
      <c r="G5" s="410"/>
      <c r="H5" s="410"/>
      <c r="I5" s="410"/>
      <c r="J5" s="410"/>
      <c r="K5" s="410"/>
      <c r="L5" s="410"/>
      <c r="M5" s="410"/>
      <c r="N5" s="4"/>
    </row>
    <row r="6" spans="1:18" ht="15" customHeight="1" thickBot="1" x14ac:dyDescent="0.25">
      <c r="B6" s="383" t="s">
        <v>597</v>
      </c>
      <c r="C6" s="384"/>
      <c r="D6" s="384"/>
      <c r="E6" s="384"/>
      <c r="F6" s="384"/>
      <c r="G6" s="385"/>
      <c r="H6" s="377" t="s">
        <v>598</v>
      </c>
      <c r="I6" s="378"/>
      <c r="J6" s="378"/>
      <c r="K6" s="378"/>
      <c r="L6" s="378"/>
      <c r="M6" s="379"/>
    </row>
    <row r="7" spans="1:18" ht="15" customHeight="1" thickBot="1" x14ac:dyDescent="0.25">
      <c r="B7" s="380" t="s">
        <v>644</v>
      </c>
      <c r="C7" s="381"/>
      <c r="D7" s="381"/>
      <c r="E7" s="381"/>
      <c r="F7" s="381"/>
      <c r="G7" s="382"/>
      <c r="H7" s="377" t="s">
        <v>646</v>
      </c>
      <c r="I7" s="378"/>
      <c r="J7" s="378"/>
      <c r="K7" s="378"/>
      <c r="L7" s="378"/>
      <c r="M7" s="379"/>
    </row>
    <row r="8" spans="1:18" s="1" customFormat="1" ht="18" customHeight="1" x14ac:dyDescent="0.2">
      <c r="B8" s="389" t="s">
        <v>1</v>
      </c>
      <c r="C8" s="2" t="s">
        <v>2</v>
      </c>
      <c r="D8" s="391" t="s">
        <v>3</v>
      </c>
      <c r="E8" s="391"/>
      <c r="F8" s="392"/>
      <c r="G8" s="393" t="s">
        <v>25</v>
      </c>
      <c r="H8" s="389" t="s">
        <v>1</v>
      </c>
      <c r="I8" s="389" t="s">
        <v>2</v>
      </c>
      <c r="J8" s="391" t="s">
        <v>3</v>
      </c>
      <c r="K8" s="391"/>
      <c r="L8" s="392"/>
      <c r="M8" s="393" t="s">
        <v>25</v>
      </c>
    </row>
    <row r="9" spans="1:18" s="1" customFormat="1" ht="12.75" customHeight="1" thickBot="1" x14ac:dyDescent="0.25">
      <c r="B9" s="395"/>
      <c r="C9" s="38"/>
      <c r="D9" s="184" t="s">
        <v>4</v>
      </c>
      <c r="E9" s="185" t="s">
        <v>5</v>
      </c>
      <c r="F9" s="185" t="s">
        <v>6</v>
      </c>
      <c r="G9" s="394"/>
      <c r="H9" s="395"/>
      <c r="I9" s="390"/>
      <c r="J9" s="186" t="s">
        <v>4</v>
      </c>
      <c r="K9" s="185" t="s">
        <v>5</v>
      </c>
      <c r="L9" s="185" t="s">
        <v>6</v>
      </c>
      <c r="M9" s="394"/>
    </row>
    <row r="10" spans="1:18" x14ac:dyDescent="0.2">
      <c r="B10" s="239">
        <v>100103</v>
      </c>
      <c r="C10" s="174" t="str">
        <f>VLOOKUP($B10,Crses!$A$2:$J$364,3,FALSE)</f>
        <v>Military Sciences*</v>
      </c>
      <c r="D10" s="175">
        <f>VLOOKUP($B10,Crses!$A$2:$J$364,4,FALSE)</f>
        <v>3</v>
      </c>
      <c r="E10" s="175">
        <f>VLOOKUP($B10,Crses!$A$2:$J$364,5,FALSE)</f>
        <v>0</v>
      </c>
      <c r="F10" s="175">
        <f>VLOOKUP($B10,Crses!$A$2:$J$364,6,FALSE)</f>
        <v>3</v>
      </c>
      <c r="G10" s="176" t="str">
        <f>VLOOKUP($B10,Crses!$A$2:$J$364,7,FALSE)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39">
        <v>1401116</v>
      </c>
      <c r="C11" s="174" t="str">
        <f>VLOOKUP($B11,Crses!$A$2:$J$364,3,FALSE)</f>
        <v>Islamic Education</v>
      </c>
      <c r="D11" s="175">
        <f>VLOOKUP($B11,Crses!$A$2:$J$364,4,FALSE)</f>
        <v>3</v>
      </c>
      <c r="E11" s="175">
        <f>VLOOKUP($B11,Crses!$A$2:$J$364,5,FALSE)</f>
        <v>0</v>
      </c>
      <c r="F11" s="175">
        <f>VLOOKUP($B11,Crses!$A$2:$J$364,6,FALSE)</f>
        <v>3</v>
      </c>
      <c r="G11" s="176" t="str">
        <f>VLOOKUP($B11,Crses!$A$2:$J$364,7,FALSE)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239">
        <v>1401110</v>
      </c>
      <c r="C12" s="174" t="str">
        <f>VLOOKUP($B12,Crses!$A$2:$J$364,3,FALSE)</f>
        <v>Arabic Language  (1) **</v>
      </c>
      <c r="D12" s="175">
        <f>VLOOKUP($B12,Crses!$A$2:$J$364,4,FALSE)</f>
        <v>3</v>
      </c>
      <c r="E12" s="175">
        <f>VLOOKUP($B12,Crses!$A$2:$J$364,5,FALSE)</f>
        <v>0</v>
      </c>
      <c r="F12" s="175">
        <f>VLOOKUP($B12,Crses!$A$2:$J$364,6,FALSE)</f>
        <v>3</v>
      </c>
      <c r="G12" s="176" t="str">
        <f>VLOOKUP($B12,Crses!$A$2:$J$364,7,FALSE)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239">
        <v>1401120</v>
      </c>
      <c r="C13" s="174" t="str">
        <f>VLOOKUP($B13,Crses!$A$2:$J$364,3,FALSE)</f>
        <v>English Language (1) **</v>
      </c>
      <c r="D13" s="175">
        <f>VLOOKUP($B13,Crses!$A$2:$J$364,4,FALSE)</f>
        <v>3</v>
      </c>
      <c r="E13" s="175">
        <f>VLOOKUP($B13,Crses!$A$2:$J$364,5,FALSE)</f>
        <v>0</v>
      </c>
      <c r="F13" s="175">
        <f>VLOOKUP($B13,Crses!$A$2:$J$364,6,FALSE)</f>
        <v>3</v>
      </c>
      <c r="G13" s="176" t="str">
        <f>VLOOKUP($B13,Crses!$A$2:$J$364,7,FALSE)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x14ac:dyDescent="0.2">
      <c r="B14" s="239">
        <v>1401150</v>
      </c>
      <c r="C14" s="174" t="str">
        <f>VLOOKUP($B14,Crses!$A$2:$J$364,3,FALSE)</f>
        <v>National Education</v>
      </c>
      <c r="D14" s="175">
        <f>VLOOKUP($B14,Crses!$A$2:$J$364,4,FALSE)</f>
        <v>3</v>
      </c>
      <c r="E14" s="175">
        <f>VLOOKUP($B14,Crses!$A$2:$J$364,5,FALSE)</f>
        <v>0</v>
      </c>
      <c r="F14" s="175">
        <f>VLOOKUP($B14,Crses!$A$2:$J$364,6,FALSE)</f>
        <v>3</v>
      </c>
      <c r="G14" s="176" t="str">
        <f>VLOOKUP($B14,Crses!$A$2:$J$364,7,FALSE)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239">
        <v>1401010</v>
      </c>
      <c r="C15" s="174" t="str">
        <f>VLOOKUP($B15,Crses!$A$2:$J$364,3,FALSE)</f>
        <v>Community Service </v>
      </c>
      <c r="D15" s="175">
        <f>VLOOKUP($B15,Crses!$A$2:$J$364,4,FALSE)</f>
        <v>0</v>
      </c>
      <c r="E15" s="175">
        <f>VLOOKUP($B15,Crses!$A$2:$J$364,5,FALSE)</f>
        <v>0</v>
      </c>
      <c r="F15" s="175">
        <f>VLOOKUP($B15,Crses!$A$2:$J$364,6,FALSE)</f>
        <v>0</v>
      </c>
      <c r="G15" s="176" t="str">
        <f>VLOOKUP($B15,Crses!$A$2:$J$364,7,FALSE)</f>
        <v>-</v>
      </c>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6"/>
      <c r="C16" s="279" t="s">
        <v>6</v>
      </c>
      <c r="D16" s="7">
        <f>SUM(D10:D14)</f>
        <v>15</v>
      </c>
      <c r="E16" s="7">
        <f>SUM(E10:E14)</f>
        <v>0</v>
      </c>
      <c r="F16" s="7">
        <f>SUM(F10:F14)</f>
        <v>15</v>
      </c>
      <c r="G16" s="8"/>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386"/>
      <c r="C17" s="387"/>
      <c r="D17" s="387"/>
      <c r="E17" s="387"/>
      <c r="F17" s="387"/>
      <c r="G17" s="388"/>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ht="13.5" thickBot="1" x14ac:dyDescent="0.25">
      <c r="B18" s="377" t="s">
        <v>645</v>
      </c>
      <c r="C18" s="396"/>
      <c r="D18" s="396"/>
      <c r="E18" s="396"/>
      <c r="F18" s="396"/>
      <c r="G18" s="397"/>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x14ac:dyDescent="0.2">
      <c r="B19" s="169">
        <v>402104</v>
      </c>
      <c r="C19" s="288" t="str">
        <f>VLOOKUP($B19,Crses!$A$2:$J$290,3,FALSE)</f>
        <v>Entrepreneurship in Business</v>
      </c>
      <c r="D19" s="285">
        <f>VLOOKUP($B19,Crses!$A$2:$J$290,4,FALSE)</f>
        <v>3</v>
      </c>
      <c r="E19" s="285">
        <f>VLOOKUP($B19,Crses!$A$2:$J$290,5,FALSE)</f>
        <v>0</v>
      </c>
      <c r="F19" s="285">
        <f>VLOOKUP($B19,Crses!$A$2:$J$290,6,FALSE)</f>
        <v>3</v>
      </c>
      <c r="G19" s="286"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ht="21" x14ac:dyDescent="0.2">
      <c r="B20" s="173">
        <v>501114</v>
      </c>
      <c r="C20" s="288" t="str">
        <f>VLOOKUP($B20,Crses!$A$2:$J$290,3,FALSE)</f>
        <v>Palastinian Cause &amp; Contemp. Arab History</v>
      </c>
      <c r="D20" s="285">
        <f>VLOOKUP($B20,Crses!$A$2:$J$290,4,FALSE)</f>
        <v>3</v>
      </c>
      <c r="E20" s="285">
        <f>VLOOKUP($B20,Crses!$A$2:$J$290,5,FALSE)</f>
        <v>0</v>
      </c>
      <c r="F20" s="285">
        <f>VLOOKUP($B20,Crses!$A$2:$J$290,6,FALSE)</f>
        <v>3</v>
      </c>
      <c r="G20" s="286"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602143</v>
      </c>
      <c r="C21" s="288" t="str">
        <f>VLOOKUP($B21,Crses!$A$2:$J$290,3,FALSE)</f>
        <v>Human Rights</v>
      </c>
      <c r="D21" s="285">
        <f>VLOOKUP($B21,Crses!$A$2:$J$290,4,FALSE)</f>
        <v>3</v>
      </c>
      <c r="E21" s="285">
        <f>VLOOKUP($B21,Crses!$A$2:$J$290,5,FALSE)</f>
        <v>0</v>
      </c>
      <c r="F21" s="285">
        <f>VLOOKUP($B21,Crses!$A$2:$J$290,6,FALSE)</f>
        <v>3</v>
      </c>
      <c r="G21" s="286"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602144</v>
      </c>
      <c r="C22" s="288" t="str">
        <f>VLOOKUP($B22,Crses!$A$2:$J$290,3,FALSE)</f>
        <v>Law in our life </v>
      </c>
      <c r="D22" s="285">
        <f>VLOOKUP($B22,Crses!$A$2:$J$290,4,FALSE)</f>
        <v>3</v>
      </c>
      <c r="E22" s="285">
        <f>VLOOKUP($B22,Crses!$A$2:$J$290,5,FALSE)</f>
        <v>0</v>
      </c>
      <c r="F22" s="285">
        <f>VLOOKUP($B22,Crses!$A$2:$J$290,6,FALSE)</f>
        <v>3</v>
      </c>
      <c r="G22" s="286"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1401117</v>
      </c>
      <c r="C23" s="288" t="str">
        <f>VLOOKUP($B23,Crses!$A$2:$J$290,3,FALSE)</f>
        <v>Islam and Contemporary Issues</v>
      </c>
      <c r="D23" s="285">
        <f>VLOOKUP($B23,Crses!$A$2:$J$290,4,FALSE)</f>
        <v>3</v>
      </c>
      <c r="E23" s="285">
        <f>VLOOKUP($B23,Crses!$A$2:$J$290,5,FALSE)</f>
        <v>0</v>
      </c>
      <c r="F23" s="285">
        <f>VLOOKUP($B23,Crses!$A$2:$J$290,6,FALSE)</f>
        <v>3</v>
      </c>
      <c r="G23" s="286"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1401118</v>
      </c>
      <c r="C24" s="288" t="str">
        <f>VLOOKUP($B24,Crses!$A$2:$J$290,3,FALSE)</f>
        <v>Ethics in Islam</v>
      </c>
      <c r="D24" s="285">
        <f>VLOOKUP($B24,Crses!$A$2:$J$290,4,FALSE)</f>
        <v>3</v>
      </c>
      <c r="E24" s="285">
        <f>VLOOKUP($B24,Crses!$A$2:$J$290,5,FALSE)</f>
        <v>0</v>
      </c>
      <c r="F24" s="285">
        <f>VLOOKUP($B24,Crses!$A$2:$J$290,6,FALSE)</f>
        <v>3</v>
      </c>
      <c r="G24" s="286"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1211110</v>
      </c>
      <c r="C25" s="288" t="str">
        <f>VLOOKUP($B25,Crses!$A$2:$J$290,3,FALSE)</f>
        <v>Art Education</v>
      </c>
      <c r="D25" s="285">
        <f>VLOOKUP($B25,Crses!$A$2:$J$290,4,FALSE)</f>
        <v>3</v>
      </c>
      <c r="E25" s="285">
        <f>VLOOKUP($B25,Crses!$A$2:$J$290,5,FALSE)</f>
        <v>0</v>
      </c>
      <c r="F25" s="285">
        <f>VLOOKUP($B25,Crses!$A$2:$J$290,6,FALSE)</f>
        <v>3</v>
      </c>
      <c r="G25" s="286"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1401111</v>
      </c>
      <c r="C26" s="288" t="str">
        <f>VLOOKUP($B26,Crses!$A$2:$J$290,3,FALSE)</f>
        <v>Introduction to Library Science</v>
      </c>
      <c r="D26" s="285">
        <f>VLOOKUP($B26,Crses!$A$2:$J$290,4,FALSE)</f>
        <v>3</v>
      </c>
      <c r="E26" s="285">
        <f>VLOOKUP($B26,Crses!$A$2:$J$290,5,FALSE)</f>
        <v>0</v>
      </c>
      <c r="F26" s="285">
        <f>VLOOKUP($B26,Crses!$A$2:$J$290,6,FALSE)</f>
        <v>3</v>
      </c>
      <c r="G26" s="286"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1401130</v>
      </c>
      <c r="C27" s="288" t="str">
        <f>VLOOKUP($B27,Crses!$A$2:$J$290,3,FALSE)</f>
        <v>Sports and Health</v>
      </c>
      <c r="D27" s="285">
        <f>VLOOKUP($B27,Crses!$A$2:$J$290,4,FALSE)</f>
        <v>3</v>
      </c>
      <c r="E27" s="285">
        <f>VLOOKUP($B27,Crses!$A$2:$J$290,5,FALSE)</f>
        <v>0</v>
      </c>
      <c r="F27" s="285">
        <f>VLOOKUP($B27,Crses!$A$2:$J$290,6,FALSE)</f>
        <v>3</v>
      </c>
      <c r="G27" s="286"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1401131</v>
      </c>
      <c r="C28" s="288" t="str">
        <f>VLOOKUP($B28,Crses!$A$2:$J$290,3,FALSE)</f>
        <v>Introduction to Sociology</v>
      </c>
      <c r="D28" s="285">
        <f>VLOOKUP($B28,Crses!$A$2:$J$290,4,FALSE)</f>
        <v>3</v>
      </c>
      <c r="E28" s="285">
        <f>VLOOKUP($B28,Crses!$A$2:$J$290,5,FALSE)</f>
        <v>0</v>
      </c>
      <c r="F28" s="285">
        <f>VLOOKUP($B28,Crses!$A$2:$J$290,6,FALSE)</f>
        <v>3</v>
      </c>
      <c r="G28" s="286"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1401132</v>
      </c>
      <c r="C29" s="288" t="str">
        <f>VLOOKUP($B29,Crses!$A$2:$J$290,3,FALSE)</f>
        <v>Man and Environment</v>
      </c>
      <c r="D29" s="285">
        <f>VLOOKUP($B29,Crses!$A$2:$J$290,4,FALSE)</f>
        <v>3</v>
      </c>
      <c r="E29" s="285">
        <f>VLOOKUP($B29,Crses!$A$2:$J$290,5,FALSE)</f>
        <v>0</v>
      </c>
      <c r="F29" s="285">
        <f>VLOOKUP($B29,Crses!$A$2:$J$290,6,FALSE)</f>
        <v>3</v>
      </c>
      <c r="G29" s="286"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1401133</v>
      </c>
      <c r="C30" s="288" t="str">
        <f>VLOOKUP($B30,Crses!$A$2:$J$290,3,FALSE)</f>
        <v>Introduction to Psychology</v>
      </c>
      <c r="D30" s="285">
        <f>VLOOKUP($B30,Crses!$A$2:$J$290,4,FALSE)</f>
        <v>3</v>
      </c>
      <c r="E30" s="285">
        <f>VLOOKUP($B30,Crses!$A$2:$J$290,5,FALSE)</f>
        <v>0</v>
      </c>
      <c r="F30" s="285">
        <f>VLOOKUP($B30,Crses!$A$2:$J$290,6,FALSE)</f>
        <v>3</v>
      </c>
      <c r="G30" s="286"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88" t="str">
        <f>VLOOKUP($B31,Crses!$A$2:$J$290,3,FALSE)</f>
        <v>Arabic Language  (2)</v>
      </c>
      <c r="D31" s="285">
        <f>VLOOKUP($B31,Crses!$A$2:$J$290,4,FALSE)</f>
        <v>3</v>
      </c>
      <c r="E31" s="285">
        <f>VLOOKUP($B31,Crses!$A$2:$J$290,5,FALSE)</f>
        <v>0</v>
      </c>
      <c r="F31" s="285">
        <f>VLOOKUP($B31,Crses!$A$2:$J$290,6,FALSE)</f>
        <v>3</v>
      </c>
      <c r="G31" s="286">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88" t="str">
        <f>VLOOKUP($B32,Crses!$A$2:$J$290,3,FALSE)</f>
        <v>English Language (2)</v>
      </c>
      <c r="D32" s="285">
        <f>VLOOKUP($B32,Crses!$A$2:$J$290,4,FALSE)</f>
        <v>3</v>
      </c>
      <c r="E32" s="285">
        <f>VLOOKUP($B32,Crses!$A$2:$J$290,5,FALSE)</f>
        <v>0</v>
      </c>
      <c r="F32" s="285">
        <f>VLOOKUP($B32,Crses!$A$2:$J$290,6,FALSE)</f>
        <v>3</v>
      </c>
      <c r="G32" s="286">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2:16" x14ac:dyDescent="0.2">
      <c r="B33" s="173">
        <v>1501113</v>
      </c>
      <c r="C33" s="288" t="str">
        <f>VLOOKUP($B33,Crses!$A$2:$J$290,3,FALSE)</f>
        <v>Arab and Muslim Sciences</v>
      </c>
      <c r="D33" s="285">
        <f>VLOOKUP($B33,Crses!$A$2:$J$290,4,FALSE)</f>
        <v>3</v>
      </c>
      <c r="E33" s="285">
        <f>VLOOKUP($B33,Crses!$A$2:$J$290,5,FALSE)</f>
        <v>0</v>
      </c>
      <c r="F33" s="285">
        <f>VLOOKUP($B33,Crses!$A$2:$J$290,6,FALSE)</f>
        <v>3</v>
      </c>
      <c r="G33" s="286"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2:16" ht="21" x14ac:dyDescent="0.2">
      <c r="B34" s="173">
        <v>1501126</v>
      </c>
      <c r="C34" s="288" t="str">
        <f>VLOOKUP($B34,Crses!$A$2:$J$290,3,FALSE)</f>
        <v>First Aid</v>
      </c>
      <c r="D34" s="285">
        <f>VLOOKUP($B34,Crses!$A$2:$J$290,4,FALSE)</f>
        <v>3</v>
      </c>
      <c r="E34" s="285">
        <f>VLOOKUP($B34,Crses!$A$2:$J$290,5,FALSE)</f>
        <v>0</v>
      </c>
      <c r="F34" s="285">
        <f>VLOOKUP($B34,Crses!$A$2:$J$290,6,FALSE)</f>
        <v>3</v>
      </c>
      <c r="G34" s="286"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2:16" x14ac:dyDescent="0.2">
      <c r="B35" s="173">
        <v>1501127</v>
      </c>
      <c r="C35" s="288" t="str">
        <f>VLOOKUP($B35,Crses!$A$2:$J$290,3,FALSE)</f>
        <v>Green Energy</v>
      </c>
      <c r="D35" s="285">
        <f>VLOOKUP($B35,Crses!$A$2:$J$290,4,FALSE)</f>
        <v>3</v>
      </c>
      <c r="E35" s="285">
        <f>VLOOKUP($B35,Crses!$A$2:$J$290,5,FALSE)</f>
        <v>0</v>
      </c>
      <c r="F35" s="285">
        <f>VLOOKUP($B35,Crses!$A$2:$J$290,6,FALSE)</f>
        <v>3</v>
      </c>
      <c r="G35" s="286"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2:16" ht="21" x14ac:dyDescent="0.2">
      <c r="B36" s="173">
        <v>1501128</v>
      </c>
      <c r="C36" s="288" t="str">
        <f>VLOOKUP($B36,Crses!$A$2:$J$290,3,FALSE)</f>
        <v>Communication and Social Media Technology</v>
      </c>
      <c r="D36" s="285">
        <f>VLOOKUP($B36,Crses!$A$2:$J$290,4,FALSE)</f>
        <v>3</v>
      </c>
      <c r="E36" s="285">
        <f>VLOOKUP($B36,Crses!$A$2:$J$290,5,FALSE)</f>
        <v>0</v>
      </c>
      <c r="F36" s="285">
        <f>VLOOKUP($B36,Crses!$A$2:$J$290,6,FALSE)</f>
        <v>3</v>
      </c>
      <c r="G36" s="286"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2:16" x14ac:dyDescent="0.2">
      <c r="B37" s="287">
        <v>1501153</v>
      </c>
      <c r="C37" s="288" t="str">
        <f>VLOOKUP($B37,Crses!$A$2:$J$290,3,FALSE)</f>
        <v>Nutrition in Health and Illness</v>
      </c>
      <c r="D37" s="285">
        <f>VLOOKUP($B37,Crses!$A$2:$J$290,4,FALSE)</f>
        <v>3</v>
      </c>
      <c r="E37" s="285">
        <f>VLOOKUP($B37,Crses!$A$2:$J$290,5,FALSE)</f>
        <v>0</v>
      </c>
      <c r="F37" s="285">
        <f>VLOOKUP($B37,Crses!$A$2:$J$290,6,FALSE)</f>
        <v>3</v>
      </c>
      <c r="G37" s="286"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2:16" ht="13.5" thickBot="1" x14ac:dyDescent="0.25">
      <c r="B38" s="287">
        <v>1501154</v>
      </c>
      <c r="C38" s="288" t="str">
        <f>VLOOKUP($B38,Crses!$A$2:$J$290,3,FALSE)</f>
        <v>Health Education</v>
      </c>
      <c r="D38" s="285">
        <f>VLOOKUP($B38,Crses!$A$2:$J$290,4,FALSE)</f>
        <v>3</v>
      </c>
      <c r="E38" s="285">
        <f>VLOOKUP($B38,Crses!$A$2:$J$290,5,FALSE)</f>
        <v>0</v>
      </c>
      <c r="F38" s="285">
        <f>VLOOKUP($B38,Crses!$A$2:$J$290,6,FALSE)</f>
        <v>3</v>
      </c>
      <c r="G38" s="286" t="str">
        <f>VLOOKUP($B38,Crses!$A$2:$J$290,7,FALSE)</f>
        <v>-</v>
      </c>
      <c r="H38" s="214"/>
      <c r="I38" s="174"/>
      <c r="J38" s="175"/>
      <c r="K38" s="175"/>
      <c r="L38" s="175"/>
      <c r="M38" s="176"/>
    </row>
    <row r="39" spans="2:16" ht="15" customHeight="1" thickBot="1" x14ac:dyDescent="0.25">
      <c r="B39" s="287">
        <v>1501161</v>
      </c>
      <c r="C39" s="288" t="str">
        <f>VLOOKUP($B39,Crses!$A$2:$J$290,3,FALSE)</f>
        <v>Digital Societies</v>
      </c>
      <c r="D39" s="285">
        <f>VLOOKUP($B39,Crses!$A$2:$J$290,4,FALSE)</f>
        <v>3</v>
      </c>
      <c r="E39" s="285">
        <f>VLOOKUP($B39,Crses!$A$2:$J$290,5,FALSE)</f>
        <v>0</v>
      </c>
      <c r="F39" s="285">
        <f>VLOOKUP($B39,Crses!$A$2:$J$290,6,FALSE)</f>
        <v>3</v>
      </c>
      <c r="G39" s="286" t="str">
        <f>VLOOKUP($B39,Crses!$A$2:$J$290,7,FALSE)</f>
        <v>-</v>
      </c>
      <c r="H39" s="215"/>
      <c r="I39" s="279" t="s">
        <v>6</v>
      </c>
      <c r="J39" s="7">
        <f>SUM(J10:J38)</f>
        <v>61</v>
      </c>
      <c r="K39" s="7">
        <f>SUM(K10:K38)</f>
        <v>22</v>
      </c>
      <c r="L39" s="7">
        <f>SUM(L10:L38)</f>
        <v>72</v>
      </c>
      <c r="M39" s="216"/>
    </row>
    <row r="40" spans="2:16" ht="15" customHeight="1" thickBot="1" x14ac:dyDescent="0.25">
      <c r="B40" s="287">
        <v>1401221</v>
      </c>
      <c r="C40" s="288" t="str">
        <f>VLOOKUP($B40,Crses!$A$2:$J$290,3,FALSE)</f>
        <v>Foreign Languages</v>
      </c>
      <c r="D40" s="285">
        <f>VLOOKUP($B40,Crses!$A$2:$J$290,4,FALSE)</f>
        <v>3</v>
      </c>
      <c r="E40" s="285">
        <f>VLOOKUP($B40,Crses!$A$2:$J$290,5,FALSE)</f>
        <v>0</v>
      </c>
      <c r="F40" s="285">
        <f>VLOOKUP($B40,Crses!$A$2:$J$290,6,FALSE)</f>
        <v>3</v>
      </c>
      <c r="G40" s="286" t="str">
        <f>VLOOKUP($B40,Crses!$A$2:$J$290,7,FALSE)</f>
        <v>-</v>
      </c>
      <c r="H40" s="398" t="s">
        <v>604</v>
      </c>
      <c r="I40" s="399"/>
      <c r="J40" s="399"/>
      <c r="K40" s="399"/>
      <c r="L40" s="399"/>
      <c r="M40" s="400"/>
    </row>
    <row r="41" spans="2:16" ht="15" customHeight="1" thickTop="1" thickBot="1" x14ac:dyDescent="0.25">
      <c r="B41" s="411" t="s">
        <v>600</v>
      </c>
      <c r="C41" s="412"/>
      <c r="D41" s="412"/>
      <c r="E41" s="412"/>
      <c r="F41" s="412"/>
      <c r="G41" s="413"/>
      <c r="H41" s="401"/>
      <c r="I41" s="402"/>
      <c r="J41" s="402"/>
      <c r="K41" s="402"/>
      <c r="L41" s="402"/>
      <c r="M41" s="403"/>
    </row>
    <row r="42" spans="2:16" ht="21.75" customHeight="1" thickBot="1" x14ac:dyDescent="0.25">
      <c r="B42" s="169">
        <v>1301106</v>
      </c>
      <c r="C42" s="170" t="str">
        <f>VLOOKUP($B42,Crses!$A$2:$J$264,3,FALSE)</f>
        <v>Structured Programming</v>
      </c>
      <c r="D42" s="171">
        <f>VLOOKUP($B42,Crses!$A$2:$J$264,4,FALSE)</f>
        <v>2</v>
      </c>
      <c r="E42" s="171">
        <f>VLOOKUP($B42,Crses!$A$2:$J$264,5,FALSE)</f>
        <v>2</v>
      </c>
      <c r="F42" s="171">
        <f>VLOOKUP($B42,Crses!$A$2:$J$264,6,FALSE)</f>
        <v>3</v>
      </c>
      <c r="G42" s="172" t="str">
        <f>VLOOKUP($B42,Crses!$A$2:$J$264,7,FALSE)</f>
        <v>-</v>
      </c>
      <c r="H42" s="417" t="s">
        <v>647</v>
      </c>
      <c r="I42" s="418"/>
      <c r="J42" s="418"/>
      <c r="K42" s="418"/>
      <c r="L42" s="418"/>
      <c r="M42" s="419"/>
    </row>
    <row r="43" spans="2:16" ht="22.5" customHeight="1" x14ac:dyDescent="0.2">
      <c r="B43" s="173">
        <v>1301108</v>
      </c>
      <c r="C43" s="174" t="str">
        <f>VLOOKUP($B43,Crses!$A$2:$J$254,3,FALSE)</f>
        <v>Object-Oriented Programming (1)</v>
      </c>
      <c r="D43" s="175">
        <f>VLOOKUP($B43,Crses!$A$2:$J$254,4,FALSE)</f>
        <v>2</v>
      </c>
      <c r="E43" s="175">
        <f>VLOOKUP($B43,Crses!$A$2:$J$254,5,FALSE)</f>
        <v>2</v>
      </c>
      <c r="F43" s="175">
        <f>VLOOKUP($B43,Crses!$A$2:$J$254,6,FALSE)</f>
        <v>3</v>
      </c>
      <c r="G43" s="176">
        <f>VLOOKUP($B43,Crses!$A$2:$J$254,7,FALSE)</f>
        <v>1301106</v>
      </c>
      <c r="H43" s="213">
        <v>1301301</v>
      </c>
      <c r="I43" s="170" t="str">
        <f>VLOOKUP($H43,Crses!$A$2:$I$254,3,FALSE)</f>
        <v>Selective Programming Language</v>
      </c>
      <c r="J43" s="171">
        <f>VLOOKUP($H43,Crses!$A$2:$J$254,4,FALSE)</f>
        <v>3</v>
      </c>
      <c r="K43" s="171">
        <f>VLOOKUP($H43,Crses!$A$2:$J$254,5,FALSE)</f>
        <v>0</v>
      </c>
      <c r="L43" s="171">
        <f>VLOOKUP($H43,Crses!$A$2:$J$254,6,FALSE)</f>
        <v>3</v>
      </c>
      <c r="M43" s="172">
        <f>VLOOKUP($H43,Crses!$A$2:$J$254,7,FALSE)</f>
        <v>1301305</v>
      </c>
    </row>
    <row r="44" spans="2:16" ht="21" customHeight="1" x14ac:dyDescent="0.2">
      <c r="B44" s="173">
        <v>1301111</v>
      </c>
      <c r="C44" s="174" t="str">
        <f>VLOOKUP($B44,Crses!$A$2:$J$254,3,FALSE)</f>
        <v>Discrete Structures (1)</v>
      </c>
      <c r="D44" s="175">
        <f>VLOOKUP($B44,Crses!$A$2:$J$254,4,FALSE)</f>
        <v>3</v>
      </c>
      <c r="E44" s="175">
        <f>VLOOKUP($B44,Crses!$A$2:$J$254,5,FALSE)</f>
        <v>0</v>
      </c>
      <c r="F44" s="175">
        <f>VLOOKUP($B44,Crses!$A$2:$J$254,6,FALSE)</f>
        <v>3</v>
      </c>
      <c r="G44" s="176" t="str">
        <f>VLOOKUP($B44,Crses!$A$2:$J$254,7,FALSE)</f>
        <v>-</v>
      </c>
      <c r="H44" s="212">
        <v>1301371</v>
      </c>
      <c r="I44" s="174" t="str">
        <f>VLOOKUP($H44,Crses!$A$2:$I$254,3,FALSE)</f>
        <v>Modeling and Simulation</v>
      </c>
      <c r="J44" s="175">
        <f>VLOOKUP($H44,Crses!$A$2:$J$254,4,FALSE)</f>
        <v>3</v>
      </c>
      <c r="K44" s="175">
        <f>VLOOKUP($H44,Crses!$A$2:$J$254,5,FALSE)</f>
        <v>0</v>
      </c>
      <c r="L44" s="175">
        <f>VLOOKUP($H44,Crses!$A$2:$J$254,6,FALSE)</f>
        <v>3</v>
      </c>
      <c r="M44" s="176" t="str">
        <f>VLOOKUP($H44,Crses!$A$2:$J$254,7,FALSE)</f>
        <v>1501212 + 1301203</v>
      </c>
    </row>
    <row r="45" spans="2:16" ht="21" x14ac:dyDescent="0.2">
      <c r="B45" s="173">
        <v>1301266</v>
      </c>
      <c r="C45" s="174" t="str">
        <f>VLOOKUP($B45,Crses!$A$2:$J$254,3,FALSE)</f>
        <v>Technical Writing and Communication Skills</v>
      </c>
      <c r="D45" s="175">
        <f>VLOOKUP($B45,Crses!$A$2:$J$254,4,FALSE)</f>
        <v>3</v>
      </c>
      <c r="E45" s="175">
        <f>VLOOKUP($B45,Crses!$A$2:$J$254,5,FALSE)</f>
        <v>0</v>
      </c>
      <c r="F45" s="175">
        <f>VLOOKUP($B45,Crses!$A$2:$J$254,6,FALSE)</f>
        <v>3</v>
      </c>
      <c r="G45" s="176">
        <f>VLOOKUP($B45,Crses!$A$2:$J$254,7,FALSE)</f>
        <v>1401120</v>
      </c>
      <c r="H45" s="212">
        <v>1301425</v>
      </c>
      <c r="I45" s="174" t="str">
        <f>VLOOKUP($H45,Crses!$A$2:$I$254,3,FALSE)</f>
        <v>Advanced Operating Systems</v>
      </c>
      <c r="J45" s="175">
        <f>VLOOKUP($H45,Crses!$A$2:$J$254,4,FALSE)</f>
        <v>3</v>
      </c>
      <c r="K45" s="175">
        <f>VLOOKUP($H45,Crses!$A$2:$J$254,5,FALSE)</f>
        <v>0</v>
      </c>
      <c r="L45" s="175">
        <f>VLOOKUP($H45,Crses!$A$2:$J$254,6,FALSE)</f>
        <v>3</v>
      </c>
      <c r="M45" s="176">
        <f>VLOOKUP($H45,Crses!$A$2:$J$254,7,FALSE)</f>
        <v>1301326</v>
      </c>
    </row>
    <row r="46" spans="2:16" ht="21" customHeight="1" x14ac:dyDescent="0.2">
      <c r="B46" s="173">
        <v>1501110</v>
      </c>
      <c r="C46" s="174" t="str">
        <f>VLOOKUP($B46,Crses!$A$2:$J$254,3,FALSE)</f>
        <v>Calculus (1)</v>
      </c>
      <c r="D46" s="175">
        <f>VLOOKUP($B46,Crses!$A$2:$J$254,4,FALSE)</f>
        <v>3</v>
      </c>
      <c r="E46" s="175">
        <f>VLOOKUP($B46,Crses!$A$2:$J$254,5,FALSE)</f>
        <v>0</v>
      </c>
      <c r="F46" s="175">
        <f>VLOOKUP($B46,Crses!$A$2:$J$254,6,FALSE)</f>
        <v>3</v>
      </c>
      <c r="G46" s="176" t="str">
        <f>VLOOKUP($B46,Crses!$A$2:$J$254,7,FALSE)</f>
        <v>-</v>
      </c>
      <c r="H46" s="181">
        <v>1301440</v>
      </c>
      <c r="I46" s="174" t="str">
        <f>VLOOKUP($H46,Crses!$A$2:$I$254,3,FALSE)</f>
        <v>Digital Image Processing</v>
      </c>
      <c r="J46" s="175">
        <f>VLOOKUP($H46,Crses!$A$2:$J$254,4,FALSE)</f>
        <v>3</v>
      </c>
      <c r="K46" s="175">
        <f>VLOOKUP($H46,Crses!$A$2:$J$254,5,FALSE)</f>
        <v>0</v>
      </c>
      <c r="L46" s="175">
        <f>VLOOKUP($H46,Crses!$A$2:$J$254,6,FALSE)</f>
        <v>3</v>
      </c>
      <c r="M46" s="176">
        <f>VLOOKUP($H46,Crses!$A$2:$J$254,7,FALSE)</f>
        <v>1301310</v>
      </c>
    </row>
    <row r="47" spans="2:16" ht="21.75" customHeight="1" x14ac:dyDescent="0.2">
      <c r="B47" s="173">
        <v>1301270</v>
      </c>
      <c r="C47" s="174" t="str">
        <f>VLOOKUP($B47,Crses!$A$2:$J$254,3,FALSE)</f>
        <v>Numerical Analysis</v>
      </c>
      <c r="D47" s="175">
        <f>VLOOKUP($B47,Crses!$A$2:$J$254,4,FALSE)</f>
        <v>3</v>
      </c>
      <c r="E47" s="175">
        <f>VLOOKUP($B47,Crses!$A$2:$J$254,5,FALSE)</f>
        <v>0</v>
      </c>
      <c r="F47" s="175">
        <f>VLOOKUP($B47,Crses!$A$2:$J$254,6,FALSE)</f>
        <v>3</v>
      </c>
      <c r="G47" s="176">
        <f>VLOOKUP($B47,Crses!$A$2:$J$254,7,FALSE)</f>
        <v>1501110</v>
      </c>
      <c r="H47" s="181">
        <v>1301461</v>
      </c>
      <c r="I47" s="174" t="str">
        <f>VLOOKUP($H47,Crses!$A$2:$I$254,3,FALSE)</f>
        <v>Machine Learning</v>
      </c>
      <c r="J47" s="175">
        <f>VLOOKUP($H47,Crses!$A$2:$J$254,4,FALSE)</f>
        <v>3</v>
      </c>
      <c r="K47" s="175">
        <f>VLOOKUP($H47,Crses!$A$2:$J$254,5,FALSE)</f>
        <v>0</v>
      </c>
      <c r="L47" s="175">
        <f>VLOOKUP($H47,Crses!$A$2:$J$254,6,FALSE)</f>
        <v>3</v>
      </c>
      <c r="M47" s="176">
        <f>VLOOKUP($H47,Crses!$A$2:$J$254,7,FALSE)</f>
        <v>1301340</v>
      </c>
    </row>
    <row r="48" spans="2:16" ht="21" x14ac:dyDescent="0.2">
      <c r="B48" s="173">
        <v>1301150</v>
      </c>
      <c r="C48" s="174" t="str">
        <f>VLOOKUP($B48,Crses!$A$2:$J$269,3,FALSE)</f>
        <v>Linear Algebra</v>
      </c>
      <c r="D48" s="175">
        <f>VLOOKUP($B48,Crses!$A$2:$J$269,4,FALSE)</f>
        <v>3</v>
      </c>
      <c r="E48" s="175">
        <f>VLOOKUP($B48,Crses!$A$2:$J$274,5,FALSE)</f>
        <v>0</v>
      </c>
      <c r="F48" s="175">
        <f>VLOOKUP($B48,Crses!$A$2:$J$754,6,FALSE)</f>
        <v>3</v>
      </c>
      <c r="G48" s="176">
        <f>VLOOKUP($B48,Crses!$A$2:$J$274,7,FALSE)</f>
        <v>1501110</v>
      </c>
      <c r="H48" s="181">
        <v>1301392</v>
      </c>
      <c r="I48" s="174" t="str">
        <f>VLOOKUP($H48,Crses!$A$2:$I$254,3,FALSE)</f>
        <v>Advanced Technologies and Tools in Computer Science</v>
      </c>
      <c r="J48" s="175">
        <f>VLOOKUP($H48,Crses!$A$2:$J$254,4,FALSE)</f>
        <v>3</v>
      </c>
      <c r="K48" s="175">
        <f>VLOOKUP($H48,Crses!$A$2:$J$254,5,FALSE)</f>
        <v>0</v>
      </c>
      <c r="L48" s="175">
        <f>VLOOKUP($H48,Crses!$A$2:$J$254,6,FALSE)</f>
        <v>3</v>
      </c>
      <c r="M48" s="176" t="str">
        <f>VLOOKUP($H48,Crses!$A$2:$J$254,7,FALSE)</f>
        <v>Dept. Approval</v>
      </c>
    </row>
    <row r="49" spans="1:17" ht="12.75" customHeight="1" thickBot="1" x14ac:dyDescent="0.25">
      <c r="A49" s="294"/>
      <c r="B49" s="177">
        <v>1501212</v>
      </c>
      <c r="C49" s="178" t="str">
        <f>VLOOKUP($B49,Crses!$A$2:$J$254,3,FALSE)</f>
        <v>Probability and Statistics</v>
      </c>
      <c r="D49" s="179">
        <f>VLOOKUP($B49,Crses!$A$2:$J$254,4,FALSE)</f>
        <v>3</v>
      </c>
      <c r="E49" s="179">
        <f>VLOOKUP($B49,Crses!$A$2:$J$254,5,FALSE)</f>
        <v>0</v>
      </c>
      <c r="F49" s="179">
        <f>VLOOKUP($B49,Crses!$A$2:$J$254,6,FALSE)</f>
        <v>3</v>
      </c>
      <c r="G49" s="180">
        <f>VLOOKUP($B49,Crses!$A$2:$J$254,7,FALSE)</f>
        <v>1501110</v>
      </c>
      <c r="H49" s="181">
        <v>1301490</v>
      </c>
      <c r="I49" s="174" t="str">
        <f>VLOOKUP($H49,Crses!$A$2:$I$254,3,FALSE)</f>
        <v>Special Topics in Computer Science</v>
      </c>
      <c r="J49" s="175">
        <f>VLOOKUP($H49,Crses!$A$2:$J$254,4,FALSE)</f>
        <v>3</v>
      </c>
      <c r="K49" s="175">
        <f>VLOOKUP($H49,Crses!$A$2:$J$254,5,FALSE)</f>
        <v>0</v>
      </c>
      <c r="L49" s="175">
        <f>VLOOKUP($H49,Crses!$A$2:$J$254,6,FALSE)</f>
        <v>3</v>
      </c>
      <c r="M49" s="176" t="str">
        <f>VLOOKUP($H49,Crses!$A$2:$J$254,7,FALSE)</f>
        <v>Dept. Approval</v>
      </c>
    </row>
    <row r="50" spans="1:17" ht="18" customHeight="1" thickBot="1" x14ac:dyDescent="0.25">
      <c r="A50" s="294"/>
      <c r="B50" s="6"/>
      <c r="C50" s="279" t="s">
        <v>6</v>
      </c>
      <c r="D50" s="7">
        <f>SUM(D42:D49)</f>
        <v>22</v>
      </c>
      <c r="E50" s="7">
        <f>SUM(E42:E49)</f>
        <v>4</v>
      </c>
      <c r="F50" s="7">
        <f>SUM(F42:F49)</f>
        <v>24</v>
      </c>
      <c r="G50" s="18"/>
      <c r="H50" s="181">
        <v>1302383</v>
      </c>
      <c r="I50" s="174" t="str">
        <f>VLOOKUP($H50,Crses!$A$2:$I$254,3,FALSE)</f>
        <v>Project Management</v>
      </c>
      <c r="J50" s="175">
        <f>VLOOKUP($H50,Crses!$A$2:$J$254,4,FALSE)</f>
        <v>2</v>
      </c>
      <c r="K50" s="175">
        <f>VLOOKUP($H50,Crses!$A$2:$J$254,5,FALSE)</f>
        <v>2</v>
      </c>
      <c r="L50" s="175">
        <f>VLOOKUP($H50,Crses!$A$2:$J$254,6,FALSE)</f>
        <v>3</v>
      </c>
      <c r="M50" s="176">
        <f>VLOOKUP($H50,Crses!$A$2:$J$254,7,FALSE)</f>
        <v>1302281</v>
      </c>
      <c r="P50" s="376"/>
      <c r="Q50" s="376"/>
    </row>
    <row r="51" spans="1:17" ht="21.75" customHeight="1" x14ac:dyDescent="0.2">
      <c r="A51" s="294"/>
      <c r="B51" s="420" t="s">
        <v>599</v>
      </c>
      <c r="C51" s="421"/>
      <c r="D51" s="421"/>
      <c r="E51" s="421"/>
      <c r="F51" s="421"/>
      <c r="G51" s="422"/>
      <c r="H51" s="181">
        <v>1302483</v>
      </c>
      <c r="I51" s="174" t="str">
        <f>VLOOKUP($H51,Crses!$A$2:$I$254,3,FALSE)</f>
        <v>Real-Time and Embedded Systems</v>
      </c>
      <c r="J51" s="175">
        <f>VLOOKUP($H51,Crses!$A$2:$J$254,4,FALSE)</f>
        <v>3</v>
      </c>
      <c r="K51" s="175">
        <f>VLOOKUP($H51,Crses!$A$2:$J$254,5,FALSE)</f>
        <v>0</v>
      </c>
      <c r="L51" s="175">
        <f>VLOOKUP($H51,Crses!$A$2:$J$254,6,FALSE)</f>
        <v>3</v>
      </c>
      <c r="M51" s="176">
        <f>VLOOKUP($H51,Crses!$A$2:$J$254,7,FALSE)</f>
        <v>1301326</v>
      </c>
    </row>
    <row r="52" spans="1:17" ht="16.5" customHeight="1" x14ac:dyDescent="0.2">
      <c r="A52" s="294"/>
      <c r="B52" s="423"/>
      <c r="C52" s="424"/>
      <c r="D52" s="424"/>
      <c r="E52" s="424"/>
      <c r="F52" s="424"/>
      <c r="G52" s="425"/>
      <c r="H52" s="181">
        <v>1302338</v>
      </c>
      <c r="I52" s="174" t="str">
        <f>VLOOKUP($H52,Crses!$A$2:$I$254,3,FALSE)</f>
        <v>Advanced Internet Computing</v>
      </c>
      <c r="J52" s="175">
        <f>VLOOKUP($H52,Crses!$A$2:$J$254,4,FALSE)</f>
        <v>2</v>
      </c>
      <c r="K52" s="175">
        <f>VLOOKUP($H52,Crses!$A$2:$J$254,5,FALSE)</f>
        <v>2</v>
      </c>
      <c r="L52" s="175">
        <f>VLOOKUP($H52,Crses!$A$2:$J$254,6,FALSE)</f>
        <v>3</v>
      </c>
      <c r="M52" s="176" t="str">
        <f>VLOOKUP($H52,Crses!$A$2:$J$254,7,FALSE)</f>
        <v>1301236+ 1301305</v>
      </c>
    </row>
    <row r="53" spans="1:17" ht="20.25" customHeight="1" x14ac:dyDescent="0.2">
      <c r="A53" s="294"/>
      <c r="B53" s="423"/>
      <c r="C53" s="424"/>
      <c r="D53" s="424"/>
      <c r="E53" s="424"/>
      <c r="F53" s="424"/>
      <c r="G53" s="425"/>
      <c r="H53" s="181">
        <v>1301442</v>
      </c>
      <c r="I53" s="174" t="str">
        <f>VLOOKUP($H53,Crses!$A$2:$I$254,3,FALSE)</f>
        <v>Data Mining</v>
      </c>
      <c r="J53" s="175">
        <f>VLOOKUP($H53,Crses!$A$2:$J$254,4,FALSE)</f>
        <v>3</v>
      </c>
      <c r="K53" s="175">
        <f>VLOOKUP($H53,Crses!$A$2:$J$254,5,FALSE)</f>
        <v>0</v>
      </c>
      <c r="L53" s="175">
        <f>VLOOKUP($H53,Crses!$A$2:$J$254,6,FALSE)</f>
        <v>3</v>
      </c>
      <c r="M53" s="176">
        <f>VLOOKUP($H53,Crses!$A$2:$J$254,7,FALSE)</f>
        <v>1301305</v>
      </c>
    </row>
    <row r="54" spans="1:17" x14ac:dyDescent="0.2">
      <c r="A54" s="294"/>
      <c r="B54" s="423"/>
      <c r="C54" s="424"/>
      <c r="D54" s="424"/>
      <c r="E54" s="424"/>
      <c r="F54" s="424"/>
      <c r="G54" s="425"/>
      <c r="H54" s="181">
        <v>1301455</v>
      </c>
      <c r="I54" s="174" t="str">
        <f>VLOOKUP($H54,Crses!$A$2:$I$254,3,FALSE)</f>
        <v>Computer Graphics</v>
      </c>
      <c r="J54" s="175">
        <f>VLOOKUP($H54,Crses!$A$2:$J$254,4,FALSE)</f>
        <v>2</v>
      </c>
      <c r="K54" s="175">
        <f>VLOOKUP($H54,Crses!$A$2:$J$254,5,FALSE)</f>
        <v>2</v>
      </c>
      <c r="L54" s="175">
        <f>VLOOKUP($H54,Crses!$A$2:$J$254,6,FALSE)</f>
        <v>3</v>
      </c>
      <c r="M54" s="176">
        <f>VLOOKUP($H54,Crses!$A$2:$J$254,7,FALSE)</f>
        <v>1301310</v>
      </c>
    </row>
    <row r="55" spans="1:17" x14ac:dyDescent="0.2">
      <c r="A55" s="294"/>
      <c r="B55" s="426"/>
      <c r="C55" s="427"/>
      <c r="D55" s="427"/>
      <c r="E55" s="427"/>
      <c r="F55" s="427"/>
      <c r="G55" s="428"/>
      <c r="H55" s="181">
        <v>1302337</v>
      </c>
      <c r="I55" s="174" t="str">
        <f>VLOOKUP($H55,Crses!$A$2:$I$294,3,FALSE)</f>
        <v>ECommerce</v>
      </c>
      <c r="J55" s="175">
        <f>VLOOKUP($H55,Crses!$A$2:$J$294,4,FALSE)</f>
        <v>2</v>
      </c>
      <c r="K55" s="175">
        <f>VLOOKUP($H55,Crses!$A$2:$J$294,5,FALSE)</f>
        <v>2</v>
      </c>
      <c r="L55" s="175">
        <f>VLOOKUP($H55,Crses!$A$2:$J$294,6,FALSE)</f>
        <v>3</v>
      </c>
      <c r="M55" s="176">
        <f>VLOOKUP($H55,Crses!$A$2:$J$394,7,FALSE)</f>
        <v>1301108</v>
      </c>
    </row>
    <row r="56" spans="1:17" x14ac:dyDescent="0.2">
      <c r="A56" s="294"/>
      <c r="B56" s="423" t="s">
        <v>69</v>
      </c>
      <c r="C56" s="424"/>
      <c r="D56" s="424"/>
      <c r="E56" s="424"/>
      <c r="F56" s="424"/>
      <c r="G56" s="425"/>
      <c r="H56" s="181">
        <v>1301350</v>
      </c>
      <c r="I56" s="174" t="str">
        <f>VLOOKUP($H56,Crses!$A$2:$I$294,3,FALSE)</f>
        <v>Multimedia Systems</v>
      </c>
      <c r="J56" s="175">
        <f>VLOOKUP($H56,Crses!$A$2:$J$294,4,FALSE)</f>
        <v>2</v>
      </c>
      <c r="K56" s="175">
        <f>VLOOKUP($H56,Crses!$A$2:$J$294,5,FALSE)</f>
        <v>2</v>
      </c>
      <c r="L56" s="175">
        <f>VLOOKUP($H56,Crses!$A$2:$J$294,6,FALSE)</f>
        <v>3</v>
      </c>
      <c r="M56" s="176">
        <f>VLOOKUP($H56,Crses!$A$2:$J$394,7,FALSE)</f>
        <v>1301236</v>
      </c>
    </row>
    <row r="57" spans="1:17" x14ac:dyDescent="0.2">
      <c r="A57" s="294"/>
      <c r="B57" s="423"/>
      <c r="C57" s="424"/>
      <c r="D57" s="424"/>
      <c r="E57" s="424"/>
      <c r="F57" s="424"/>
      <c r="G57" s="425"/>
      <c r="H57" s="181">
        <v>1302360</v>
      </c>
      <c r="I57" s="174" t="str">
        <f>VLOOKUP($H57,Crses!$A$2:$I$294,3,FALSE)</f>
        <v>Database Systems Administration</v>
      </c>
      <c r="J57" s="175">
        <f>VLOOKUP($H57,Crses!$A$2:$J$294,4,FALSE)</f>
        <v>3</v>
      </c>
      <c r="K57" s="175">
        <f>VLOOKUP($H57,Crses!$A$2:$J$294,5,FALSE)</f>
        <v>0</v>
      </c>
      <c r="L57" s="175">
        <f>VLOOKUP($H57,Crses!$A$2:$J$294,6,FALSE)</f>
        <v>3</v>
      </c>
      <c r="M57" s="176">
        <f>VLOOKUP($H57,Crses!$A$2:$J$394,7,FALSE)</f>
        <v>1301305</v>
      </c>
    </row>
    <row r="58" spans="1:17" x14ac:dyDescent="0.2">
      <c r="A58" s="294"/>
      <c r="B58" s="423"/>
      <c r="C58" s="424"/>
      <c r="D58" s="424"/>
      <c r="E58" s="424"/>
      <c r="F58" s="424"/>
      <c r="G58" s="425"/>
      <c r="H58" s="181">
        <v>1301460</v>
      </c>
      <c r="I58" s="174" t="str">
        <f>VLOOKUP($H58,Crses!$A$2:$I$294,3,FALSE)</f>
        <v>Cloud Computing</v>
      </c>
      <c r="J58" s="175">
        <f>VLOOKUP($H58,Crses!$A$2:$J$294,4,FALSE)</f>
        <v>3</v>
      </c>
      <c r="K58" s="175">
        <f>VLOOKUP($H58,Crses!$A$2:$J$294,5,FALSE)</f>
        <v>0</v>
      </c>
      <c r="L58" s="175">
        <f>VLOOKUP($H58,Crses!$A$2:$J$294,6,FALSE)</f>
        <v>3</v>
      </c>
      <c r="M58" s="176" t="str">
        <f>VLOOKUP($H58,Crses!$A$2:$J$394,7,FALSE)</f>
        <v>Dept. Approval</v>
      </c>
    </row>
    <row r="59" spans="1:17" x14ac:dyDescent="0.2">
      <c r="A59" s="294"/>
      <c r="B59" s="423"/>
      <c r="C59" s="424"/>
      <c r="D59" s="424"/>
      <c r="E59" s="424"/>
      <c r="F59" s="424"/>
      <c r="G59" s="425"/>
      <c r="H59" s="181">
        <v>1301462</v>
      </c>
      <c r="I59" s="174" t="str">
        <f>VLOOKUP($H59,Crses!$A$2:$I$294,3,FALSE)</f>
        <v>Mobile Computing</v>
      </c>
      <c r="J59" s="175">
        <f>VLOOKUP($H59,Crses!$A$2:$J$294,4,FALSE)</f>
        <v>3</v>
      </c>
      <c r="K59" s="175">
        <f>VLOOKUP($H59,Crses!$A$2:$J$294,5,FALSE)</f>
        <v>0</v>
      </c>
      <c r="L59" s="175">
        <f>VLOOKUP($H59,Crses!$A$2:$J$294,6,FALSE)</f>
        <v>3</v>
      </c>
      <c r="M59" s="176" t="str">
        <f>VLOOKUP($H59,Crses!$A$2:$J$394,7,FALSE)</f>
        <v>Dept. Approval</v>
      </c>
    </row>
    <row r="60" spans="1:17" x14ac:dyDescent="0.2">
      <c r="A60" s="294"/>
      <c r="B60" s="423"/>
      <c r="C60" s="424"/>
      <c r="D60" s="424"/>
      <c r="E60" s="424"/>
      <c r="F60" s="424"/>
      <c r="G60" s="425"/>
      <c r="H60" s="181">
        <v>1301463</v>
      </c>
      <c r="I60" s="174" t="str">
        <f>VLOOKUP($H60,Crses!$A$2:$I$294,3,FALSE)</f>
        <v>Big Data Analysis</v>
      </c>
      <c r="J60" s="175">
        <f>VLOOKUP($H60,Crses!$A$2:$J$294,4,FALSE)</f>
        <v>3</v>
      </c>
      <c r="K60" s="175">
        <f>VLOOKUP($H60,Crses!$A$2:$J$294,5,FALSE)</f>
        <v>0</v>
      </c>
      <c r="L60" s="175">
        <f>VLOOKUP($H60,Crses!$A$2:$J$294,6,FALSE)</f>
        <v>3</v>
      </c>
      <c r="M60" s="176" t="str">
        <f>VLOOKUP($H60,Crses!$A$2:$J$394,7,FALSE)</f>
        <v>Dept. Approval</v>
      </c>
    </row>
    <row r="61" spans="1:17" ht="13.5" thickBot="1" x14ac:dyDescent="0.25">
      <c r="A61" s="294"/>
      <c r="B61" s="429"/>
      <c r="C61" s="430"/>
      <c r="D61" s="430"/>
      <c r="E61" s="430"/>
      <c r="F61" s="430"/>
      <c r="G61" s="431"/>
      <c r="H61" s="181">
        <v>1301464</v>
      </c>
      <c r="I61" s="174" t="str">
        <f>VLOOKUP($H61,Crses!$A$2:$I$294,3,FALSE)</f>
        <v>User Design Experience</v>
      </c>
      <c r="J61" s="175">
        <f>VLOOKUP($H61,Crses!$A$2:$J$294,4,FALSE)</f>
        <v>3</v>
      </c>
      <c r="K61" s="175">
        <f>VLOOKUP($H61,Crses!$A$2:$J$294,5,FALSE)</f>
        <v>0</v>
      </c>
      <c r="L61" s="175">
        <f>VLOOKUP($H61,Crses!$A$2:$J$294,6,FALSE)</f>
        <v>3</v>
      </c>
      <c r="M61" s="176" t="str">
        <f>VLOOKUP($H61,Crses!$A$2:$J$394,7,FALSE)</f>
        <v>Dept. Approval</v>
      </c>
    </row>
    <row r="62" spans="1:17" ht="13.5" thickBot="1" x14ac:dyDescent="0.25">
      <c r="B62" s="404" t="s">
        <v>62</v>
      </c>
      <c r="C62" s="405"/>
      <c r="D62" s="405"/>
      <c r="E62" s="405"/>
      <c r="F62" s="405"/>
      <c r="G62" s="406"/>
      <c r="H62" s="181"/>
      <c r="I62" s="175"/>
      <c r="J62" s="175"/>
      <c r="K62" s="175"/>
      <c r="L62" s="175"/>
      <c r="M62" s="176"/>
    </row>
    <row r="63" spans="1:17" ht="15" customHeight="1" x14ac:dyDescent="0.2">
      <c r="B63" s="414" t="s">
        <v>63</v>
      </c>
      <c r="C63" s="415"/>
      <c r="D63" s="415"/>
      <c r="E63" s="415"/>
      <c r="F63" s="415"/>
      <c r="G63" s="415"/>
      <c r="H63" s="415"/>
      <c r="I63" s="415"/>
      <c r="J63" s="415"/>
      <c r="K63" s="415"/>
      <c r="L63" s="415"/>
      <c r="M63" s="416"/>
      <c r="N63" s="13"/>
    </row>
    <row r="64" spans="1:17" ht="15.75" customHeight="1" thickBot="1" x14ac:dyDescent="0.25">
      <c r="B64" s="407" t="s">
        <v>684</v>
      </c>
      <c r="C64" s="408"/>
      <c r="D64" s="408"/>
      <c r="E64" s="408"/>
      <c r="F64" s="408"/>
      <c r="G64" s="408"/>
      <c r="H64" s="408"/>
      <c r="I64" s="408"/>
      <c r="J64" s="408"/>
      <c r="K64" s="408"/>
      <c r="L64" s="408"/>
      <c r="M64" s="409"/>
    </row>
    <row r="65" spans="2:12" ht="15" customHeight="1" x14ac:dyDescent="0.2"/>
    <row r="66" spans="2:12" ht="15" customHeight="1" x14ac:dyDescent="0.2">
      <c r="B66" s="16"/>
      <c r="C66" s="4"/>
      <c r="D66" s="4"/>
      <c r="E66" s="4"/>
      <c r="F66" s="11"/>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4"/>
      <c r="D68" s="4"/>
      <c r="E68" s="4"/>
      <c r="F68" s="4"/>
      <c r="G68" s="4"/>
      <c r="H68" s="4"/>
      <c r="I68" s="4"/>
      <c r="J68" s="11"/>
      <c r="K68" s="4"/>
      <c r="L68" s="4"/>
    </row>
    <row r="69" spans="2:12" ht="15" customHeight="1" x14ac:dyDescent="0.2">
      <c r="B69" s="4"/>
      <c r="C69" s="17"/>
      <c r="D69" s="17"/>
      <c r="E69" s="17"/>
      <c r="F69" s="4"/>
      <c r="G69" s="4"/>
      <c r="H69" s="4"/>
      <c r="I69" s="4"/>
      <c r="J69" s="11"/>
      <c r="K69" s="4"/>
      <c r="L69" s="3"/>
    </row>
    <row r="70" spans="2:12" ht="14.1" customHeight="1" x14ac:dyDescent="0.2">
      <c r="B70" s="4"/>
      <c r="C70" s="13"/>
      <c r="D70" s="17"/>
      <c r="E70" s="17"/>
      <c r="F70" s="4"/>
      <c r="G70" s="4"/>
      <c r="J70" s="12"/>
      <c r="L70" s="3"/>
    </row>
    <row r="71" spans="2:12" ht="14.1" customHeight="1" x14ac:dyDescent="0.2">
      <c r="B71" s="4"/>
      <c r="C71" s="13"/>
      <c r="D71" s="17"/>
      <c r="E71" s="17"/>
      <c r="F71" s="3"/>
      <c r="J71" s="12"/>
      <c r="L71" s="3"/>
    </row>
    <row r="72" spans="2:12" ht="14.1" customHeight="1" x14ac:dyDescent="0.2">
      <c r="C72" s="13"/>
      <c r="D72" s="13"/>
      <c r="E72" s="13"/>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ht="14.1" customHeight="1" x14ac:dyDescent="0.2">
      <c r="F76" s="3"/>
      <c r="J76" s="12"/>
      <c r="L76" s="3"/>
    </row>
    <row r="77" spans="2:12" x14ac:dyDescent="0.2">
      <c r="F77" s="3"/>
      <c r="J77" s="12"/>
      <c r="L77" s="3"/>
    </row>
    <row r="78" spans="2:12" x14ac:dyDescent="0.2">
      <c r="F78" s="3"/>
      <c r="J78" s="12"/>
      <c r="L78" s="3"/>
    </row>
    <row r="79" spans="2:12" x14ac:dyDescent="0.2">
      <c r="F79" s="3"/>
    </row>
  </sheetData>
  <sortState xmlns:xlrd2="http://schemas.microsoft.com/office/spreadsheetml/2017/richdata2" ref="B19:B39">
    <sortCondition ref="B18"/>
  </sortState>
  <mergeCells count="27">
    <mergeCell ref="B62:G62"/>
    <mergeCell ref="B64:M64"/>
    <mergeCell ref="B1:M1"/>
    <mergeCell ref="B2:M2"/>
    <mergeCell ref="B3:M3"/>
    <mergeCell ref="B4:M4"/>
    <mergeCell ref="B5:M5"/>
    <mergeCell ref="H8:H9"/>
    <mergeCell ref="B41:G41"/>
    <mergeCell ref="B63:M63"/>
    <mergeCell ref="H42:M42"/>
    <mergeCell ref="B51:G55"/>
    <mergeCell ref="B56:G61"/>
    <mergeCell ref="P50:Q50"/>
    <mergeCell ref="H6:M6"/>
    <mergeCell ref="B7:G7"/>
    <mergeCell ref="H7:M7"/>
    <mergeCell ref="B6:G6"/>
    <mergeCell ref="B17:G17"/>
    <mergeCell ref="I8:I9"/>
    <mergeCell ref="J8:L8"/>
    <mergeCell ref="M8:M9"/>
    <mergeCell ref="B8:B9"/>
    <mergeCell ref="D8:F8"/>
    <mergeCell ref="G8:G9"/>
    <mergeCell ref="B18:G18"/>
    <mergeCell ref="H40:M41"/>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8"/>
  <sheetViews>
    <sheetView rightToLeft="1" topLeftCell="A22" zoomScaleNormal="100" zoomScaleSheetLayoutView="115" workbookViewId="0">
      <selection activeCell="F65" sqref="F65"/>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71" t="s">
        <v>422</v>
      </c>
      <c r="B1" s="471"/>
      <c r="C1" s="471"/>
      <c r="D1" s="471"/>
      <c r="E1" s="471"/>
      <c r="F1" s="471"/>
      <c r="G1" s="471"/>
      <c r="H1" s="471"/>
      <c r="I1" s="471"/>
      <c r="J1" s="471"/>
      <c r="K1" s="471"/>
      <c r="L1" s="471"/>
    </row>
    <row r="2" spans="1:18" ht="15.95" customHeight="1" x14ac:dyDescent="0.2">
      <c r="A2" s="471" t="s">
        <v>423</v>
      </c>
      <c r="B2" s="471"/>
      <c r="C2" s="471"/>
      <c r="D2" s="471"/>
      <c r="E2" s="471"/>
      <c r="F2" s="471"/>
      <c r="G2" s="471"/>
      <c r="H2" s="471"/>
      <c r="I2" s="471"/>
      <c r="J2" s="471"/>
      <c r="K2" s="471"/>
      <c r="L2" s="471"/>
    </row>
    <row r="3" spans="1:18" ht="20.25" customHeight="1" x14ac:dyDescent="0.2">
      <c r="A3" s="471" t="s">
        <v>436</v>
      </c>
      <c r="B3" s="471"/>
      <c r="C3" s="471"/>
      <c r="D3" s="471"/>
      <c r="E3" s="471"/>
      <c r="F3" s="471"/>
      <c r="G3" s="471"/>
      <c r="H3" s="471"/>
      <c r="I3" s="471"/>
      <c r="J3" s="471"/>
      <c r="K3" s="471"/>
      <c r="L3" s="471"/>
    </row>
    <row r="4" spans="1:18" ht="15" customHeight="1" x14ac:dyDescent="0.2">
      <c r="A4" s="471" t="s">
        <v>676</v>
      </c>
      <c r="B4" s="471"/>
      <c r="C4" s="471"/>
      <c r="D4" s="471"/>
      <c r="E4" s="471"/>
      <c r="F4" s="471"/>
      <c r="G4" s="471"/>
      <c r="H4" s="471"/>
      <c r="I4" s="471"/>
      <c r="J4" s="471"/>
      <c r="K4" s="471"/>
      <c r="L4" s="471"/>
    </row>
    <row r="5" spans="1:18" ht="15" customHeight="1" thickBot="1" x14ac:dyDescent="0.25">
      <c r="A5" s="471" t="s">
        <v>424</v>
      </c>
      <c r="B5" s="471"/>
      <c r="C5" s="471"/>
      <c r="D5" s="471"/>
      <c r="E5" s="471"/>
      <c r="F5" s="471"/>
      <c r="G5" s="471"/>
      <c r="H5" s="471"/>
      <c r="I5" s="471"/>
      <c r="J5" s="471"/>
      <c r="K5" s="471"/>
      <c r="L5" s="471"/>
    </row>
    <row r="6" spans="1:18" ht="15" customHeight="1" x14ac:dyDescent="0.2">
      <c r="A6" s="472" t="s">
        <v>596</v>
      </c>
      <c r="B6" s="473"/>
      <c r="C6" s="473"/>
      <c r="D6" s="473"/>
      <c r="E6" s="473"/>
      <c r="F6" s="474"/>
      <c r="G6" s="474" t="s">
        <v>616</v>
      </c>
      <c r="H6" s="475"/>
      <c r="I6" s="475"/>
      <c r="J6" s="475"/>
      <c r="K6" s="237"/>
      <c r="L6" s="238"/>
    </row>
    <row r="7" spans="1:18" ht="15" customHeight="1" x14ac:dyDescent="0.2">
      <c r="A7" s="476" t="s">
        <v>638</v>
      </c>
      <c r="B7" s="477"/>
      <c r="C7" s="477"/>
      <c r="D7" s="477"/>
      <c r="E7" s="477"/>
      <c r="F7" s="477"/>
      <c r="G7" s="478" t="s">
        <v>639</v>
      </c>
      <c r="H7" s="478"/>
      <c r="I7" s="478"/>
      <c r="J7" s="478"/>
      <c r="K7" s="478"/>
      <c r="L7" s="479"/>
    </row>
    <row r="8" spans="1:18" ht="15" customHeight="1" x14ac:dyDescent="0.2">
      <c r="A8" s="481" t="s">
        <v>425</v>
      </c>
      <c r="B8" s="459" t="s">
        <v>426</v>
      </c>
      <c r="C8" s="459" t="s">
        <v>427</v>
      </c>
      <c r="D8" s="459"/>
      <c r="E8" s="459" t="s">
        <v>428</v>
      </c>
      <c r="F8" s="459" t="s">
        <v>429</v>
      </c>
      <c r="G8" s="459" t="s">
        <v>425</v>
      </c>
      <c r="H8" s="459" t="s">
        <v>426</v>
      </c>
      <c r="I8" s="459" t="s">
        <v>427</v>
      </c>
      <c r="J8" s="459"/>
      <c r="K8" s="459" t="s">
        <v>428</v>
      </c>
      <c r="L8" s="480" t="s">
        <v>429</v>
      </c>
      <c r="R8" s="21"/>
    </row>
    <row r="9" spans="1:18" ht="15" customHeight="1" x14ac:dyDescent="0.2">
      <c r="A9" s="481"/>
      <c r="B9" s="459"/>
      <c r="C9" s="235" t="s">
        <v>430</v>
      </c>
      <c r="D9" s="235" t="s">
        <v>431</v>
      </c>
      <c r="E9" s="459"/>
      <c r="F9" s="459"/>
      <c r="G9" s="459"/>
      <c r="H9" s="459"/>
      <c r="I9" s="235" t="s">
        <v>430</v>
      </c>
      <c r="J9" s="235" t="s">
        <v>431</v>
      </c>
      <c r="K9" s="459"/>
      <c r="L9" s="480"/>
    </row>
    <row r="10" spans="1:18" x14ac:dyDescent="0.2">
      <c r="A10" s="239">
        <v>100103</v>
      </c>
      <c r="B10" s="33" t="str">
        <f>VLOOKUP($A10,Crses!$A$2:$J$354,2,FALSE)</f>
        <v>العلــوم العسكـرية *</v>
      </c>
      <c r="C10" s="34">
        <f>VLOOKUP($A10,Crses!$A$2:$J$354,4,FALSE)</f>
        <v>3</v>
      </c>
      <c r="D10" s="34">
        <f>VLOOKUP($A10,Crses!$A$2:$J$354,5,FALSE)</f>
        <v>0</v>
      </c>
      <c r="E10" s="34">
        <f>VLOOKUP($A10,Crses!$A$2:$J$354,6,FALSE)</f>
        <v>3</v>
      </c>
      <c r="F10" s="34" t="str">
        <f>VLOOKUP($A10,Crses!$A$2:$J$354,7,FALSE)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VLOOKUP($A11,Crses!$A$2:$J$354,2,FALSE)</f>
        <v>الثقافـــة الإسلامية</v>
      </c>
      <c r="C11" s="34">
        <f>VLOOKUP($A11,Crses!$A$2:$J$354,4,FALSE)</f>
        <v>3</v>
      </c>
      <c r="D11" s="34">
        <f>VLOOKUP($A11,Crses!$A$2:$J$354,5,FALSE)</f>
        <v>0</v>
      </c>
      <c r="E11" s="34">
        <f>VLOOKUP($A11,Crses!$A$2:$J$354,6,FALSE)</f>
        <v>3</v>
      </c>
      <c r="F11" s="34" t="str">
        <f>VLOOKUP($A11,Crses!$A$2:$J$354,7,FALSE)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VLOOKUP($A12,Crses!$A$2:$J$354,2,FALSE)</f>
        <v>اللغـــة الـعربيـة (1)**</v>
      </c>
      <c r="C12" s="34">
        <f>VLOOKUP($A12,Crses!$A$2:$J$354,4,FALSE)</f>
        <v>3</v>
      </c>
      <c r="D12" s="34">
        <f>VLOOKUP($A12,Crses!$A$2:$J$354,5,FALSE)</f>
        <v>0</v>
      </c>
      <c r="E12" s="34">
        <f>VLOOKUP($A12,Crses!$A$2:$J$354,6,FALSE)</f>
        <v>3</v>
      </c>
      <c r="F12" s="34" t="str">
        <f>VLOOKUP($A12,Crses!$A$2:$J$354,7,FALSE)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VLOOKUP($A13,Crses!$A$2:$J$354,2,FALSE)</f>
        <v>اللغـة الإنجليزيـة (1)**</v>
      </c>
      <c r="C13" s="34">
        <f>VLOOKUP($A13,Crses!$A$2:$J$354,4,FALSE)</f>
        <v>3</v>
      </c>
      <c r="D13" s="34">
        <f>VLOOKUP($A13,Crses!$A$2:$J$354,5,FALSE)</f>
        <v>0</v>
      </c>
      <c r="E13" s="34">
        <f>VLOOKUP($A13,Crses!$A$2:$J$354,6,FALSE)</f>
        <v>3</v>
      </c>
      <c r="F13" s="34" t="str">
        <f>VLOOKUP($A13,Crses!$A$2:$J$354,7,FALSE)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1401150</v>
      </c>
      <c r="B14" s="33" t="str">
        <f>VLOOKUP($A14,Crses!$A$2:$J$354,2,FALSE)</f>
        <v>التربية الوطنية</v>
      </c>
      <c r="C14" s="34">
        <f>VLOOKUP($A14,Crses!$A$2:$J$354,4,FALSE)</f>
        <v>3</v>
      </c>
      <c r="D14" s="34">
        <f>VLOOKUP($A14,Crses!$A$2:$J$354,5,FALSE)</f>
        <v>0</v>
      </c>
      <c r="E14" s="34">
        <f>VLOOKUP($A14,Crses!$A$2:$J$354,6,FALSE)</f>
        <v>3</v>
      </c>
      <c r="F14" s="34" t="str">
        <f>VLOOKUP($A14,Crses!$A$2:$J$354,7,FALSE)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39">
        <v>1401010</v>
      </c>
      <c r="B15" s="33" t="str">
        <f>VLOOKUP($A15,Crses!$A$2:$J$354,2,FALSE)</f>
        <v xml:space="preserve">خدمة المجتمع </v>
      </c>
      <c r="C15" s="34">
        <f>VLOOKUP($A15,Crses!$A$2:$J$354,4,FALSE)</f>
        <v>0</v>
      </c>
      <c r="D15" s="34">
        <f>VLOOKUP($A15,Crses!$A$2:$J$354,5,FALSE)</f>
        <v>0</v>
      </c>
      <c r="E15" s="34">
        <f>VLOOKUP($A15,Crses!$A$2:$J$354,6,FALSE)</f>
        <v>0</v>
      </c>
      <c r="F15" s="34" t="str">
        <f>VLOOKUP($A15,Crses!$A$2:$J$354,7,FALSE)</f>
        <v>-</v>
      </c>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41"/>
      <c r="B16" s="35" t="s">
        <v>432</v>
      </c>
      <c r="C16" s="36">
        <f>SUM(C10:C14)</f>
        <v>15</v>
      </c>
      <c r="D16" s="36">
        <f>SUM(D10:D14)</f>
        <v>0</v>
      </c>
      <c r="E16" s="36">
        <f>SUM(E10:E14)</f>
        <v>15</v>
      </c>
      <c r="F16" s="36"/>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46"/>
      <c r="B17" s="447"/>
      <c r="C17" s="447"/>
      <c r="D17" s="447"/>
      <c r="E17" s="447"/>
      <c r="F17" s="447"/>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457" t="s">
        <v>637</v>
      </c>
      <c r="B18" s="458"/>
      <c r="C18" s="458"/>
      <c r="D18" s="458"/>
      <c r="E18" s="458"/>
      <c r="F18" s="458"/>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x14ac:dyDescent="0.2">
      <c r="A19" s="274">
        <v>402104</v>
      </c>
      <c r="B19" s="272" t="str">
        <f>VLOOKUP($A19,Crses!$A$2:$J$290,2,FALSE)</f>
        <v>الريادة في الأعمال</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ht="21" x14ac:dyDescent="0.2">
      <c r="A20" s="239">
        <v>501114</v>
      </c>
      <c r="B20" s="272" t="str">
        <f>VLOOKUP($A20,Crses!$A$2:$J$290,2,FALSE)</f>
        <v>القضية الفلسطينية والتاريخ العربي المعاصر</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602143</v>
      </c>
      <c r="B21" s="272" t="str">
        <f>VLOOKUP($A21,Crses!$A$2:$J$290,2,FALSE)</f>
        <v>حقوق الإنسان</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602144</v>
      </c>
      <c r="B22" s="272" t="str">
        <f>VLOOKUP($A22,Crses!$A$2:$J$290,2,FALSE)</f>
        <v>القانون في حياتنا</v>
      </c>
      <c r="C22" s="273">
        <f>VLOOKUP($A22,Crses!$A$2:$J$290,4,FALSE)</f>
        <v>3</v>
      </c>
      <c r="D22" s="273">
        <f>VLOOKUP($A22,Crses!$A$2:$J$290,5,FALSE)</f>
        <v>0</v>
      </c>
      <c r="E22" s="273">
        <f>VLOOKUP($A22,Crses!$A$2:$J$290,6,FALSE)</f>
        <v>3</v>
      </c>
      <c r="F22" s="273" t="str">
        <f>VLOOKUP($A22,Crses!$A$2:$J$290,7,FALSE)</f>
        <v>-</v>
      </c>
      <c r="G22" s="289">
        <v>1301236</v>
      </c>
      <c r="H22" s="290" t="str">
        <f>VLOOKUP($G22,Crses!$A$2:$I$269,2,FALSE)</f>
        <v>تطوير برمجيات الانترنت</v>
      </c>
      <c r="I22" s="291">
        <f>VLOOKUP($G22,Crses!$A$2:$J$269,4,FALSE)</f>
        <v>2</v>
      </c>
      <c r="J22" s="291">
        <f>VLOOKUP($G22,Crses!$A$2:$J$269,5,FALSE)</f>
        <v>2</v>
      </c>
      <c r="K22" s="291">
        <f>VLOOKUP($G22,Crses!$A$2:$J$269,6,FALSE)</f>
        <v>3</v>
      </c>
      <c r="L22" s="292">
        <f>VLOOKUP($G22,Crses!$A$2:$J$269,7,FALSE)</f>
        <v>1301108</v>
      </c>
      <c r="P22" s="11"/>
      <c r="Q22" s="4"/>
      <c r="R22" s="4"/>
    </row>
    <row r="23" spans="1:18" x14ac:dyDescent="0.2">
      <c r="A23" s="239">
        <v>1401117</v>
      </c>
      <c r="B23" s="272" t="str">
        <f>VLOOKUP($A23,Crses!$A$2:$J$290,2,FALSE)</f>
        <v>الإسلام وقضايا العصر</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1401118</v>
      </c>
      <c r="B24" s="272" t="str">
        <f>VLOOKUP($A24,Crses!$A$2:$J$290,2,FALSE)</f>
        <v>الأخلاق في الإسلام</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1211110</v>
      </c>
      <c r="B25" s="272" t="str">
        <f>VLOOKUP($A25,Crses!$A$2:$J$290,2,FALSE)</f>
        <v>ثقافة فنية</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1401111</v>
      </c>
      <c r="B26" s="272" t="str">
        <f>VLOOKUP($A26,Crses!$A$2:$J$290,2,FALSE)</f>
        <v>مدخل الى علم المكتبات</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1401130</v>
      </c>
      <c r="B27" s="272" t="str">
        <f>VLOOKUP($A27,Crses!$A$2:$J$290,2,FALSE)</f>
        <v>الرياضة والصحة</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1401131</v>
      </c>
      <c r="B28" s="272" t="str">
        <f>VLOOKUP($A28,Crses!$A$2:$J$290,2,FALSE)</f>
        <v>مدخل الى علم الاجتماع</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1401132</v>
      </c>
      <c r="B29" s="272" t="str">
        <f>VLOOKUP($A29,Crses!$A$2:$J$290,2,FALSE)</f>
        <v>الإنسان والبيئة</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1401133</v>
      </c>
      <c r="B30" s="272" t="str">
        <f>VLOOKUP($A30,Crses!$A$2:$J$290,2,FALSE)</f>
        <v>مدخل الى علم النفس</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89">
        <v>1301386</v>
      </c>
      <c r="H32" s="290" t="str">
        <f>VLOOKUP($G32,Crses!$A$2:$I$269,2,FALSE)</f>
        <v>تحليل وتصميم نظم المعلومات</v>
      </c>
      <c r="I32" s="291">
        <f>VLOOKUP($G32,Crses!$A$2:$J$269,4,FALSE)</f>
        <v>3</v>
      </c>
      <c r="J32" s="291">
        <f>VLOOKUP($G32,Crses!$A$2:$J$269,5,FALSE)</f>
        <v>0</v>
      </c>
      <c r="K32" s="291">
        <f>VLOOKUP($G32,Crses!$A$2:$J$269,6,FALSE)</f>
        <v>3</v>
      </c>
      <c r="L32" s="292">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89">
        <v>1301411</v>
      </c>
      <c r="H33" s="290" t="str">
        <f>VLOOKUP($G33,Crses!$A$2:$I$269,2,FALSE)</f>
        <v>امن المعلومات</v>
      </c>
      <c r="I33" s="291">
        <f>VLOOKUP($G33,Crses!$A$2:$J$269,4,FALSE)</f>
        <v>3</v>
      </c>
      <c r="J33" s="291">
        <f>VLOOKUP($G33,Crses!$A$2:$J$269,5,FALSE)</f>
        <v>0</v>
      </c>
      <c r="K33" s="291">
        <f>VLOOKUP($G33,Crses!$A$2:$J$269,6,FALSE)</f>
        <v>3</v>
      </c>
      <c r="L33" s="292">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89">
        <v>1301336</v>
      </c>
      <c r="H34" s="290" t="str">
        <f>VLOOKUP($G34,Crses!$A$2:$I$269,2,FALSE)</f>
        <v>تراسل البيانات وشبكات الحاسوب</v>
      </c>
      <c r="I34" s="291">
        <f>VLOOKUP($G34,Crses!$A$2:$J$269,4,FALSE)</f>
        <v>3</v>
      </c>
      <c r="J34" s="291">
        <f>VLOOKUP($G34,Crses!$A$2:$J$269,5,FALSE)</f>
        <v>0</v>
      </c>
      <c r="K34" s="291">
        <f>VLOOKUP($G34,Crses!$A$2:$J$269,6,FALSE)</f>
        <v>3</v>
      </c>
      <c r="L34" s="292">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60" t="s">
        <v>432</v>
      </c>
      <c r="H38" s="461"/>
      <c r="I38" s="36">
        <f t="shared" ref="I38:J38" si="0">SUM(I10:I37)</f>
        <v>61</v>
      </c>
      <c r="J38" s="36">
        <f t="shared" si="0"/>
        <v>22</v>
      </c>
      <c r="K38" s="36">
        <f>SUM(K10:K37)</f>
        <v>72</v>
      </c>
      <c r="L38" s="242"/>
      <c r="P38" s="12"/>
    </row>
    <row r="39" spans="1:16" x14ac:dyDescent="0.2">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62" t="s">
        <v>603</v>
      </c>
      <c r="H39" s="463"/>
      <c r="I39" s="463"/>
      <c r="J39" s="463"/>
      <c r="K39" s="463"/>
      <c r="L39" s="464"/>
      <c r="P39" s="12"/>
    </row>
    <row r="40" spans="1:16" ht="13.5" thickBot="1" x14ac:dyDescent="0.25">
      <c r="A40" s="239">
        <v>1401221</v>
      </c>
      <c r="B40" s="272" t="str">
        <f>VLOOKUP($A40,Crses!$A$2:$J$290,2,FALSE)</f>
        <v>لغات اجنبية</v>
      </c>
      <c r="C40" s="273">
        <f>VLOOKUP($A40,Crses!$A$2:$J$290,4,FALSE)</f>
        <v>3</v>
      </c>
      <c r="D40" s="273">
        <f>VLOOKUP($A40,Crses!$A$2:$J$290,5,FALSE)</f>
        <v>0</v>
      </c>
      <c r="E40" s="273">
        <f>VLOOKUP($A40,Crses!$A$2:$J$290,6,FALSE)</f>
        <v>3</v>
      </c>
      <c r="F40" s="273" t="str">
        <f>VLOOKUP($A40,Crses!$A$2:$J$290,7,FALSE)</f>
        <v>-</v>
      </c>
      <c r="G40" s="465"/>
      <c r="H40" s="466"/>
      <c r="I40" s="466"/>
      <c r="J40" s="466"/>
      <c r="K40" s="466"/>
      <c r="L40" s="467"/>
      <c r="P40" s="12"/>
    </row>
    <row r="41" spans="1:16" ht="14.25" x14ac:dyDescent="0.2">
      <c r="A41" s="441" t="s">
        <v>595</v>
      </c>
      <c r="B41" s="442"/>
      <c r="C41" s="442"/>
      <c r="D41" s="442"/>
      <c r="E41" s="442"/>
      <c r="F41" s="443"/>
      <c r="G41" s="281" t="s">
        <v>640</v>
      </c>
      <c r="H41" s="281"/>
      <c r="I41" s="281"/>
      <c r="J41" s="281"/>
      <c r="K41" s="281"/>
      <c r="L41" s="282"/>
    </row>
    <row r="42" spans="1:16" x14ac:dyDescent="0.2">
      <c r="A42" s="239">
        <v>1301106</v>
      </c>
      <c r="B42" s="33" t="str">
        <f>VLOOKUP($A42,Crses!$A$2:$J$262,2,FALSE)</f>
        <v>البرمجة الهيكلية</v>
      </c>
      <c r="C42" s="34">
        <f>VLOOKUP($A42,Crses!$A$2:$J$264,4,FALSE)</f>
        <v>2</v>
      </c>
      <c r="D42" s="34">
        <f>VLOOKUP($A42,Crses!$A$2:$J$264,5,FALSE)</f>
        <v>2</v>
      </c>
      <c r="E42" s="34">
        <f>VLOOKUP($A42,Crses!$A$2:$J$264,6,FALSE)</f>
        <v>3</v>
      </c>
      <c r="F42" s="34" t="str">
        <f>VLOOKUP($A42,Crses!$A$2:$J$264,7,FALSE)</f>
        <v>-</v>
      </c>
      <c r="G42" s="236">
        <v>1301301</v>
      </c>
      <c r="H42" s="33" t="str">
        <f>VLOOKUP($G42,Crses!$A$2:$I$254,2,FALSE)</f>
        <v>لغة برمجة مختارة</v>
      </c>
      <c r="I42" s="34">
        <f>VLOOKUP($G42,Crses!$A$2:$J$254,4,FALSE)</f>
        <v>3</v>
      </c>
      <c r="J42" s="34">
        <f>VLOOKUP($G42,Crses!$A$2:$J$254,5,FALSE)</f>
        <v>0</v>
      </c>
      <c r="K42" s="34">
        <f>VLOOKUP($G42,Crses!$A$2:$J$254,6,FALSE)</f>
        <v>3</v>
      </c>
      <c r="L42" s="240">
        <f>VLOOKUP($G42,Crses!$A$2:$J$254,7,FALSE)</f>
        <v>1301305</v>
      </c>
    </row>
    <row r="43" spans="1:16" x14ac:dyDescent="0.2">
      <c r="A43" s="239">
        <v>1301108</v>
      </c>
      <c r="B43" s="33" t="str">
        <f>VLOOKUP($A43,Crses!$A$2:$J$262,2,FALSE)</f>
        <v xml:space="preserve">البرمجة الكينونية (1) </v>
      </c>
      <c r="C43" s="34">
        <f>VLOOKUP($A43,Crses!$A$2:$J$264,4,FALSE)</f>
        <v>2</v>
      </c>
      <c r="D43" s="34">
        <f>VLOOKUP($A43,Crses!$A$2:$J$264,5,FALSE)</f>
        <v>2</v>
      </c>
      <c r="E43" s="34">
        <f>VLOOKUP($A43,Crses!$A$2:$J$264,6,FALSE)</f>
        <v>3</v>
      </c>
      <c r="F43" s="34">
        <f>VLOOKUP($A43,Crses!$A$2:$J$264,7,FALSE)</f>
        <v>1301106</v>
      </c>
      <c r="G43" s="236">
        <v>1301371</v>
      </c>
      <c r="H43" s="33" t="str">
        <f>VLOOKUP($G43,Crses!$A$2:$I$254,2,FALSE)</f>
        <v>النمذجة والمحاكاة</v>
      </c>
      <c r="I43" s="34">
        <f>VLOOKUP($G43,Crses!$A$2:$J$254,4,FALSE)</f>
        <v>3</v>
      </c>
      <c r="J43" s="34">
        <f>VLOOKUP($G43,Crses!$A$2:$J$254,5,FALSE)</f>
        <v>0</v>
      </c>
      <c r="K43" s="34">
        <f>VLOOKUP($G43,Crses!$A$2:$J$254,6,FALSE)</f>
        <v>3</v>
      </c>
      <c r="L43" s="240" t="str">
        <f>VLOOKUP($G43,Crses!$A$2:$J$254,7,FALSE)</f>
        <v>1501212 + 1301203</v>
      </c>
    </row>
    <row r="44" spans="1:16" ht="15" customHeight="1" x14ac:dyDescent="0.2">
      <c r="A44" s="239">
        <v>1301111</v>
      </c>
      <c r="B44" s="33" t="str">
        <f>VLOOKUP($A44,Crses!$A$2:$J$262,2,FALSE)</f>
        <v>تراكيب متقطعه (1)</v>
      </c>
      <c r="C44" s="34">
        <f>VLOOKUP($A44,Crses!$A$2:$J$264,4,FALSE)</f>
        <v>3</v>
      </c>
      <c r="D44" s="34">
        <f>VLOOKUP($A44,Crses!$A$2:$J$264,5,FALSE)</f>
        <v>0</v>
      </c>
      <c r="E44" s="34">
        <f>VLOOKUP($A44,Crses!$A$2:$J$264,6,FALSE)</f>
        <v>3</v>
      </c>
      <c r="F44" s="34" t="str">
        <f>VLOOKUP($A44,Crses!$A$2:$J$264,7,FALSE)</f>
        <v>-</v>
      </c>
      <c r="G44" s="236">
        <v>1301425</v>
      </c>
      <c r="H44" s="33" t="str">
        <f>VLOOKUP($G44,Crses!$A$2:$I$254,2,FALSE)</f>
        <v>نظم التشغيل المتقدمة</v>
      </c>
      <c r="I44" s="34">
        <f>VLOOKUP($G44,Crses!$A$2:$J$254,4,FALSE)</f>
        <v>3</v>
      </c>
      <c r="J44" s="34">
        <f>VLOOKUP($G44,Crses!$A$2:$J$254,5,FALSE)</f>
        <v>0</v>
      </c>
      <c r="K44" s="34">
        <f>VLOOKUP($G44,Crses!$A$2:$J$254,6,FALSE)</f>
        <v>3</v>
      </c>
      <c r="L44" s="240">
        <f>VLOOKUP($G44,Crses!$A$2:$J$254,7,FALSE)</f>
        <v>1301326</v>
      </c>
    </row>
    <row r="45" spans="1:16" ht="15" customHeight="1" x14ac:dyDescent="0.2">
      <c r="A45" s="239">
        <v>1301266</v>
      </c>
      <c r="B45" s="33" t="str">
        <f>VLOOKUP($A45,Crses!$A$2:$J$262,2,FALSE)</f>
        <v xml:space="preserve">تقنية الكتابة و مهارات الاتصال </v>
      </c>
      <c r="C45" s="34">
        <f>VLOOKUP($A45,Crses!$A$2:$J$264,4,FALSE)</f>
        <v>3</v>
      </c>
      <c r="D45" s="34">
        <f>VLOOKUP($A45,Crses!$A$2:$J$264,5,FALSE)</f>
        <v>0</v>
      </c>
      <c r="E45" s="34">
        <f>VLOOKUP($A45,Crses!$A$2:$J$264,6,FALSE)</f>
        <v>3</v>
      </c>
      <c r="F45" s="34">
        <f>VLOOKUP($A45,Crses!$A$2:$J$264,7,FALSE)</f>
        <v>1401120</v>
      </c>
      <c r="G45" s="236">
        <v>1301440</v>
      </c>
      <c r="H45" s="33" t="str">
        <f>VLOOKUP($G45,Crses!$A$2:$I$254,2,FALSE)</f>
        <v>معالجة الصور الرقمية</v>
      </c>
      <c r="I45" s="34">
        <f>VLOOKUP($G45,Crses!$A$2:$J$254,4,FALSE)</f>
        <v>3</v>
      </c>
      <c r="J45" s="34">
        <f>VLOOKUP($G45,Crses!$A$2:$J$254,5,FALSE)</f>
        <v>0</v>
      </c>
      <c r="K45" s="34">
        <f>VLOOKUP($G45,Crses!$A$2:$J$254,6,FALSE)</f>
        <v>3</v>
      </c>
      <c r="L45" s="240">
        <f>VLOOKUP($G45,Crses!$A$2:$J$254,7,FALSE)</f>
        <v>1301310</v>
      </c>
    </row>
    <row r="46" spans="1:16" ht="15" customHeight="1" x14ac:dyDescent="0.2">
      <c r="A46" s="239">
        <v>1501110</v>
      </c>
      <c r="B46" s="33" t="str">
        <f>VLOOKUP($A46,Crses!$A$2:$J$262,2,FALSE)</f>
        <v>تفاضل وتكامل (1)</v>
      </c>
      <c r="C46" s="34">
        <f>VLOOKUP($A46,Crses!$A$2:$J$264,4,FALSE)</f>
        <v>3</v>
      </c>
      <c r="D46" s="34">
        <f>VLOOKUP($A46,Crses!$A$2:$J$264,5,FALSE)</f>
        <v>0</v>
      </c>
      <c r="E46" s="34">
        <f>VLOOKUP($A46,Crses!$A$2:$J$264,6,FALSE)</f>
        <v>3</v>
      </c>
      <c r="F46" s="34" t="str">
        <f>VLOOKUP($A46,Crses!$A$2:$J$264,7,FALSE)</f>
        <v>-</v>
      </c>
      <c r="G46" s="236">
        <v>1301461</v>
      </c>
      <c r="H46" s="33" t="str">
        <f>VLOOKUP($G46,Crses!$A$2:$I$254,2,FALSE)</f>
        <v>تعلم الآلة</v>
      </c>
      <c r="I46" s="34">
        <f>VLOOKUP($G46,Crses!$A$2:$J$254,4,FALSE)</f>
        <v>3</v>
      </c>
      <c r="J46" s="34">
        <f>VLOOKUP($G46,Crses!$A$2:$J$254,5,FALSE)</f>
        <v>0</v>
      </c>
      <c r="K46" s="34">
        <f>VLOOKUP($G46,Crses!$A$2:$J$254,6,FALSE)</f>
        <v>3</v>
      </c>
      <c r="L46" s="240">
        <f>VLOOKUP($G46,Crses!$A$2:$J$254,7,FALSE)</f>
        <v>1301340</v>
      </c>
    </row>
    <row r="47" spans="1:16" ht="21" x14ac:dyDescent="0.2">
      <c r="A47" s="239">
        <v>1301270</v>
      </c>
      <c r="B47" s="33" t="str">
        <f>VLOOKUP($A47,Crses!$A$2:$J$262,2,FALSE)</f>
        <v>التحليل العددى</v>
      </c>
      <c r="C47" s="34">
        <f>VLOOKUP($A47,Crses!$A$2:$J$264,4,FALSE)</f>
        <v>3</v>
      </c>
      <c r="D47" s="34">
        <f>VLOOKUP($A47,Crses!$A$2:$J$264,5,FALSE)</f>
        <v>0</v>
      </c>
      <c r="E47" s="34">
        <f>VLOOKUP($A47,Crses!$A$2:$J$264,6,FALSE)</f>
        <v>3</v>
      </c>
      <c r="F47" s="34">
        <f>VLOOKUP($A47,Crses!$A$2:$J$264,7,FALSE)</f>
        <v>1501110</v>
      </c>
      <c r="G47" s="236">
        <v>1301392</v>
      </c>
      <c r="H47" s="33" t="str">
        <f>VLOOKUP($G47,Crses!$A$2:$I$254,2,FALSE)</f>
        <v>تقنيات وأدوات متقدمة في علم الحاسوب</v>
      </c>
      <c r="I47" s="34">
        <f>VLOOKUP($G47,Crses!$A$2:$J$254,4,FALSE)</f>
        <v>3</v>
      </c>
      <c r="J47" s="34">
        <f>VLOOKUP($G47,Crses!$A$2:$J$254,5,FALSE)</f>
        <v>0</v>
      </c>
      <c r="K47" s="34">
        <f>VLOOKUP($G47,Crses!$A$2:$J$254,6,FALSE)</f>
        <v>3</v>
      </c>
      <c r="L47" s="240" t="str">
        <f>VLOOKUP($G47,Crses!$A$2:$J$254,7,FALSE)</f>
        <v>Dept. Approval</v>
      </c>
    </row>
    <row r="48" spans="1:16" ht="12.75" customHeight="1" x14ac:dyDescent="0.2">
      <c r="A48" s="239">
        <v>1301150</v>
      </c>
      <c r="B48" s="33" t="str">
        <f>VLOOKUP($A48,Crses!$A$2:$J$262,2,FALSE)</f>
        <v xml:space="preserve">الجبر الخطي </v>
      </c>
      <c r="C48" s="34">
        <f>VLOOKUP($A48,Crses!$A$2:$J$264,4,FALSE)</f>
        <v>3</v>
      </c>
      <c r="D48" s="34">
        <f>VLOOKUP($A48,Crses!$A$2:$J$264,5,FALSE)</f>
        <v>0</v>
      </c>
      <c r="E48" s="34">
        <f>VLOOKUP($A48,Crses!$A$2:$J$264,6,FALSE)</f>
        <v>3</v>
      </c>
      <c r="F48" s="34">
        <f>VLOOKUP($A48,Crses!$A$2:$J$264,7,FALSE)</f>
        <v>1501110</v>
      </c>
      <c r="G48" s="236">
        <v>1301490</v>
      </c>
      <c r="H48" s="33" t="str">
        <f>VLOOKUP($G48,Crses!$A$2:$I$254,2,FALSE)</f>
        <v>موضوعات خاصة في علم الحاسوب</v>
      </c>
      <c r="I48" s="34">
        <f>VLOOKUP($G48,Crses!$A$2:$J$254,4,FALSE)</f>
        <v>3</v>
      </c>
      <c r="J48" s="34">
        <f>VLOOKUP($G48,Crses!$A$2:$J$254,5,FALSE)</f>
        <v>0</v>
      </c>
      <c r="K48" s="34">
        <f>VLOOKUP($G48,Crses!$A$2:$J$254,6,FALSE)</f>
        <v>3</v>
      </c>
      <c r="L48" s="240" t="str">
        <f>VLOOKUP($G48,Crses!$A$2:$J$254,7,FALSE)</f>
        <v>Dept. Approval</v>
      </c>
    </row>
    <row r="49" spans="1:17" ht="15" customHeight="1" x14ac:dyDescent="0.2">
      <c r="A49" s="239">
        <v>1501212</v>
      </c>
      <c r="B49" s="33" t="str">
        <f>VLOOKUP($A49,Crses!$A$2:$J$262,2,FALSE)</f>
        <v>الاحتمالات والإحصاء</v>
      </c>
      <c r="C49" s="239">
        <f>VLOOKUP($A49,Crses!$A$2:$J$264,4,FALSE)</f>
        <v>3</v>
      </c>
      <c r="D49" s="239">
        <f>VLOOKUP($A49,Crses!$A$2:$J$264,5,FALSE)</f>
        <v>0</v>
      </c>
      <c r="E49" s="239">
        <f>VLOOKUP($A49,Crses!$A$2:$J$264,6,FALSE)</f>
        <v>3</v>
      </c>
      <c r="F49" s="239">
        <f>VLOOKUP($A49,Crses!$A$2:$J$264,7,FALSE)</f>
        <v>1501110</v>
      </c>
      <c r="G49" s="236">
        <v>1302383</v>
      </c>
      <c r="H49" s="33" t="str">
        <f>VLOOKUP($G49,Crses!$A$2:$I$254,2,FALSE)</f>
        <v>ادارة المشاريع</v>
      </c>
      <c r="I49" s="34">
        <f>VLOOKUP($G49,Crses!$A$2:$J$254,4,FALSE)</f>
        <v>2</v>
      </c>
      <c r="J49" s="34">
        <f>VLOOKUP($G49,Crses!$A$2:$J$254,5,FALSE)</f>
        <v>2</v>
      </c>
      <c r="K49" s="34">
        <f>VLOOKUP($G49,Crses!$A$2:$J$254,6,FALSE)</f>
        <v>3</v>
      </c>
      <c r="L49" s="240">
        <f>VLOOKUP($G49,Crses!$A$2:$J$254,7,FALSE)</f>
        <v>1302281</v>
      </c>
    </row>
    <row r="50" spans="1:17" ht="15" customHeight="1" x14ac:dyDescent="0.2">
      <c r="A50" s="444" t="s">
        <v>432</v>
      </c>
      <c r="B50" s="445"/>
      <c r="C50" s="36">
        <f>SUM(C42:C49)</f>
        <v>22</v>
      </c>
      <c r="D50" s="36">
        <f>SUM(D42:D49)</f>
        <v>4</v>
      </c>
      <c r="E50" s="36">
        <f>SUM(E42:E49)</f>
        <v>24</v>
      </c>
      <c r="F50" s="36"/>
      <c r="G50" s="236">
        <v>1302483</v>
      </c>
      <c r="H50" s="33" t="str">
        <f>VLOOKUP($G50,Crses!$A$2:$I$254,2,FALSE)</f>
        <v>نظم الوقت الحقيقي والنظم المدمجة</v>
      </c>
      <c r="I50" s="34">
        <f>VLOOKUP($G50,Crses!$A$2:$J$254,4,FALSE)</f>
        <v>3</v>
      </c>
      <c r="J50" s="34">
        <f>VLOOKUP($G50,Crses!$A$2:$J$254,5,FALSE)</f>
        <v>0</v>
      </c>
      <c r="K50" s="34">
        <f>VLOOKUP($G50,Crses!$A$2:$J$254,6,FALSE)</f>
        <v>3</v>
      </c>
      <c r="L50" s="240">
        <f>VLOOKUP($G50,Crses!$A$2:$J$254,7,FALSE)</f>
        <v>1301326</v>
      </c>
    </row>
    <row r="51" spans="1:17" ht="15" customHeight="1" x14ac:dyDescent="0.2">
      <c r="A51" s="448" t="s">
        <v>592</v>
      </c>
      <c r="B51" s="449"/>
      <c r="C51" s="449"/>
      <c r="D51" s="449"/>
      <c r="E51" s="449"/>
      <c r="F51" s="450"/>
      <c r="G51" s="289">
        <v>1302338</v>
      </c>
      <c r="H51" s="290" t="str">
        <f>VLOOKUP($G51,Crses!$A$2:$I$254,2,FALSE)</f>
        <v>حوسبة الإنترنت المتقدمة</v>
      </c>
      <c r="I51" s="291">
        <f>VLOOKUP($G51,Crses!$A$2:$J$254,4,FALSE)</f>
        <v>2</v>
      </c>
      <c r="J51" s="291">
        <f>VLOOKUP($G51,Crses!$A$2:$J$254,5,FALSE)</f>
        <v>2</v>
      </c>
      <c r="K51" s="291">
        <f>VLOOKUP($G51,Crses!$A$2:$J$254,6,FALSE)</f>
        <v>3</v>
      </c>
      <c r="L51" s="293" t="str">
        <f>VLOOKUP($G51,Crses!$A$2:$J$254,7,FALSE)</f>
        <v>1301236+ 1301305</v>
      </c>
    </row>
    <row r="52" spans="1:17" ht="20.25" customHeight="1" x14ac:dyDescent="0.2">
      <c r="A52" s="451"/>
      <c r="B52" s="452"/>
      <c r="C52" s="452"/>
      <c r="D52" s="452"/>
      <c r="E52" s="452"/>
      <c r="F52" s="453"/>
      <c r="G52" s="289">
        <v>1301442</v>
      </c>
      <c r="H52" s="290" t="str">
        <f>VLOOKUP($G52,Crses!$A$2:$I$254,2,FALSE)</f>
        <v>التنقيب في البيانات</v>
      </c>
      <c r="I52" s="291">
        <f>VLOOKUP($G52,Crses!$A$2:$J$254,4,FALSE)</f>
        <v>3</v>
      </c>
      <c r="J52" s="291">
        <f>VLOOKUP($G52,Crses!$A$2:$J$254,5,FALSE)</f>
        <v>0</v>
      </c>
      <c r="K52" s="291">
        <f>VLOOKUP($G52,Crses!$A$2:$J$254,6,FALSE)</f>
        <v>3</v>
      </c>
      <c r="L52" s="293">
        <f>VLOOKUP($G52,Crses!$A$2:$J$254,7,FALSE)</f>
        <v>1301305</v>
      </c>
      <c r="P52" s="376"/>
      <c r="Q52" s="376"/>
    </row>
    <row r="53" spans="1:17" x14ac:dyDescent="0.2">
      <c r="A53" s="454"/>
      <c r="B53" s="455"/>
      <c r="C53" s="455"/>
      <c r="D53" s="455"/>
      <c r="E53" s="455"/>
      <c r="F53" s="456"/>
      <c r="G53" s="267">
        <v>1301455</v>
      </c>
      <c r="H53" s="33" t="str">
        <f>VLOOKUP($G53,Crses!$A$2:$I$269,2,FALSE)</f>
        <v>الرسم الحاسوبي</v>
      </c>
      <c r="I53" s="34">
        <f>VLOOKUP($G53,Crses!$A$2:$J$269,4,FALSE)</f>
        <v>2</v>
      </c>
      <c r="J53" s="34">
        <f>VLOOKUP($G53,Crses!$A$2:$J$269,5,FALSE)</f>
        <v>2</v>
      </c>
      <c r="K53" s="34">
        <f>VLOOKUP($G53,Crses!$A$2:$J$269,6,FALSE)</f>
        <v>3</v>
      </c>
      <c r="L53" s="270">
        <f>VLOOKUP($G53,Crses!$A$2:$J$269,7,FALSE)</f>
        <v>1301310</v>
      </c>
    </row>
    <row r="54" spans="1:17" ht="15" customHeight="1" x14ac:dyDescent="0.2">
      <c r="A54" s="448" t="s">
        <v>433</v>
      </c>
      <c r="B54" s="449"/>
      <c r="C54" s="449"/>
      <c r="D54" s="449"/>
      <c r="E54" s="449"/>
      <c r="F54" s="450"/>
      <c r="G54" s="289">
        <v>1302337</v>
      </c>
      <c r="H54" s="290" t="str">
        <f>VLOOKUP($G54,Crses!$A$2:$I$269,2,FALSE)</f>
        <v>التجارة الإلكترونية</v>
      </c>
      <c r="I54" s="291">
        <f>VLOOKUP($G54,Crses!$A$2:$J$269,4,FALSE)</f>
        <v>2</v>
      </c>
      <c r="J54" s="291">
        <f>VLOOKUP($G54,Crses!$A$2:$J$269,5,FALSE)</f>
        <v>2</v>
      </c>
      <c r="K54" s="291">
        <f>VLOOKUP($G54,Crses!$A$2:$J$269,6,FALSE)</f>
        <v>3</v>
      </c>
      <c r="L54" s="292">
        <f>VLOOKUP($G54,Crses!$A$2:$J$269,7,FALSE)</f>
        <v>1301108</v>
      </c>
    </row>
    <row r="55" spans="1:17" ht="15" customHeight="1" x14ac:dyDescent="0.2">
      <c r="A55" s="451"/>
      <c r="B55" s="452"/>
      <c r="C55" s="452"/>
      <c r="D55" s="452"/>
      <c r="E55" s="452"/>
      <c r="F55" s="453"/>
      <c r="G55" s="289">
        <v>1301350</v>
      </c>
      <c r="H55" s="290" t="str">
        <f>VLOOKUP($G55,Crses!$A$2:$I$254,2,FALSE)</f>
        <v>نظم الوسائط المتعددة</v>
      </c>
      <c r="I55" s="291">
        <f>VLOOKUP($G55,Crses!$A$2:$J$254,4,FALSE)</f>
        <v>2</v>
      </c>
      <c r="J55" s="291">
        <f>VLOOKUP($G55,Crses!$A$2:$J$254,5,FALSE)</f>
        <v>2</v>
      </c>
      <c r="K55" s="291">
        <f>VLOOKUP($G55,Crses!$A$2:$J$254,6,FALSE)</f>
        <v>3</v>
      </c>
      <c r="L55" s="293">
        <f>VLOOKUP($G55,Crses!$A$2:$J$254,7,FALSE)</f>
        <v>1301236</v>
      </c>
    </row>
    <row r="56" spans="1:17" ht="20.25" customHeight="1" x14ac:dyDescent="0.2">
      <c r="A56" s="451"/>
      <c r="B56" s="452"/>
      <c r="C56" s="452"/>
      <c r="D56" s="452"/>
      <c r="E56" s="452"/>
      <c r="F56" s="453"/>
      <c r="G56" s="289">
        <v>1302360</v>
      </c>
      <c r="H56" s="290" t="str">
        <f>VLOOKUP($G56,Crses!$A$2:$I$254,2,FALSE)</f>
        <v>إدارة نظم قواعد البيانات</v>
      </c>
      <c r="I56" s="291">
        <f>VLOOKUP($G56,Crses!$A$2:$J$254,4,FALSE)</f>
        <v>3</v>
      </c>
      <c r="J56" s="291">
        <f>VLOOKUP($G56,Crses!$A$2:$J$254,5,FALSE)</f>
        <v>0</v>
      </c>
      <c r="K56" s="291">
        <f>VLOOKUP($G56,Crses!$A$2:$J$254,6,FALSE)</f>
        <v>3</v>
      </c>
      <c r="L56" s="293">
        <f>VLOOKUP($G56,Crses!$A$2:$J$254,7,FALSE)</f>
        <v>1301305</v>
      </c>
    </row>
    <row r="57" spans="1:17" ht="14.25" customHeight="1" x14ac:dyDescent="0.2">
      <c r="A57" s="451"/>
      <c r="B57" s="452"/>
      <c r="C57" s="452"/>
      <c r="D57" s="452"/>
      <c r="E57" s="452"/>
      <c r="F57" s="453"/>
      <c r="G57" s="289">
        <v>1301460</v>
      </c>
      <c r="H57" s="290" t="str">
        <f>VLOOKUP($G57,Crses!$A$2:$I$299,2,FALSE)</f>
        <v>حوسبة سحابية</v>
      </c>
      <c r="I57" s="291">
        <f>VLOOKUP($G57,Crses!$A$2:$J$299,4,FALSE)</f>
        <v>3</v>
      </c>
      <c r="J57" s="291">
        <f>VLOOKUP($G57,Crses!$A$2:$J$299,5,FALSE)</f>
        <v>0</v>
      </c>
      <c r="K57" s="291">
        <f>VLOOKUP($G57,Crses!$A$2:$J$299,6,FALSE)</f>
        <v>3</v>
      </c>
      <c r="L57" s="293" t="str">
        <f>VLOOKUP($G57,Crses!$A$2:$J$299,7,FALSE)</f>
        <v>Dept. Approval</v>
      </c>
    </row>
    <row r="58" spans="1:17" ht="14.25" customHeight="1" x14ac:dyDescent="0.2">
      <c r="A58" s="441" t="s">
        <v>615</v>
      </c>
      <c r="B58" s="442"/>
      <c r="C58" s="442"/>
      <c r="D58" s="442"/>
      <c r="E58" s="442"/>
      <c r="F58" s="443"/>
      <c r="G58" s="289">
        <v>1301462</v>
      </c>
      <c r="H58" s="290" t="str">
        <f>VLOOKUP($G58,Crses!$A$2:$I$299,2,FALSE)</f>
        <v>حوسبة نقالة</v>
      </c>
      <c r="I58" s="291">
        <f>VLOOKUP($G58,Crses!$A$2:$J$299,4,FALSE)</f>
        <v>3</v>
      </c>
      <c r="J58" s="291">
        <f>VLOOKUP($G58,Crses!$A$2:$J$299,5,FALSE)</f>
        <v>0</v>
      </c>
      <c r="K58" s="291">
        <f>VLOOKUP($G58,Crses!$A$2:$J$299,6,FALSE)</f>
        <v>3</v>
      </c>
      <c r="L58" s="293" t="str">
        <f>VLOOKUP($G58,Crses!$A$2:$J$299,7,FALSE)</f>
        <v>Dept. Approval</v>
      </c>
    </row>
    <row r="59" spans="1:17" ht="14.25" customHeight="1" x14ac:dyDescent="0.2">
      <c r="A59" s="432" t="s">
        <v>435</v>
      </c>
      <c r="B59" s="433"/>
      <c r="C59" s="433"/>
      <c r="D59" s="433"/>
      <c r="E59" s="433"/>
      <c r="F59" s="434"/>
      <c r="G59" s="289">
        <v>1301463</v>
      </c>
      <c r="H59" s="290" t="str">
        <f>VLOOKUP($G59,Crses!$A$2:$I$299,2,FALSE)</f>
        <v>تحليل البيانات الكبيرة</v>
      </c>
      <c r="I59" s="291">
        <f>VLOOKUP($G59,Crses!$A$2:$J$299,4,FALSE)</f>
        <v>3</v>
      </c>
      <c r="J59" s="291">
        <f>VLOOKUP($G59,Crses!$A$2:$J$299,5,FALSE)</f>
        <v>0</v>
      </c>
      <c r="K59" s="291">
        <f>VLOOKUP($G59,Crses!$A$2:$J$299,6,FALSE)</f>
        <v>3</v>
      </c>
      <c r="L59" s="293" t="str">
        <f>VLOOKUP($G59,Crses!$A$2:$J$299,7,FALSE)</f>
        <v>Dept. Approval</v>
      </c>
    </row>
    <row r="60" spans="1:17" ht="15" customHeight="1" x14ac:dyDescent="0.2">
      <c r="A60" s="435"/>
      <c r="B60" s="436"/>
      <c r="C60" s="436"/>
      <c r="D60" s="436"/>
      <c r="E60" s="436"/>
      <c r="F60" s="437"/>
      <c r="G60" s="289">
        <v>1301464</v>
      </c>
      <c r="H60" s="290" t="str">
        <f>VLOOKUP($G60,Crses!$A$2:$I$299,2,FALSE)</f>
        <v>تصميم تجربة المستخدم</v>
      </c>
      <c r="I60" s="291">
        <f>VLOOKUP($G60,Crses!$A$2:$J$299,4,FALSE)</f>
        <v>3</v>
      </c>
      <c r="J60" s="291">
        <f>VLOOKUP($G60,Crses!$A$2:$J$299,5,FALSE)</f>
        <v>0</v>
      </c>
      <c r="K60" s="291">
        <f>VLOOKUP($G60,Crses!$A$2:$J$299,6,FALSE)</f>
        <v>3</v>
      </c>
      <c r="L60" s="293" t="str">
        <f>VLOOKUP($G60,Crses!$A$2:$J$299,7,FALSE)</f>
        <v>Dept. Approval</v>
      </c>
    </row>
    <row r="61" spans="1:17" ht="15" customHeight="1" x14ac:dyDescent="0.2">
      <c r="A61" s="435"/>
      <c r="B61" s="436"/>
      <c r="C61" s="436"/>
      <c r="D61" s="436"/>
      <c r="E61" s="436"/>
      <c r="F61" s="437"/>
      <c r="G61" s="295"/>
      <c r="H61" s="290"/>
      <c r="I61" s="291"/>
      <c r="J61" s="291"/>
      <c r="K61" s="291"/>
      <c r="L61" s="293"/>
    </row>
    <row r="62" spans="1:17" ht="15" customHeight="1" x14ac:dyDescent="0.2">
      <c r="A62" s="438"/>
      <c r="B62" s="439"/>
      <c r="C62" s="439"/>
      <c r="D62" s="439"/>
      <c r="E62" s="439"/>
      <c r="F62" s="440"/>
      <c r="G62" s="289"/>
      <c r="H62" s="290"/>
      <c r="I62" s="291"/>
      <c r="J62" s="291"/>
      <c r="K62" s="291"/>
      <c r="L62" s="293"/>
    </row>
    <row r="63" spans="1:17" ht="15" customHeight="1" thickBot="1" x14ac:dyDescent="0.25">
      <c r="A63" s="468" t="s">
        <v>685</v>
      </c>
      <c r="B63" s="469"/>
      <c r="C63" s="469"/>
      <c r="D63" s="469"/>
      <c r="E63" s="469"/>
      <c r="F63" s="469"/>
      <c r="G63" s="469"/>
      <c r="H63" s="469"/>
      <c r="I63" s="469"/>
      <c r="J63" s="469"/>
      <c r="K63" s="469"/>
      <c r="L63" s="470"/>
      <c r="N63" s="13"/>
    </row>
    <row r="64" spans="1:17" ht="15" customHeight="1" x14ac:dyDescent="0.2"/>
    <row r="65" spans="1:13" ht="15" customHeight="1" x14ac:dyDescent="0.2">
      <c r="A65" s="206"/>
      <c r="B65" s="4"/>
      <c r="C65" s="4"/>
      <c r="D65" s="4"/>
      <c r="E65" s="11"/>
      <c r="F65" s="4"/>
    </row>
    <row r="66" spans="1:13" ht="15" customHeight="1" x14ac:dyDescent="0.2">
      <c r="A66" s="11"/>
      <c r="B66" s="4"/>
      <c r="C66" s="4"/>
      <c r="D66" s="4"/>
      <c r="E66" s="4"/>
      <c r="F66" s="4"/>
      <c r="G66" s="4"/>
      <c r="H66" s="4"/>
      <c r="I66" s="11"/>
      <c r="J66" s="4"/>
      <c r="K66" s="4"/>
    </row>
    <row r="67" spans="1:13" ht="15" customHeight="1" x14ac:dyDescent="0.2">
      <c r="A67" s="280"/>
      <c r="B67" s="4"/>
      <c r="C67" s="4"/>
      <c r="D67" s="4"/>
      <c r="E67" s="4"/>
      <c r="F67" s="4"/>
      <c r="G67" s="4"/>
      <c r="H67" s="4"/>
      <c r="I67" s="11"/>
      <c r="J67" s="4"/>
      <c r="K67" s="4"/>
    </row>
    <row r="68" spans="1:13" ht="15" customHeight="1" x14ac:dyDescent="0.2">
      <c r="A68" s="11"/>
      <c r="B68" s="17"/>
      <c r="C68" s="17"/>
      <c r="D68" s="17"/>
      <c r="E68" s="4"/>
      <c r="F68" s="4"/>
      <c r="G68" s="4"/>
      <c r="H68" s="4"/>
      <c r="I68" s="11"/>
      <c r="J68" s="4"/>
      <c r="K68" s="4"/>
    </row>
    <row r="69" spans="1:13" ht="15" customHeight="1" x14ac:dyDescent="0.2">
      <c r="A69" s="11"/>
      <c r="B69" s="13"/>
      <c r="C69" s="17"/>
      <c r="D69" s="17"/>
      <c r="E69" s="4"/>
      <c r="F69" s="4"/>
      <c r="G69" s="4"/>
      <c r="H69" s="4"/>
      <c r="I69" s="11"/>
      <c r="J69" s="4"/>
      <c r="K69" s="3"/>
    </row>
    <row r="70" spans="1:13" ht="15" customHeight="1" x14ac:dyDescent="0.2">
      <c r="A70" s="11"/>
      <c r="B70" s="13"/>
      <c r="C70" s="17"/>
      <c r="D70" s="17"/>
      <c r="E70" s="3"/>
      <c r="I70" s="12"/>
      <c r="K70" s="3"/>
      <c r="M70" s="4"/>
    </row>
    <row r="71" spans="1:13" ht="14.1" customHeight="1" x14ac:dyDescent="0.2">
      <c r="B71" s="13"/>
      <c r="C71" s="13"/>
      <c r="D71" s="13"/>
      <c r="E71" s="3"/>
      <c r="I71" s="12"/>
      <c r="K71" s="3"/>
      <c r="M71" s="4"/>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ht="14.1" customHeight="1" x14ac:dyDescent="0.2">
      <c r="E77" s="3"/>
      <c r="I77" s="12"/>
      <c r="K77" s="3"/>
    </row>
    <row r="78" spans="1:13" x14ac:dyDescent="0.2">
      <c r="E78" s="3"/>
      <c r="I78" s="12"/>
      <c r="K78" s="3"/>
    </row>
  </sheetData>
  <sortState xmlns:xlrd2="http://schemas.microsoft.com/office/spreadsheetml/2017/richdata2" ref="A19:A39">
    <sortCondition ref="A18"/>
  </sortState>
  <mergeCells count="31">
    <mergeCell ref="A63:L63"/>
    <mergeCell ref="A1:L1"/>
    <mergeCell ref="A2:L2"/>
    <mergeCell ref="A3:L3"/>
    <mergeCell ref="A4:L4"/>
    <mergeCell ref="A5:L5"/>
    <mergeCell ref="A6:F6"/>
    <mergeCell ref="G6:J6"/>
    <mergeCell ref="A7:F7"/>
    <mergeCell ref="G7:L7"/>
    <mergeCell ref="L8:L9"/>
    <mergeCell ref="A8:A9"/>
    <mergeCell ref="B8:B9"/>
    <mergeCell ref="A41:F41"/>
    <mergeCell ref="E8:E9"/>
    <mergeCell ref="C8:D8"/>
    <mergeCell ref="F8:F9"/>
    <mergeCell ref="G38:H38"/>
    <mergeCell ref="A54:F57"/>
    <mergeCell ref="P52:Q52"/>
    <mergeCell ref="G8:G9"/>
    <mergeCell ref="H8:H9"/>
    <mergeCell ref="I8:J8"/>
    <mergeCell ref="K8:K9"/>
    <mergeCell ref="G39:L40"/>
    <mergeCell ref="A59:F62"/>
    <mergeCell ref="A58:F58"/>
    <mergeCell ref="A50:B50"/>
    <mergeCell ref="A17:F17"/>
    <mergeCell ref="A51:F53"/>
    <mergeCell ref="A18:F18"/>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84" t="s">
        <v>564</v>
      </c>
      <c r="B1" s="485"/>
      <c r="C1" s="485"/>
      <c r="D1" s="485"/>
      <c r="E1" s="485"/>
    </row>
    <row r="2" spans="1:6" ht="24" x14ac:dyDescent="0.2">
      <c r="A2" s="202" t="s">
        <v>563</v>
      </c>
      <c r="B2" s="203" t="s">
        <v>565</v>
      </c>
      <c r="C2" s="202"/>
      <c r="D2" s="203" t="s">
        <v>566</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568</v>
      </c>
    </row>
    <row r="4" spans="1:6" x14ac:dyDescent="0.2">
      <c r="A4" s="32">
        <v>1301108</v>
      </c>
      <c r="B4" s="196" t="str">
        <f>VLOOKUP($A4,Crses!$A$2:$J$254,3,FALSE)</f>
        <v>Object-Oriented Programming (1)</v>
      </c>
      <c r="C4" s="192"/>
      <c r="D4" s="191" t="str">
        <f>VLOOKUP($A4,Crses!$A$2:$J$254,2,FALSE)</f>
        <v xml:space="preserve">البرمجة الكينونية (1) </v>
      </c>
      <c r="E4" s="189">
        <f>VLOOKUP($A4,Crses!$A$2:$J$254,7,FALSE)</f>
        <v>1301106</v>
      </c>
      <c r="F4" s="190" t="s">
        <v>568</v>
      </c>
    </row>
    <row r="5" spans="1:6" x14ac:dyDescent="0.2">
      <c r="A5" s="32">
        <v>1301110</v>
      </c>
      <c r="B5" s="198" t="e">
        <f>VLOOKUP($A5,Crses!$A$2:$J$254,3,FALSE)</f>
        <v>#N/A</v>
      </c>
      <c r="C5" s="192"/>
      <c r="D5" s="191" t="e">
        <f>VLOOKUP($A5,Crses!$A$2:$J$254,2,FALSE)</f>
        <v>#N/A</v>
      </c>
      <c r="E5" s="189" t="e">
        <f>VLOOKUP($A5,Crses!$A$2:$J$254,7,FALSE)</f>
        <v>#N/A</v>
      </c>
      <c r="F5" s="190" t="s">
        <v>568</v>
      </c>
    </row>
    <row r="6" spans="1:6" x14ac:dyDescent="0.2">
      <c r="A6" s="32">
        <v>1301120</v>
      </c>
      <c r="B6" s="197" t="str">
        <f>VLOOKUP($A6,Crses!$A$2:$J$254,3,FALSE)</f>
        <v>Digital Systems</v>
      </c>
      <c r="C6" s="192"/>
      <c r="D6" s="200" t="str">
        <f>VLOOKUP($A6,Crses!$A$2:$J$254,2,FALSE)</f>
        <v>النظم الرقمية</v>
      </c>
      <c r="E6" s="189">
        <f>VLOOKUP($A6,Crses!$A$2:$J$254,7,FALSE)</f>
        <v>1301111</v>
      </c>
      <c r="F6" t="s">
        <v>567</v>
      </c>
    </row>
    <row r="7" spans="1:6" x14ac:dyDescent="0.2">
      <c r="A7" s="488">
        <v>1301203</v>
      </c>
      <c r="B7" s="492" t="str">
        <f>VLOOKUP($A7,Crses!$A$2:$J$254,3,FALSE)</f>
        <v>Data Structures and Algorithms</v>
      </c>
      <c r="C7" s="486"/>
      <c r="D7" s="490" t="str">
        <f>VLOOKUP($A7,Crses!$A$2:$J$254,2,FALSE)</f>
        <v>تراكيب البيانات والخوارزميات</v>
      </c>
      <c r="E7" s="189">
        <v>1301108</v>
      </c>
      <c r="F7" s="483" t="s">
        <v>568</v>
      </c>
    </row>
    <row r="8" spans="1:6" x14ac:dyDescent="0.2">
      <c r="A8" s="488"/>
      <c r="B8" s="492"/>
      <c r="C8" s="487"/>
      <c r="D8" s="490"/>
      <c r="E8" s="189">
        <v>1301110</v>
      </c>
      <c r="F8" s="483"/>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568</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567</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567</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567</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567</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568</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568</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567</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567</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568</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567</v>
      </c>
    </row>
    <row r="20" spans="1:6" x14ac:dyDescent="0.2">
      <c r="A20" s="488">
        <v>1301371</v>
      </c>
      <c r="B20" s="491" t="str">
        <f>VLOOKUP($A20,Crses!$A$2:$J$254,3,FALSE)</f>
        <v>Modeling and Simulation</v>
      </c>
      <c r="C20" s="486"/>
      <c r="D20" s="489" t="str">
        <f>VLOOKUP($A20,Crses!$A$2:$J$254,2,FALSE)</f>
        <v>النمذجة والمحاكاة</v>
      </c>
      <c r="E20" s="189">
        <v>1301203</v>
      </c>
      <c r="F20" s="482" t="s">
        <v>567</v>
      </c>
    </row>
    <row r="21" spans="1:6" x14ac:dyDescent="0.2">
      <c r="A21" s="488"/>
      <c r="B21" s="491"/>
      <c r="C21" s="487"/>
      <c r="D21" s="489"/>
      <c r="E21" s="189">
        <v>1501212</v>
      </c>
      <c r="F21" s="482"/>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567</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567</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567</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567</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567</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567</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567</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9"/>
  <sheetViews>
    <sheetView zoomScaleNormal="100" workbookViewId="0">
      <pane ySplit="1" topLeftCell="A270" activePane="bottomLeft" state="frozen"/>
      <selection pane="bottomLeft" activeCell="C282" sqref="C282"/>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415</v>
      </c>
      <c r="B1" s="166" t="s">
        <v>417</v>
      </c>
      <c r="C1" s="167" t="s">
        <v>416</v>
      </c>
      <c r="D1" s="167" t="s">
        <v>414</v>
      </c>
      <c r="E1" s="167" t="s">
        <v>413</v>
      </c>
      <c r="F1" s="167" t="s">
        <v>6</v>
      </c>
      <c r="G1" s="166" t="s">
        <v>454</v>
      </c>
      <c r="H1" s="166" t="s">
        <v>455</v>
      </c>
      <c r="I1" s="166" t="s">
        <v>456</v>
      </c>
      <c r="J1" s="166" t="s">
        <v>457</v>
      </c>
      <c r="K1" s="168" t="s">
        <v>396</v>
      </c>
    </row>
    <row r="2" spans="1:11" x14ac:dyDescent="0.2">
      <c r="A2" s="137">
        <v>100100</v>
      </c>
      <c r="B2" s="207" t="s">
        <v>345</v>
      </c>
      <c r="C2" s="138" t="s">
        <v>671</v>
      </c>
      <c r="D2" s="139">
        <v>3</v>
      </c>
      <c r="E2" s="139">
        <v>0</v>
      </c>
      <c r="F2" s="139">
        <v>3</v>
      </c>
      <c r="G2" s="140" t="s">
        <v>0</v>
      </c>
      <c r="H2" s="140" t="s">
        <v>0</v>
      </c>
      <c r="I2" s="140" t="s">
        <v>0</v>
      </c>
      <c r="J2" s="140" t="s">
        <v>0</v>
      </c>
      <c r="K2" s="141"/>
    </row>
    <row r="3" spans="1:11" x14ac:dyDescent="0.2">
      <c r="A3" s="137">
        <v>1401150</v>
      </c>
      <c r="B3" s="207" t="s">
        <v>590</v>
      </c>
      <c r="C3" s="138" t="s">
        <v>591</v>
      </c>
      <c r="D3" s="139">
        <v>3</v>
      </c>
      <c r="E3" s="139">
        <v>0</v>
      </c>
      <c r="F3" s="139">
        <v>3</v>
      </c>
      <c r="G3" s="140" t="s">
        <v>0</v>
      </c>
      <c r="H3" s="140" t="s">
        <v>0</v>
      </c>
      <c r="I3" s="140" t="s">
        <v>0</v>
      </c>
      <c r="J3" s="140" t="s">
        <v>0</v>
      </c>
      <c r="K3" s="141"/>
    </row>
    <row r="4" spans="1:11" ht="15.75" x14ac:dyDescent="0.25">
      <c r="A4" s="137">
        <v>1401130</v>
      </c>
      <c r="B4" s="207" t="s">
        <v>601</v>
      </c>
      <c r="C4" s="138" t="s">
        <v>47</v>
      </c>
      <c r="D4" s="139">
        <v>3</v>
      </c>
      <c r="E4" s="139">
        <v>0</v>
      </c>
      <c r="F4" s="139">
        <v>3</v>
      </c>
      <c r="G4" s="140" t="s">
        <v>0</v>
      </c>
      <c r="H4" s="140" t="s">
        <v>0</v>
      </c>
      <c r="I4" s="140" t="s">
        <v>0</v>
      </c>
      <c r="J4" s="140" t="s">
        <v>0</v>
      </c>
      <c r="K4" s="142" t="s">
        <v>405</v>
      </c>
    </row>
    <row r="5" spans="1:11" ht="15.75" x14ac:dyDescent="0.25">
      <c r="A5" s="137">
        <v>1401110</v>
      </c>
      <c r="B5" s="207" t="s">
        <v>437</v>
      </c>
      <c r="C5" s="138" t="s">
        <v>64</v>
      </c>
      <c r="D5" s="139">
        <v>3</v>
      </c>
      <c r="E5" s="139">
        <v>0</v>
      </c>
      <c r="F5" s="139">
        <v>3</v>
      </c>
      <c r="G5" s="140" t="s">
        <v>0</v>
      </c>
      <c r="H5" s="140" t="s">
        <v>0</v>
      </c>
      <c r="I5" s="140" t="s">
        <v>0</v>
      </c>
      <c r="J5" s="140" t="s">
        <v>0</v>
      </c>
      <c r="K5" s="143"/>
    </row>
    <row r="6" spans="1:11" ht="15.75" x14ac:dyDescent="0.25">
      <c r="A6" s="137">
        <v>1401210</v>
      </c>
      <c r="B6" s="207" t="s">
        <v>347</v>
      </c>
      <c r="C6" s="138" t="s">
        <v>65</v>
      </c>
      <c r="D6" s="139">
        <v>3</v>
      </c>
      <c r="E6" s="139">
        <v>0</v>
      </c>
      <c r="F6" s="139">
        <v>3</v>
      </c>
      <c r="G6" s="37">
        <v>1401110</v>
      </c>
      <c r="H6" s="37">
        <v>1401110</v>
      </c>
      <c r="I6" s="37">
        <v>1401110</v>
      </c>
      <c r="J6" s="37">
        <v>1401110</v>
      </c>
      <c r="K6" s="143"/>
    </row>
    <row r="7" spans="1:11" ht="15.75" x14ac:dyDescent="0.25">
      <c r="A7" s="137">
        <v>1401120</v>
      </c>
      <c r="B7" s="207" t="s">
        <v>346</v>
      </c>
      <c r="C7" s="138" t="s">
        <v>37</v>
      </c>
      <c r="D7" s="139">
        <v>3</v>
      </c>
      <c r="E7" s="139">
        <v>0</v>
      </c>
      <c r="F7" s="139">
        <v>3</v>
      </c>
      <c r="G7" s="144" t="s">
        <v>0</v>
      </c>
      <c r="H7" s="144" t="s">
        <v>0</v>
      </c>
      <c r="I7" s="144" t="s">
        <v>0</v>
      </c>
      <c r="J7" s="144" t="s">
        <v>0</v>
      </c>
      <c r="K7" s="143"/>
    </row>
    <row r="8" spans="1:11" ht="15.75" x14ac:dyDescent="0.25">
      <c r="A8" s="137">
        <v>1401220</v>
      </c>
      <c r="B8" s="207" t="s">
        <v>348</v>
      </c>
      <c r="C8" s="138" t="s">
        <v>8</v>
      </c>
      <c r="D8" s="139">
        <v>3</v>
      </c>
      <c r="E8" s="139">
        <v>0</v>
      </c>
      <c r="F8" s="139">
        <v>3</v>
      </c>
      <c r="G8" s="37">
        <v>1401120</v>
      </c>
      <c r="H8" s="37">
        <v>1401120</v>
      </c>
      <c r="I8" s="37">
        <v>1401120</v>
      </c>
      <c r="J8" s="37">
        <v>1401120</v>
      </c>
      <c r="K8" s="143"/>
    </row>
    <row r="9" spans="1:11" ht="15.75" x14ac:dyDescent="0.25">
      <c r="A9" s="137">
        <v>1401131</v>
      </c>
      <c r="B9" s="207" t="s">
        <v>386</v>
      </c>
      <c r="C9" s="138" t="s">
        <v>41</v>
      </c>
      <c r="D9" s="139">
        <v>3</v>
      </c>
      <c r="E9" s="139">
        <v>0</v>
      </c>
      <c r="F9" s="139">
        <v>3</v>
      </c>
      <c r="G9" s="140" t="s">
        <v>0</v>
      </c>
      <c r="H9" s="140" t="s">
        <v>0</v>
      </c>
      <c r="I9" s="140" t="s">
        <v>0</v>
      </c>
      <c r="J9" s="140" t="s">
        <v>0</v>
      </c>
      <c r="K9" s="143"/>
    </row>
    <row r="10" spans="1:11" ht="15.75" x14ac:dyDescent="0.25">
      <c r="A10" s="137">
        <v>1401132</v>
      </c>
      <c r="B10" s="207" t="s">
        <v>354</v>
      </c>
      <c r="C10" s="138" t="s">
        <v>665</v>
      </c>
      <c r="D10" s="139">
        <v>3</v>
      </c>
      <c r="E10" s="139">
        <v>0</v>
      </c>
      <c r="F10" s="139">
        <v>3</v>
      </c>
      <c r="G10" s="140" t="s">
        <v>0</v>
      </c>
      <c r="H10" s="140" t="s">
        <v>0</v>
      </c>
      <c r="I10" s="140" t="s">
        <v>0</v>
      </c>
      <c r="J10" s="140" t="s">
        <v>0</v>
      </c>
      <c r="K10" s="145" t="s">
        <v>391</v>
      </c>
    </row>
    <row r="11" spans="1:11" ht="15.75" x14ac:dyDescent="0.25">
      <c r="A11" s="137">
        <v>1401134</v>
      </c>
      <c r="B11" s="207" t="s">
        <v>355</v>
      </c>
      <c r="C11" s="138" t="s">
        <v>42</v>
      </c>
      <c r="D11" s="139">
        <v>3</v>
      </c>
      <c r="E11" s="139">
        <v>0</v>
      </c>
      <c r="F11" s="139">
        <v>3</v>
      </c>
      <c r="G11" s="140" t="s">
        <v>0</v>
      </c>
      <c r="H11" s="140" t="s">
        <v>0</v>
      </c>
      <c r="I11" s="140" t="s">
        <v>0</v>
      </c>
      <c r="J11" s="140" t="s">
        <v>0</v>
      </c>
      <c r="K11" s="143"/>
    </row>
    <row r="12" spans="1:11" ht="15.75" x14ac:dyDescent="0.25">
      <c r="A12" s="137">
        <v>1401133</v>
      </c>
      <c r="B12" s="207" t="s">
        <v>356</v>
      </c>
      <c r="C12" s="138" t="s">
        <v>585</v>
      </c>
      <c r="D12" s="139">
        <v>3</v>
      </c>
      <c r="E12" s="139">
        <v>0</v>
      </c>
      <c r="F12" s="139">
        <v>3</v>
      </c>
      <c r="G12" s="140" t="s">
        <v>0</v>
      </c>
      <c r="H12" s="140" t="s">
        <v>0</v>
      </c>
      <c r="I12" s="140" t="s">
        <v>0</v>
      </c>
      <c r="J12" s="140" t="s">
        <v>0</v>
      </c>
      <c r="K12" s="143"/>
    </row>
    <row r="13" spans="1:11" ht="15.75" x14ac:dyDescent="0.25">
      <c r="A13" s="137">
        <v>1401111</v>
      </c>
      <c r="B13" s="207" t="s">
        <v>385</v>
      </c>
      <c r="C13" s="138" t="s">
        <v>66</v>
      </c>
      <c r="D13" s="139">
        <v>3</v>
      </c>
      <c r="E13" s="139">
        <v>0</v>
      </c>
      <c r="F13" s="139">
        <v>3</v>
      </c>
      <c r="G13" s="140" t="s">
        <v>0</v>
      </c>
      <c r="H13" s="140" t="s">
        <v>0</v>
      </c>
      <c r="I13" s="140" t="s">
        <v>0</v>
      </c>
      <c r="J13" s="140" t="s">
        <v>0</v>
      </c>
      <c r="K13" s="143"/>
    </row>
    <row r="14" spans="1:11" ht="15.75" x14ac:dyDescent="0.25">
      <c r="A14" s="146">
        <v>1501110</v>
      </c>
      <c r="B14" s="147" t="s">
        <v>369</v>
      </c>
      <c r="C14" s="148" t="s">
        <v>26</v>
      </c>
      <c r="D14" s="139">
        <v>3</v>
      </c>
      <c r="E14" s="139">
        <v>0</v>
      </c>
      <c r="F14" s="139">
        <v>3</v>
      </c>
      <c r="G14" s="140" t="s">
        <v>0</v>
      </c>
      <c r="H14" s="140" t="s">
        <v>0</v>
      </c>
      <c r="I14" s="140" t="s">
        <v>0</v>
      </c>
      <c r="J14" s="140" t="s">
        <v>0</v>
      </c>
      <c r="K14" s="143"/>
    </row>
    <row r="15" spans="1:11" ht="15.75" x14ac:dyDescent="0.25">
      <c r="A15" s="137">
        <v>1501113</v>
      </c>
      <c r="B15" s="207" t="s">
        <v>360</v>
      </c>
      <c r="C15" s="138" t="s">
        <v>666</v>
      </c>
      <c r="D15" s="139">
        <v>3</v>
      </c>
      <c r="E15" s="139">
        <v>0</v>
      </c>
      <c r="F15" s="139">
        <v>3</v>
      </c>
      <c r="G15" s="140" t="s">
        <v>0</v>
      </c>
      <c r="H15" s="140" t="s">
        <v>0</v>
      </c>
      <c r="I15" s="140" t="s">
        <v>0</v>
      </c>
      <c r="J15" s="140" t="s">
        <v>0</v>
      </c>
      <c r="K15" s="145" t="s">
        <v>397</v>
      </c>
    </row>
    <row r="16" spans="1:11" ht="15.75" x14ac:dyDescent="0.25">
      <c r="A16" s="146">
        <v>1501212</v>
      </c>
      <c r="B16" s="147" t="s">
        <v>370</v>
      </c>
      <c r="C16" s="148" t="s">
        <v>7</v>
      </c>
      <c r="D16" s="139">
        <v>3</v>
      </c>
      <c r="E16" s="139">
        <v>0</v>
      </c>
      <c r="F16" s="139">
        <v>3</v>
      </c>
      <c r="G16" s="140">
        <v>1501110</v>
      </c>
      <c r="H16" s="140">
        <v>1501110</v>
      </c>
      <c r="I16" s="140">
        <v>1501110</v>
      </c>
      <c r="J16" s="140">
        <v>1501110</v>
      </c>
      <c r="K16" s="143"/>
    </row>
    <row r="17" spans="1:11" ht="15.75" x14ac:dyDescent="0.25">
      <c r="A17" s="137">
        <v>1501124</v>
      </c>
      <c r="B17" s="207" t="s">
        <v>473</v>
      </c>
      <c r="C17" s="138" t="s">
        <v>48</v>
      </c>
      <c r="D17" s="139">
        <v>3</v>
      </c>
      <c r="E17" s="139">
        <v>0</v>
      </c>
      <c r="F17" s="139">
        <v>3</v>
      </c>
      <c r="G17" s="149" t="s">
        <v>0</v>
      </c>
      <c r="H17" s="149" t="s">
        <v>0</v>
      </c>
      <c r="I17" s="149" t="s">
        <v>0</v>
      </c>
      <c r="J17" s="149" t="s">
        <v>0</v>
      </c>
      <c r="K17" s="143"/>
    </row>
    <row r="18" spans="1:11" ht="15.75" x14ac:dyDescent="0.25">
      <c r="A18" s="137">
        <v>1501125</v>
      </c>
      <c r="B18" s="207" t="s">
        <v>361</v>
      </c>
      <c r="C18" s="138" t="s">
        <v>398</v>
      </c>
      <c r="D18" s="139">
        <v>3</v>
      </c>
      <c r="E18" s="139">
        <v>0</v>
      </c>
      <c r="F18" s="139">
        <v>3</v>
      </c>
      <c r="G18" s="149" t="s">
        <v>0</v>
      </c>
      <c r="H18" s="149" t="s">
        <v>0</v>
      </c>
      <c r="I18" s="149" t="s">
        <v>0</v>
      </c>
      <c r="J18" s="149" t="s">
        <v>0</v>
      </c>
      <c r="K18" s="145" t="s">
        <v>399</v>
      </c>
    </row>
    <row r="19" spans="1:11" ht="15.75" x14ac:dyDescent="0.25">
      <c r="A19" s="137">
        <v>1401140</v>
      </c>
      <c r="B19" s="207" t="s">
        <v>357</v>
      </c>
      <c r="C19" s="138" t="s">
        <v>583</v>
      </c>
      <c r="D19" s="139">
        <v>3</v>
      </c>
      <c r="E19" s="139">
        <v>0</v>
      </c>
      <c r="F19" s="139">
        <v>3</v>
      </c>
      <c r="G19" s="149" t="s">
        <v>0</v>
      </c>
      <c r="H19" s="149" t="s">
        <v>0</v>
      </c>
      <c r="I19" s="149" t="s">
        <v>0</v>
      </c>
      <c r="J19" s="149" t="s">
        <v>0</v>
      </c>
      <c r="K19" s="145" t="s">
        <v>392</v>
      </c>
    </row>
    <row r="20" spans="1:11" ht="15.75" x14ac:dyDescent="0.25">
      <c r="A20" s="133">
        <v>402103</v>
      </c>
      <c r="B20" s="147" t="s">
        <v>367</v>
      </c>
      <c r="C20" s="150" t="s">
        <v>368</v>
      </c>
      <c r="D20" s="139">
        <v>3</v>
      </c>
      <c r="E20" s="139">
        <v>0</v>
      </c>
      <c r="F20" s="139">
        <v>3</v>
      </c>
      <c r="G20" s="149" t="s">
        <v>0</v>
      </c>
      <c r="H20" s="149" t="s">
        <v>0</v>
      </c>
      <c r="I20" s="149" t="s">
        <v>0</v>
      </c>
      <c r="J20" s="149" t="s">
        <v>0</v>
      </c>
      <c r="K20" s="151" t="s">
        <v>388</v>
      </c>
    </row>
    <row r="21" spans="1:11" ht="15.75" x14ac:dyDescent="0.25">
      <c r="A21" s="137">
        <v>407102</v>
      </c>
      <c r="B21" s="207" t="s">
        <v>358</v>
      </c>
      <c r="C21" s="138" t="s">
        <v>400</v>
      </c>
      <c r="D21" s="139">
        <v>3</v>
      </c>
      <c r="E21" s="139">
        <v>0</v>
      </c>
      <c r="F21" s="139">
        <v>3</v>
      </c>
      <c r="G21" s="149" t="s">
        <v>0</v>
      </c>
      <c r="H21" s="149" t="s">
        <v>0</v>
      </c>
      <c r="I21" s="149" t="s">
        <v>0</v>
      </c>
      <c r="J21" s="149" t="s">
        <v>0</v>
      </c>
      <c r="K21" s="145" t="s">
        <v>406</v>
      </c>
    </row>
    <row r="22" spans="1:11" ht="15.75" x14ac:dyDescent="0.25">
      <c r="A22" s="137">
        <v>501105</v>
      </c>
      <c r="B22" s="207" t="s">
        <v>349</v>
      </c>
      <c r="C22" s="138" t="s">
        <v>40</v>
      </c>
      <c r="D22" s="139">
        <v>3</v>
      </c>
      <c r="E22" s="139">
        <v>0</v>
      </c>
      <c r="F22" s="139">
        <v>3</v>
      </c>
      <c r="G22" s="149" t="s">
        <v>0</v>
      </c>
      <c r="H22" s="149" t="s">
        <v>0</v>
      </c>
      <c r="I22" s="149" t="s">
        <v>0</v>
      </c>
      <c r="J22" s="149" t="s">
        <v>0</v>
      </c>
      <c r="K22" s="143"/>
    </row>
    <row r="23" spans="1:11" ht="15.75" x14ac:dyDescent="0.25">
      <c r="A23" s="137">
        <v>501114</v>
      </c>
      <c r="B23" s="207" t="s">
        <v>350</v>
      </c>
      <c r="C23" s="138" t="s">
        <v>664</v>
      </c>
      <c r="D23" s="139">
        <v>3</v>
      </c>
      <c r="E23" s="139">
        <v>0</v>
      </c>
      <c r="F23" s="139">
        <v>3</v>
      </c>
      <c r="G23" s="149" t="s">
        <v>0</v>
      </c>
      <c r="H23" s="149" t="s">
        <v>0</v>
      </c>
      <c r="I23" s="149" t="s">
        <v>0</v>
      </c>
      <c r="J23" s="149" t="s">
        <v>0</v>
      </c>
      <c r="K23" s="145" t="s">
        <v>407</v>
      </c>
    </row>
    <row r="24" spans="1:11" ht="15.75" x14ac:dyDescent="0.25">
      <c r="A24" s="133">
        <v>601426</v>
      </c>
      <c r="B24" s="147" t="s">
        <v>223</v>
      </c>
      <c r="C24" s="150" t="s">
        <v>32</v>
      </c>
      <c r="D24" s="139">
        <v>3</v>
      </c>
      <c r="E24" s="139">
        <v>0</v>
      </c>
      <c r="F24" s="139">
        <v>3</v>
      </c>
      <c r="G24" s="149" t="s">
        <v>0</v>
      </c>
      <c r="H24" s="149" t="s">
        <v>0</v>
      </c>
      <c r="I24" s="149" t="s">
        <v>0</v>
      </c>
      <c r="J24" s="149" t="s">
        <v>0</v>
      </c>
      <c r="K24" s="145" t="s">
        <v>389</v>
      </c>
    </row>
    <row r="25" spans="1:11" ht="15.75" x14ac:dyDescent="0.25">
      <c r="A25" s="137">
        <v>602143</v>
      </c>
      <c r="B25" s="207" t="s">
        <v>359</v>
      </c>
      <c r="C25" s="138" t="s">
        <v>45</v>
      </c>
      <c r="D25" s="139">
        <v>3</v>
      </c>
      <c r="E25" s="139">
        <v>0</v>
      </c>
      <c r="F25" s="139">
        <v>3</v>
      </c>
      <c r="G25" s="149" t="s">
        <v>0</v>
      </c>
      <c r="H25" s="149" t="s">
        <v>0</v>
      </c>
      <c r="I25" s="149" t="s">
        <v>0</v>
      </c>
      <c r="J25" s="149" t="s">
        <v>0</v>
      </c>
      <c r="K25" s="143"/>
    </row>
    <row r="26" spans="1:11" ht="15.75" x14ac:dyDescent="0.25">
      <c r="A26" s="137">
        <v>1401116</v>
      </c>
      <c r="B26" s="207" t="s">
        <v>351</v>
      </c>
      <c r="C26" s="138" t="s">
        <v>662</v>
      </c>
      <c r="D26" s="139">
        <v>3</v>
      </c>
      <c r="E26" s="139">
        <v>0</v>
      </c>
      <c r="F26" s="139">
        <v>3</v>
      </c>
      <c r="G26" s="149" t="s">
        <v>0</v>
      </c>
      <c r="H26" s="149" t="s">
        <v>0</v>
      </c>
      <c r="I26" s="149" t="s">
        <v>0</v>
      </c>
      <c r="J26" s="149" t="s">
        <v>0</v>
      </c>
      <c r="K26" s="145" t="s">
        <v>402</v>
      </c>
    </row>
    <row r="27" spans="1:11" ht="15.75" x14ac:dyDescent="0.25">
      <c r="A27" s="137">
        <v>702101</v>
      </c>
      <c r="B27" s="207" t="s">
        <v>352</v>
      </c>
      <c r="C27" s="138" t="s">
        <v>344</v>
      </c>
      <c r="D27" s="139">
        <v>3</v>
      </c>
      <c r="E27" s="139">
        <v>0</v>
      </c>
      <c r="F27" s="139">
        <v>3</v>
      </c>
      <c r="G27" s="149" t="s">
        <v>0</v>
      </c>
      <c r="H27" s="149" t="s">
        <v>0</v>
      </c>
      <c r="I27" s="149" t="s">
        <v>0</v>
      </c>
      <c r="J27" s="149" t="s">
        <v>0</v>
      </c>
      <c r="K27" s="145" t="s">
        <v>403</v>
      </c>
    </row>
    <row r="28" spans="1:11" ht="15.75" x14ac:dyDescent="0.25">
      <c r="A28" s="137">
        <v>702102</v>
      </c>
      <c r="B28" s="207" t="s">
        <v>353</v>
      </c>
      <c r="C28" s="138" t="s">
        <v>67</v>
      </c>
      <c r="D28" s="139">
        <v>3</v>
      </c>
      <c r="E28" s="139">
        <v>0</v>
      </c>
      <c r="F28" s="139">
        <v>3</v>
      </c>
      <c r="G28" s="149" t="s">
        <v>0</v>
      </c>
      <c r="H28" s="149" t="s">
        <v>0</v>
      </c>
      <c r="I28" s="149" t="s">
        <v>0</v>
      </c>
      <c r="J28" s="149" t="s">
        <v>0</v>
      </c>
      <c r="K28" s="143"/>
    </row>
    <row r="29" spans="1:11" ht="15.75" x14ac:dyDescent="0.25">
      <c r="A29" s="137">
        <v>1401118</v>
      </c>
      <c r="B29" s="207" t="s">
        <v>353</v>
      </c>
      <c r="C29" s="138" t="s">
        <v>67</v>
      </c>
      <c r="D29" s="139">
        <v>3</v>
      </c>
      <c r="E29" s="139">
        <v>0</v>
      </c>
      <c r="F29" s="139">
        <v>3</v>
      </c>
      <c r="G29" s="149" t="s">
        <v>0</v>
      </c>
      <c r="H29" s="149" t="s">
        <v>0</v>
      </c>
      <c r="I29" s="149" t="s">
        <v>0</v>
      </c>
      <c r="J29" s="149" t="s">
        <v>0</v>
      </c>
      <c r="K29" s="143"/>
    </row>
    <row r="30" spans="1:11" ht="15.75" x14ac:dyDescent="0.25">
      <c r="A30" s="210">
        <v>1401117</v>
      </c>
      <c r="B30" s="207" t="s">
        <v>352</v>
      </c>
      <c r="C30" s="138" t="s">
        <v>344</v>
      </c>
      <c r="D30" s="139">
        <v>3</v>
      </c>
      <c r="E30" s="139">
        <v>0</v>
      </c>
      <c r="F30" s="139">
        <v>3</v>
      </c>
      <c r="G30" s="149" t="s">
        <v>0</v>
      </c>
      <c r="H30" s="149" t="s">
        <v>0</v>
      </c>
      <c r="I30" s="149" t="s">
        <v>0</v>
      </c>
      <c r="J30" s="149" t="s">
        <v>0</v>
      </c>
      <c r="K30" s="145" t="s">
        <v>403</v>
      </c>
    </row>
    <row r="31" spans="1:11" ht="15.75" x14ac:dyDescent="0.25">
      <c r="A31" s="133">
        <v>801120</v>
      </c>
      <c r="B31" s="147" t="s">
        <v>102</v>
      </c>
      <c r="C31" s="150" t="s">
        <v>10</v>
      </c>
      <c r="D31" s="134">
        <v>3</v>
      </c>
      <c r="E31" s="134">
        <v>0</v>
      </c>
      <c r="F31" s="134">
        <v>3</v>
      </c>
      <c r="G31" s="149">
        <v>1301110</v>
      </c>
      <c r="H31" s="149" t="s">
        <v>0</v>
      </c>
      <c r="I31" s="149" t="s">
        <v>0</v>
      </c>
      <c r="J31" s="149" t="s">
        <v>0</v>
      </c>
      <c r="K31" s="145" t="s">
        <v>401</v>
      </c>
    </row>
    <row r="32" spans="1:11" ht="15.75" x14ac:dyDescent="0.25">
      <c r="A32" s="133">
        <v>801121</v>
      </c>
      <c r="B32" s="147" t="s">
        <v>115</v>
      </c>
      <c r="C32" s="150" t="s">
        <v>116</v>
      </c>
      <c r="D32" s="134">
        <v>3</v>
      </c>
      <c r="E32" s="134">
        <v>0</v>
      </c>
      <c r="F32" s="134">
        <v>3</v>
      </c>
      <c r="G32" s="149">
        <v>801120</v>
      </c>
      <c r="H32" s="149">
        <v>801120</v>
      </c>
      <c r="I32" s="152"/>
      <c r="J32" s="149">
        <v>801120</v>
      </c>
      <c r="K32" s="145" t="s">
        <v>390</v>
      </c>
    </row>
    <row r="33" spans="1:16" ht="15.75" x14ac:dyDescent="0.25">
      <c r="A33" s="133">
        <v>801222</v>
      </c>
      <c r="B33" s="147" t="s">
        <v>366</v>
      </c>
      <c r="C33" s="150" t="s">
        <v>11</v>
      </c>
      <c r="D33" s="134">
        <v>2</v>
      </c>
      <c r="E33" s="134">
        <v>2</v>
      </c>
      <c r="F33" s="134">
        <v>3</v>
      </c>
      <c r="G33" s="149">
        <v>801121</v>
      </c>
      <c r="H33" s="152"/>
      <c r="I33" s="152"/>
      <c r="J33" s="152"/>
      <c r="K33" s="145" t="s">
        <v>404</v>
      </c>
    </row>
    <row r="34" spans="1:16" ht="15.75" x14ac:dyDescent="0.25">
      <c r="A34" s="137">
        <v>1501154</v>
      </c>
      <c r="B34" s="207" t="s">
        <v>362</v>
      </c>
      <c r="C34" s="138" t="s">
        <v>669</v>
      </c>
      <c r="D34" s="139">
        <v>3</v>
      </c>
      <c r="E34" s="139">
        <v>0</v>
      </c>
      <c r="F34" s="139">
        <v>3</v>
      </c>
      <c r="G34" s="140" t="s">
        <v>0</v>
      </c>
      <c r="H34" s="140" t="s">
        <v>0</v>
      </c>
      <c r="I34" s="140" t="s">
        <v>0</v>
      </c>
      <c r="J34" s="140" t="s">
        <v>0</v>
      </c>
      <c r="K34" s="145" t="s">
        <v>393</v>
      </c>
    </row>
    <row r="35" spans="1:16" ht="15.75" x14ac:dyDescent="0.25">
      <c r="A35" s="137">
        <v>1501153</v>
      </c>
      <c r="B35" s="207" t="s">
        <v>363</v>
      </c>
      <c r="C35" s="138" t="s">
        <v>409</v>
      </c>
      <c r="D35" s="139">
        <v>3</v>
      </c>
      <c r="E35" s="139">
        <v>0</v>
      </c>
      <c r="F35" s="139">
        <v>3</v>
      </c>
      <c r="G35" s="140" t="s">
        <v>0</v>
      </c>
      <c r="H35" s="140" t="s">
        <v>0</v>
      </c>
      <c r="I35" s="140" t="s">
        <v>0</v>
      </c>
      <c r="J35" s="140" t="s">
        <v>0</v>
      </c>
      <c r="K35" s="153" t="s">
        <v>408</v>
      </c>
    </row>
    <row r="36" spans="1:16" x14ac:dyDescent="0.2">
      <c r="A36" s="137">
        <v>1301099</v>
      </c>
      <c r="B36" s="207" t="s">
        <v>87</v>
      </c>
      <c r="C36" s="138" t="s">
        <v>88</v>
      </c>
      <c r="D36" s="154"/>
      <c r="E36" s="154"/>
      <c r="F36" s="154"/>
      <c r="G36" s="144"/>
      <c r="H36" s="155"/>
      <c r="I36" s="155"/>
      <c r="J36" s="155"/>
      <c r="K36" s="141"/>
    </row>
    <row r="37" spans="1:16" x14ac:dyDescent="0.2">
      <c r="A37" s="137">
        <v>1301100</v>
      </c>
      <c r="B37" s="207" t="s">
        <v>89</v>
      </c>
      <c r="C37" s="138" t="s">
        <v>9</v>
      </c>
      <c r="D37" s="154"/>
      <c r="E37" s="154"/>
      <c r="F37" s="154"/>
      <c r="G37" s="144"/>
      <c r="H37" s="155"/>
      <c r="I37" s="155"/>
      <c r="J37" s="155"/>
      <c r="K37" s="141"/>
    </row>
    <row r="38" spans="1:16" x14ac:dyDescent="0.2">
      <c r="A38" s="137">
        <v>1301101</v>
      </c>
      <c r="B38" s="207" t="s">
        <v>90</v>
      </c>
      <c r="C38" s="138" t="s">
        <v>91</v>
      </c>
      <c r="D38" s="154"/>
      <c r="E38" s="154"/>
      <c r="F38" s="154"/>
      <c r="G38" s="144"/>
      <c r="H38" s="155"/>
      <c r="I38" s="155"/>
      <c r="J38" s="155"/>
      <c r="K38" s="141"/>
    </row>
    <row r="39" spans="1:16" x14ac:dyDescent="0.2">
      <c r="A39" s="137">
        <v>1301102</v>
      </c>
      <c r="B39" s="207" t="s">
        <v>90</v>
      </c>
      <c r="C39" s="138" t="s">
        <v>91</v>
      </c>
      <c r="D39" s="154"/>
      <c r="E39" s="154"/>
      <c r="F39" s="154"/>
      <c r="G39" s="144"/>
      <c r="H39" s="155"/>
      <c r="I39" s="155"/>
      <c r="J39" s="155"/>
      <c r="K39" s="141"/>
    </row>
    <row r="40" spans="1:16" x14ac:dyDescent="0.2">
      <c r="A40" s="137">
        <v>1301103</v>
      </c>
      <c r="B40" s="207" t="s">
        <v>92</v>
      </c>
      <c r="C40" s="138" t="s">
        <v>93</v>
      </c>
      <c r="D40" s="154"/>
      <c r="E40" s="154"/>
      <c r="F40" s="154"/>
      <c r="G40" s="144"/>
      <c r="H40" s="155"/>
      <c r="I40" s="155"/>
      <c r="J40" s="155"/>
      <c r="K40" s="141"/>
    </row>
    <row r="41" spans="1:16" x14ac:dyDescent="0.2">
      <c r="A41" s="137">
        <v>1301104</v>
      </c>
      <c r="B41" s="207" t="s">
        <v>94</v>
      </c>
      <c r="C41" s="138" t="s">
        <v>95</v>
      </c>
      <c r="D41" s="154"/>
      <c r="E41" s="154"/>
      <c r="F41" s="154"/>
      <c r="G41" s="144"/>
      <c r="H41" s="155"/>
      <c r="I41" s="155"/>
      <c r="J41" s="155"/>
      <c r="K41" s="141"/>
    </row>
    <row r="42" spans="1:16" x14ac:dyDescent="0.2">
      <c r="A42" s="137">
        <v>1301105</v>
      </c>
      <c r="B42" s="207" t="s">
        <v>96</v>
      </c>
      <c r="C42" s="138" t="s">
        <v>97</v>
      </c>
      <c r="D42" s="154"/>
      <c r="E42" s="154"/>
      <c r="F42" s="154"/>
      <c r="G42" s="144"/>
      <c r="H42" s="155"/>
      <c r="I42" s="155"/>
      <c r="J42" s="155"/>
      <c r="K42" s="141"/>
    </row>
    <row r="43" spans="1:16" ht="15.75" x14ac:dyDescent="0.25">
      <c r="A43" s="146">
        <v>1301106</v>
      </c>
      <c r="B43" s="147" t="s">
        <v>98</v>
      </c>
      <c r="C43" s="148" t="s">
        <v>58</v>
      </c>
      <c r="D43" s="139">
        <v>2</v>
      </c>
      <c r="E43" s="139">
        <v>2</v>
      </c>
      <c r="F43" s="139">
        <v>3</v>
      </c>
      <c r="G43" s="140" t="s">
        <v>0</v>
      </c>
      <c r="H43" s="140" t="s">
        <v>605</v>
      </c>
      <c r="I43" s="140" t="s">
        <v>605</v>
      </c>
      <c r="J43" s="140" t="s">
        <v>605</v>
      </c>
      <c r="K43" s="143"/>
    </row>
    <row r="44" spans="1:16" x14ac:dyDescent="0.2">
      <c r="A44" s="137">
        <v>1301107</v>
      </c>
      <c r="B44" s="207" t="s">
        <v>99</v>
      </c>
      <c r="C44" s="138" t="s">
        <v>100</v>
      </c>
      <c r="D44" s="154"/>
      <c r="E44" s="154"/>
      <c r="F44" s="154"/>
      <c r="G44" s="144"/>
      <c r="H44" s="155"/>
      <c r="I44" s="155"/>
      <c r="J44" s="155"/>
      <c r="K44" s="141"/>
    </row>
    <row r="45" spans="1:16" ht="15.75" x14ac:dyDescent="0.25">
      <c r="A45" s="146">
        <v>1301108</v>
      </c>
      <c r="B45" s="147" t="s">
        <v>674</v>
      </c>
      <c r="C45" s="148" t="s">
        <v>101</v>
      </c>
      <c r="D45" s="139">
        <v>2</v>
      </c>
      <c r="E45" s="139">
        <v>2</v>
      </c>
      <c r="F45" s="139">
        <v>3</v>
      </c>
      <c r="G45" s="140">
        <v>1301106</v>
      </c>
      <c r="H45" s="140">
        <v>1301106</v>
      </c>
      <c r="I45" s="140">
        <v>1301106</v>
      </c>
      <c r="J45" s="140">
        <v>1301106</v>
      </c>
      <c r="K45" s="143"/>
    </row>
    <row r="46" spans="1:16" ht="15.75" x14ac:dyDescent="0.25">
      <c r="A46" s="146">
        <v>1301111</v>
      </c>
      <c r="B46" s="147" t="s">
        <v>607</v>
      </c>
      <c r="C46" s="148" t="s">
        <v>648</v>
      </c>
      <c r="D46" s="139">
        <v>3</v>
      </c>
      <c r="E46" s="139">
        <v>0</v>
      </c>
      <c r="F46" s="139">
        <v>3</v>
      </c>
      <c r="G46" s="140" t="s">
        <v>0</v>
      </c>
      <c r="H46" s="140" t="s">
        <v>0</v>
      </c>
      <c r="I46" s="140" t="s">
        <v>0</v>
      </c>
      <c r="J46" s="140" t="s">
        <v>0</v>
      </c>
      <c r="K46" s="143"/>
    </row>
    <row r="47" spans="1:16" s="158" customFormat="1" x14ac:dyDescent="0.2">
      <c r="A47" s="137">
        <v>1301120</v>
      </c>
      <c r="B47" s="207" t="s">
        <v>102</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103</v>
      </c>
      <c r="C48" s="138" t="s">
        <v>29</v>
      </c>
      <c r="D48" s="154"/>
      <c r="E48" s="154"/>
      <c r="F48" s="154"/>
      <c r="G48" s="144"/>
      <c r="H48" s="155"/>
      <c r="I48" s="155"/>
      <c r="J48" s="155"/>
      <c r="K48" s="141"/>
    </row>
    <row r="49" spans="1:16" x14ac:dyDescent="0.2">
      <c r="A49" s="137">
        <v>1301202</v>
      </c>
      <c r="B49" s="207" t="s">
        <v>104</v>
      </c>
      <c r="C49" s="138" t="s">
        <v>27</v>
      </c>
      <c r="D49" s="154"/>
      <c r="E49" s="154"/>
      <c r="F49" s="154"/>
      <c r="G49" s="144"/>
      <c r="H49" s="155"/>
      <c r="I49" s="155"/>
      <c r="J49" s="155"/>
      <c r="K49" s="141"/>
    </row>
    <row r="50" spans="1:16" ht="15.75" x14ac:dyDescent="0.25">
      <c r="A50" s="133">
        <v>1301203</v>
      </c>
      <c r="B50" s="147" t="s">
        <v>105</v>
      </c>
      <c r="C50" s="150" t="s">
        <v>22</v>
      </c>
      <c r="D50" s="134">
        <v>2</v>
      </c>
      <c r="E50" s="134">
        <v>2</v>
      </c>
      <c r="F50" s="134">
        <v>3</v>
      </c>
      <c r="G50" s="149" t="s">
        <v>681</v>
      </c>
      <c r="H50" s="149" t="s">
        <v>681</v>
      </c>
      <c r="I50" s="149" t="s">
        <v>681</v>
      </c>
      <c r="J50" s="149" t="s">
        <v>681</v>
      </c>
      <c r="K50" s="143"/>
    </row>
    <row r="51" spans="1:16" x14ac:dyDescent="0.2">
      <c r="A51" s="137">
        <v>1301204</v>
      </c>
      <c r="B51" s="207" t="s">
        <v>106</v>
      </c>
      <c r="C51" s="138" t="s">
        <v>107</v>
      </c>
      <c r="D51" s="154"/>
      <c r="E51" s="154"/>
      <c r="F51" s="154"/>
      <c r="G51" s="144"/>
      <c r="H51" s="155"/>
      <c r="I51" s="155"/>
      <c r="J51" s="155"/>
      <c r="K51" s="141"/>
    </row>
    <row r="52" spans="1:16" x14ac:dyDescent="0.2">
      <c r="A52" s="137">
        <v>1301205</v>
      </c>
      <c r="B52" s="207" t="s">
        <v>108</v>
      </c>
      <c r="C52" s="138" t="s">
        <v>109</v>
      </c>
      <c r="D52" s="154"/>
      <c r="E52" s="154"/>
      <c r="F52" s="154"/>
      <c r="G52" s="144"/>
      <c r="H52" s="155"/>
      <c r="I52" s="155"/>
      <c r="J52" s="155"/>
      <c r="K52" s="141"/>
    </row>
    <row r="53" spans="1:16" x14ac:dyDescent="0.2">
      <c r="A53" s="137">
        <v>1301206</v>
      </c>
      <c r="B53" s="207" t="s">
        <v>110</v>
      </c>
      <c r="C53" s="138" t="s">
        <v>28</v>
      </c>
      <c r="D53" s="154"/>
      <c r="E53" s="154"/>
      <c r="F53" s="154"/>
      <c r="G53" s="144"/>
      <c r="H53" s="155"/>
      <c r="I53" s="155"/>
      <c r="J53" s="155"/>
      <c r="K53" s="141"/>
    </row>
    <row r="54" spans="1:16" ht="15.75" x14ac:dyDescent="0.25">
      <c r="A54" s="133">
        <v>1301208</v>
      </c>
      <c r="B54" s="147" t="s">
        <v>111</v>
      </c>
      <c r="C54" s="150" t="s">
        <v>112</v>
      </c>
      <c r="D54" s="134">
        <v>2</v>
      </c>
      <c r="E54" s="134">
        <v>2</v>
      </c>
      <c r="F54" s="134">
        <v>3</v>
      </c>
      <c r="G54" s="149">
        <v>1301108</v>
      </c>
      <c r="H54" s="149">
        <v>1301108</v>
      </c>
      <c r="I54" s="149">
        <v>1301108</v>
      </c>
      <c r="J54" s="149">
        <v>1301108</v>
      </c>
      <c r="K54" s="143"/>
    </row>
    <row r="55" spans="1:16" x14ac:dyDescent="0.2">
      <c r="A55" s="137">
        <v>1301220</v>
      </c>
      <c r="B55" s="207" t="s">
        <v>113</v>
      </c>
      <c r="C55" s="138" t="s">
        <v>11</v>
      </c>
      <c r="D55" s="154"/>
      <c r="E55" s="154"/>
      <c r="F55" s="154"/>
      <c r="G55" s="144"/>
      <c r="H55" s="155"/>
      <c r="I55" s="155"/>
      <c r="J55" s="155"/>
      <c r="K55" s="141"/>
    </row>
    <row r="56" spans="1:16" x14ac:dyDescent="0.2">
      <c r="A56" s="137">
        <v>1301221</v>
      </c>
      <c r="B56" s="207" t="s">
        <v>114</v>
      </c>
      <c r="C56" s="138" t="s">
        <v>12</v>
      </c>
      <c r="D56" s="154"/>
      <c r="E56" s="154"/>
      <c r="F56" s="154"/>
      <c r="G56" s="144"/>
      <c r="H56" s="155"/>
      <c r="I56" s="155"/>
      <c r="J56" s="155"/>
      <c r="K56" s="141"/>
    </row>
    <row r="57" spans="1:16" s="158" customFormat="1" x14ac:dyDescent="0.2">
      <c r="A57" s="137">
        <v>1301222</v>
      </c>
      <c r="B57" s="207" t="s">
        <v>115</v>
      </c>
      <c r="C57" s="138" t="s">
        <v>116</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117</v>
      </c>
      <c r="C58" s="138" t="s">
        <v>118</v>
      </c>
      <c r="D58" s="154"/>
      <c r="E58" s="154"/>
      <c r="F58" s="154"/>
      <c r="G58" s="144"/>
      <c r="H58" s="155"/>
      <c r="I58" s="155"/>
      <c r="J58" s="155"/>
      <c r="K58" s="141"/>
    </row>
    <row r="59" spans="1:16" s="158" customFormat="1" x14ac:dyDescent="0.2">
      <c r="A59" s="137">
        <v>1301224</v>
      </c>
      <c r="B59" s="207" t="s">
        <v>113</v>
      </c>
      <c r="C59" s="138" t="s">
        <v>11</v>
      </c>
      <c r="D59" s="154">
        <v>3</v>
      </c>
      <c r="E59" s="154">
        <v>0</v>
      </c>
      <c r="F59" s="154">
        <v>3</v>
      </c>
      <c r="G59" s="137">
        <v>1301120</v>
      </c>
      <c r="H59" s="155"/>
      <c r="I59" s="155"/>
      <c r="J59" s="155"/>
      <c r="K59" s="156" t="s">
        <v>459</v>
      </c>
      <c r="L59" s="157"/>
      <c r="M59" s="157"/>
      <c r="N59" s="157"/>
      <c r="O59" s="157"/>
      <c r="P59" s="157"/>
    </row>
    <row r="60" spans="1:16" x14ac:dyDescent="0.2">
      <c r="A60" s="137">
        <v>1301225</v>
      </c>
      <c r="B60" s="207" t="s">
        <v>119</v>
      </c>
      <c r="C60" s="138" t="s">
        <v>120</v>
      </c>
      <c r="D60" s="154"/>
      <c r="E60" s="154"/>
      <c r="F60" s="154"/>
      <c r="G60" s="144"/>
      <c r="H60" s="155"/>
      <c r="I60" s="155"/>
      <c r="J60" s="155"/>
      <c r="K60" s="141"/>
    </row>
    <row r="61" spans="1:16" x14ac:dyDescent="0.2">
      <c r="A61" s="137">
        <v>1301226</v>
      </c>
      <c r="B61" s="207" t="s">
        <v>121</v>
      </c>
      <c r="C61" s="138" t="s">
        <v>122</v>
      </c>
      <c r="D61" s="154"/>
      <c r="E61" s="154"/>
      <c r="F61" s="154"/>
      <c r="G61" s="144"/>
      <c r="H61" s="155"/>
      <c r="I61" s="155"/>
      <c r="J61" s="155"/>
      <c r="K61" s="141"/>
    </row>
    <row r="62" spans="1:16" x14ac:dyDescent="0.2">
      <c r="A62" s="137">
        <v>1301227</v>
      </c>
      <c r="B62" s="207" t="s">
        <v>139</v>
      </c>
      <c r="C62" s="138" t="s">
        <v>15</v>
      </c>
      <c r="D62" s="154"/>
      <c r="E62" s="154"/>
      <c r="F62" s="154"/>
      <c r="G62" s="144"/>
      <c r="H62" s="155"/>
      <c r="I62" s="155"/>
      <c r="J62" s="155"/>
      <c r="K62" s="141"/>
    </row>
    <row r="63" spans="1:16" x14ac:dyDescent="0.2">
      <c r="A63" s="137">
        <v>1301255</v>
      </c>
      <c r="B63" s="207" t="s">
        <v>123</v>
      </c>
      <c r="C63" s="138" t="s">
        <v>107</v>
      </c>
      <c r="D63" s="154"/>
      <c r="E63" s="154"/>
      <c r="F63" s="154"/>
      <c r="G63" s="144"/>
      <c r="H63" s="155"/>
      <c r="I63" s="155"/>
      <c r="J63" s="155"/>
      <c r="K63" s="141"/>
    </row>
    <row r="64" spans="1:16" x14ac:dyDescent="0.2">
      <c r="A64" s="137">
        <v>1301256</v>
      </c>
      <c r="B64" s="207" t="s">
        <v>124</v>
      </c>
      <c r="C64" s="138" t="s">
        <v>109</v>
      </c>
      <c r="D64" s="154"/>
      <c r="E64" s="154"/>
      <c r="F64" s="154"/>
      <c r="G64" s="144"/>
      <c r="H64" s="155"/>
      <c r="I64" s="155"/>
      <c r="J64" s="155"/>
      <c r="K64" s="141"/>
    </row>
    <row r="65" spans="1:11" x14ac:dyDescent="0.2">
      <c r="A65" s="137">
        <v>1301260</v>
      </c>
      <c r="B65" s="207" t="s">
        <v>125</v>
      </c>
      <c r="C65" s="138" t="s">
        <v>126</v>
      </c>
      <c r="D65" s="154"/>
      <c r="E65" s="154"/>
      <c r="F65" s="154"/>
      <c r="G65" s="144"/>
      <c r="H65" s="155"/>
      <c r="I65" s="155"/>
      <c r="J65" s="155"/>
      <c r="K65" s="141"/>
    </row>
    <row r="66" spans="1:11" x14ac:dyDescent="0.2">
      <c r="A66" s="137">
        <v>1301265</v>
      </c>
      <c r="B66" s="207" t="s">
        <v>127</v>
      </c>
      <c r="C66" s="138" t="s">
        <v>23</v>
      </c>
      <c r="D66" s="154"/>
      <c r="E66" s="154"/>
      <c r="F66" s="154"/>
      <c r="G66" s="144"/>
      <c r="H66" s="155"/>
      <c r="I66" s="155"/>
      <c r="J66" s="155"/>
      <c r="K66" s="141"/>
    </row>
    <row r="67" spans="1:11" ht="15.75" x14ac:dyDescent="0.25">
      <c r="A67" s="133">
        <v>1301270</v>
      </c>
      <c r="B67" s="147" t="s">
        <v>128</v>
      </c>
      <c r="C67" s="150" t="s">
        <v>38</v>
      </c>
      <c r="D67" s="134">
        <v>3</v>
      </c>
      <c r="E67" s="134">
        <v>0</v>
      </c>
      <c r="F67" s="134">
        <v>3</v>
      </c>
      <c r="G67" s="149">
        <v>1501110</v>
      </c>
      <c r="H67" s="149">
        <v>1301106</v>
      </c>
      <c r="I67" s="152"/>
      <c r="J67" s="149">
        <v>1301106</v>
      </c>
      <c r="K67" s="143"/>
    </row>
    <row r="68" spans="1:11" x14ac:dyDescent="0.2">
      <c r="A68" s="137">
        <v>1301271</v>
      </c>
      <c r="B68" s="207" t="s">
        <v>129</v>
      </c>
      <c r="C68" s="138" t="s">
        <v>130</v>
      </c>
      <c r="D68" s="154"/>
      <c r="E68" s="154"/>
      <c r="F68" s="154"/>
      <c r="G68" s="144"/>
      <c r="H68" s="155"/>
      <c r="I68" s="155"/>
      <c r="J68" s="155"/>
      <c r="K68" s="141"/>
    </row>
    <row r="69" spans="1:11" ht="15.75" x14ac:dyDescent="0.25">
      <c r="A69" s="133">
        <v>1301301</v>
      </c>
      <c r="B69" s="147" t="s">
        <v>131</v>
      </c>
      <c r="C69" s="150" t="s">
        <v>49</v>
      </c>
      <c r="D69" s="134">
        <v>3</v>
      </c>
      <c r="E69" s="134">
        <v>0</v>
      </c>
      <c r="F69" s="134">
        <v>3</v>
      </c>
      <c r="G69" s="149">
        <v>1301305</v>
      </c>
      <c r="H69" s="152"/>
      <c r="I69" s="149">
        <v>1301305</v>
      </c>
      <c r="J69" s="149">
        <v>1301305</v>
      </c>
      <c r="K69" s="143"/>
    </row>
    <row r="70" spans="1:11" ht="15.75" x14ac:dyDescent="0.25">
      <c r="A70" s="133">
        <v>1301302</v>
      </c>
      <c r="B70" s="147" t="s">
        <v>132</v>
      </c>
      <c r="C70" s="150" t="s">
        <v>133</v>
      </c>
      <c r="D70" s="134">
        <v>3</v>
      </c>
      <c r="E70" s="134">
        <v>0</v>
      </c>
      <c r="F70" s="134">
        <v>3</v>
      </c>
      <c r="G70" s="149">
        <v>1301203</v>
      </c>
      <c r="H70" s="152"/>
      <c r="I70" s="152"/>
      <c r="J70" s="152"/>
      <c r="K70" s="143"/>
    </row>
    <row r="71" spans="1:11" x14ac:dyDescent="0.2">
      <c r="A71" s="137">
        <v>1301303</v>
      </c>
      <c r="B71" s="207" t="s">
        <v>134</v>
      </c>
      <c r="C71" s="138" t="s">
        <v>135</v>
      </c>
      <c r="D71" s="154"/>
      <c r="E71" s="154"/>
      <c r="F71" s="154"/>
      <c r="G71" s="144"/>
      <c r="H71" s="155"/>
      <c r="I71" s="155"/>
      <c r="J71" s="155"/>
      <c r="K71" s="141"/>
    </row>
    <row r="72" spans="1:11" ht="15.75" x14ac:dyDescent="0.25">
      <c r="A72" s="133">
        <v>1301304</v>
      </c>
      <c r="B72" s="147" t="s">
        <v>136</v>
      </c>
      <c r="C72" s="150" t="s">
        <v>39</v>
      </c>
      <c r="D72" s="134">
        <v>2</v>
      </c>
      <c r="E72" s="134">
        <v>2</v>
      </c>
      <c r="F72" s="134">
        <v>3</v>
      </c>
      <c r="G72" s="149">
        <v>1301305</v>
      </c>
      <c r="H72" s="149">
        <v>1301305</v>
      </c>
      <c r="I72" s="149">
        <v>1301305</v>
      </c>
      <c r="J72" s="152"/>
      <c r="K72" s="143"/>
    </row>
    <row r="73" spans="1:11" ht="15.75" x14ac:dyDescent="0.25">
      <c r="A73" s="133">
        <v>1301310</v>
      </c>
      <c r="B73" s="147" t="s">
        <v>137</v>
      </c>
      <c r="C73" s="150" t="s">
        <v>13</v>
      </c>
      <c r="D73" s="134">
        <v>3</v>
      </c>
      <c r="E73" s="134">
        <v>0</v>
      </c>
      <c r="F73" s="134">
        <v>3</v>
      </c>
      <c r="G73" s="149">
        <v>1301203</v>
      </c>
      <c r="H73" s="149">
        <v>1301203</v>
      </c>
      <c r="I73" s="149">
        <v>1301203</v>
      </c>
      <c r="J73" s="149">
        <v>1301203</v>
      </c>
      <c r="K73" s="143"/>
    </row>
    <row r="74" spans="1:11" ht="15.75" x14ac:dyDescent="0.25">
      <c r="A74" s="133">
        <v>1301315</v>
      </c>
      <c r="B74" s="147" t="s">
        <v>138</v>
      </c>
      <c r="C74" s="150" t="s">
        <v>14</v>
      </c>
      <c r="D74" s="134">
        <v>3</v>
      </c>
      <c r="E74" s="134">
        <v>0</v>
      </c>
      <c r="F74" s="134">
        <v>3</v>
      </c>
      <c r="G74" s="149">
        <v>1301203</v>
      </c>
      <c r="H74" s="152"/>
      <c r="I74" s="152"/>
      <c r="J74" s="149">
        <v>1301203</v>
      </c>
      <c r="K74" s="143"/>
    </row>
    <row r="75" spans="1:11" x14ac:dyDescent="0.2">
      <c r="A75" s="137">
        <v>1301320</v>
      </c>
      <c r="B75" s="207" t="s">
        <v>114</v>
      </c>
      <c r="C75" s="138" t="s">
        <v>12</v>
      </c>
      <c r="D75" s="154"/>
      <c r="E75" s="154"/>
      <c r="F75" s="154"/>
      <c r="G75" s="144"/>
      <c r="H75" s="155"/>
      <c r="I75" s="155"/>
      <c r="J75" s="155"/>
      <c r="K75" s="141"/>
    </row>
    <row r="76" spans="1:11" x14ac:dyDescent="0.2">
      <c r="A76" s="137">
        <v>1301325</v>
      </c>
      <c r="B76" s="207" t="s">
        <v>139</v>
      </c>
      <c r="C76" s="138" t="s">
        <v>15</v>
      </c>
      <c r="D76" s="154"/>
      <c r="E76" s="154"/>
      <c r="F76" s="154"/>
      <c r="G76" s="144"/>
      <c r="H76" s="155"/>
      <c r="I76" s="155"/>
      <c r="J76" s="155"/>
      <c r="K76" s="141"/>
    </row>
    <row r="77" spans="1:11" ht="15.75" x14ac:dyDescent="0.25">
      <c r="A77" s="133">
        <v>1301326</v>
      </c>
      <c r="B77" s="147" t="s">
        <v>139</v>
      </c>
      <c r="C77" s="150" t="s">
        <v>15</v>
      </c>
      <c r="D77" s="134">
        <v>3</v>
      </c>
      <c r="E77" s="134">
        <v>0</v>
      </c>
      <c r="F77" s="134">
        <v>3</v>
      </c>
      <c r="G77" s="149">
        <v>1301203</v>
      </c>
      <c r="H77" s="149">
        <v>1301203</v>
      </c>
      <c r="I77" s="149">
        <v>1301203</v>
      </c>
      <c r="J77" s="149">
        <v>1301203</v>
      </c>
      <c r="K77" s="143"/>
    </row>
    <row r="78" spans="1:11" x14ac:dyDescent="0.2">
      <c r="A78" s="137">
        <v>1301327</v>
      </c>
      <c r="B78" s="207" t="s">
        <v>140</v>
      </c>
      <c r="C78" s="138" t="s">
        <v>15</v>
      </c>
      <c r="D78" s="154"/>
      <c r="E78" s="154"/>
      <c r="F78" s="154"/>
      <c r="G78" s="144"/>
      <c r="H78" s="155"/>
      <c r="I78" s="155"/>
      <c r="J78" s="155"/>
      <c r="K78" s="141"/>
    </row>
    <row r="79" spans="1:11" x14ac:dyDescent="0.2">
      <c r="A79" s="137">
        <v>1301330</v>
      </c>
      <c r="B79" s="207" t="s">
        <v>387</v>
      </c>
      <c r="C79" s="138" t="s">
        <v>141</v>
      </c>
      <c r="D79" s="154"/>
      <c r="E79" s="154"/>
      <c r="F79" s="154"/>
      <c r="G79" s="144"/>
      <c r="H79" s="155"/>
      <c r="I79" s="155"/>
      <c r="J79" s="155"/>
      <c r="K79" s="141"/>
    </row>
    <row r="80" spans="1:11" x14ac:dyDescent="0.2">
      <c r="A80" s="137">
        <v>1301331</v>
      </c>
      <c r="B80" s="207" t="s">
        <v>119</v>
      </c>
      <c r="C80" s="138" t="s">
        <v>142</v>
      </c>
      <c r="D80" s="154"/>
      <c r="E80" s="154"/>
      <c r="F80" s="154"/>
      <c r="G80" s="144"/>
      <c r="H80" s="155"/>
      <c r="I80" s="155"/>
      <c r="J80" s="155"/>
      <c r="K80" s="141"/>
    </row>
    <row r="81" spans="1:11" ht="15.75" x14ac:dyDescent="0.25">
      <c r="A81" s="133">
        <v>1301340</v>
      </c>
      <c r="B81" s="147" t="s">
        <v>143</v>
      </c>
      <c r="C81" s="150" t="s">
        <v>16</v>
      </c>
      <c r="D81" s="134">
        <v>3</v>
      </c>
      <c r="E81" s="134">
        <v>0</v>
      </c>
      <c r="F81" s="134">
        <v>3</v>
      </c>
      <c r="G81" s="149">
        <v>1301203</v>
      </c>
      <c r="H81" s="152"/>
      <c r="I81" s="152"/>
      <c r="J81" s="152"/>
      <c r="K81" s="143"/>
    </row>
    <row r="82" spans="1:11" ht="15.75" x14ac:dyDescent="0.25">
      <c r="A82" s="133">
        <v>1301369</v>
      </c>
      <c r="B82" s="147" t="s">
        <v>144</v>
      </c>
      <c r="C82" s="150" t="s">
        <v>17</v>
      </c>
      <c r="D82" s="134">
        <v>0</v>
      </c>
      <c r="E82" s="134">
        <v>0</v>
      </c>
      <c r="F82" s="134">
        <v>0</v>
      </c>
      <c r="G82" s="149" t="s">
        <v>411</v>
      </c>
      <c r="H82" s="152"/>
      <c r="I82" s="152"/>
      <c r="J82" s="152"/>
      <c r="K82" s="143"/>
    </row>
    <row r="83" spans="1:11" ht="15.75" x14ac:dyDescent="0.25">
      <c r="A83" s="133">
        <v>1301368</v>
      </c>
      <c r="B83" s="147" t="s">
        <v>144</v>
      </c>
      <c r="C83" s="150" t="s">
        <v>17</v>
      </c>
      <c r="D83" s="134">
        <v>0</v>
      </c>
      <c r="E83" s="134">
        <v>0</v>
      </c>
      <c r="F83" s="134">
        <v>0</v>
      </c>
      <c r="G83" s="149" t="s">
        <v>411</v>
      </c>
      <c r="H83" s="152"/>
      <c r="I83" s="152"/>
      <c r="J83" s="152"/>
      <c r="K83" s="143"/>
    </row>
    <row r="84" spans="1:11" ht="15.75" x14ac:dyDescent="0.25">
      <c r="A84" s="133">
        <v>1301371</v>
      </c>
      <c r="B84" s="147" t="s">
        <v>145</v>
      </c>
      <c r="C84" s="150" t="s">
        <v>50</v>
      </c>
      <c r="D84" s="134">
        <v>3</v>
      </c>
      <c r="E84" s="134">
        <v>0</v>
      </c>
      <c r="F84" s="134">
        <v>3</v>
      </c>
      <c r="G84" s="149" t="s">
        <v>526</v>
      </c>
      <c r="H84" s="149" t="s">
        <v>526</v>
      </c>
      <c r="I84" s="149" t="s">
        <v>526</v>
      </c>
      <c r="J84" s="152"/>
      <c r="K84" s="143"/>
    </row>
    <row r="85" spans="1:11" x14ac:dyDescent="0.2">
      <c r="A85" s="137">
        <v>1301372</v>
      </c>
      <c r="B85" s="207" t="s">
        <v>145</v>
      </c>
      <c r="C85" s="138" t="s">
        <v>50</v>
      </c>
      <c r="D85" s="154"/>
      <c r="E85" s="154"/>
      <c r="F85" s="154"/>
      <c r="G85" s="144"/>
      <c r="H85" s="155"/>
      <c r="I85" s="155"/>
      <c r="J85" s="155"/>
      <c r="K85" s="141"/>
    </row>
    <row r="86" spans="1:11" ht="15.75" x14ac:dyDescent="0.25">
      <c r="A86" s="133">
        <v>1301392</v>
      </c>
      <c r="B86" s="147" t="s">
        <v>146</v>
      </c>
      <c r="C86" s="150" t="s">
        <v>54</v>
      </c>
      <c r="D86" s="134">
        <v>3</v>
      </c>
      <c r="E86" s="134">
        <v>0</v>
      </c>
      <c r="F86" s="134">
        <v>3</v>
      </c>
      <c r="G86" s="149" t="s">
        <v>410</v>
      </c>
      <c r="H86" s="152"/>
      <c r="I86" s="152"/>
      <c r="J86" s="152"/>
      <c r="K86" s="143"/>
    </row>
    <row r="87" spans="1:11" x14ac:dyDescent="0.2">
      <c r="A87" s="137">
        <v>1301399</v>
      </c>
      <c r="B87" s="207" t="s">
        <v>147</v>
      </c>
      <c r="C87" s="138" t="s">
        <v>148</v>
      </c>
      <c r="D87" s="154"/>
      <c r="E87" s="154"/>
      <c r="F87" s="154"/>
      <c r="G87" s="144"/>
      <c r="H87" s="155"/>
      <c r="I87" s="155"/>
      <c r="J87" s="155"/>
      <c r="K87" s="141"/>
    </row>
    <row r="88" spans="1:11" x14ac:dyDescent="0.2">
      <c r="A88" s="137">
        <v>1301410</v>
      </c>
      <c r="B88" s="207" t="s">
        <v>149</v>
      </c>
      <c r="C88" s="138" t="s">
        <v>150</v>
      </c>
      <c r="D88" s="154"/>
      <c r="E88" s="154"/>
      <c r="F88" s="154"/>
      <c r="G88" s="144"/>
      <c r="H88" s="155"/>
      <c r="I88" s="155"/>
      <c r="J88" s="155"/>
      <c r="K88" s="141"/>
    </row>
    <row r="89" spans="1:11" ht="15.75" x14ac:dyDescent="0.25">
      <c r="A89" s="133">
        <v>1301415</v>
      </c>
      <c r="B89" s="147" t="s">
        <v>151</v>
      </c>
      <c r="C89" s="150" t="s">
        <v>152</v>
      </c>
      <c r="D89" s="134">
        <v>3</v>
      </c>
      <c r="E89" s="134">
        <v>0</v>
      </c>
      <c r="F89" s="134">
        <v>3</v>
      </c>
      <c r="G89" s="149">
        <v>1301315</v>
      </c>
      <c r="H89" s="152"/>
      <c r="I89" s="152"/>
      <c r="J89" s="152"/>
      <c r="K89" s="143"/>
    </row>
    <row r="90" spans="1:11" x14ac:dyDescent="0.2">
      <c r="A90" s="137">
        <v>1301420</v>
      </c>
      <c r="B90" s="207" t="s">
        <v>153</v>
      </c>
      <c r="C90" s="138" t="s">
        <v>154</v>
      </c>
      <c r="D90" s="154"/>
      <c r="E90" s="154"/>
      <c r="F90" s="154"/>
      <c r="G90" s="144"/>
      <c r="H90" s="155"/>
      <c r="I90" s="155"/>
      <c r="J90" s="155"/>
      <c r="K90" s="141"/>
    </row>
    <row r="91" spans="1:11" ht="15.75" x14ac:dyDescent="0.25">
      <c r="A91" s="133">
        <v>1301425</v>
      </c>
      <c r="B91" s="147" t="s">
        <v>155</v>
      </c>
      <c r="C91" s="150" t="s">
        <v>51</v>
      </c>
      <c r="D91" s="134">
        <v>3</v>
      </c>
      <c r="E91" s="134">
        <v>0</v>
      </c>
      <c r="F91" s="134">
        <v>3</v>
      </c>
      <c r="G91" s="149">
        <v>1301326</v>
      </c>
      <c r="H91" s="152"/>
      <c r="I91" s="152"/>
      <c r="J91" s="152"/>
      <c r="K91" s="143"/>
    </row>
    <row r="92" spans="1:11" x14ac:dyDescent="0.2">
      <c r="A92" s="133">
        <v>1301440</v>
      </c>
      <c r="B92" s="147" t="s">
        <v>156</v>
      </c>
      <c r="C92" s="150" t="s">
        <v>52</v>
      </c>
      <c r="D92" s="134">
        <v>3</v>
      </c>
      <c r="E92" s="134">
        <v>0</v>
      </c>
      <c r="F92" s="134">
        <v>3</v>
      </c>
      <c r="G92" s="149">
        <v>1301310</v>
      </c>
      <c r="H92" s="152"/>
      <c r="I92" s="149">
        <v>1301310</v>
      </c>
      <c r="J92" s="152"/>
      <c r="K92" s="141"/>
    </row>
    <row r="93" spans="1:11" x14ac:dyDescent="0.2">
      <c r="A93" s="133">
        <v>1301455</v>
      </c>
      <c r="B93" s="147" t="s">
        <v>157</v>
      </c>
      <c r="C93" s="150" t="s">
        <v>18</v>
      </c>
      <c r="D93" s="134">
        <v>2</v>
      </c>
      <c r="E93" s="134">
        <v>2</v>
      </c>
      <c r="F93" s="134">
        <v>3</v>
      </c>
      <c r="G93" s="149">
        <v>1301310</v>
      </c>
      <c r="H93" s="149">
        <v>1301310</v>
      </c>
      <c r="I93" s="152"/>
      <c r="J93" s="152"/>
      <c r="K93" s="141"/>
    </row>
    <row r="94" spans="1:11" x14ac:dyDescent="0.2">
      <c r="A94" s="133">
        <v>1301461</v>
      </c>
      <c r="B94" s="147" t="s">
        <v>158</v>
      </c>
      <c r="C94" s="150" t="s">
        <v>53</v>
      </c>
      <c r="D94" s="134">
        <v>3</v>
      </c>
      <c r="E94" s="134">
        <v>0</v>
      </c>
      <c r="F94" s="134">
        <v>3</v>
      </c>
      <c r="G94" s="149">
        <v>1301340</v>
      </c>
      <c r="H94" s="152"/>
      <c r="I94" s="152"/>
      <c r="J94" s="152"/>
      <c r="K94" s="141"/>
    </row>
    <row r="95" spans="1:11" x14ac:dyDescent="0.2">
      <c r="A95" s="137">
        <v>1301486</v>
      </c>
      <c r="B95" s="207" t="s">
        <v>159</v>
      </c>
      <c r="C95" s="138" t="s">
        <v>160</v>
      </c>
      <c r="D95" s="154"/>
      <c r="E95" s="154"/>
      <c r="F95" s="154"/>
      <c r="G95" s="144"/>
      <c r="H95" s="155"/>
      <c r="I95" s="155"/>
      <c r="J95" s="155"/>
      <c r="K95" s="141"/>
    </row>
    <row r="96" spans="1:11" x14ac:dyDescent="0.2">
      <c r="A96" s="137">
        <v>1301489</v>
      </c>
      <c r="B96" s="207" t="s">
        <v>161</v>
      </c>
      <c r="C96" s="138" t="s">
        <v>19</v>
      </c>
      <c r="D96" s="154"/>
      <c r="E96" s="154"/>
      <c r="F96" s="154"/>
      <c r="G96" s="144"/>
      <c r="H96" s="155"/>
      <c r="I96" s="155"/>
      <c r="J96" s="155"/>
      <c r="K96" s="141"/>
    </row>
    <row r="97" spans="1:11" x14ac:dyDescent="0.2">
      <c r="A97" s="133">
        <v>1301490</v>
      </c>
      <c r="B97" s="147" t="s">
        <v>162</v>
      </c>
      <c r="C97" s="150" t="s">
        <v>55</v>
      </c>
      <c r="D97" s="134">
        <v>3</v>
      </c>
      <c r="E97" s="134">
        <v>0</v>
      </c>
      <c r="F97" s="134">
        <v>3</v>
      </c>
      <c r="G97" s="149" t="s">
        <v>410</v>
      </c>
      <c r="H97" s="152"/>
      <c r="I97" s="152"/>
      <c r="J97" s="152"/>
      <c r="K97" s="141"/>
    </row>
    <row r="98" spans="1:11" x14ac:dyDescent="0.2">
      <c r="A98" s="133">
        <v>1301491</v>
      </c>
      <c r="B98" s="147" t="s">
        <v>163</v>
      </c>
      <c r="C98" s="150" t="s">
        <v>75</v>
      </c>
      <c r="D98" s="134">
        <v>0</v>
      </c>
      <c r="E98" s="134">
        <v>2</v>
      </c>
      <c r="F98" s="134">
        <v>1</v>
      </c>
      <c r="G98" s="149" t="s">
        <v>642</v>
      </c>
      <c r="H98" s="152"/>
      <c r="I98" s="152"/>
      <c r="J98" s="152"/>
      <c r="K98" s="141"/>
    </row>
    <row r="99" spans="1:11" x14ac:dyDescent="0.2">
      <c r="A99" s="133">
        <v>1301492</v>
      </c>
      <c r="B99" s="147" t="s">
        <v>164</v>
      </c>
      <c r="C99" s="150" t="s">
        <v>76</v>
      </c>
      <c r="D99" s="134">
        <v>0</v>
      </c>
      <c r="E99" s="134">
        <v>4</v>
      </c>
      <c r="F99" s="134">
        <v>2</v>
      </c>
      <c r="G99" s="149">
        <v>1301491</v>
      </c>
      <c r="H99" s="152"/>
      <c r="I99" s="152"/>
      <c r="J99" s="152"/>
      <c r="K99" s="141"/>
    </row>
    <row r="100" spans="1:11" x14ac:dyDescent="0.2">
      <c r="A100" s="137">
        <v>1301900</v>
      </c>
      <c r="B100" s="207" t="s">
        <v>165</v>
      </c>
      <c r="C100" s="138" t="s">
        <v>166</v>
      </c>
      <c r="D100" s="154"/>
      <c r="E100" s="154"/>
      <c r="F100" s="154"/>
      <c r="G100" s="144"/>
      <c r="H100" s="155"/>
      <c r="I100" s="155"/>
      <c r="J100" s="155"/>
      <c r="K100" s="141"/>
    </row>
    <row r="101" spans="1:11" x14ac:dyDescent="0.2">
      <c r="A101" s="137">
        <v>1301901</v>
      </c>
      <c r="B101" s="207" t="s">
        <v>167</v>
      </c>
      <c r="C101" s="138" t="s">
        <v>168</v>
      </c>
      <c r="D101" s="154"/>
      <c r="E101" s="154"/>
      <c r="F101" s="154"/>
      <c r="G101" s="144"/>
      <c r="H101" s="155"/>
      <c r="I101" s="155"/>
      <c r="J101" s="155"/>
      <c r="K101" s="141"/>
    </row>
    <row r="102" spans="1:11" x14ac:dyDescent="0.2">
      <c r="A102" s="133">
        <v>1302281</v>
      </c>
      <c r="B102" s="147" t="s">
        <v>169</v>
      </c>
      <c r="C102" s="150" t="s">
        <v>72</v>
      </c>
      <c r="D102" s="134">
        <v>3</v>
      </c>
      <c r="E102" s="134">
        <v>0</v>
      </c>
      <c r="F102" s="134">
        <v>3</v>
      </c>
      <c r="G102" s="149">
        <v>1301108</v>
      </c>
      <c r="H102" s="149">
        <v>1301108</v>
      </c>
      <c r="I102" s="149">
        <v>1303120</v>
      </c>
      <c r="J102" s="152"/>
      <c r="K102" s="141"/>
    </row>
    <row r="103" spans="1:11" x14ac:dyDescent="0.2">
      <c r="A103" s="133">
        <v>1302369</v>
      </c>
      <c r="B103" s="147" t="s">
        <v>144</v>
      </c>
      <c r="C103" s="150" t="s">
        <v>17</v>
      </c>
      <c r="D103" s="134">
        <v>0</v>
      </c>
      <c r="E103" s="134">
        <v>6</v>
      </c>
      <c r="F103" s="134">
        <v>3</v>
      </c>
      <c r="G103" s="149"/>
      <c r="H103" s="149" t="s">
        <v>411</v>
      </c>
      <c r="I103" s="152"/>
      <c r="J103" s="152"/>
      <c r="K103" s="141"/>
    </row>
    <row r="104" spans="1:11" x14ac:dyDescent="0.2">
      <c r="A104" s="137">
        <v>1302380</v>
      </c>
      <c r="B104" s="207" t="s">
        <v>170</v>
      </c>
      <c r="C104" s="138" t="s">
        <v>20</v>
      </c>
      <c r="D104" s="154"/>
      <c r="E104" s="154"/>
      <c r="F104" s="154"/>
      <c r="G104" s="144"/>
      <c r="H104" s="155"/>
      <c r="I104" s="155"/>
      <c r="J104" s="155"/>
      <c r="K104" s="141"/>
    </row>
    <row r="105" spans="1:11" x14ac:dyDescent="0.2">
      <c r="A105" s="137">
        <v>1302381</v>
      </c>
      <c r="B105" s="207" t="s">
        <v>169</v>
      </c>
      <c r="C105" s="138" t="s">
        <v>72</v>
      </c>
      <c r="D105" s="154"/>
      <c r="E105" s="154"/>
      <c r="F105" s="154"/>
      <c r="G105" s="144"/>
      <c r="H105" s="155"/>
      <c r="I105" s="155"/>
      <c r="J105" s="155"/>
      <c r="K105" s="141"/>
    </row>
    <row r="106" spans="1:11" x14ac:dyDescent="0.2">
      <c r="A106" s="133">
        <v>1302382</v>
      </c>
      <c r="B106" s="147" t="s">
        <v>171</v>
      </c>
      <c r="C106" s="150" t="s">
        <v>172</v>
      </c>
      <c r="D106" s="134">
        <v>2</v>
      </c>
      <c r="E106" s="134">
        <v>2</v>
      </c>
      <c r="F106" s="134">
        <v>3</v>
      </c>
      <c r="G106" s="149"/>
      <c r="H106" s="149">
        <v>1302281</v>
      </c>
      <c r="I106" s="152"/>
      <c r="J106" s="152"/>
      <c r="K106" s="141"/>
    </row>
    <row r="107" spans="1:11" x14ac:dyDescent="0.2">
      <c r="A107" s="133">
        <v>1302383</v>
      </c>
      <c r="B107" s="147" t="s">
        <v>173</v>
      </c>
      <c r="C107" s="150" t="s">
        <v>56</v>
      </c>
      <c r="D107" s="134">
        <v>2</v>
      </c>
      <c r="E107" s="134">
        <v>2</v>
      </c>
      <c r="F107" s="134">
        <v>3</v>
      </c>
      <c r="G107" s="149">
        <v>1302281</v>
      </c>
      <c r="H107" s="149">
        <v>1302281</v>
      </c>
      <c r="I107" s="149">
        <v>1302281</v>
      </c>
      <c r="J107" s="152"/>
      <c r="K107" s="141"/>
    </row>
    <row r="108" spans="1:11" x14ac:dyDescent="0.2">
      <c r="A108" s="137">
        <v>1302385</v>
      </c>
      <c r="B108" s="207" t="s">
        <v>174</v>
      </c>
      <c r="C108" s="138" t="s">
        <v>175</v>
      </c>
      <c r="D108" s="154"/>
      <c r="E108" s="154"/>
      <c r="F108" s="154"/>
      <c r="G108" s="144"/>
      <c r="H108" s="155"/>
      <c r="I108" s="155"/>
      <c r="J108" s="155"/>
      <c r="K108" s="141"/>
    </row>
    <row r="109" spans="1:11" x14ac:dyDescent="0.2">
      <c r="A109" s="137">
        <v>1302386</v>
      </c>
      <c r="B109" s="207" t="s">
        <v>176</v>
      </c>
      <c r="C109" s="138" t="s">
        <v>177</v>
      </c>
      <c r="D109" s="154"/>
      <c r="E109" s="154"/>
      <c r="F109" s="154"/>
      <c r="G109" s="144"/>
      <c r="H109" s="155"/>
      <c r="I109" s="155"/>
      <c r="J109" s="155"/>
      <c r="K109" s="141"/>
    </row>
    <row r="110" spans="1:11" x14ac:dyDescent="0.2">
      <c r="A110" s="133">
        <v>1302387</v>
      </c>
      <c r="B110" s="147" t="s">
        <v>178</v>
      </c>
      <c r="C110" s="150" t="s">
        <v>179</v>
      </c>
      <c r="D110" s="134">
        <v>2</v>
      </c>
      <c r="E110" s="134">
        <v>2</v>
      </c>
      <c r="F110" s="134">
        <v>3</v>
      </c>
      <c r="G110" s="149"/>
      <c r="H110" s="149">
        <v>1302382</v>
      </c>
      <c r="I110" s="152"/>
      <c r="J110" s="152"/>
      <c r="K110" s="141"/>
    </row>
    <row r="111" spans="1:11" x14ac:dyDescent="0.2">
      <c r="A111" s="133">
        <v>1302388</v>
      </c>
      <c r="B111" s="147" t="s">
        <v>180</v>
      </c>
      <c r="C111" s="150" t="s">
        <v>70</v>
      </c>
      <c r="D111" s="134">
        <v>3</v>
      </c>
      <c r="E111" s="134">
        <v>0</v>
      </c>
      <c r="F111" s="134">
        <v>3</v>
      </c>
      <c r="G111" s="152"/>
      <c r="H111" s="149">
        <v>1302281</v>
      </c>
      <c r="I111" s="152"/>
      <c r="J111" s="152"/>
      <c r="K111" s="141"/>
    </row>
    <row r="112" spans="1:11" x14ac:dyDescent="0.2">
      <c r="A112" s="133">
        <v>1302392</v>
      </c>
      <c r="B112" s="147" t="s">
        <v>181</v>
      </c>
      <c r="C112" s="150" t="s">
        <v>182</v>
      </c>
      <c r="D112" s="134">
        <v>3</v>
      </c>
      <c r="E112" s="134">
        <v>0</v>
      </c>
      <c r="F112" s="134">
        <v>3</v>
      </c>
      <c r="G112" s="152"/>
      <c r="H112" s="149" t="s">
        <v>410</v>
      </c>
      <c r="I112" s="152"/>
      <c r="J112" s="152"/>
      <c r="K112" s="141"/>
    </row>
    <row r="113" spans="1:11" x14ac:dyDescent="0.2">
      <c r="A113" s="137">
        <v>1302410</v>
      </c>
      <c r="B113" s="207" t="s">
        <v>183</v>
      </c>
      <c r="C113" s="138" t="s">
        <v>184</v>
      </c>
      <c r="D113" s="154"/>
      <c r="E113" s="154"/>
      <c r="F113" s="154"/>
      <c r="G113" s="144"/>
      <c r="H113" s="155"/>
      <c r="I113" s="155"/>
      <c r="J113" s="155"/>
      <c r="K113" s="141"/>
    </row>
    <row r="114" spans="1:11" x14ac:dyDescent="0.2">
      <c r="A114" s="137">
        <v>1302430</v>
      </c>
      <c r="B114" s="207" t="s">
        <v>185</v>
      </c>
      <c r="C114" s="138" t="s">
        <v>186</v>
      </c>
      <c r="D114" s="154"/>
      <c r="E114" s="154"/>
      <c r="F114" s="154"/>
      <c r="G114" s="144"/>
      <c r="H114" s="155"/>
      <c r="I114" s="155"/>
      <c r="J114" s="155"/>
      <c r="K114" s="141"/>
    </row>
    <row r="115" spans="1:11" x14ac:dyDescent="0.2">
      <c r="A115" s="137">
        <v>1302433</v>
      </c>
      <c r="B115" s="207" t="s">
        <v>187</v>
      </c>
      <c r="C115" s="138" t="s">
        <v>188</v>
      </c>
      <c r="D115" s="154"/>
      <c r="E115" s="154"/>
      <c r="F115" s="154"/>
      <c r="G115" s="144"/>
      <c r="H115" s="155"/>
      <c r="I115" s="155"/>
      <c r="J115" s="155"/>
      <c r="K115" s="141"/>
    </row>
    <row r="116" spans="1:11" x14ac:dyDescent="0.2">
      <c r="A116" s="137">
        <v>1302440</v>
      </c>
      <c r="B116" s="207" t="s">
        <v>189</v>
      </c>
      <c r="C116" s="138" t="s">
        <v>190</v>
      </c>
      <c r="D116" s="154"/>
      <c r="E116" s="154"/>
      <c r="F116" s="154"/>
      <c r="G116" s="144"/>
      <c r="H116" s="155"/>
      <c r="I116" s="155"/>
      <c r="J116" s="155"/>
      <c r="K116" s="141"/>
    </row>
    <row r="117" spans="1:11" x14ac:dyDescent="0.2">
      <c r="A117" s="133">
        <v>1302441</v>
      </c>
      <c r="B117" s="147" t="s">
        <v>191</v>
      </c>
      <c r="C117" s="150" t="s">
        <v>192</v>
      </c>
      <c r="D117" s="134">
        <v>3</v>
      </c>
      <c r="E117" s="134">
        <v>0</v>
      </c>
      <c r="F117" s="134">
        <v>3</v>
      </c>
      <c r="G117" s="152"/>
      <c r="H117" s="149">
        <v>1303338</v>
      </c>
      <c r="I117" s="152"/>
      <c r="J117" s="152"/>
      <c r="K117" s="141"/>
    </row>
    <row r="118" spans="1:11" x14ac:dyDescent="0.2">
      <c r="A118" s="137">
        <v>1302450</v>
      </c>
      <c r="B118" s="207" t="s">
        <v>193</v>
      </c>
      <c r="C118" s="138" t="s">
        <v>57</v>
      </c>
      <c r="D118" s="154"/>
      <c r="E118" s="154"/>
      <c r="F118" s="154"/>
      <c r="G118" s="144"/>
      <c r="H118" s="155"/>
      <c r="I118" s="155"/>
      <c r="J118" s="155"/>
      <c r="K118" s="141"/>
    </row>
    <row r="119" spans="1:11" x14ac:dyDescent="0.2">
      <c r="A119" s="133">
        <v>1302452</v>
      </c>
      <c r="B119" s="147" t="s">
        <v>194</v>
      </c>
      <c r="C119" s="150" t="s">
        <v>57</v>
      </c>
      <c r="D119" s="134">
        <v>3</v>
      </c>
      <c r="E119" s="134">
        <v>0</v>
      </c>
      <c r="F119" s="134">
        <v>3</v>
      </c>
      <c r="G119" s="149">
        <v>1302281</v>
      </c>
      <c r="H119" s="149">
        <v>1302281</v>
      </c>
      <c r="I119" s="152"/>
      <c r="J119" s="152"/>
      <c r="K119" s="141"/>
    </row>
    <row r="120" spans="1:11" x14ac:dyDescent="0.2">
      <c r="A120" s="133">
        <v>1302478</v>
      </c>
      <c r="B120" s="147" t="s">
        <v>195</v>
      </c>
      <c r="C120" s="150" t="s">
        <v>196</v>
      </c>
      <c r="D120" s="134">
        <v>2</v>
      </c>
      <c r="E120" s="134">
        <v>2</v>
      </c>
      <c r="F120" s="134">
        <v>3</v>
      </c>
      <c r="G120" s="149"/>
      <c r="H120" s="144">
        <v>1303386</v>
      </c>
      <c r="I120" s="152"/>
      <c r="J120" s="152"/>
      <c r="K120" s="141"/>
    </row>
    <row r="121" spans="1:11" x14ac:dyDescent="0.2">
      <c r="A121" s="137">
        <v>1302480</v>
      </c>
      <c r="B121" s="207" t="s">
        <v>197</v>
      </c>
      <c r="C121" s="138" t="s">
        <v>198</v>
      </c>
      <c r="D121" s="154"/>
      <c r="E121" s="154"/>
      <c r="F121" s="154"/>
      <c r="G121" s="144"/>
      <c r="H121" s="155"/>
      <c r="I121" s="155"/>
      <c r="J121" s="155"/>
      <c r="K121" s="141"/>
    </row>
    <row r="122" spans="1:11" x14ac:dyDescent="0.2">
      <c r="A122" s="133">
        <v>1302481</v>
      </c>
      <c r="B122" s="147" t="s">
        <v>199</v>
      </c>
      <c r="C122" s="150" t="s">
        <v>200</v>
      </c>
      <c r="D122" s="134">
        <v>3</v>
      </c>
      <c r="E122" s="134">
        <v>0</v>
      </c>
      <c r="F122" s="134">
        <v>3</v>
      </c>
      <c r="G122" s="149"/>
      <c r="H122" s="144">
        <v>1303386</v>
      </c>
      <c r="I122" s="152"/>
      <c r="J122" s="152"/>
      <c r="K122" s="141"/>
    </row>
    <row r="123" spans="1:11" x14ac:dyDescent="0.2">
      <c r="A123" s="137">
        <v>1302482</v>
      </c>
      <c r="B123" s="207" t="s">
        <v>176</v>
      </c>
      <c r="C123" s="138" t="s">
        <v>177</v>
      </c>
      <c r="D123" s="154"/>
      <c r="E123" s="154"/>
      <c r="F123" s="154"/>
      <c r="G123" s="144"/>
      <c r="H123" s="155"/>
      <c r="I123" s="155"/>
      <c r="J123" s="155"/>
      <c r="K123" s="141"/>
    </row>
    <row r="124" spans="1:11" x14ac:dyDescent="0.2">
      <c r="A124" s="133">
        <v>1302483</v>
      </c>
      <c r="B124" s="147" t="s">
        <v>201</v>
      </c>
      <c r="C124" s="150" t="s">
        <v>202</v>
      </c>
      <c r="D124" s="134">
        <v>3</v>
      </c>
      <c r="E124" s="134">
        <v>0</v>
      </c>
      <c r="F124" s="134">
        <v>3</v>
      </c>
      <c r="G124" s="149">
        <v>1301326</v>
      </c>
      <c r="H124" s="152"/>
      <c r="I124" s="152"/>
      <c r="J124" s="152"/>
      <c r="K124" s="141"/>
    </row>
    <row r="125" spans="1:11" x14ac:dyDescent="0.2">
      <c r="A125" s="133">
        <v>1302484</v>
      </c>
      <c r="B125" s="147" t="s">
        <v>203</v>
      </c>
      <c r="C125" s="150" t="s">
        <v>204</v>
      </c>
      <c r="D125" s="134">
        <v>3</v>
      </c>
      <c r="E125" s="134">
        <v>0</v>
      </c>
      <c r="F125" s="134">
        <v>3</v>
      </c>
      <c r="G125" s="149"/>
      <c r="H125" s="144">
        <v>1303386</v>
      </c>
      <c r="I125" s="152"/>
      <c r="J125" s="152"/>
      <c r="K125" s="141"/>
    </row>
    <row r="126" spans="1:11" x14ac:dyDescent="0.2">
      <c r="A126" s="133">
        <v>1302485</v>
      </c>
      <c r="B126" s="147" t="s">
        <v>205</v>
      </c>
      <c r="C126" s="150" t="s">
        <v>206</v>
      </c>
      <c r="D126" s="134">
        <v>3</v>
      </c>
      <c r="E126" s="134">
        <v>0</v>
      </c>
      <c r="F126" s="134">
        <v>3</v>
      </c>
      <c r="G126" s="149"/>
      <c r="H126" s="149">
        <v>1302383</v>
      </c>
      <c r="I126" s="152"/>
      <c r="J126" s="152"/>
      <c r="K126" s="141"/>
    </row>
    <row r="127" spans="1:11" x14ac:dyDescent="0.2">
      <c r="A127" s="133">
        <v>1302486</v>
      </c>
      <c r="B127" s="147" t="s">
        <v>394</v>
      </c>
      <c r="C127" s="150" t="s">
        <v>395</v>
      </c>
      <c r="D127" s="134">
        <v>2</v>
      </c>
      <c r="E127" s="134">
        <v>2</v>
      </c>
      <c r="F127" s="134">
        <v>3</v>
      </c>
      <c r="G127" s="149"/>
      <c r="H127" s="152"/>
      <c r="I127" s="149">
        <v>1302383</v>
      </c>
      <c r="J127" s="152"/>
      <c r="K127" s="141"/>
    </row>
    <row r="128" spans="1:11" x14ac:dyDescent="0.2">
      <c r="A128" s="137">
        <v>1302487</v>
      </c>
      <c r="B128" s="207" t="s">
        <v>207</v>
      </c>
      <c r="C128" s="138" t="s">
        <v>200</v>
      </c>
      <c r="D128" s="154"/>
      <c r="E128" s="154"/>
      <c r="F128" s="154"/>
      <c r="G128" s="144"/>
      <c r="H128" s="155"/>
      <c r="I128" s="155"/>
      <c r="J128" s="155"/>
      <c r="K128" s="141"/>
    </row>
    <row r="129" spans="1:11" x14ac:dyDescent="0.2">
      <c r="A129" s="133">
        <v>1302488</v>
      </c>
      <c r="B129" s="147" t="s">
        <v>208</v>
      </c>
      <c r="C129" s="150" t="s">
        <v>71</v>
      </c>
      <c r="D129" s="134">
        <v>3</v>
      </c>
      <c r="E129" s="134">
        <v>0</v>
      </c>
      <c r="F129" s="134">
        <v>3</v>
      </c>
      <c r="G129" s="152"/>
      <c r="H129" s="149">
        <v>1302478</v>
      </c>
      <c r="I129" s="152"/>
      <c r="J129" s="152"/>
      <c r="K129" s="141"/>
    </row>
    <row r="130" spans="1:11" x14ac:dyDescent="0.2">
      <c r="A130" s="137">
        <v>1302489</v>
      </c>
      <c r="B130" s="207" t="s">
        <v>209</v>
      </c>
      <c r="C130" s="138" t="s">
        <v>19</v>
      </c>
      <c r="D130" s="154"/>
      <c r="E130" s="154"/>
      <c r="F130" s="154"/>
      <c r="G130" s="144"/>
      <c r="H130" s="155"/>
      <c r="I130" s="155"/>
      <c r="J130" s="155"/>
      <c r="K130" s="141"/>
    </row>
    <row r="131" spans="1:11" x14ac:dyDescent="0.2">
      <c r="A131" s="133">
        <v>1302490</v>
      </c>
      <c r="B131" s="147" t="s">
        <v>210</v>
      </c>
      <c r="C131" s="150" t="s">
        <v>211</v>
      </c>
      <c r="D131" s="134">
        <v>3</v>
      </c>
      <c r="E131" s="134">
        <v>0</v>
      </c>
      <c r="F131" s="134">
        <v>3</v>
      </c>
      <c r="G131" s="152"/>
      <c r="H131" s="149" t="s">
        <v>410</v>
      </c>
      <c r="I131" s="152"/>
      <c r="J131" s="152"/>
      <c r="K131" s="141"/>
    </row>
    <row r="132" spans="1:11" x14ac:dyDescent="0.2">
      <c r="A132" s="133">
        <v>1302491</v>
      </c>
      <c r="B132" s="147" t="s">
        <v>163</v>
      </c>
      <c r="C132" s="150" t="s">
        <v>75</v>
      </c>
      <c r="D132" s="134">
        <v>0</v>
      </c>
      <c r="E132" s="134">
        <v>2</v>
      </c>
      <c r="F132" s="134">
        <v>1</v>
      </c>
      <c r="G132" s="149"/>
      <c r="H132" s="149" t="s">
        <v>468</v>
      </c>
      <c r="I132" s="152"/>
      <c r="J132" s="152"/>
      <c r="K132" s="141"/>
    </row>
    <row r="133" spans="1:11" x14ac:dyDescent="0.2">
      <c r="A133" s="133">
        <v>1302492</v>
      </c>
      <c r="B133" s="147" t="s">
        <v>164</v>
      </c>
      <c r="C133" s="150" t="s">
        <v>76</v>
      </c>
      <c r="D133" s="134">
        <v>0</v>
      </c>
      <c r="E133" s="134">
        <v>4</v>
      </c>
      <c r="F133" s="134">
        <v>2</v>
      </c>
      <c r="G133" s="149"/>
      <c r="H133" s="149">
        <v>1302491</v>
      </c>
      <c r="I133" s="152"/>
      <c r="J133" s="152"/>
      <c r="K133" s="141"/>
    </row>
    <row r="134" spans="1:11" x14ac:dyDescent="0.2">
      <c r="A134" s="137">
        <v>1302900</v>
      </c>
      <c r="B134" s="207" t="s">
        <v>212</v>
      </c>
      <c r="C134" s="138" t="s">
        <v>213</v>
      </c>
      <c r="D134" s="154"/>
      <c r="E134" s="154"/>
      <c r="F134" s="154"/>
      <c r="G134" s="144"/>
      <c r="H134" s="155"/>
      <c r="I134" s="155"/>
      <c r="J134" s="155"/>
      <c r="K134" s="141"/>
    </row>
    <row r="135" spans="1:11" x14ac:dyDescent="0.2">
      <c r="A135" s="137">
        <v>1302493</v>
      </c>
      <c r="B135" s="207" t="s">
        <v>461</v>
      </c>
      <c r="C135" s="138" t="s">
        <v>462</v>
      </c>
      <c r="D135" s="154">
        <v>3</v>
      </c>
      <c r="E135" s="154">
        <v>0</v>
      </c>
      <c r="F135" s="154">
        <v>3</v>
      </c>
      <c r="G135" s="144"/>
      <c r="H135" s="144">
        <v>1303386</v>
      </c>
      <c r="I135" s="155"/>
      <c r="J135" s="155"/>
      <c r="K135" s="141"/>
    </row>
    <row r="136" spans="1:11" x14ac:dyDescent="0.2">
      <c r="A136" s="137">
        <v>1302494</v>
      </c>
      <c r="B136" s="207" t="s">
        <v>466</v>
      </c>
      <c r="C136" s="138" t="s">
        <v>467</v>
      </c>
      <c r="D136" s="154">
        <v>3</v>
      </c>
      <c r="E136" s="154">
        <v>0</v>
      </c>
      <c r="F136" s="154">
        <v>3</v>
      </c>
      <c r="G136" s="144"/>
      <c r="H136" s="144">
        <v>1303237</v>
      </c>
      <c r="I136" s="155"/>
      <c r="J136" s="155"/>
      <c r="K136" s="141"/>
    </row>
    <row r="137" spans="1:11" x14ac:dyDescent="0.2">
      <c r="A137" s="133">
        <v>1303120</v>
      </c>
      <c r="B137" s="147" t="s">
        <v>418</v>
      </c>
      <c r="C137" s="150" t="s">
        <v>73</v>
      </c>
      <c r="D137" s="134">
        <v>3</v>
      </c>
      <c r="E137" s="134">
        <v>0</v>
      </c>
      <c r="F137" s="134">
        <v>3</v>
      </c>
      <c r="G137" s="149"/>
      <c r="H137" s="152"/>
      <c r="I137" s="149" t="s">
        <v>0</v>
      </c>
      <c r="J137" s="152"/>
      <c r="K137" s="141"/>
    </row>
    <row r="138" spans="1:11" x14ac:dyDescent="0.2">
      <c r="A138" s="137">
        <v>1303235</v>
      </c>
      <c r="B138" s="207" t="s">
        <v>214</v>
      </c>
      <c r="C138" s="138" t="s">
        <v>215</v>
      </c>
      <c r="D138" s="154"/>
      <c r="E138" s="154"/>
      <c r="F138" s="154"/>
      <c r="G138" s="144"/>
      <c r="H138" s="155"/>
      <c r="I138" s="155"/>
      <c r="J138" s="155"/>
      <c r="K138" s="141"/>
    </row>
    <row r="139" spans="1:11" x14ac:dyDescent="0.2">
      <c r="A139" s="133">
        <v>1301236</v>
      </c>
      <c r="B139" s="147" t="s">
        <v>216</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217</v>
      </c>
      <c r="C140" s="148" t="s">
        <v>218</v>
      </c>
      <c r="D140" s="139">
        <v>3</v>
      </c>
      <c r="E140" s="139">
        <v>0</v>
      </c>
      <c r="F140" s="139">
        <v>3</v>
      </c>
      <c r="G140" s="140">
        <v>1301108</v>
      </c>
      <c r="H140" s="140">
        <v>1301108</v>
      </c>
      <c r="I140" s="140">
        <v>1301108</v>
      </c>
      <c r="J140" s="140">
        <v>1301108</v>
      </c>
      <c r="K140" s="141"/>
    </row>
    <row r="141" spans="1:11" x14ac:dyDescent="0.2">
      <c r="A141" s="137">
        <v>1303240</v>
      </c>
      <c r="B141" s="207" t="s">
        <v>219</v>
      </c>
      <c r="C141" s="138" t="s">
        <v>220</v>
      </c>
      <c r="D141" s="154"/>
      <c r="E141" s="154"/>
      <c r="F141" s="154"/>
      <c r="G141" s="144"/>
      <c r="H141" s="155"/>
      <c r="I141" s="155"/>
      <c r="J141" s="155"/>
      <c r="K141" s="141"/>
    </row>
    <row r="142" spans="1:11" x14ac:dyDescent="0.2">
      <c r="A142" s="137">
        <v>1303244</v>
      </c>
      <c r="B142" s="207" t="s">
        <v>219</v>
      </c>
      <c r="C142" s="138" t="s">
        <v>220</v>
      </c>
      <c r="D142" s="154"/>
      <c r="E142" s="154"/>
      <c r="F142" s="154"/>
      <c r="G142" s="144"/>
      <c r="H142" s="155"/>
      <c r="I142" s="155"/>
      <c r="J142" s="155"/>
      <c r="K142" s="141"/>
    </row>
    <row r="143" spans="1:11" x14ac:dyDescent="0.2">
      <c r="A143" s="137">
        <v>1303245</v>
      </c>
      <c r="B143" s="207" t="s">
        <v>221</v>
      </c>
      <c r="C143" s="138" t="s">
        <v>222</v>
      </c>
      <c r="D143" s="154"/>
      <c r="E143" s="154"/>
      <c r="F143" s="154"/>
      <c r="G143" s="144"/>
      <c r="H143" s="155"/>
      <c r="I143" s="155"/>
      <c r="J143" s="155"/>
      <c r="K143" s="141"/>
    </row>
    <row r="144" spans="1:11" x14ac:dyDescent="0.2">
      <c r="A144" s="137">
        <v>1303261</v>
      </c>
      <c r="B144" s="207" t="s">
        <v>223</v>
      </c>
      <c r="C144" s="138" t="s">
        <v>32</v>
      </c>
      <c r="D144" s="154"/>
      <c r="E144" s="154"/>
      <c r="F144" s="154"/>
      <c r="G144" s="144"/>
      <c r="H144" s="155"/>
      <c r="I144" s="155"/>
      <c r="J144" s="155"/>
      <c r="K144" s="141"/>
    </row>
    <row r="145" spans="1:11" x14ac:dyDescent="0.2">
      <c r="A145" s="146">
        <v>1303265</v>
      </c>
      <c r="B145" s="147" t="s">
        <v>611</v>
      </c>
      <c r="C145" s="148" t="s">
        <v>610</v>
      </c>
      <c r="D145" s="139">
        <v>3</v>
      </c>
      <c r="E145" s="139">
        <v>0</v>
      </c>
      <c r="F145" s="139">
        <v>3</v>
      </c>
      <c r="G145" s="152">
        <v>1401120</v>
      </c>
      <c r="H145" s="152">
        <v>1401120</v>
      </c>
      <c r="I145" s="152">
        <v>1401120</v>
      </c>
      <c r="J145" s="152">
        <v>1401120</v>
      </c>
      <c r="K145" s="141"/>
    </row>
    <row r="146" spans="1:11" x14ac:dyDescent="0.2">
      <c r="A146" s="146">
        <v>1301266</v>
      </c>
      <c r="B146" s="147" t="s">
        <v>611</v>
      </c>
      <c r="C146" s="148" t="s">
        <v>610</v>
      </c>
      <c r="D146" s="139">
        <v>3</v>
      </c>
      <c r="E146" s="139">
        <v>0</v>
      </c>
      <c r="F146" s="139">
        <v>3</v>
      </c>
      <c r="G146" s="152">
        <v>1401120</v>
      </c>
      <c r="H146" s="152">
        <v>1401120</v>
      </c>
      <c r="I146" s="152">
        <v>1401120</v>
      </c>
      <c r="J146" s="152">
        <v>1401120</v>
      </c>
      <c r="K146" s="141"/>
    </row>
    <row r="147" spans="1:11" x14ac:dyDescent="0.2">
      <c r="A147" s="133">
        <v>1303320</v>
      </c>
      <c r="B147" s="147" t="s">
        <v>224</v>
      </c>
      <c r="C147" s="150" t="s">
        <v>77</v>
      </c>
      <c r="D147" s="134">
        <v>3</v>
      </c>
      <c r="E147" s="134">
        <v>0</v>
      </c>
      <c r="F147" s="134">
        <v>3</v>
      </c>
      <c r="G147" s="149"/>
      <c r="H147" s="152"/>
      <c r="I147" s="149">
        <v>1301305</v>
      </c>
      <c r="J147" s="152"/>
      <c r="K147" s="141"/>
    </row>
    <row r="148" spans="1:11" x14ac:dyDescent="0.2">
      <c r="A148" s="137">
        <v>1303330</v>
      </c>
      <c r="B148" s="207" t="s">
        <v>225</v>
      </c>
      <c r="C148" s="138" t="s">
        <v>21</v>
      </c>
      <c r="D148" s="154"/>
      <c r="E148" s="154"/>
      <c r="F148" s="154"/>
      <c r="G148" s="144"/>
      <c r="H148" s="155"/>
      <c r="I148" s="155"/>
      <c r="J148" s="155"/>
      <c r="K148" s="141"/>
    </row>
    <row r="149" spans="1:11" x14ac:dyDescent="0.2">
      <c r="A149" s="137">
        <v>1303331</v>
      </c>
      <c r="B149" s="207" t="s">
        <v>226</v>
      </c>
      <c r="C149" s="138" t="s">
        <v>227</v>
      </c>
      <c r="D149" s="154"/>
      <c r="E149" s="154"/>
      <c r="F149" s="154"/>
      <c r="G149" s="144"/>
      <c r="H149" s="155"/>
      <c r="I149" s="155"/>
      <c r="J149" s="155"/>
      <c r="K149" s="141"/>
    </row>
    <row r="150" spans="1:11" x14ac:dyDescent="0.2">
      <c r="A150" s="133">
        <v>1303334</v>
      </c>
      <c r="B150" s="147" t="s">
        <v>419</v>
      </c>
      <c r="C150" s="150" t="s">
        <v>364</v>
      </c>
      <c r="D150" s="134">
        <v>3</v>
      </c>
      <c r="E150" s="134">
        <v>0</v>
      </c>
      <c r="F150" s="134">
        <v>3</v>
      </c>
      <c r="G150" s="149"/>
      <c r="H150" s="152"/>
      <c r="I150" s="152"/>
      <c r="J150" s="149">
        <v>1304310</v>
      </c>
      <c r="K150" s="141"/>
    </row>
    <row r="151" spans="1:11" x14ac:dyDescent="0.2">
      <c r="A151" s="137">
        <v>1303335</v>
      </c>
      <c r="B151" s="207" t="s">
        <v>317</v>
      </c>
      <c r="C151" s="138" t="s">
        <v>228</v>
      </c>
      <c r="D151" s="154"/>
      <c r="E151" s="154"/>
      <c r="F151" s="154"/>
      <c r="G151" s="144"/>
      <c r="H151" s="155"/>
      <c r="I151" s="155"/>
      <c r="J151" s="155"/>
      <c r="K151" s="141"/>
    </row>
    <row r="152" spans="1:11" x14ac:dyDescent="0.2">
      <c r="A152" s="137">
        <v>1303336</v>
      </c>
      <c r="B152" s="207" t="s">
        <v>229</v>
      </c>
      <c r="C152" s="138" t="s">
        <v>230</v>
      </c>
      <c r="D152" s="154"/>
      <c r="E152" s="154"/>
      <c r="F152" s="154"/>
      <c r="G152" s="144"/>
      <c r="H152" s="155"/>
      <c r="I152" s="155"/>
      <c r="J152" s="155"/>
      <c r="K152" s="141"/>
    </row>
    <row r="153" spans="1:11" x14ac:dyDescent="0.2">
      <c r="A153" s="137">
        <v>1302337</v>
      </c>
      <c r="B153" s="207" t="s">
        <v>561</v>
      </c>
      <c r="C153" s="138" t="s">
        <v>218</v>
      </c>
      <c r="D153" s="154">
        <v>2</v>
      </c>
      <c r="E153" s="154">
        <v>2</v>
      </c>
      <c r="F153" s="154">
        <v>3</v>
      </c>
      <c r="G153" s="144">
        <v>1301108</v>
      </c>
      <c r="H153" s="144">
        <v>1301108</v>
      </c>
      <c r="I153" s="144">
        <v>1301108</v>
      </c>
      <c r="J153" s="144">
        <v>1301108</v>
      </c>
      <c r="K153" s="141"/>
    </row>
    <row r="154" spans="1:11" x14ac:dyDescent="0.2">
      <c r="A154" s="133">
        <v>1302338</v>
      </c>
      <c r="B154" s="147" t="s">
        <v>420</v>
      </c>
      <c r="C154" s="150" t="s">
        <v>59</v>
      </c>
      <c r="D154" s="134">
        <v>2</v>
      </c>
      <c r="E154" s="134">
        <v>2</v>
      </c>
      <c r="F154" s="134">
        <v>3</v>
      </c>
      <c r="G154" s="149" t="s">
        <v>641</v>
      </c>
      <c r="H154" s="149" t="s">
        <v>589</v>
      </c>
      <c r="I154" s="149" t="s">
        <v>589</v>
      </c>
      <c r="J154" s="152"/>
      <c r="K154" s="141"/>
    </row>
    <row r="155" spans="1:11" x14ac:dyDescent="0.2">
      <c r="A155" s="133">
        <v>1303339</v>
      </c>
      <c r="B155" s="147" t="s">
        <v>421</v>
      </c>
      <c r="C155" s="150" t="s">
        <v>68</v>
      </c>
      <c r="D155" s="134">
        <v>2</v>
      </c>
      <c r="E155" s="134">
        <v>2</v>
      </c>
      <c r="F155" s="134">
        <v>3</v>
      </c>
      <c r="G155" s="149"/>
      <c r="H155" s="152"/>
      <c r="I155" s="152"/>
      <c r="J155" s="149">
        <v>1303236</v>
      </c>
      <c r="K155" s="141"/>
    </row>
    <row r="156" spans="1:11" x14ac:dyDescent="0.2">
      <c r="A156" s="137">
        <v>1303340</v>
      </c>
      <c r="B156" s="207" t="s">
        <v>231</v>
      </c>
      <c r="C156" s="138" t="s">
        <v>232</v>
      </c>
      <c r="D156" s="154"/>
      <c r="E156" s="154"/>
      <c r="F156" s="154"/>
      <c r="G156" s="144"/>
      <c r="H156" s="155"/>
      <c r="I156" s="155"/>
      <c r="J156" s="155"/>
      <c r="K156" s="141"/>
    </row>
    <row r="157" spans="1:11" x14ac:dyDescent="0.2">
      <c r="A157" s="137">
        <v>1303341</v>
      </c>
      <c r="B157" s="207" t="s">
        <v>233</v>
      </c>
      <c r="C157" s="138" t="s">
        <v>222</v>
      </c>
      <c r="D157" s="154"/>
      <c r="E157" s="154"/>
      <c r="F157" s="154"/>
      <c r="G157" s="144"/>
      <c r="H157" s="155"/>
      <c r="I157" s="155"/>
      <c r="J157" s="155"/>
      <c r="K157" s="141"/>
    </row>
    <row r="158" spans="1:11" x14ac:dyDescent="0.2">
      <c r="A158" s="133">
        <v>1303342</v>
      </c>
      <c r="B158" s="147" t="s">
        <v>234</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235</v>
      </c>
      <c r="C159" s="150" t="s">
        <v>236</v>
      </c>
      <c r="D159" s="134">
        <v>0</v>
      </c>
      <c r="E159" s="134">
        <v>2</v>
      </c>
      <c r="F159" s="134">
        <v>1</v>
      </c>
      <c r="G159" s="149"/>
      <c r="H159" s="152"/>
      <c r="I159" s="149" t="s">
        <v>371</v>
      </c>
      <c r="J159" s="149" t="s">
        <v>371</v>
      </c>
      <c r="K159" s="141"/>
    </row>
    <row r="160" spans="1:11" x14ac:dyDescent="0.2">
      <c r="A160" s="137">
        <v>1303344</v>
      </c>
      <c r="B160" s="207" t="s">
        <v>237</v>
      </c>
      <c r="C160" s="138" t="s">
        <v>238</v>
      </c>
      <c r="D160" s="154"/>
      <c r="E160" s="154"/>
      <c r="F160" s="154"/>
      <c r="G160" s="144"/>
      <c r="H160" s="155"/>
      <c r="I160" s="155"/>
      <c r="J160" s="155"/>
      <c r="K160" s="141"/>
    </row>
    <row r="161" spans="1:11" x14ac:dyDescent="0.2">
      <c r="A161" s="137">
        <v>1303345</v>
      </c>
      <c r="B161" s="207" t="s">
        <v>239</v>
      </c>
      <c r="C161" s="138" t="s">
        <v>240</v>
      </c>
      <c r="D161" s="154"/>
      <c r="E161" s="154"/>
      <c r="F161" s="154"/>
      <c r="G161" s="144"/>
      <c r="H161" s="155"/>
      <c r="I161" s="155"/>
      <c r="J161" s="155"/>
      <c r="K161" s="141"/>
    </row>
    <row r="162" spans="1:11" x14ac:dyDescent="0.2">
      <c r="A162" s="137">
        <v>1303346</v>
      </c>
      <c r="B162" s="207" t="s">
        <v>241</v>
      </c>
      <c r="C162" s="138" t="s">
        <v>242</v>
      </c>
      <c r="D162" s="154"/>
      <c r="E162" s="154"/>
      <c r="F162" s="154"/>
      <c r="G162" s="144"/>
      <c r="H162" s="155"/>
      <c r="I162" s="155"/>
      <c r="J162" s="155"/>
      <c r="K162" s="141"/>
    </row>
    <row r="163" spans="1:11" x14ac:dyDescent="0.2">
      <c r="A163" s="137">
        <v>1303347</v>
      </c>
      <c r="B163" s="207" t="s">
        <v>243</v>
      </c>
      <c r="C163" s="138" t="s">
        <v>244</v>
      </c>
      <c r="D163" s="154"/>
      <c r="E163" s="154"/>
      <c r="F163" s="154"/>
      <c r="G163" s="144"/>
      <c r="H163" s="155"/>
      <c r="I163" s="155"/>
      <c r="J163" s="155"/>
      <c r="K163" s="141"/>
    </row>
    <row r="164" spans="1:11" x14ac:dyDescent="0.2">
      <c r="A164" s="137">
        <v>1303348</v>
      </c>
      <c r="B164" s="207" t="s">
        <v>245</v>
      </c>
      <c r="C164" s="138" t="s">
        <v>246</v>
      </c>
      <c r="D164" s="154"/>
      <c r="E164" s="154"/>
      <c r="F164" s="154"/>
      <c r="G164" s="144"/>
      <c r="H164" s="155"/>
      <c r="I164" s="155"/>
      <c r="J164" s="155"/>
      <c r="K164" s="141"/>
    </row>
    <row r="165" spans="1:11" x14ac:dyDescent="0.2">
      <c r="A165" s="137">
        <v>1303349</v>
      </c>
      <c r="B165" s="207" t="s">
        <v>247</v>
      </c>
      <c r="C165" s="138" t="s">
        <v>248</v>
      </c>
      <c r="D165" s="154"/>
      <c r="E165" s="154"/>
      <c r="F165" s="154"/>
      <c r="G165" s="144"/>
      <c r="H165" s="155"/>
      <c r="I165" s="155"/>
      <c r="J165" s="155"/>
      <c r="K165" s="141"/>
    </row>
    <row r="166" spans="1:11" x14ac:dyDescent="0.2">
      <c r="A166" s="137">
        <v>1303350</v>
      </c>
      <c r="B166" s="207" t="s">
        <v>249</v>
      </c>
      <c r="C166" s="138" t="s">
        <v>24</v>
      </c>
      <c r="D166" s="154"/>
      <c r="E166" s="154"/>
      <c r="F166" s="154"/>
      <c r="G166" s="144"/>
      <c r="H166" s="155"/>
      <c r="I166" s="155"/>
      <c r="J166" s="155"/>
      <c r="K166" s="141"/>
    </row>
    <row r="167" spans="1:11" x14ac:dyDescent="0.2">
      <c r="A167" s="133">
        <v>1303354</v>
      </c>
      <c r="B167" s="147" t="s">
        <v>250</v>
      </c>
      <c r="C167" s="150" t="s">
        <v>78</v>
      </c>
      <c r="D167" s="134">
        <v>3</v>
      </c>
      <c r="E167" s="134">
        <v>0</v>
      </c>
      <c r="F167" s="134">
        <v>3</v>
      </c>
      <c r="G167" s="149"/>
      <c r="H167" s="152"/>
      <c r="I167" s="149">
        <v>1301305</v>
      </c>
      <c r="J167" s="152"/>
      <c r="K167" s="141"/>
    </row>
    <row r="168" spans="1:11" x14ac:dyDescent="0.2">
      <c r="A168" s="133">
        <v>1302360</v>
      </c>
      <c r="B168" s="147" t="s">
        <v>251</v>
      </c>
      <c r="C168" s="150" t="s">
        <v>412</v>
      </c>
      <c r="D168" s="134">
        <v>3</v>
      </c>
      <c r="E168" s="134">
        <v>0</v>
      </c>
      <c r="F168" s="134">
        <v>3</v>
      </c>
      <c r="G168" s="149">
        <v>1301305</v>
      </c>
      <c r="H168" s="149">
        <v>1301305</v>
      </c>
      <c r="I168" s="149">
        <v>1301305</v>
      </c>
      <c r="J168" s="149">
        <v>1301305</v>
      </c>
      <c r="K168" s="141"/>
    </row>
    <row r="169" spans="1:11" x14ac:dyDescent="0.2">
      <c r="A169" s="137">
        <v>1301</v>
      </c>
      <c r="B169" s="207" t="s">
        <v>223</v>
      </c>
      <c r="C169" s="138" t="s">
        <v>32</v>
      </c>
      <c r="D169" s="154"/>
      <c r="E169" s="154"/>
      <c r="F169" s="154"/>
      <c r="G169" s="144"/>
      <c r="H169" s="155"/>
      <c r="I169" s="155"/>
      <c r="J169" s="155"/>
      <c r="K169" s="141"/>
    </row>
    <row r="170" spans="1:11" x14ac:dyDescent="0.2">
      <c r="A170" s="133">
        <v>1303369</v>
      </c>
      <c r="B170" s="147" t="s">
        <v>144</v>
      </c>
      <c r="C170" s="150" t="s">
        <v>17</v>
      </c>
      <c r="D170" s="134">
        <v>0</v>
      </c>
      <c r="E170" s="134">
        <v>0</v>
      </c>
      <c r="F170" s="134">
        <v>0</v>
      </c>
      <c r="G170" s="149"/>
      <c r="H170" s="152"/>
      <c r="I170" s="149" t="s">
        <v>411</v>
      </c>
      <c r="J170" s="152"/>
      <c r="K170" s="141"/>
    </row>
    <row r="171" spans="1:11" x14ac:dyDescent="0.2">
      <c r="A171" s="137">
        <v>1303370</v>
      </c>
      <c r="B171" s="207" t="s">
        <v>252</v>
      </c>
      <c r="C171" s="138" t="s">
        <v>130</v>
      </c>
      <c r="D171" s="154"/>
      <c r="E171" s="154"/>
      <c r="F171" s="154"/>
      <c r="G171" s="144"/>
      <c r="H171" s="155"/>
      <c r="I171" s="155"/>
      <c r="J171" s="155"/>
      <c r="K171" s="141"/>
    </row>
    <row r="172" spans="1:11" x14ac:dyDescent="0.2">
      <c r="A172" s="137">
        <v>1303380</v>
      </c>
      <c r="B172" s="207" t="s">
        <v>253</v>
      </c>
      <c r="C172" s="138" t="s">
        <v>254</v>
      </c>
      <c r="D172" s="154"/>
      <c r="E172" s="154"/>
      <c r="F172" s="154"/>
      <c r="G172" s="144"/>
      <c r="H172" s="155"/>
      <c r="I172" s="155"/>
      <c r="J172" s="155"/>
      <c r="K172" s="141"/>
    </row>
    <row r="173" spans="1:11" x14ac:dyDescent="0.2">
      <c r="A173" s="137">
        <v>1303381</v>
      </c>
      <c r="B173" s="207" t="s">
        <v>255</v>
      </c>
      <c r="C173" s="138" t="s">
        <v>256</v>
      </c>
      <c r="D173" s="154"/>
      <c r="E173" s="154"/>
      <c r="F173" s="154"/>
      <c r="G173" s="144"/>
      <c r="H173" s="155"/>
      <c r="I173" s="155"/>
      <c r="J173" s="155"/>
      <c r="K173" s="141"/>
    </row>
    <row r="174" spans="1:11" x14ac:dyDescent="0.2">
      <c r="A174" s="137">
        <v>1303382</v>
      </c>
      <c r="B174" s="207" t="s">
        <v>257</v>
      </c>
      <c r="C174" s="138" t="s">
        <v>166</v>
      </c>
      <c r="D174" s="154"/>
      <c r="E174" s="154"/>
      <c r="F174" s="154"/>
      <c r="G174" s="144"/>
      <c r="H174" s="155"/>
      <c r="I174" s="155"/>
      <c r="J174" s="155"/>
      <c r="K174" s="141"/>
    </row>
    <row r="175" spans="1:11" x14ac:dyDescent="0.2">
      <c r="A175" s="137">
        <v>1303383</v>
      </c>
      <c r="B175" s="207" t="s">
        <v>258</v>
      </c>
      <c r="C175" s="138" t="s">
        <v>259</v>
      </c>
      <c r="D175" s="154"/>
      <c r="E175" s="154"/>
      <c r="F175" s="154"/>
      <c r="G175" s="144"/>
      <c r="H175" s="155"/>
      <c r="I175" s="155"/>
      <c r="J175" s="155"/>
      <c r="K175" s="141"/>
    </row>
    <row r="176" spans="1:11" x14ac:dyDescent="0.2">
      <c r="A176" s="137">
        <v>1303385</v>
      </c>
      <c r="B176" s="207" t="s">
        <v>173</v>
      </c>
      <c r="C176" s="138" t="s">
        <v>56</v>
      </c>
      <c r="D176" s="154"/>
      <c r="E176" s="154"/>
      <c r="F176" s="154"/>
      <c r="G176" s="144"/>
      <c r="H176" s="155"/>
      <c r="I176" s="155"/>
      <c r="J176" s="155"/>
      <c r="K176" s="141"/>
    </row>
    <row r="177" spans="1:11" x14ac:dyDescent="0.2">
      <c r="A177" s="133">
        <v>1301386</v>
      </c>
      <c r="B177" s="147" t="s">
        <v>260</v>
      </c>
      <c r="C177" s="150" t="s">
        <v>43</v>
      </c>
      <c r="D177" s="134">
        <v>3</v>
      </c>
      <c r="E177" s="134">
        <v>0</v>
      </c>
      <c r="F177" s="134">
        <v>3</v>
      </c>
      <c r="G177" s="149">
        <v>1301305</v>
      </c>
      <c r="H177" s="149">
        <v>1301305</v>
      </c>
      <c r="I177" s="149">
        <v>1301305</v>
      </c>
      <c r="J177" s="149">
        <v>1301305</v>
      </c>
      <c r="K177" s="141"/>
    </row>
    <row r="178" spans="1:11" x14ac:dyDescent="0.2">
      <c r="A178" s="133">
        <v>1303387</v>
      </c>
      <c r="B178" s="147" t="s">
        <v>261</v>
      </c>
      <c r="C178" s="150" t="s">
        <v>74</v>
      </c>
      <c r="D178" s="134">
        <v>0</v>
      </c>
      <c r="E178" s="134">
        <v>2</v>
      </c>
      <c r="F178" s="134">
        <v>1</v>
      </c>
      <c r="G178" s="149"/>
      <c r="H178" s="152"/>
      <c r="I178" s="149" t="s">
        <v>372</v>
      </c>
      <c r="J178" s="152"/>
      <c r="K178" s="141"/>
    </row>
    <row r="179" spans="1:11" x14ac:dyDescent="0.2">
      <c r="A179" s="133">
        <v>1303392</v>
      </c>
      <c r="B179" s="147" t="s">
        <v>262</v>
      </c>
      <c r="C179" s="150" t="s">
        <v>263</v>
      </c>
      <c r="D179" s="134">
        <v>3</v>
      </c>
      <c r="E179" s="134">
        <v>0</v>
      </c>
      <c r="F179" s="134">
        <v>3</v>
      </c>
      <c r="G179" s="149"/>
      <c r="H179" s="152"/>
      <c r="I179" s="149" t="s">
        <v>410</v>
      </c>
      <c r="J179" s="152"/>
      <c r="K179" s="141"/>
    </row>
    <row r="180" spans="1:11" x14ac:dyDescent="0.2">
      <c r="A180" s="137">
        <v>1303410</v>
      </c>
      <c r="B180" s="207" t="s">
        <v>264</v>
      </c>
      <c r="C180" s="138" t="s">
        <v>265</v>
      </c>
      <c r="D180" s="154"/>
      <c r="E180" s="154"/>
      <c r="F180" s="154"/>
      <c r="G180" s="144"/>
      <c r="H180" s="155"/>
      <c r="I180" s="155"/>
      <c r="J180" s="155"/>
      <c r="K180" s="141"/>
    </row>
    <row r="181" spans="1:11" x14ac:dyDescent="0.2">
      <c r="A181" s="133">
        <v>1301411</v>
      </c>
      <c r="B181" s="147" t="s">
        <v>266</v>
      </c>
      <c r="C181" s="150" t="s">
        <v>33</v>
      </c>
      <c r="D181" s="134">
        <v>3</v>
      </c>
      <c r="E181" s="134">
        <v>0</v>
      </c>
      <c r="F181" s="134">
        <v>3</v>
      </c>
      <c r="G181" s="152">
        <v>1301336</v>
      </c>
      <c r="H181" s="149">
        <v>1301336</v>
      </c>
      <c r="I181" s="149">
        <v>1301336</v>
      </c>
      <c r="J181" s="149"/>
      <c r="K181" s="141"/>
    </row>
    <row r="182" spans="1:11" x14ac:dyDescent="0.2">
      <c r="A182" s="137">
        <v>1303430</v>
      </c>
      <c r="B182" s="207" t="s">
        <v>267</v>
      </c>
      <c r="C182" s="138" t="s">
        <v>61</v>
      </c>
      <c r="D182" s="154"/>
      <c r="E182" s="154"/>
      <c r="F182" s="154"/>
      <c r="G182" s="144"/>
      <c r="H182" s="155"/>
      <c r="I182" s="155"/>
      <c r="J182" s="155"/>
      <c r="K182" s="141"/>
    </row>
    <row r="183" spans="1:11" x14ac:dyDescent="0.2">
      <c r="A183" s="137">
        <v>1303431</v>
      </c>
      <c r="B183" s="207" t="s">
        <v>268</v>
      </c>
      <c r="C183" s="138" t="s">
        <v>269</v>
      </c>
      <c r="D183" s="154"/>
      <c r="E183" s="154"/>
      <c r="F183" s="154"/>
      <c r="G183" s="144"/>
      <c r="H183" s="155"/>
      <c r="I183" s="155"/>
      <c r="J183" s="155"/>
      <c r="K183" s="141"/>
    </row>
    <row r="184" spans="1:11" x14ac:dyDescent="0.2">
      <c r="A184" s="133">
        <v>1303434</v>
      </c>
      <c r="B184" s="147" t="s">
        <v>270</v>
      </c>
      <c r="C184" s="150" t="s">
        <v>60</v>
      </c>
      <c r="D184" s="134">
        <v>3</v>
      </c>
      <c r="E184" s="134">
        <v>0</v>
      </c>
      <c r="F184" s="134">
        <v>3</v>
      </c>
      <c r="G184" s="149">
        <v>1304336</v>
      </c>
      <c r="H184" s="149">
        <v>1304336</v>
      </c>
      <c r="I184" s="149">
        <v>1304336</v>
      </c>
      <c r="J184" s="152"/>
      <c r="K184" s="141"/>
    </row>
    <row r="185" spans="1:11" x14ac:dyDescent="0.2">
      <c r="A185" s="137">
        <v>1303437</v>
      </c>
      <c r="B185" s="207" t="s">
        <v>271</v>
      </c>
      <c r="C185" s="138" t="s">
        <v>272</v>
      </c>
      <c r="D185" s="154"/>
      <c r="E185" s="154"/>
      <c r="F185" s="154"/>
      <c r="G185" s="144"/>
      <c r="H185" s="155"/>
      <c r="I185" s="155"/>
      <c r="J185" s="155"/>
      <c r="K185" s="141"/>
    </row>
    <row r="186" spans="1:11" x14ac:dyDescent="0.2">
      <c r="A186" s="137">
        <v>1303438</v>
      </c>
      <c r="B186" s="207" t="s">
        <v>273</v>
      </c>
      <c r="C186" s="138" t="s">
        <v>274</v>
      </c>
      <c r="D186" s="154"/>
      <c r="E186" s="154"/>
      <c r="F186" s="154"/>
      <c r="G186" s="144"/>
      <c r="H186" s="155"/>
      <c r="I186" s="155"/>
      <c r="J186" s="155"/>
      <c r="K186" s="141"/>
    </row>
    <row r="187" spans="1:11" x14ac:dyDescent="0.2">
      <c r="A187" s="137">
        <v>1303440</v>
      </c>
      <c r="B187" s="207" t="s">
        <v>275</v>
      </c>
      <c r="C187" s="138" t="s">
        <v>276</v>
      </c>
      <c r="D187" s="154"/>
      <c r="E187" s="154"/>
      <c r="F187" s="154"/>
      <c r="G187" s="144"/>
      <c r="H187" s="155"/>
      <c r="I187" s="155"/>
      <c r="J187" s="155"/>
      <c r="K187" s="141"/>
    </row>
    <row r="188" spans="1:11" x14ac:dyDescent="0.2">
      <c r="A188" s="137">
        <v>1303441</v>
      </c>
      <c r="B188" s="207" t="s">
        <v>277</v>
      </c>
      <c r="C188" s="138" t="s">
        <v>278</v>
      </c>
      <c r="D188" s="154"/>
      <c r="E188" s="154"/>
      <c r="F188" s="154"/>
      <c r="G188" s="144"/>
      <c r="H188" s="155"/>
      <c r="I188" s="155"/>
      <c r="J188" s="155"/>
      <c r="K188" s="141"/>
    </row>
    <row r="189" spans="1:11" x14ac:dyDescent="0.2">
      <c r="A189" s="137">
        <v>1301442</v>
      </c>
      <c r="B189" s="207" t="s">
        <v>279</v>
      </c>
      <c r="C189" s="138" t="s">
        <v>280</v>
      </c>
      <c r="D189" s="134">
        <v>3</v>
      </c>
      <c r="E189" s="134">
        <v>0</v>
      </c>
      <c r="F189" s="134">
        <v>3</v>
      </c>
      <c r="G189" s="149">
        <v>1301305</v>
      </c>
      <c r="H189" s="152"/>
      <c r="I189" s="149">
        <v>1301305</v>
      </c>
      <c r="J189" s="149">
        <v>1301305</v>
      </c>
      <c r="K189" s="141"/>
    </row>
    <row r="190" spans="1:11" x14ac:dyDescent="0.2">
      <c r="A190" s="137">
        <v>1303443</v>
      </c>
      <c r="B190" s="207" t="s">
        <v>281</v>
      </c>
      <c r="C190" s="138" t="s">
        <v>282</v>
      </c>
      <c r="D190" s="154"/>
      <c r="E190" s="154"/>
      <c r="F190" s="154"/>
      <c r="G190" s="144"/>
      <c r="H190" s="155"/>
      <c r="I190" s="155"/>
      <c r="J190" s="155"/>
      <c r="K190" s="141"/>
    </row>
    <row r="191" spans="1:11" x14ac:dyDescent="0.2">
      <c r="A191" s="137">
        <v>1303444</v>
      </c>
      <c r="B191" s="207" t="s">
        <v>283</v>
      </c>
      <c r="C191" s="138" t="s">
        <v>284</v>
      </c>
      <c r="D191" s="154"/>
      <c r="E191" s="154"/>
      <c r="F191" s="154"/>
      <c r="G191" s="144"/>
      <c r="H191" s="155"/>
      <c r="I191" s="155"/>
      <c r="J191" s="155"/>
      <c r="K191" s="141"/>
    </row>
    <row r="192" spans="1:11" x14ac:dyDescent="0.2">
      <c r="A192" s="137">
        <v>1303445</v>
      </c>
      <c r="B192" s="207" t="s">
        <v>285</v>
      </c>
      <c r="C192" s="138" t="s">
        <v>286</v>
      </c>
      <c r="D192" s="154"/>
      <c r="E192" s="154"/>
      <c r="F192" s="154"/>
      <c r="G192" s="144"/>
      <c r="H192" s="155"/>
      <c r="I192" s="155"/>
      <c r="J192" s="155"/>
      <c r="K192" s="141"/>
    </row>
    <row r="193" spans="1:11" x14ac:dyDescent="0.2">
      <c r="A193" s="133">
        <v>1303447</v>
      </c>
      <c r="B193" s="147" t="s">
        <v>287</v>
      </c>
      <c r="C193" s="150" t="s">
        <v>288</v>
      </c>
      <c r="D193" s="134">
        <v>3</v>
      </c>
      <c r="E193" s="134">
        <v>0</v>
      </c>
      <c r="F193" s="134">
        <v>3</v>
      </c>
      <c r="G193" s="149"/>
      <c r="H193" s="152"/>
      <c r="I193" s="149">
        <v>1301305</v>
      </c>
      <c r="J193" s="152"/>
      <c r="K193" s="141"/>
    </row>
    <row r="194" spans="1:11" x14ac:dyDescent="0.2">
      <c r="A194" s="133">
        <v>1303448</v>
      </c>
      <c r="B194" s="147" t="s">
        <v>289</v>
      </c>
      <c r="C194" s="150" t="s">
        <v>79</v>
      </c>
      <c r="D194" s="134">
        <v>3</v>
      </c>
      <c r="E194" s="134">
        <v>0</v>
      </c>
      <c r="F194" s="134">
        <v>3</v>
      </c>
      <c r="G194" s="149"/>
      <c r="H194" s="152"/>
      <c r="I194" s="149">
        <v>1301305</v>
      </c>
      <c r="J194" s="152"/>
      <c r="K194" s="141"/>
    </row>
    <row r="195" spans="1:11" x14ac:dyDescent="0.2">
      <c r="A195" s="137">
        <v>1303449</v>
      </c>
      <c r="B195" s="207" t="s">
        <v>290</v>
      </c>
      <c r="C195" s="138" t="s">
        <v>291</v>
      </c>
      <c r="D195" s="154"/>
      <c r="E195" s="154"/>
      <c r="F195" s="154"/>
      <c r="G195" s="144"/>
      <c r="H195" s="155"/>
      <c r="I195" s="155"/>
      <c r="J195" s="155"/>
      <c r="K195" s="141"/>
    </row>
    <row r="196" spans="1:11" x14ac:dyDescent="0.2">
      <c r="A196" s="133">
        <v>1303450</v>
      </c>
      <c r="B196" s="147" t="s">
        <v>292</v>
      </c>
      <c r="C196" s="150" t="s">
        <v>293</v>
      </c>
      <c r="D196" s="134">
        <v>3</v>
      </c>
      <c r="E196" s="134">
        <v>0</v>
      </c>
      <c r="F196" s="134">
        <v>3</v>
      </c>
      <c r="G196" s="149">
        <v>1301305</v>
      </c>
      <c r="H196" s="152"/>
      <c r="I196" s="149">
        <v>1301305</v>
      </c>
      <c r="J196" s="149">
        <v>1301305</v>
      </c>
      <c r="K196" s="141"/>
    </row>
    <row r="197" spans="1:11" x14ac:dyDescent="0.2">
      <c r="A197" s="137">
        <v>1303461</v>
      </c>
      <c r="B197" s="207" t="s">
        <v>223</v>
      </c>
      <c r="C197" s="138" t="s">
        <v>32</v>
      </c>
      <c r="D197" s="154"/>
      <c r="E197" s="154"/>
      <c r="F197" s="154"/>
      <c r="G197" s="144"/>
      <c r="H197" s="155"/>
      <c r="I197" s="155"/>
      <c r="J197" s="155"/>
      <c r="K197" s="141"/>
    </row>
    <row r="198" spans="1:11" x14ac:dyDescent="0.2">
      <c r="A198" s="137">
        <v>1303480</v>
      </c>
      <c r="B198" s="207" t="s">
        <v>294</v>
      </c>
      <c r="C198" s="138" t="s">
        <v>295</v>
      </c>
      <c r="D198" s="154"/>
      <c r="E198" s="154"/>
      <c r="F198" s="154"/>
      <c r="G198" s="144"/>
      <c r="H198" s="155"/>
      <c r="I198" s="155"/>
      <c r="J198" s="155"/>
      <c r="K198" s="141"/>
    </row>
    <row r="199" spans="1:11" x14ac:dyDescent="0.2">
      <c r="A199" s="137">
        <v>1303486</v>
      </c>
      <c r="B199" s="207" t="s">
        <v>159</v>
      </c>
      <c r="C199" s="138" t="s">
        <v>160</v>
      </c>
      <c r="D199" s="154"/>
      <c r="E199" s="154"/>
      <c r="F199" s="154"/>
      <c r="G199" s="144"/>
      <c r="H199" s="155"/>
      <c r="I199" s="155"/>
      <c r="J199" s="155"/>
      <c r="K199" s="141"/>
    </row>
    <row r="200" spans="1:11" x14ac:dyDescent="0.2">
      <c r="A200" s="137">
        <v>1303489</v>
      </c>
      <c r="B200" s="207" t="s">
        <v>161</v>
      </c>
      <c r="C200" s="138" t="s">
        <v>19</v>
      </c>
      <c r="D200" s="154"/>
      <c r="E200" s="154"/>
      <c r="F200" s="154"/>
      <c r="G200" s="144"/>
      <c r="H200" s="155"/>
      <c r="I200" s="155"/>
      <c r="J200" s="155"/>
      <c r="K200" s="141"/>
    </row>
    <row r="201" spans="1:11" x14ac:dyDescent="0.2">
      <c r="A201" s="133">
        <v>1303490</v>
      </c>
      <c r="B201" s="147" t="s">
        <v>296</v>
      </c>
      <c r="C201" s="150" t="s">
        <v>80</v>
      </c>
      <c r="D201" s="134">
        <v>3</v>
      </c>
      <c r="E201" s="134">
        <v>0</v>
      </c>
      <c r="F201" s="134">
        <v>3</v>
      </c>
      <c r="G201" s="149"/>
      <c r="H201" s="152"/>
      <c r="I201" s="149" t="s">
        <v>410</v>
      </c>
      <c r="J201" s="152"/>
      <c r="K201" s="141"/>
    </row>
    <row r="202" spans="1:11" x14ac:dyDescent="0.2">
      <c r="A202" s="133">
        <v>1303491</v>
      </c>
      <c r="B202" s="147" t="s">
        <v>163</v>
      </c>
      <c r="C202" s="150" t="s">
        <v>75</v>
      </c>
      <c r="D202" s="134">
        <v>0</v>
      </c>
      <c r="E202" s="134">
        <v>2</v>
      </c>
      <c r="F202" s="134">
        <v>1</v>
      </c>
      <c r="G202" s="149"/>
      <c r="H202" s="152"/>
      <c r="I202" s="149" t="s">
        <v>469</v>
      </c>
      <c r="J202" s="152"/>
      <c r="K202" s="141"/>
    </row>
    <row r="203" spans="1:11" x14ac:dyDescent="0.2">
      <c r="A203" s="133">
        <v>1303492</v>
      </c>
      <c r="B203" s="147" t="s">
        <v>164</v>
      </c>
      <c r="C203" s="150" t="s">
        <v>76</v>
      </c>
      <c r="D203" s="134">
        <v>0</v>
      </c>
      <c r="E203" s="134">
        <v>4</v>
      </c>
      <c r="F203" s="134">
        <v>2</v>
      </c>
      <c r="G203" s="149"/>
      <c r="H203" s="152"/>
      <c r="I203" s="149">
        <v>1303491</v>
      </c>
      <c r="J203" s="152"/>
      <c r="K203" s="141"/>
    </row>
    <row r="204" spans="1:11" x14ac:dyDescent="0.2">
      <c r="A204" s="137">
        <v>1303900</v>
      </c>
      <c r="B204" s="207" t="s">
        <v>297</v>
      </c>
      <c r="C204" s="138" t="s">
        <v>298</v>
      </c>
      <c r="D204" s="154"/>
      <c r="E204" s="154"/>
      <c r="F204" s="154"/>
      <c r="G204" s="144"/>
      <c r="H204" s="155"/>
      <c r="I204" s="155"/>
      <c r="J204" s="155"/>
      <c r="K204" s="141"/>
    </row>
    <row r="205" spans="1:11" x14ac:dyDescent="0.2">
      <c r="A205" s="137">
        <v>1303901</v>
      </c>
      <c r="B205" s="207" t="s">
        <v>299</v>
      </c>
      <c r="C205" s="138" t="s">
        <v>300</v>
      </c>
      <c r="D205" s="154"/>
      <c r="E205" s="154"/>
      <c r="F205" s="154"/>
      <c r="G205" s="144"/>
      <c r="H205" s="155"/>
      <c r="I205" s="155"/>
      <c r="J205" s="155"/>
      <c r="K205" s="141"/>
    </row>
    <row r="206" spans="1:11" x14ac:dyDescent="0.2">
      <c r="A206" s="137">
        <v>1303998</v>
      </c>
      <c r="B206" s="207" t="s">
        <v>301</v>
      </c>
      <c r="C206" s="138" t="s">
        <v>302</v>
      </c>
      <c r="D206" s="154"/>
      <c r="E206" s="154"/>
      <c r="F206" s="154"/>
      <c r="G206" s="144"/>
      <c r="H206" s="155"/>
      <c r="I206" s="155"/>
      <c r="J206" s="155"/>
      <c r="K206" s="141"/>
    </row>
    <row r="207" spans="1:11" x14ac:dyDescent="0.2">
      <c r="A207" s="137">
        <v>1303999</v>
      </c>
      <c r="B207" s="207" t="s">
        <v>303</v>
      </c>
      <c r="C207" s="138" t="s">
        <v>304</v>
      </c>
      <c r="D207" s="154"/>
      <c r="E207" s="154"/>
      <c r="F207" s="154"/>
      <c r="G207" s="144"/>
      <c r="H207" s="155"/>
      <c r="I207" s="155"/>
      <c r="J207" s="155"/>
      <c r="K207" s="141"/>
    </row>
    <row r="208" spans="1:11" x14ac:dyDescent="0.2">
      <c r="A208" s="133">
        <v>1304130</v>
      </c>
      <c r="B208" s="147" t="s">
        <v>305</v>
      </c>
      <c r="C208" s="150" t="s">
        <v>306</v>
      </c>
      <c r="D208" s="134">
        <v>3</v>
      </c>
      <c r="E208" s="134">
        <v>0</v>
      </c>
      <c r="F208" s="134">
        <v>3</v>
      </c>
      <c r="G208" s="149"/>
      <c r="H208" s="152"/>
      <c r="I208" s="152"/>
      <c r="J208" s="149" t="s">
        <v>458</v>
      </c>
      <c r="K208" s="141"/>
    </row>
    <row r="209" spans="1:11" x14ac:dyDescent="0.2">
      <c r="A209" s="133">
        <v>1304230</v>
      </c>
      <c r="B209" s="147" t="s">
        <v>375</v>
      </c>
      <c r="C209" s="150" t="s">
        <v>81</v>
      </c>
      <c r="D209" s="134">
        <v>3</v>
      </c>
      <c r="E209" s="134">
        <v>0</v>
      </c>
      <c r="F209" s="134">
        <v>3</v>
      </c>
      <c r="G209" s="149"/>
      <c r="H209" s="152"/>
      <c r="I209" s="152"/>
      <c r="J209" s="149">
        <v>1304130</v>
      </c>
      <c r="K209" s="141"/>
    </row>
    <row r="210" spans="1:11" x14ac:dyDescent="0.2">
      <c r="A210" s="133">
        <v>1304231</v>
      </c>
      <c r="B210" s="147" t="s">
        <v>376</v>
      </c>
      <c r="C210" s="150" t="s">
        <v>307</v>
      </c>
      <c r="D210" s="134">
        <v>0</v>
      </c>
      <c r="E210" s="134">
        <v>2</v>
      </c>
      <c r="F210" s="134">
        <v>1</v>
      </c>
      <c r="G210" s="149"/>
      <c r="H210" s="152"/>
      <c r="I210" s="152"/>
      <c r="J210" s="149" t="s">
        <v>377</v>
      </c>
      <c r="K210" s="141"/>
    </row>
    <row r="211" spans="1:11" x14ac:dyDescent="0.2">
      <c r="A211" s="133">
        <v>1304232</v>
      </c>
      <c r="B211" s="147" t="s">
        <v>378</v>
      </c>
      <c r="C211" s="150" t="s">
        <v>82</v>
      </c>
      <c r="D211" s="134">
        <v>3</v>
      </c>
      <c r="E211" s="134">
        <v>0</v>
      </c>
      <c r="F211" s="134">
        <v>3</v>
      </c>
      <c r="G211" s="149"/>
      <c r="H211" s="152"/>
      <c r="I211" s="152"/>
      <c r="J211" s="149">
        <v>1304231</v>
      </c>
      <c r="K211" s="141"/>
    </row>
    <row r="212" spans="1:11" x14ac:dyDescent="0.2">
      <c r="A212" s="133">
        <v>1304233</v>
      </c>
      <c r="B212" s="147" t="s">
        <v>379</v>
      </c>
      <c r="C212" s="150" t="s">
        <v>308</v>
      </c>
      <c r="D212" s="134">
        <v>0</v>
      </c>
      <c r="E212" s="134">
        <v>2</v>
      </c>
      <c r="F212" s="134">
        <v>1</v>
      </c>
      <c r="G212" s="149"/>
      <c r="H212" s="152"/>
      <c r="I212" s="152"/>
      <c r="J212" s="149" t="s">
        <v>380</v>
      </c>
      <c r="K212" s="141"/>
    </row>
    <row r="213" spans="1:11" x14ac:dyDescent="0.2">
      <c r="A213" s="133">
        <v>1304310</v>
      </c>
      <c r="B213" s="147" t="s">
        <v>309</v>
      </c>
      <c r="C213" s="150" t="s">
        <v>44</v>
      </c>
      <c r="D213" s="134">
        <v>3</v>
      </c>
      <c r="E213" s="134">
        <v>0</v>
      </c>
      <c r="F213" s="134">
        <v>3</v>
      </c>
      <c r="G213" s="149">
        <v>1304336</v>
      </c>
      <c r="H213" s="152"/>
      <c r="I213" s="152"/>
      <c r="J213" s="149" t="s">
        <v>465</v>
      </c>
      <c r="K213" s="141"/>
    </row>
    <row r="214" spans="1:11" x14ac:dyDescent="0.2">
      <c r="A214" s="137">
        <v>1304325</v>
      </c>
      <c r="B214" s="207" t="s">
        <v>310</v>
      </c>
      <c r="C214" s="138" t="s">
        <v>311</v>
      </c>
      <c r="D214" s="154"/>
      <c r="E214" s="154"/>
      <c r="F214" s="154"/>
      <c r="G214" s="144"/>
      <c r="H214" s="155"/>
      <c r="I214" s="155"/>
      <c r="J214" s="155"/>
      <c r="K214" s="141"/>
    </row>
    <row r="215" spans="1:11" x14ac:dyDescent="0.2">
      <c r="A215" s="133">
        <v>1304326</v>
      </c>
      <c r="B215" s="147" t="s">
        <v>312</v>
      </c>
      <c r="C215" s="150" t="s">
        <v>313</v>
      </c>
      <c r="D215" s="134">
        <v>0</v>
      </c>
      <c r="E215" s="134">
        <v>2</v>
      </c>
      <c r="F215" s="134">
        <v>1</v>
      </c>
      <c r="G215" s="149"/>
      <c r="H215" s="152"/>
      <c r="I215" s="152"/>
      <c r="J215" s="149" t="s">
        <v>381</v>
      </c>
      <c r="K215" s="141"/>
    </row>
    <row r="216" spans="1:11" x14ac:dyDescent="0.2">
      <c r="A216" s="133">
        <v>1304327</v>
      </c>
      <c r="B216" s="147" t="s">
        <v>373</v>
      </c>
      <c r="C216" s="150" t="s">
        <v>384</v>
      </c>
      <c r="D216" s="134">
        <v>0</v>
      </c>
      <c r="E216" s="134">
        <v>2</v>
      </c>
      <c r="F216" s="134">
        <v>1</v>
      </c>
      <c r="G216" s="149"/>
      <c r="H216" s="152"/>
      <c r="I216" s="149" t="s">
        <v>374</v>
      </c>
      <c r="J216" s="152"/>
      <c r="K216" s="141"/>
    </row>
    <row r="217" spans="1:11" x14ac:dyDescent="0.2">
      <c r="A217" s="137">
        <v>1304330</v>
      </c>
      <c r="B217" s="207" t="s">
        <v>378</v>
      </c>
      <c r="C217" s="138" t="s">
        <v>82</v>
      </c>
      <c r="D217" s="154"/>
      <c r="E217" s="154"/>
      <c r="F217" s="154"/>
      <c r="G217" s="144"/>
      <c r="H217" s="155"/>
      <c r="I217" s="155"/>
      <c r="J217" s="155"/>
      <c r="K217" s="141"/>
    </row>
    <row r="218" spans="1:11" x14ac:dyDescent="0.2">
      <c r="A218" s="137">
        <v>1304331</v>
      </c>
      <c r="B218" s="207" t="s">
        <v>379</v>
      </c>
      <c r="C218" s="138" t="s">
        <v>308</v>
      </c>
      <c r="D218" s="154"/>
      <c r="E218" s="154"/>
      <c r="F218" s="154"/>
      <c r="G218" s="144"/>
      <c r="H218" s="155"/>
      <c r="I218" s="155"/>
      <c r="J218" s="155"/>
      <c r="K218" s="141"/>
    </row>
    <row r="219" spans="1:11" x14ac:dyDescent="0.2">
      <c r="A219" s="133">
        <v>1311332</v>
      </c>
      <c r="B219" s="147" t="s">
        <v>314</v>
      </c>
      <c r="C219" s="150" t="s">
        <v>83</v>
      </c>
      <c r="D219" s="134">
        <v>3</v>
      </c>
      <c r="E219" s="134">
        <v>0</v>
      </c>
      <c r="F219" s="134">
        <v>3</v>
      </c>
      <c r="G219" s="149" t="s">
        <v>0</v>
      </c>
      <c r="H219" s="152"/>
      <c r="I219" s="152"/>
      <c r="J219" s="149" t="s">
        <v>382</v>
      </c>
      <c r="K219" s="141"/>
    </row>
    <row r="220" spans="1:11" x14ac:dyDescent="0.2">
      <c r="A220" s="133">
        <v>1304333</v>
      </c>
      <c r="B220" s="147" t="s">
        <v>315</v>
      </c>
      <c r="C220" s="150" t="s">
        <v>316</v>
      </c>
      <c r="D220" s="134">
        <v>0</v>
      </c>
      <c r="E220" s="134">
        <v>2</v>
      </c>
      <c r="F220" s="134">
        <v>1</v>
      </c>
      <c r="G220" s="149"/>
      <c r="H220" s="152"/>
      <c r="I220" s="152"/>
      <c r="J220" s="149">
        <v>1304332</v>
      </c>
      <c r="K220" s="141"/>
    </row>
    <row r="221" spans="1:11" x14ac:dyDescent="0.2">
      <c r="A221" s="133">
        <v>1304334</v>
      </c>
      <c r="B221" s="147" t="s">
        <v>267</v>
      </c>
      <c r="C221" s="150" t="s">
        <v>61</v>
      </c>
      <c r="D221" s="134">
        <v>3</v>
      </c>
      <c r="E221" s="134">
        <v>0</v>
      </c>
      <c r="F221" s="134">
        <v>3</v>
      </c>
      <c r="G221" s="149">
        <v>1304336</v>
      </c>
      <c r="H221" s="149">
        <v>1304336</v>
      </c>
      <c r="I221" s="149">
        <v>1304336</v>
      </c>
      <c r="J221" s="152"/>
      <c r="K221" s="141"/>
    </row>
    <row r="222" spans="1:11" x14ac:dyDescent="0.2">
      <c r="A222" s="137">
        <v>1304335</v>
      </c>
      <c r="B222" s="207" t="s">
        <v>317</v>
      </c>
      <c r="C222" s="138" t="s">
        <v>228</v>
      </c>
      <c r="D222" s="154"/>
      <c r="E222" s="154"/>
      <c r="F222" s="154"/>
      <c r="G222" s="144"/>
      <c r="H222" s="155"/>
      <c r="I222" s="155"/>
      <c r="J222" s="155"/>
      <c r="K222" s="141"/>
    </row>
    <row r="223" spans="1:11" x14ac:dyDescent="0.2">
      <c r="A223" s="133">
        <v>1301336</v>
      </c>
      <c r="B223" s="147" t="s">
        <v>225</v>
      </c>
      <c r="C223" s="150" t="s">
        <v>21</v>
      </c>
      <c r="D223" s="134">
        <v>3</v>
      </c>
      <c r="E223" s="134">
        <v>0</v>
      </c>
      <c r="F223" s="134">
        <v>3</v>
      </c>
      <c r="G223" s="149">
        <v>1301326</v>
      </c>
      <c r="H223" s="149">
        <v>1301326</v>
      </c>
      <c r="I223" s="149">
        <v>1301326</v>
      </c>
      <c r="J223" s="152"/>
      <c r="K223" s="141"/>
    </row>
    <row r="224" spans="1:11" x14ac:dyDescent="0.2">
      <c r="A224" s="137">
        <v>1304337</v>
      </c>
      <c r="B224" s="207" t="s">
        <v>226</v>
      </c>
      <c r="C224" s="138" t="s">
        <v>227</v>
      </c>
      <c r="D224" s="154"/>
      <c r="E224" s="154"/>
      <c r="F224" s="154"/>
      <c r="G224" s="144"/>
      <c r="H224" s="155"/>
      <c r="I224" s="155"/>
      <c r="J224" s="155"/>
      <c r="K224" s="141"/>
    </row>
    <row r="225" spans="1:11" x14ac:dyDescent="0.2">
      <c r="A225" s="133">
        <v>1304338</v>
      </c>
      <c r="B225" s="147" t="s">
        <v>318</v>
      </c>
      <c r="C225" s="150" t="s">
        <v>365</v>
      </c>
      <c r="D225" s="134">
        <v>2</v>
      </c>
      <c r="E225" s="134">
        <v>2</v>
      </c>
      <c r="F225" s="134">
        <v>3</v>
      </c>
      <c r="G225" s="149"/>
      <c r="H225" s="152"/>
      <c r="I225" s="152"/>
      <c r="J225" s="149">
        <v>1304326</v>
      </c>
      <c r="K225" s="141"/>
    </row>
    <row r="226" spans="1:11" x14ac:dyDescent="0.2">
      <c r="A226" s="137">
        <v>1304345</v>
      </c>
      <c r="B226" s="207" t="s">
        <v>319</v>
      </c>
      <c r="C226" s="138" t="s">
        <v>218</v>
      </c>
      <c r="D226" s="154"/>
      <c r="E226" s="154"/>
      <c r="F226" s="154"/>
      <c r="G226" s="144"/>
      <c r="H226" s="155"/>
      <c r="I226" s="155"/>
      <c r="J226" s="155"/>
      <c r="K226" s="141"/>
    </row>
    <row r="227" spans="1:11" x14ac:dyDescent="0.2">
      <c r="A227" s="133">
        <v>1301350</v>
      </c>
      <c r="B227" s="147" t="s">
        <v>249</v>
      </c>
      <c r="C227" s="150" t="s">
        <v>24</v>
      </c>
      <c r="D227" s="134">
        <v>2</v>
      </c>
      <c r="E227" s="134">
        <v>2</v>
      </c>
      <c r="F227" s="134">
        <v>3</v>
      </c>
      <c r="G227" s="149">
        <v>1301236</v>
      </c>
      <c r="H227" s="149">
        <v>1303236</v>
      </c>
      <c r="I227" s="149">
        <v>1303236</v>
      </c>
      <c r="J227" s="149">
        <v>1303236</v>
      </c>
      <c r="K227" s="141"/>
    </row>
    <row r="228" spans="1:11" x14ac:dyDescent="0.2">
      <c r="A228" s="137">
        <v>1304355</v>
      </c>
      <c r="B228" s="207" t="s">
        <v>249</v>
      </c>
      <c r="C228" s="138" t="s">
        <v>24</v>
      </c>
      <c r="D228" s="154"/>
      <c r="E228" s="154"/>
      <c r="F228" s="154"/>
      <c r="G228" s="144"/>
      <c r="H228" s="155"/>
      <c r="I228" s="155"/>
      <c r="J228" s="155"/>
      <c r="K228" s="141"/>
    </row>
    <row r="229" spans="1:11" x14ac:dyDescent="0.2">
      <c r="A229" s="133">
        <v>1304369</v>
      </c>
      <c r="B229" s="147" t="s">
        <v>144</v>
      </c>
      <c r="C229" s="150" t="s">
        <v>17</v>
      </c>
      <c r="D229" s="134">
        <v>0</v>
      </c>
      <c r="E229" s="134">
        <v>6</v>
      </c>
      <c r="F229" s="134">
        <v>3</v>
      </c>
      <c r="G229" s="149" t="s">
        <v>411</v>
      </c>
      <c r="H229" s="149" t="s">
        <v>411</v>
      </c>
      <c r="I229" s="149" t="s">
        <v>411</v>
      </c>
      <c r="J229" s="149" t="s">
        <v>411</v>
      </c>
      <c r="K229" s="141"/>
    </row>
    <row r="230" spans="1:11" x14ac:dyDescent="0.2">
      <c r="A230" s="133">
        <v>1304392</v>
      </c>
      <c r="B230" s="147" t="s">
        <v>320</v>
      </c>
      <c r="C230" s="150" t="s">
        <v>321</v>
      </c>
      <c r="D230" s="134">
        <v>3</v>
      </c>
      <c r="E230" s="134">
        <v>0</v>
      </c>
      <c r="F230" s="134">
        <v>3</v>
      </c>
      <c r="G230" s="149"/>
      <c r="H230" s="152"/>
      <c r="I230" s="152"/>
      <c r="J230" s="149" t="s">
        <v>410</v>
      </c>
      <c r="K230" s="141"/>
    </row>
    <row r="231" spans="1:11" x14ac:dyDescent="0.2">
      <c r="A231" s="137">
        <v>1304410</v>
      </c>
      <c r="B231" s="207" t="s">
        <v>309</v>
      </c>
      <c r="C231" s="138" t="s">
        <v>322</v>
      </c>
      <c r="D231" s="154"/>
      <c r="E231" s="154"/>
      <c r="F231" s="154"/>
      <c r="G231" s="144"/>
      <c r="H231" s="155"/>
      <c r="I231" s="155"/>
      <c r="J231" s="155"/>
      <c r="K231" s="141"/>
    </row>
    <row r="232" spans="1:11" x14ac:dyDescent="0.2">
      <c r="A232" s="133">
        <v>1311430</v>
      </c>
      <c r="B232" s="147" t="s">
        <v>323</v>
      </c>
      <c r="C232" s="150" t="s">
        <v>46</v>
      </c>
      <c r="D232" s="134">
        <v>3</v>
      </c>
      <c r="E232" s="134">
        <v>0</v>
      </c>
      <c r="F232" s="134">
        <v>3</v>
      </c>
      <c r="G232" s="149">
        <v>1301336</v>
      </c>
      <c r="H232" s="152"/>
      <c r="I232" s="149">
        <v>1301336</v>
      </c>
      <c r="J232" s="149">
        <v>1301336</v>
      </c>
      <c r="K232" s="141"/>
    </row>
    <row r="233" spans="1:11" x14ac:dyDescent="0.2">
      <c r="A233" s="137">
        <v>1304431</v>
      </c>
      <c r="B233" s="207" t="s">
        <v>315</v>
      </c>
      <c r="C233" s="138" t="s">
        <v>316</v>
      </c>
      <c r="D233" s="154"/>
      <c r="E233" s="154"/>
      <c r="F233" s="154"/>
      <c r="G233" s="144"/>
      <c r="H233" s="155"/>
      <c r="I233" s="155"/>
      <c r="J233" s="155"/>
      <c r="K233" s="141"/>
    </row>
    <row r="234" spans="1:11" x14ac:dyDescent="0.2">
      <c r="A234" s="137">
        <v>1304432</v>
      </c>
      <c r="B234" s="207" t="s">
        <v>324</v>
      </c>
      <c r="C234" s="138" t="s">
        <v>325</v>
      </c>
      <c r="D234" s="154">
        <v>3</v>
      </c>
      <c r="E234" s="154">
        <v>0</v>
      </c>
      <c r="F234" s="154">
        <v>3</v>
      </c>
      <c r="G234" s="144"/>
      <c r="H234" s="155"/>
      <c r="I234" s="155"/>
      <c r="J234" s="155"/>
      <c r="K234" s="141"/>
    </row>
    <row r="235" spans="1:11" x14ac:dyDescent="0.2">
      <c r="A235" s="133">
        <v>1304433</v>
      </c>
      <c r="B235" s="147" t="s">
        <v>326</v>
      </c>
      <c r="C235" s="150" t="s">
        <v>327</v>
      </c>
      <c r="D235" s="134">
        <v>0</v>
      </c>
      <c r="E235" s="134">
        <v>2</v>
      </c>
      <c r="F235" s="134">
        <v>1</v>
      </c>
      <c r="G235" s="149"/>
      <c r="H235" s="152"/>
      <c r="I235" s="152" t="s">
        <v>643</v>
      </c>
      <c r="J235" s="149" t="s">
        <v>383</v>
      </c>
      <c r="K235" s="141"/>
    </row>
    <row r="236" spans="1:11" x14ac:dyDescent="0.2">
      <c r="A236" s="137">
        <v>1304433</v>
      </c>
      <c r="B236" s="207" t="s">
        <v>326</v>
      </c>
      <c r="C236" s="138" t="s">
        <v>327</v>
      </c>
      <c r="D236" s="154"/>
      <c r="E236" s="154"/>
      <c r="F236" s="154"/>
      <c r="G236" s="144"/>
      <c r="H236" s="155"/>
      <c r="I236" s="155"/>
      <c r="J236" s="155"/>
      <c r="K236" s="141"/>
    </row>
    <row r="237" spans="1:11" x14ac:dyDescent="0.2">
      <c r="A237" s="133">
        <v>1304434</v>
      </c>
      <c r="B237" s="147" t="s">
        <v>328</v>
      </c>
      <c r="C237" s="150" t="s">
        <v>329</v>
      </c>
      <c r="D237" s="134">
        <v>3</v>
      </c>
      <c r="E237" s="134">
        <v>0</v>
      </c>
      <c r="F237" s="134">
        <v>3</v>
      </c>
      <c r="G237" s="149"/>
      <c r="H237" s="152"/>
      <c r="I237" s="149">
        <v>1304430</v>
      </c>
      <c r="J237" s="149">
        <v>1304430</v>
      </c>
      <c r="K237" s="141"/>
    </row>
    <row r="238" spans="1:11" x14ac:dyDescent="0.2">
      <c r="A238" s="133">
        <v>1304435</v>
      </c>
      <c r="B238" s="147" t="s">
        <v>330</v>
      </c>
      <c r="C238" s="150" t="s">
        <v>331</v>
      </c>
      <c r="D238" s="134">
        <v>3</v>
      </c>
      <c r="E238" s="134">
        <v>0</v>
      </c>
      <c r="F238" s="134">
        <v>3</v>
      </c>
      <c r="G238" s="149"/>
      <c r="H238" s="152"/>
      <c r="I238" s="152"/>
      <c r="J238" s="149">
        <v>1301326</v>
      </c>
      <c r="K238" s="141"/>
    </row>
    <row r="239" spans="1:11" x14ac:dyDescent="0.2">
      <c r="A239" s="137">
        <v>1304436</v>
      </c>
      <c r="B239" s="207" t="s">
        <v>332</v>
      </c>
      <c r="C239" s="138" t="s">
        <v>333</v>
      </c>
      <c r="D239" s="154"/>
      <c r="E239" s="154"/>
      <c r="F239" s="154"/>
      <c r="G239" s="144"/>
      <c r="H239" s="155"/>
      <c r="I239" s="155"/>
      <c r="J239" s="155"/>
      <c r="K239" s="141"/>
    </row>
    <row r="240" spans="1:11" x14ac:dyDescent="0.2">
      <c r="A240" s="133">
        <v>1304437</v>
      </c>
      <c r="B240" s="147" t="s">
        <v>334</v>
      </c>
      <c r="C240" s="150" t="s">
        <v>84</v>
      </c>
      <c r="D240" s="134">
        <v>3</v>
      </c>
      <c r="E240" s="134">
        <v>0</v>
      </c>
      <c r="F240" s="134">
        <v>3</v>
      </c>
      <c r="G240" s="149"/>
      <c r="H240" s="152"/>
      <c r="I240" s="152"/>
      <c r="J240" s="149" t="s">
        <v>460</v>
      </c>
      <c r="K240" s="141"/>
    </row>
    <row r="241" spans="1:11" x14ac:dyDescent="0.2">
      <c r="A241" s="137">
        <v>1304438</v>
      </c>
      <c r="B241" s="207" t="s">
        <v>335</v>
      </c>
      <c r="C241" s="138" t="s">
        <v>57</v>
      </c>
      <c r="D241" s="154"/>
      <c r="E241" s="154"/>
      <c r="F241" s="154"/>
      <c r="G241" s="144"/>
      <c r="H241" s="155"/>
      <c r="I241" s="155"/>
      <c r="J241" s="155"/>
      <c r="K241" s="141"/>
    </row>
    <row r="242" spans="1:11" x14ac:dyDescent="0.2">
      <c r="A242" s="137">
        <v>1304439</v>
      </c>
      <c r="B242" s="207" t="s">
        <v>336</v>
      </c>
      <c r="C242" s="138" t="s">
        <v>337</v>
      </c>
      <c r="D242" s="154"/>
      <c r="E242" s="154"/>
      <c r="F242" s="154"/>
      <c r="G242" s="144"/>
      <c r="H242" s="155"/>
      <c r="I242" s="155"/>
      <c r="J242" s="155"/>
      <c r="K242" s="141"/>
    </row>
    <row r="243" spans="1:11" x14ac:dyDescent="0.2">
      <c r="A243" s="133">
        <v>1304440</v>
      </c>
      <c r="B243" s="147" t="s">
        <v>338</v>
      </c>
      <c r="C243" s="150" t="s">
        <v>85</v>
      </c>
      <c r="D243" s="134">
        <v>3</v>
      </c>
      <c r="E243" s="134">
        <v>0</v>
      </c>
      <c r="F243" s="134">
        <v>3</v>
      </c>
      <c r="G243" s="149"/>
      <c r="H243" s="152"/>
      <c r="I243" s="152"/>
      <c r="J243" s="149">
        <v>1304430</v>
      </c>
      <c r="K243" s="141"/>
    </row>
    <row r="244" spans="1:11" x14ac:dyDescent="0.2">
      <c r="A244" s="137">
        <v>1304442</v>
      </c>
      <c r="B244" s="207" t="s">
        <v>336</v>
      </c>
      <c r="C244" s="138" t="s">
        <v>337</v>
      </c>
      <c r="D244" s="154"/>
      <c r="E244" s="154"/>
      <c r="F244" s="154"/>
      <c r="G244" s="144"/>
      <c r="H244" s="155"/>
      <c r="I244" s="155"/>
      <c r="J244" s="155"/>
      <c r="K244" s="141"/>
    </row>
    <row r="245" spans="1:11" x14ac:dyDescent="0.2">
      <c r="A245" s="133">
        <v>1311443</v>
      </c>
      <c r="B245" s="147" t="s">
        <v>339</v>
      </c>
      <c r="C245" s="150" t="s">
        <v>86</v>
      </c>
      <c r="D245" s="134">
        <v>3</v>
      </c>
      <c r="E245" s="134">
        <v>0</v>
      </c>
      <c r="F245" s="134">
        <v>3</v>
      </c>
      <c r="G245" s="149" t="s">
        <v>0</v>
      </c>
      <c r="H245" s="152"/>
      <c r="I245" s="152"/>
      <c r="J245" s="149">
        <v>1304232</v>
      </c>
      <c r="K245" s="141"/>
    </row>
    <row r="246" spans="1:11" x14ac:dyDescent="0.2">
      <c r="A246" s="137">
        <v>1304444</v>
      </c>
      <c r="B246" s="207" t="s">
        <v>340</v>
      </c>
      <c r="C246" s="138" t="s">
        <v>341</v>
      </c>
      <c r="D246" s="154"/>
      <c r="E246" s="154"/>
      <c r="F246" s="154"/>
      <c r="G246" s="144"/>
      <c r="H246" s="155"/>
      <c r="I246" s="155"/>
      <c r="J246" s="155"/>
      <c r="K246" s="141"/>
    </row>
    <row r="247" spans="1:11" x14ac:dyDescent="0.2">
      <c r="A247" s="137">
        <v>1304489</v>
      </c>
      <c r="B247" s="207" t="s">
        <v>161</v>
      </c>
      <c r="C247" s="138" t="s">
        <v>19</v>
      </c>
      <c r="D247" s="154"/>
      <c r="E247" s="154"/>
      <c r="F247" s="154"/>
      <c r="G247" s="144"/>
      <c r="H247" s="155"/>
      <c r="I247" s="155"/>
      <c r="J247" s="155"/>
      <c r="K247" s="141"/>
    </row>
    <row r="248" spans="1:11" x14ac:dyDescent="0.2">
      <c r="A248" s="133">
        <v>1304490</v>
      </c>
      <c r="B248" s="147" t="s">
        <v>342</v>
      </c>
      <c r="C248" s="150" t="s">
        <v>343</v>
      </c>
      <c r="D248" s="134">
        <v>3</v>
      </c>
      <c r="E248" s="134">
        <v>0</v>
      </c>
      <c r="F248" s="134">
        <v>3</v>
      </c>
      <c r="G248" s="149"/>
      <c r="H248" s="152"/>
      <c r="I248" s="152"/>
      <c r="J248" s="149" t="s">
        <v>410</v>
      </c>
      <c r="K248" s="141"/>
    </row>
    <row r="249" spans="1:11" x14ac:dyDescent="0.2">
      <c r="A249" s="133">
        <v>1304491</v>
      </c>
      <c r="B249" s="147" t="s">
        <v>163</v>
      </c>
      <c r="C249" s="150" t="s">
        <v>75</v>
      </c>
      <c r="D249" s="134">
        <v>0</v>
      </c>
      <c r="E249" s="134">
        <v>2</v>
      </c>
      <c r="F249" s="134">
        <v>1</v>
      </c>
      <c r="G249" s="149"/>
      <c r="H249" s="152"/>
      <c r="I249" s="152"/>
      <c r="J249" s="149" t="s">
        <v>562</v>
      </c>
      <c r="K249" s="141"/>
    </row>
    <row r="250" spans="1:11" x14ac:dyDescent="0.2">
      <c r="A250" s="133">
        <v>1304492</v>
      </c>
      <c r="B250" s="147" t="s">
        <v>164</v>
      </c>
      <c r="C250" s="150" t="s">
        <v>76</v>
      </c>
      <c r="D250" s="134">
        <v>0</v>
      </c>
      <c r="E250" s="134">
        <v>4</v>
      </c>
      <c r="F250" s="134">
        <v>2</v>
      </c>
      <c r="G250" s="149"/>
      <c r="H250" s="152"/>
      <c r="I250" s="152"/>
      <c r="J250" s="149">
        <v>1304491</v>
      </c>
      <c r="K250" s="141"/>
    </row>
    <row r="251" spans="1:11" x14ac:dyDescent="0.2">
      <c r="A251" s="133">
        <v>1304445</v>
      </c>
      <c r="B251" s="208" t="s">
        <v>463</v>
      </c>
      <c r="C251" s="159" t="s">
        <v>584</v>
      </c>
      <c r="D251" s="154">
        <v>0</v>
      </c>
      <c r="E251" s="154">
        <v>2</v>
      </c>
      <c r="F251" s="154">
        <v>1</v>
      </c>
      <c r="G251" s="155">
        <v>1304434</v>
      </c>
      <c r="H251" s="155">
        <v>1304434</v>
      </c>
      <c r="I251" s="155">
        <v>1304434</v>
      </c>
      <c r="J251" s="155" t="s">
        <v>464</v>
      </c>
      <c r="K251" s="141"/>
    </row>
    <row r="252" spans="1:11" x14ac:dyDescent="0.2">
      <c r="A252" s="139">
        <v>1501126</v>
      </c>
      <c r="B252" s="147" t="s">
        <v>472</v>
      </c>
      <c r="C252" s="159" t="s">
        <v>667</v>
      </c>
      <c r="D252" s="154">
        <v>3</v>
      </c>
      <c r="E252" s="154">
        <v>0</v>
      </c>
      <c r="F252" s="154">
        <v>3</v>
      </c>
      <c r="G252" s="149" t="s">
        <v>0</v>
      </c>
      <c r="H252" s="149" t="s">
        <v>0</v>
      </c>
      <c r="I252" s="149" t="s">
        <v>0</v>
      </c>
      <c r="J252" s="149" t="s">
        <v>0</v>
      </c>
      <c r="K252" s="141"/>
    </row>
    <row r="253" spans="1:11" x14ac:dyDescent="0.2">
      <c r="A253" s="139">
        <v>1501127</v>
      </c>
      <c r="B253" s="147" t="s">
        <v>470</v>
      </c>
      <c r="C253" s="159" t="s">
        <v>668</v>
      </c>
      <c r="D253" s="154">
        <v>3</v>
      </c>
      <c r="E253" s="154">
        <v>0</v>
      </c>
      <c r="F253" s="154">
        <v>3</v>
      </c>
      <c r="G253" s="149" t="s">
        <v>0</v>
      </c>
      <c r="H253" s="149" t="s">
        <v>0</v>
      </c>
      <c r="I253" s="149" t="s">
        <v>0</v>
      </c>
      <c r="J253" s="149" t="s">
        <v>0</v>
      </c>
      <c r="K253" s="141"/>
    </row>
    <row r="254" spans="1:11" x14ac:dyDescent="0.2">
      <c r="A254" s="139">
        <v>1501128</v>
      </c>
      <c r="B254" s="147" t="s">
        <v>471</v>
      </c>
      <c r="C254" s="159" t="s">
        <v>474</v>
      </c>
      <c r="D254" s="154">
        <v>3</v>
      </c>
      <c r="E254" s="154">
        <v>0</v>
      </c>
      <c r="F254" s="154">
        <v>3</v>
      </c>
      <c r="G254" s="149" t="s">
        <v>0</v>
      </c>
      <c r="H254" s="149" t="s">
        <v>0</v>
      </c>
      <c r="I254" s="149" t="s">
        <v>0</v>
      </c>
      <c r="J254" s="149" t="s">
        <v>0</v>
      </c>
      <c r="K254" s="141"/>
    </row>
    <row r="255" spans="1:11" x14ac:dyDescent="0.2">
      <c r="A255" s="133">
        <v>1302384</v>
      </c>
      <c r="B255" s="147" t="s">
        <v>475</v>
      </c>
      <c r="C255" s="150" t="s">
        <v>476</v>
      </c>
      <c r="D255" s="134">
        <v>2</v>
      </c>
      <c r="E255" s="134">
        <v>2</v>
      </c>
      <c r="F255" s="134">
        <v>3</v>
      </c>
      <c r="G255" s="149"/>
      <c r="H255" s="149">
        <v>1302382</v>
      </c>
      <c r="I255" s="149"/>
      <c r="J255" s="152"/>
      <c r="K255" s="141"/>
    </row>
    <row r="256" spans="1:11" x14ac:dyDescent="0.2">
      <c r="A256" s="133">
        <v>1401151</v>
      </c>
      <c r="B256" s="147" t="s">
        <v>586</v>
      </c>
      <c r="C256" s="150" t="s">
        <v>663</v>
      </c>
      <c r="D256" s="134">
        <v>3</v>
      </c>
      <c r="E256" s="134">
        <v>0</v>
      </c>
      <c r="F256" s="134">
        <v>3</v>
      </c>
      <c r="G256" s="149" t="s">
        <v>0</v>
      </c>
      <c r="H256" s="149" t="s">
        <v>0</v>
      </c>
      <c r="I256" s="149" t="s">
        <v>0</v>
      </c>
      <c r="J256" s="152" t="s">
        <v>0</v>
      </c>
      <c r="K256" s="141"/>
    </row>
    <row r="257" spans="1:11" x14ac:dyDescent="0.2">
      <c r="A257" s="133">
        <v>1401136</v>
      </c>
      <c r="B257" s="147" t="s">
        <v>587</v>
      </c>
      <c r="C257" s="150" t="s">
        <v>588</v>
      </c>
      <c r="D257" s="134">
        <v>3</v>
      </c>
      <c r="E257" s="134">
        <v>0</v>
      </c>
      <c r="F257" s="134">
        <v>3</v>
      </c>
      <c r="G257" s="149" t="s">
        <v>0</v>
      </c>
      <c r="H257" s="149" t="s">
        <v>0</v>
      </c>
      <c r="I257" s="149" t="s">
        <v>0</v>
      </c>
      <c r="J257" s="152" t="s">
        <v>0</v>
      </c>
      <c r="K257" s="141"/>
    </row>
    <row r="258" spans="1:11" x14ac:dyDescent="0.2">
      <c r="A258" s="133">
        <v>1301109</v>
      </c>
      <c r="B258" s="208" t="s">
        <v>593</v>
      </c>
      <c r="C258" s="150" t="s">
        <v>594</v>
      </c>
      <c r="D258" s="134">
        <v>3</v>
      </c>
      <c r="E258" s="134">
        <v>0</v>
      </c>
      <c r="F258" s="134">
        <v>3</v>
      </c>
      <c r="G258" s="149" t="s">
        <v>0</v>
      </c>
      <c r="H258" s="149" t="s">
        <v>0</v>
      </c>
      <c r="I258" s="149" t="s">
        <v>0</v>
      </c>
      <c r="J258" s="152" t="s">
        <v>0</v>
      </c>
      <c r="K258" s="141"/>
    </row>
    <row r="259" spans="1:11" x14ac:dyDescent="0.2">
      <c r="A259" s="133">
        <v>1501161</v>
      </c>
      <c r="B259" s="208" t="s">
        <v>618</v>
      </c>
      <c r="C259" s="150" t="s">
        <v>619</v>
      </c>
      <c r="D259" s="134">
        <v>3</v>
      </c>
      <c r="E259" s="134">
        <v>0</v>
      </c>
      <c r="F259" s="134">
        <v>3</v>
      </c>
      <c r="G259" s="149" t="s">
        <v>0</v>
      </c>
      <c r="H259" s="149" t="s">
        <v>0</v>
      </c>
      <c r="I259" s="149" t="s">
        <v>0</v>
      </c>
      <c r="J259" s="152" t="s">
        <v>0</v>
      </c>
      <c r="K259" s="141"/>
    </row>
    <row r="260" spans="1:11" x14ac:dyDescent="0.2">
      <c r="A260" s="133">
        <v>1301150</v>
      </c>
      <c r="B260" s="208" t="s">
        <v>606</v>
      </c>
      <c r="C260" s="150" t="s">
        <v>620</v>
      </c>
      <c r="D260" s="134">
        <v>3</v>
      </c>
      <c r="E260" s="134">
        <v>0</v>
      </c>
      <c r="F260" s="134">
        <v>3</v>
      </c>
      <c r="G260" s="149">
        <v>1501110</v>
      </c>
      <c r="H260" s="149">
        <v>1501110</v>
      </c>
      <c r="I260" s="149">
        <v>1501110</v>
      </c>
      <c r="J260" s="149">
        <v>1501110</v>
      </c>
      <c r="K260" s="141"/>
    </row>
    <row r="261" spans="1:11" x14ac:dyDescent="0.2">
      <c r="A261" s="133">
        <v>1501120</v>
      </c>
      <c r="B261" s="208" t="s">
        <v>613</v>
      </c>
      <c r="C261" s="150" t="s">
        <v>621</v>
      </c>
      <c r="D261" s="134">
        <v>3</v>
      </c>
      <c r="E261" s="134">
        <v>0</v>
      </c>
      <c r="F261" s="134">
        <v>3</v>
      </c>
      <c r="G261" s="149" t="s">
        <v>0</v>
      </c>
      <c r="H261" s="149" t="s">
        <v>0</v>
      </c>
      <c r="I261" s="149" t="s">
        <v>0</v>
      </c>
      <c r="J261" s="152" t="s">
        <v>0</v>
      </c>
      <c r="K261" s="141"/>
    </row>
    <row r="262" spans="1:11" x14ac:dyDescent="0.2">
      <c r="A262" s="133">
        <v>1501121</v>
      </c>
      <c r="B262" s="208" t="s">
        <v>627</v>
      </c>
      <c r="C262" s="150" t="s">
        <v>633</v>
      </c>
      <c r="D262" s="134">
        <v>0</v>
      </c>
      <c r="E262" s="134">
        <v>2</v>
      </c>
      <c r="F262" s="134">
        <v>1</v>
      </c>
      <c r="G262" s="133" t="s">
        <v>628</v>
      </c>
      <c r="H262" s="133" t="s">
        <v>628</v>
      </c>
      <c r="I262" s="133" t="s">
        <v>628</v>
      </c>
      <c r="J262" s="133" t="s">
        <v>628</v>
      </c>
      <c r="K262" s="141"/>
    </row>
    <row r="263" spans="1:11" x14ac:dyDescent="0.2">
      <c r="A263" s="133">
        <v>1501130</v>
      </c>
      <c r="B263" s="208" t="s">
        <v>614</v>
      </c>
      <c r="C263" s="150" t="s">
        <v>622</v>
      </c>
      <c r="D263" s="134">
        <v>3</v>
      </c>
      <c r="E263" s="134">
        <v>0</v>
      </c>
      <c r="F263" s="134">
        <v>3</v>
      </c>
      <c r="G263" s="149" t="s">
        <v>0</v>
      </c>
      <c r="H263" s="149" t="s">
        <v>0</v>
      </c>
      <c r="I263" s="149" t="s">
        <v>0</v>
      </c>
      <c r="J263" s="152" t="s">
        <v>0</v>
      </c>
      <c r="K263" s="141"/>
    </row>
    <row r="264" spans="1:11" x14ac:dyDescent="0.2">
      <c r="A264" s="133">
        <v>1501131</v>
      </c>
      <c r="B264" s="208" t="s">
        <v>632</v>
      </c>
      <c r="C264" s="150" t="s">
        <v>634</v>
      </c>
      <c r="D264" s="134">
        <v>0</v>
      </c>
      <c r="E264" s="134">
        <v>2</v>
      </c>
      <c r="F264" s="134">
        <v>1</v>
      </c>
      <c r="G264" s="133" t="s">
        <v>629</v>
      </c>
      <c r="H264" s="133" t="s">
        <v>629</v>
      </c>
      <c r="I264" s="133" t="s">
        <v>629</v>
      </c>
      <c r="J264" s="133" t="s">
        <v>629</v>
      </c>
      <c r="K264" s="141"/>
    </row>
    <row r="265" spans="1:11" x14ac:dyDescent="0.2">
      <c r="A265" s="133">
        <v>1501210</v>
      </c>
      <c r="B265" s="208" t="s">
        <v>608</v>
      </c>
      <c r="C265" s="150" t="s">
        <v>636</v>
      </c>
      <c r="D265" s="134">
        <v>3</v>
      </c>
      <c r="E265" s="134">
        <v>0</v>
      </c>
      <c r="F265" s="134">
        <v>3</v>
      </c>
      <c r="G265" s="149">
        <v>1501110</v>
      </c>
      <c r="H265" s="149">
        <v>1501110</v>
      </c>
      <c r="I265" s="149">
        <v>1501110</v>
      </c>
      <c r="J265" s="149">
        <v>1501110</v>
      </c>
      <c r="K265" s="141"/>
    </row>
    <row r="266" spans="1:11" x14ac:dyDescent="0.2">
      <c r="A266" s="133">
        <v>1301209</v>
      </c>
      <c r="B266" s="208" t="s">
        <v>609</v>
      </c>
      <c r="C266" s="150" t="s">
        <v>623</v>
      </c>
      <c r="D266" s="134">
        <v>3</v>
      </c>
      <c r="E266" s="134">
        <v>0</v>
      </c>
      <c r="F266" s="134">
        <v>3</v>
      </c>
      <c r="G266" s="133">
        <v>1301111</v>
      </c>
      <c r="H266" s="133">
        <v>1301111</v>
      </c>
      <c r="I266" s="133">
        <v>1301111</v>
      </c>
      <c r="J266" s="133">
        <v>1301111</v>
      </c>
      <c r="K266" s="141"/>
    </row>
    <row r="267" spans="1:11" x14ac:dyDescent="0.2">
      <c r="A267" s="133">
        <v>1301306</v>
      </c>
      <c r="B267" s="208" t="s">
        <v>612</v>
      </c>
      <c r="C267" s="150" t="s">
        <v>624</v>
      </c>
      <c r="D267" s="134">
        <v>3</v>
      </c>
      <c r="E267" s="134">
        <v>0</v>
      </c>
      <c r="F267" s="134">
        <v>3</v>
      </c>
      <c r="G267" s="149" t="s">
        <v>625</v>
      </c>
      <c r="H267" s="149" t="s">
        <v>625</v>
      </c>
      <c r="I267" s="149" t="s">
        <v>625</v>
      </c>
      <c r="J267" s="149" t="s">
        <v>625</v>
      </c>
      <c r="K267" s="141"/>
    </row>
    <row r="268" spans="1:11" x14ac:dyDescent="0.2">
      <c r="A268" s="133">
        <v>1301307</v>
      </c>
      <c r="B268" s="271" t="s">
        <v>631</v>
      </c>
      <c r="C268" s="150" t="s">
        <v>635</v>
      </c>
      <c r="D268" s="134">
        <v>0</v>
      </c>
      <c r="E268" s="134">
        <v>2</v>
      </c>
      <c r="F268" s="134">
        <v>1</v>
      </c>
      <c r="G268" s="133" t="s">
        <v>630</v>
      </c>
      <c r="H268" s="133" t="s">
        <v>630</v>
      </c>
      <c r="I268" s="133" t="s">
        <v>630</v>
      </c>
      <c r="J268" s="133" t="s">
        <v>630</v>
      </c>
      <c r="K268" s="141"/>
    </row>
    <row r="269" spans="1:11" x14ac:dyDescent="0.2">
      <c r="A269" s="133">
        <v>1301305</v>
      </c>
      <c r="B269" s="271" t="s">
        <v>617</v>
      </c>
      <c r="C269" s="283" t="s">
        <v>626</v>
      </c>
      <c r="D269" s="134">
        <v>2</v>
      </c>
      <c r="E269" s="134">
        <v>2</v>
      </c>
      <c r="F269" s="134">
        <v>3</v>
      </c>
      <c r="G269" s="133">
        <v>1301203</v>
      </c>
      <c r="H269" s="133">
        <v>1301203</v>
      </c>
      <c r="I269" s="133">
        <v>1301203</v>
      </c>
      <c r="J269" s="133">
        <v>1301203</v>
      </c>
      <c r="K269" s="141"/>
    </row>
    <row r="270" spans="1:11" x14ac:dyDescent="0.2">
      <c r="A270" s="160">
        <v>1301460</v>
      </c>
      <c r="B270" s="209" t="s">
        <v>649</v>
      </c>
      <c r="C270" s="161" t="s">
        <v>653</v>
      </c>
      <c r="D270" s="162">
        <v>3</v>
      </c>
      <c r="E270" s="162">
        <v>0</v>
      </c>
      <c r="F270" s="162">
        <v>3</v>
      </c>
      <c r="G270" s="149" t="s">
        <v>410</v>
      </c>
      <c r="H270" s="149" t="s">
        <v>410</v>
      </c>
      <c r="I270" s="149" t="s">
        <v>410</v>
      </c>
      <c r="J270" s="149" t="s">
        <v>410</v>
      </c>
    </row>
    <row r="271" spans="1:11" x14ac:dyDescent="0.2">
      <c r="A271" s="160">
        <v>1301462</v>
      </c>
      <c r="B271" s="209" t="s">
        <v>650</v>
      </c>
      <c r="C271" s="161" t="s">
        <v>540</v>
      </c>
      <c r="D271" s="162">
        <v>3</v>
      </c>
      <c r="E271" s="162">
        <v>0</v>
      </c>
      <c r="F271" s="162">
        <v>3</v>
      </c>
      <c r="G271" s="149" t="s">
        <v>410</v>
      </c>
      <c r="H271" s="149" t="s">
        <v>410</v>
      </c>
      <c r="I271" s="149" t="s">
        <v>410</v>
      </c>
      <c r="J271" s="149" t="s">
        <v>410</v>
      </c>
    </row>
    <row r="272" spans="1:11" x14ac:dyDescent="0.2">
      <c r="A272" s="160">
        <v>1301463</v>
      </c>
      <c r="B272" s="209" t="s">
        <v>651</v>
      </c>
      <c r="C272" s="161" t="s">
        <v>654</v>
      </c>
      <c r="D272" s="162">
        <v>3</v>
      </c>
      <c r="E272" s="162">
        <v>0</v>
      </c>
      <c r="F272" s="162">
        <v>3</v>
      </c>
      <c r="G272" s="149" t="s">
        <v>410</v>
      </c>
      <c r="H272" s="149" t="s">
        <v>410</v>
      </c>
      <c r="I272" s="149" t="s">
        <v>410</v>
      </c>
      <c r="J272" s="149" t="s">
        <v>410</v>
      </c>
    </row>
    <row r="273" spans="1:11" x14ac:dyDescent="0.2">
      <c r="A273" s="160">
        <v>1301464</v>
      </c>
      <c r="B273" s="209" t="s">
        <v>652</v>
      </c>
      <c r="C273" s="161" t="s">
        <v>655</v>
      </c>
      <c r="D273" s="162">
        <v>3</v>
      </c>
      <c r="E273" s="162">
        <v>0</v>
      </c>
      <c r="F273" s="162">
        <v>3</v>
      </c>
      <c r="G273" s="149" t="s">
        <v>410</v>
      </c>
      <c r="H273" s="149" t="s">
        <v>410</v>
      </c>
      <c r="I273" s="149" t="s">
        <v>410</v>
      </c>
      <c r="J273" s="149" t="s">
        <v>410</v>
      </c>
    </row>
    <row r="274" spans="1:11" ht="15.75" x14ac:dyDescent="0.25">
      <c r="A274" s="160">
        <v>402104</v>
      </c>
      <c r="B274" s="209" t="s">
        <v>660</v>
      </c>
      <c r="C274" s="296" t="s">
        <v>656</v>
      </c>
      <c r="D274" s="162">
        <v>3</v>
      </c>
      <c r="E274" s="162">
        <v>0</v>
      </c>
      <c r="F274" s="162">
        <v>3</v>
      </c>
      <c r="G274" s="163" t="s">
        <v>0</v>
      </c>
      <c r="H274" s="163" t="s">
        <v>0</v>
      </c>
      <c r="I274" s="163" t="s">
        <v>0</v>
      </c>
      <c r="J274" s="163" t="s">
        <v>0</v>
      </c>
    </row>
    <row r="275" spans="1:11" ht="15.75" x14ac:dyDescent="0.25">
      <c r="A275" s="160">
        <v>1211110</v>
      </c>
      <c r="B275" s="209" t="s">
        <v>661</v>
      </c>
      <c r="C275" s="296" t="s">
        <v>657</v>
      </c>
      <c r="D275" s="162">
        <v>3</v>
      </c>
      <c r="E275" s="162">
        <v>0</v>
      </c>
      <c r="F275" s="162">
        <v>3</v>
      </c>
      <c r="G275" s="163" t="s">
        <v>0</v>
      </c>
      <c r="H275" s="163" t="s">
        <v>0</v>
      </c>
      <c r="I275" s="163" t="s">
        <v>0</v>
      </c>
      <c r="J275" s="163" t="s">
        <v>0</v>
      </c>
    </row>
    <row r="276" spans="1:11" ht="15.75" x14ac:dyDescent="0.25">
      <c r="A276" s="160">
        <v>602144</v>
      </c>
      <c r="B276" s="209" t="s">
        <v>658</v>
      </c>
      <c r="C276" s="296" t="s">
        <v>659</v>
      </c>
      <c r="D276" s="162">
        <v>3</v>
      </c>
      <c r="E276" s="162">
        <v>0</v>
      </c>
      <c r="F276" s="162">
        <v>3</v>
      </c>
      <c r="G276" s="163" t="s">
        <v>0</v>
      </c>
      <c r="H276" s="163" t="s">
        <v>0</v>
      </c>
      <c r="I276" s="163" t="s">
        <v>0</v>
      </c>
      <c r="J276" s="163" t="s">
        <v>0</v>
      </c>
    </row>
    <row r="277" spans="1:11" ht="15.75" x14ac:dyDescent="0.25">
      <c r="A277" s="160">
        <v>1401010</v>
      </c>
      <c r="B277" s="209" t="s">
        <v>673</v>
      </c>
      <c r="C277" s="296" t="s">
        <v>672</v>
      </c>
      <c r="D277" s="162">
        <v>0</v>
      </c>
      <c r="E277" s="162">
        <v>0</v>
      </c>
      <c r="F277" s="162">
        <v>0</v>
      </c>
      <c r="G277" s="163" t="s">
        <v>0</v>
      </c>
      <c r="H277" s="163" t="s">
        <v>0</v>
      </c>
      <c r="I277" s="163" t="s">
        <v>0</v>
      </c>
      <c r="J277" s="163" t="s">
        <v>0</v>
      </c>
    </row>
    <row r="278" spans="1:11" x14ac:dyDescent="0.2">
      <c r="A278" s="137">
        <v>100103</v>
      </c>
      <c r="B278" s="207" t="s">
        <v>345</v>
      </c>
      <c r="C278" s="138" t="s">
        <v>671</v>
      </c>
      <c r="D278" s="139">
        <v>3</v>
      </c>
      <c r="E278" s="139">
        <v>0</v>
      </c>
      <c r="F278" s="139">
        <v>3</v>
      </c>
      <c r="G278" s="140" t="s">
        <v>0</v>
      </c>
      <c r="H278" s="140" t="s">
        <v>0</v>
      </c>
      <c r="I278" s="140" t="s">
        <v>0</v>
      </c>
      <c r="J278" s="140" t="s">
        <v>0</v>
      </c>
      <c r="K278" s="141"/>
    </row>
    <row r="279" spans="1:11" x14ac:dyDescent="0.2">
      <c r="A279" s="137">
        <v>1401221</v>
      </c>
      <c r="B279" s="209" t="s">
        <v>682</v>
      </c>
      <c r="C279" s="161" t="s">
        <v>683</v>
      </c>
      <c r="D279" s="162">
        <v>3</v>
      </c>
      <c r="E279" s="162">
        <v>0</v>
      </c>
      <c r="F279" s="162">
        <v>3</v>
      </c>
      <c r="G279" s="140" t="s">
        <v>0</v>
      </c>
      <c r="H279" s="140" t="s">
        <v>0</v>
      </c>
      <c r="I279" s="140" t="s">
        <v>0</v>
      </c>
      <c r="J279" s="140"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706C7-77EF-4FBF-97EE-0D696A1BF7B2}">
  <dimension ref="A1:B35"/>
  <sheetViews>
    <sheetView workbookViewId="0">
      <selection activeCell="B18" sqref="B18"/>
    </sheetView>
  </sheetViews>
  <sheetFormatPr defaultColWidth="8.85546875" defaultRowHeight="15.75" x14ac:dyDescent="0.25"/>
  <cols>
    <col min="1" max="1" width="20.140625" style="309" bestFit="1" customWidth="1"/>
    <col min="2" max="2" width="56.5703125" style="309" bestFit="1" customWidth="1"/>
    <col min="3" max="16384" width="8.85546875" style="309"/>
  </cols>
  <sheetData>
    <row r="1" spans="1:2" x14ac:dyDescent="0.25">
      <c r="A1" s="307" t="s">
        <v>691</v>
      </c>
      <c r="B1" s="308" t="s">
        <v>692</v>
      </c>
    </row>
    <row r="2" spans="1:2" x14ac:dyDescent="0.25">
      <c r="A2" s="307" t="s">
        <v>693</v>
      </c>
      <c r="B2" s="308" t="s">
        <v>694</v>
      </c>
    </row>
    <row r="3" spans="1:2" x14ac:dyDescent="0.25">
      <c r="A3" s="307" t="s">
        <v>695</v>
      </c>
      <c r="B3" s="308" t="s">
        <v>696</v>
      </c>
    </row>
    <row r="4" spans="1:2" x14ac:dyDescent="0.25">
      <c r="A4" s="307" t="s">
        <v>697</v>
      </c>
      <c r="B4" s="308" t="s">
        <v>698</v>
      </c>
    </row>
    <row r="5" spans="1:2" x14ac:dyDescent="0.25">
      <c r="A5" s="307" t="s">
        <v>699</v>
      </c>
      <c r="B5" s="308" t="s">
        <v>702</v>
      </c>
    </row>
    <row r="6" spans="1:2" x14ac:dyDescent="0.25">
      <c r="A6" s="307" t="s">
        <v>703</v>
      </c>
      <c r="B6" s="308" t="s">
        <v>704</v>
      </c>
    </row>
    <row r="7" spans="1:2" x14ac:dyDescent="0.25">
      <c r="A7" s="307" t="s">
        <v>705</v>
      </c>
      <c r="B7" s="308" t="s">
        <v>706</v>
      </c>
    </row>
    <row r="8" spans="1:2" x14ac:dyDescent="0.25">
      <c r="A8" s="307" t="s">
        <v>729</v>
      </c>
      <c r="B8" s="308" t="s">
        <v>730</v>
      </c>
    </row>
    <row r="9" spans="1:2" x14ac:dyDescent="0.25">
      <c r="A9" s="307" t="s">
        <v>700</v>
      </c>
      <c r="B9" s="308" t="s">
        <v>701</v>
      </c>
    </row>
    <row r="10" spans="1:2" x14ac:dyDescent="0.25">
      <c r="A10" s="307"/>
      <c r="B10" s="308"/>
    </row>
    <row r="12" spans="1:2" x14ac:dyDescent="0.25">
      <c r="A12" s="307" t="s">
        <v>707</v>
      </c>
    </row>
    <row r="13" spans="1:2" x14ac:dyDescent="0.25">
      <c r="A13" s="307" t="s">
        <v>708</v>
      </c>
    </row>
    <row r="14" spans="1:2" x14ac:dyDescent="0.25">
      <c r="A14" s="307" t="s">
        <v>709</v>
      </c>
    </row>
    <row r="15" spans="1:2" x14ac:dyDescent="0.25">
      <c r="A15" s="307" t="s">
        <v>710</v>
      </c>
    </row>
    <row r="19" spans="1:1" x14ac:dyDescent="0.25">
      <c r="A19" s="307" t="s">
        <v>711</v>
      </c>
    </row>
    <row r="20" spans="1:1" x14ac:dyDescent="0.25">
      <c r="A20" s="307" t="s">
        <v>712</v>
      </c>
    </row>
    <row r="21" spans="1:1" x14ac:dyDescent="0.25">
      <c r="A21" s="307" t="s">
        <v>713</v>
      </c>
    </row>
    <row r="22" spans="1:1" x14ac:dyDescent="0.25">
      <c r="A22" s="307" t="s">
        <v>714</v>
      </c>
    </row>
    <row r="23" spans="1:1" x14ac:dyDescent="0.25">
      <c r="A23" s="307" t="s">
        <v>715</v>
      </c>
    </row>
    <row r="24" spans="1:1" x14ac:dyDescent="0.25">
      <c r="A24" s="307" t="s">
        <v>716</v>
      </c>
    </row>
    <row r="25" spans="1:1" x14ac:dyDescent="0.25">
      <c r="A25" s="307" t="s">
        <v>717</v>
      </c>
    </row>
    <row r="26" spans="1:1" x14ac:dyDescent="0.25">
      <c r="A26" s="307" t="s">
        <v>718</v>
      </c>
    </row>
    <row r="27" spans="1:1" x14ac:dyDescent="0.25">
      <c r="A27" s="307" t="s">
        <v>719</v>
      </c>
    </row>
    <row r="28" spans="1:1" x14ac:dyDescent="0.25">
      <c r="A28" s="307" t="s">
        <v>720</v>
      </c>
    </row>
    <row r="29" spans="1:1" x14ac:dyDescent="0.25">
      <c r="A29" s="307" t="s">
        <v>721</v>
      </c>
    </row>
    <row r="30" spans="1:1" x14ac:dyDescent="0.25">
      <c r="A30" s="307" t="s">
        <v>722</v>
      </c>
    </row>
    <row r="31" spans="1:1" x14ac:dyDescent="0.25">
      <c r="A31" s="307" t="s">
        <v>723</v>
      </c>
    </row>
    <row r="32" spans="1:1" x14ac:dyDescent="0.25">
      <c r="A32" s="307" t="s">
        <v>724</v>
      </c>
    </row>
    <row r="33" spans="1:1" x14ac:dyDescent="0.25">
      <c r="A33" s="307" t="s">
        <v>725</v>
      </c>
    </row>
    <row r="34" spans="1:1" x14ac:dyDescent="0.25">
      <c r="A34" s="307" t="s">
        <v>726</v>
      </c>
    </row>
    <row r="35" spans="1:1" x14ac:dyDescent="0.25">
      <c r="A35" s="307" t="s">
        <v>727</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Mohammad</cp:lastModifiedBy>
  <cp:lastPrinted>2019-02-10T06:56:05Z</cp:lastPrinted>
  <dcterms:created xsi:type="dcterms:W3CDTF">1996-10-14T23:33:28Z</dcterms:created>
  <dcterms:modified xsi:type="dcterms:W3CDTF">2019-09-29T12:08:58Z</dcterms:modified>
</cp:coreProperties>
</file>