
<file path=[Content_Types].xml><?xml version="1.0" encoding="utf-8"?>
<Types xmlns="http://schemas.openxmlformats.org/package/2006/content-types">
  <Default Extension="bin" ContentType="application/vnd.openxmlformats-officedocument.spreadsheetml.printerSettings"/>
  <Default Extension="gif" ContentType="image/gif"/>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drawings/drawing5.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defaultThemeVersion="124226"/>
  <mc:AlternateContent xmlns:mc="http://schemas.openxmlformats.org/markup-compatibility/2006">
    <mc:Choice Requires="x15">
      <x15ac:absPath xmlns:x15ac="http://schemas.microsoft.com/office/spreadsheetml/2010/11/ac" url="D:\ibraheem\GP\Study Plans\Advising Material\SE_Plans\"/>
    </mc:Choice>
  </mc:AlternateContent>
  <xr:revisionPtr revIDLastSave="0" documentId="13_ncr:1_{C59CC9FA-40EE-44C1-957D-007EE91B155A}" xr6:coauthVersionLast="47" xr6:coauthVersionMax="47" xr10:uidLastSave="{00000000-0000-0000-0000-000000000000}"/>
  <bookViews>
    <workbookView xWindow="-120" yWindow="-120" windowWidth="20730" windowHeight="11160" tabRatio="791" activeTab="3" xr2:uid="{00000000-000D-0000-FFFF-FFFF00000000}"/>
  </bookViews>
  <sheets>
    <sheet name="SE-Ar" sheetId="21" r:id="rId1"/>
    <sheet name="SE-En" sheetId="32" r:id="rId2"/>
    <sheet name="SE-Adv Ar" sheetId="26" r:id="rId3"/>
    <sheet name="SE - Adv En" sheetId="33" r:id="rId4"/>
    <sheet name="Crses" sheetId="29" r:id="rId5"/>
    <sheet name="Academic advising" sheetId="34" r:id="rId6"/>
  </sheets>
  <definedNames>
    <definedName name="_xlnm.Print_Area" localSheetId="0">'SE-Ar'!$B$1:$M$58</definedName>
    <definedName name="_xlnm.Print_Area" localSheetId="1">'SE-En'!$B$1:$M$58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34" i="33" l="1"/>
  <c r="C34" i="33"/>
  <c r="D28" i="32" l="1"/>
  <c r="D29" i="32"/>
  <c r="D30" i="32"/>
  <c r="D31" i="32"/>
  <c r="D32" i="32"/>
  <c r="D33" i="32"/>
  <c r="D34" i="32"/>
  <c r="M35" i="32"/>
  <c r="L35" i="32"/>
  <c r="K35" i="32"/>
  <c r="J35" i="32"/>
  <c r="I35" i="32"/>
  <c r="M34" i="32"/>
  <c r="L34" i="32"/>
  <c r="K34" i="32"/>
  <c r="J34" i="32"/>
  <c r="I34" i="32"/>
  <c r="M33" i="32"/>
  <c r="L33" i="32"/>
  <c r="K33" i="32"/>
  <c r="J33" i="32"/>
  <c r="I33" i="32"/>
  <c r="M32" i="32"/>
  <c r="L32" i="32"/>
  <c r="K32" i="32"/>
  <c r="J32" i="32"/>
  <c r="I32" i="32"/>
  <c r="M31" i="32"/>
  <c r="L31" i="32"/>
  <c r="K31" i="32"/>
  <c r="J31" i="32"/>
  <c r="I31" i="32"/>
  <c r="M30" i="32"/>
  <c r="L30" i="32"/>
  <c r="K30" i="32"/>
  <c r="J30" i="32"/>
  <c r="I30" i="32"/>
  <c r="M29" i="32"/>
  <c r="L29" i="32"/>
  <c r="K29" i="32"/>
  <c r="J29" i="32"/>
  <c r="I29" i="32"/>
  <c r="M28" i="32"/>
  <c r="L28" i="32"/>
  <c r="K28" i="32"/>
  <c r="J28" i="32"/>
  <c r="I28" i="32"/>
  <c r="M27" i="32"/>
  <c r="L27" i="32"/>
  <c r="K27" i="32"/>
  <c r="J27" i="32"/>
  <c r="I27" i="32"/>
  <c r="M26" i="32"/>
  <c r="L26" i="32"/>
  <c r="K26" i="32"/>
  <c r="J26" i="32"/>
  <c r="I26" i="32"/>
  <c r="M25" i="32"/>
  <c r="L25" i="32"/>
  <c r="K25" i="32"/>
  <c r="J25" i="32"/>
  <c r="I25" i="32"/>
  <c r="M24" i="32"/>
  <c r="L24" i="32"/>
  <c r="K24" i="32"/>
  <c r="J24" i="32"/>
  <c r="I24" i="32"/>
  <c r="M23" i="32"/>
  <c r="L23" i="32"/>
  <c r="K23" i="32"/>
  <c r="J23" i="32"/>
  <c r="I23" i="32"/>
  <c r="M22" i="32"/>
  <c r="L22" i="32"/>
  <c r="K22" i="32"/>
  <c r="J22" i="32"/>
  <c r="I22" i="32"/>
  <c r="M21" i="32"/>
  <c r="L21" i="32"/>
  <c r="K21" i="32"/>
  <c r="J21" i="32"/>
  <c r="I21" i="32"/>
  <c r="M20" i="32"/>
  <c r="L20" i="32"/>
  <c r="K20" i="32"/>
  <c r="J20" i="32"/>
  <c r="I20" i="32"/>
  <c r="M19" i="32"/>
  <c r="L19" i="32"/>
  <c r="K19" i="32"/>
  <c r="J19" i="32"/>
  <c r="I19" i="32"/>
  <c r="M18" i="32"/>
  <c r="L18" i="32"/>
  <c r="K18" i="32"/>
  <c r="J18" i="32"/>
  <c r="I18" i="32"/>
  <c r="M17" i="32"/>
  <c r="L17" i="32"/>
  <c r="K17" i="32"/>
  <c r="J17" i="32"/>
  <c r="I17" i="32"/>
  <c r="M16" i="32"/>
  <c r="L16" i="32"/>
  <c r="K16" i="32"/>
  <c r="J16" i="32"/>
  <c r="I16" i="32"/>
  <c r="M15" i="32"/>
  <c r="L15" i="32"/>
  <c r="K15" i="32"/>
  <c r="J15" i="32"/>
  <c r="I15" i="32"/>
  <c r="M14" i="32"/>
  <c r="L14" i="32"/>
  <c r="K14" i="32"/>
  <c r="J14" i="32"/>
  <c r="I14" i="32"/>
  <c r="G14" i="32"/>
  <c r="D14" i="32"/>
  <c r="C14" i="32"/>
  <c r="I53" i="32" l="1"/>
  <c r="J53" i="32"/>
  <c r="K53" i="32"/>
  <c r="L53" i="32"/>
  <c r="M53" i="32"/>
  <c r="I54" i="32"/>
  <c r="J54" i="32"/>
  <c r="K54" i="32"/>
  <c r="L54" i="32"/>
  <c r="M54" i="32"/>
  <c r="I55" i="32"/>
  <c r="J55" i="32"/>
  <c r="K55" i="32"/>
  <c r="L55" i="32"/>
  <c r="M55" i="32"/>
  <c r="I56" i="32"/>
  <c r="J56" i="32"/>
  <c r="K56" i="32"/>
  <c r="L56" i="32"/>
  <c r="M56" i="32"/>
  <c r="I53" i="21" l="1"/>
  <c r="J53" i="21"/>
  <c r="K53" i="21"/>
  <c r="L53" i="21"/>
  <c r="M53" i="21"/>
  <c r="I54" i="21"/>
  <c r="J54" i="21"/>
  <c r="K54" i="21"/>
  <c r="L54" i="21"/>
  <c r="M54" i="21"/>
  <c r="I55" i="21"/>
  <c r="J55" i="21"/>
  <c r="K55" i="21"/>
  <c r="L55" i="21"/>
  <c r="M55" i="21"/>
  <c r="I56" i="21"/>
  <c r="J56" i="21"/>
  <c r="K56" i="21"/>
  <c r="L56" i="21"/>
  <c r="M56" i="21"/>
  <c r="C42" i="33" l="1"/>
  <c r="L41" i="33"/>
  <c r="C41" i="33"/>
  <c r="L40" i="33"/>
  <c r="C40" i="33"/>
  <c r="L39" i="33"/>
  <c r="C39" i="33"/>
  <c r="L31" i="33"/>
  <c r="L30" i="33"/>
  <c r="L29" i="33"/>
  <c r="C29" i="33"/>
  <c r="L28" i="33"/>
  <c r="C28" i="33"/>
  <c r="L27" i="33"/>
  <c r="C27" i="33"/>
  <c r="L26" i="33"/>
  <c r="C26" i="33"/>
  <c r="L20" i="33"/>
  <c r="L19" i="33"/>
  <c r="L18" i="33"/>
  <c r="L17" i="33"/>
  <c r="L16" i="33"/>
  <c r="L15" i="33"/>
  <c r="C19" i="33" l="1"/>
  <c r="C18" i="33"/>
  <c r="C17" i="33"/>
  <c r="C16" i="33"/>
  <c r="C15" i="33"/>
  <c r="L9" i="33"/>
  <c r="L8" i="33"/>
  <c r="L7" i="33"/>
  <c r="L6" i="33"/>
  <c r="L5" i="33"/>
  <c r="C9" i="33"/>
  <c r="C8" i="33"/>
  <c r="C7" i="33"/>
  <c r="C6" i="33"/>
  <c r="C5" i="33"/>
  <c r="G42" i="33"/>
  <c r="F42" i="33"/>
  <c r="E42" i="33"/>
  <c r="D42" i="33"/>
  <c r="P41" i="33"/>
  <c r="O41" i="33"/>
  <c r="N41" i="33"/>
  <c r="M41" i="33"/>
  <c r="G41" i="33"/>
  <c r="F41" i="33"/>
  <c r="E41" i="33"/>
  <c r="D41" i="33"/>
  <c r="P40" i="33"/>
  <c r="O40" i="33"/>
  <c r="N40" i="33"/>
  <c r="M40" i="33"/>
  <c r="G40" i="33"/>
  <c r="F40" i="33"/>
  <c r="E40" i="33"/>
  <c r="D40" i="33"/>
  <c r="P39" i="33"/>
  <c r="O39" i="33"/>
  <c r="O45" i="33" s="1"/>
  <c r="N39" i="33"/>
  <c r="N45" i="33" s="1"/>
  <c r="M39" i="33"/>
  <c r="G39" i="33"/>
  <c r="F39" i="33"/>
  <c r="F45" i="33" s="1"/>
  <c r="E39" i="33"/>
  <c r="E45" i="33" s="1"/>
  <c r="D39" i="33"/>
  <c r="G34" i="33"/>
  <c r="F34" i="33"/>
  <c r="E34" i="33"/>
  <c r="P31" i="33"/>
  <c r="O31" i="33"/>
  <c r="N31" i="33"/>
  <c r="M31" i="33"/>
  <c r="P30" i="33"/>
  <c r="O30" i="33"/>
  <c r="N30" i="33"/>
  <c r="M30" i="33"/>
  <c r="P29" i="33"/>
  <c r="O29" i="33"/>
  <c r="N29" i="33"/>
  <c r="M29" i="33"/>
  <c r="G29" i="33"/>
  <c r="F29" i="33"/>
  <c r="E29" i="33"/>
  <c r="D29" i="33"/>
  <c r="P28" i="33"/>
  <c r="O28" i="33"/>
  <c r="N28" i="33"/>
  <c r="M28" i="33"/>
  <c r="G28" i="33"/>
  <c r="F28" i="33"/>
  <c r="E28" i="33"/>
  <c r="D28" i="33"/>
  <c r="P27" i="33"/>
  <c r="O27" i="33"/>
  <c r="N27" i="33"/>
  <c r="M27" i="33"/>
  <c r="G27" i="33"/>
  <c r="F27" i="33"/>
  <c r="E27" i="33"/>
  <c r="D27" i="33"/>
  <c r="P26" i="33"/>
  <c r="O26" i="33"/>
  <c r="N26" i="33"/>
  <c r="M26" i="33"/>
  <c r="G26" i="33"/>
  <c r="F26" i="33"/>
  <c r="F32" i="33" s="1"/>
  <c r="E26" i="33"/>
  <c r="E32" i="33" s="1"/>
  <c r="D26" i="33"/>
  <c r="D32" i="33" s="1"/>
  <c r="P20" i="33"/>
  <c r="O20" i="33"/>
  <c r="N20" i="33"/>
  <c r="M20" i="33"/>
  <c r="P19" i="33"/>
  <c r="O19" i="33"/>
  <c r="N19" i="33"/>
  <c r="M19" i="33"/>
  <c r="G19" i="33"/>
  <c r="F19" i="33"/>
  <c r="E19" i="33"/>
  <c r="D19" i="33"/>
  <c r="P18" i="33"/>
  <c r="O18" i="33"/>
  <c r="N18" i="33"/>
  <c r="M18" i="33"/>
  <c r="G18" i="33"/>
  <c r="F18" i="33"/>
  <c r="E18" i="33"/>
  <c r="D18" i="33"/>
  <c r="P17" i="33"/>
  <c r="O17" i="33"/>
  <c r="N17" i="33"/>
  <c r="M17" i="33"/>
  <c r="G17" i="33"/>
  <c r="F17" i="33"/>
  <c r="E17" i="33"/>
  <c r="D17" i="33"/>
  <c r="P16" i="33"/>
  <c r="O16" i="33"/>
  <c r="N16" i="33"/>
  <c r="M16" i="33"/>
  <c r="G16" i="33"/>
  <c r="F16" i="33"/>
  <c r="E16" i="33"/>
  <c r="D16" i="33"/>
  <c r="P15" i="33"/>
  <c r="O15" i="33"/>
  <c r="N15" i="33"/>
  <c r="M15" i="33"/>
  <c r="G15" i="33"/>
  <c r="F15" i="33"/>
  <c r="E15" i="33"/>
  <c r="D15" i="33"/>
  <c r="D21" i="33" s="1"/>
  <c r="P9" i="33"/>
  <c r="O9" i="33"/>
  <c r="N9" i="33"/>
  <c r="M9" i="33"/>
  <c r="G9" i="33"/>
  <c r="F9" i="33"/>
  <c r="E9" i="33"/>
  <c r="D9" i="33"/>
  <c r="P8" i="33"/>
  <c r="O8" i="33"/>
  <c r="N8" i="33"/>
  <c r="M8" i="33"/>
  <c r="G8" i="33"/>
  <c r="F8" i="33"/>
  <c r="E8" i="33"/>
  <c r="D8" i="33"/>
  <c r="P7" i="33"/>
  <c r="O7" i="33"/>
  <c r="N7" i="33"/>
  <c r="M7" i="33"/>
  <c r="G7" i="33"/>
  <c r="F7" i="33"/>
  <c r="E7" i="33"/>
  <c r="D7" i="33"/>
  <c r="P6" i="33"/>
  <c r="O6" i="33"/>
  <c r="N6" i="33"/>
  <c r="M6" i="33"/>
  <c r="G6" i="33"/>
  <c r="F6" i="33"/>
  <c r="E6" i="33"/>
  <c r="D6" i="33"/>
  <c r="P5" i="33"/>
  <c r="O5" i="33"/>
  <c r="O10" i="33" s="1"/>
  <c r="N5" i="33"/>
  <c r="M5" i="33"/>
  <c r="G5" i="33"/>
  <c r="F5" i="33"/>
  <c r="E5" i="33"/>
  <c r="E10" i="33" s="1"/>
  <c r="D5" i="33"/>
  <c r="D10" i="33" l="1"/>
  <c r="O21" i="33"/>
  <c r="N21" i="33"/>
  <c r="F10" i="33"/>
  <c r="M45" i="33"/>
  <c r="N10" i="33"/>
  <c r="M21" i="33"/>
  <c r="O32" i="33"/>
  <c r="M32" i="33"/>
  <c r="E21" i="33"/>
  <c r="N32" i="33"/>
  <c r="D45" i="33"/>
  <c r="F21" i="33"/>
  <c r="M10" i="33"/>
  <c r="I52" i="32"/>
  <c r="I51" i="32"/>
  <c r="I50" i="32"/>
  <c r="I49" i="32"/>
  <c r="I48" i="32"/>
  <c r="I47" i="32"/>
  <c r="I46" i="32"/>
  <c r="I45" i="32"/>
  <c r="I44" i="32"/>
  <c r="I43" i="32"/>
  <c r="I42" i="32"/>
  <c r="I52" i="21"/>
  <c r="I51" i="21"/>
  <c r="I50" i="21"/>
  <c r="I49" i="21"/>
  <c r="I48" i="21"/>
  <c r="I47" i="21"/>
  <c r="I46" i="21"/>
  <c r="I45" i="21"/>
  <c r="I44" i="21"/>
  <c r="I43" i="21"/>
  <c r="I42" i="21"/>
  <c r="I35" i="21"/>
  <c r="I34" i="21"/>
  <c r="I33" i="21"/>
  <c r="I32" i="21"/>
  <c r="I31" i="21"/>
  <c r="I30" i="21"/>
  <c r="I29" i="21"/>
  <c r="I28" i="21"/>
  <c r="I27" i="21"/>
  <c r="I26" i="21"/>
  <c r="I25" i="21"/>
  <c r="I24" i="21"/>
  <c r="I23" i="21"/>
  <c r="I22" i="21"/>
  <c r="I21" i="21"/>
  <c r="I20" i="21"/>
  <c r="I19" i="21"/>
  <c r="I18" i="21"/>
  <c r="I17" i="21"/>
  <c r="I16" i="21"/>
  <c r="I15" i="21"/>
  <c r="I14" i="21"/>
  <c r="I13" i="21"/>
  <c r="I12" i="21"/>
  <c r="I11" i="21"/>
  <c r="D10" i="32"/>
  <c r="G10" i="32"/>
  <c r="C11" i="32"/>
  <c r="D11" i="32"/>
  <c r="G11" i="32"/>
  <c r="C12" i="32"/>
  <c r="D12" i="32"/>
  <c r="G12" i="32"/>
  <c r="C13" i="32"/>
  <c r="D13" i="32"/>
  <c r="G13" i="32"/>
  <c r="I13" i="32"/>
  <c r="I12" i="32"/>
  <c r="I11" i="32"/>
  <c r="I10" i="32"/>
  <c r="L11" i="32"/>
  <c r="K11" i="32"/>
  <c r="M10" i="32"/>
  <c r="L10" i="32"/>
  <c r="K10" i="32"/>
  <c r="J10" i="32"/>
  <c r="J31" i="26"/>
  <c r="K31" i="26"/>
  <c r="L31" i="26"/>
  <c r="M31" i="26"/>
  <c r="N31" i="26"/>
  <c r="D10" i="21"/>
  <c r="D11" i="21"/>
  <c r="D12" i="21"/>
  <c r="D13" i="21"/>
  <c r="C9" i="26"/>
  <c r="D9" i="26"/>
  <c r="E9" i="26"/>
  <c r="F9" i="26"/>
  <c r="G9" i="26"/>
  <c r="J20" i="26"/>
  <c r="K20" i="26"/>
  <c r="L20" i="26"/>
  <c r="M20" i="26"/>
  <c r="N20" i="26"/>
  <c r="J41" i="26"/>
  <c r="K41" i="26"/>
  <c r="L41" i="26"/>
  <c r="M41" i="26"/>
  <c r="N41" i="26"/>
  <c r="J30" i="26"/>
  <c r="K30" i="26"/>
  <c r="L30" i="26"/>
  <c r="M30" i="26"/>
  <c r="N30" i="26"/>
  <c r="G34" i="26"/>
  <c r="F34" i="26"/>
  <c r="E34" i="26"/>
  <c r="D34" i="26"/>
  <c r="C34" i="26"/>
  <c r="G42" i="26"/>
  <c r="F42" i="26"/>
  <c r="E42" i="26"/>
  <c r="D42" i="26"/>
  <c r="C42" i="26"/>
  <c r="G41" i="26"/>
  <c r="F41" i="26"/>
  <c r="E41" i="26"/>
  <c r="D41" i="26"/>
  <c r="C41" i="26"/>
  <c r="N40" i="26"/>
  <c r="M40" i="26"/>
  <c r="L40" i="26"/>
  <c r="K40" i="26"/>
  <c r="J40" i="26"/>
  <c r="G40" i="26"/>
  <c r="F40" i="26"/>
  <c r="E40" i="26"/>
  <c r="D40" i="26"/>
  <c r="C40" i="26"/>
  <c r="N39" i="26"/>
  <c r="M39" i="26"/>
  <c r="L39" i="26"/>
  <c r="K39" i="26"/>
  <c r="J39" i="26"/>
  <c r="G39" i="26"/>
  <c r="F39" i="26"/>
  <c r="E39" i="26"/>
  <c r="D39" i="26"/>
  <c r="C39" i="26"/>
  <c r="G29" i="26"/>
  <c r="F29" i="26"/>
  <c r="E29" i="26"/>
  <c r="D29" i="26"/>
  <c r="C29" i="26"/>
  <c r="G28" i="26"/>
  <c r="F28" i="26"/>
  <c r="E28" i="26"/>
  <c r="D28" i="26"/>
  <c r="C28" i="26"/>
  <c r="G27" i="26"/>
  <c r="F27" i="26"/>
  <c r="E27" i="26"/>
  <c r="D27" i="26"/>
  <c r="C27" i="26"/>
  <c r="G26" i="26"/>
  <c r="F26" i="26"/>
  <c r="E26" i="26"/>
  <c r="D26" i="26"/>
  <c r="C26" i="26"/>
  <c r="G19" i="26"/>
  <c r="F19" i="26"/>
  <c r="E19" i="26"/>
  <c r="D19" i="26"/>
  <c r="C19" i="26"/>
  <c r="G18" i="26"/>
  <c r="F18" i="26"/>
  <c r="E18" i="26"/>
  <c r="D18" i="26"/>
  <c r="C18" i="26"/>
  <c r="G17" i="26"/>
  <c r="F17" i="26"/>
  <c r="E17" i="26"/>
  <c r="D17" i="26"/>
  <c r="C17" i="26"/>
  <c r="G16" i="26"/>
  <c r="F16" i="26"/>
  <c r="E16" i="26"/>
  <c r="D16" i="26"/>
  <c r="C16" i="26"/>
  <c r="N29" i="26"/>
  <c r="M29" i="26"/>
  <c r="L29" i="26"/>
  <c r="K29" i="26"/>
  <c r="J29" i="26"/>
  <c r="N28" i="26"/>
  <c r="M28" i="26"/>
  <c r="L28" i="26"/>
  <c r="K28" i="26"/>
  <c r="J28" i="26"/>
  <c r="N27" i="26"/>
  <c r="M27" i="26"/>
  <c r="L27" i="26"/>
  <c r="K27" i="26"/>
  <c r="J27" i="26"/>
  <c r="N26" i="26"/>
  <c r="M26" i="26"/>
  <c r="L26" i="26"/>
  <c r="K26" i="26"/>
  <c r="J26" i="26"/>
  <c r="N19" i="26"/>
  <c r="M19" i="26"/>
  <c r="L19" i="26"/>
  <c r="K19" i="26"/>
  <c r="J19" i="26"/>
  <c r="N18" i="26"/>
  <c r="M18" i="26"/>
  <c r="L18" i="26"/>
  <c r="K18" i="26"/>
  <c r="J18" i="26"/>
  <c r="N17" i="26"/>
  <c r="M17" i="26"/>
  <c r="L17" i="26"/>
  <c r="K17" i="26"/>
  <c r="J17" i="26"/>
  <c r="N16" i="26"/>
  <c r="M16" i="26"/>
  <c r="L16" i="26"/>
  <c r="K16" i="26"/>
  <c r="J16" i="26"/>
  <c r="N15" i="26"/>
  <c r="M15" i="26"/>
  <c r="L15" i="26"/>
  <c r="K15" i="26"/>
  <c r="J15" i="26"/>
  <c r="N9" i="26"/>
  <c r="M9" i="26"/>
  <c r="L9" i="26"/>
  <c r="K9" i="26"/>
  <c r="J9" i="26"/>
  <c r="N8" i="26"/>
  <c r="M8" i="26"/>
  <c r="L8" i="26"/>
  <c r="K8" i="26"/>
  <c r="N7" i="26"/>
  <c r="M7" i="26"/>
  <c r="L7" i="26"/>
  <c r="K7" i="26"/>
  <c r="J7" i="26"/>
  <c r="N6" i="26"/>
  <c r="M6" i="26"/>
  <c r="L6" i="26"/>
  <c r="K6" i="26"/>
  <c r="J6" i="26"/>
  <c r="N5" i="26"/>
  <c r="M5" i="26"/>
  <c r="L5" i="26"/>
  <c r="K5" i="26"/>
  <c r="J5" i="26"/>
  <c r="G15" i="26"/>
  <c r="F15" i="26"/>
  <c r="E15" i="26"/>
  <c r="D15" i="26"/>
  <c r="C15" i="26"/>
  <c r="G8" i="26"/>
  <c r="F8" i="26"/>
  <c r="E8" i="26"/>
  <c r="D8" i="26"/>
  <c r="G7" i="26"/>
  <c r="F7" i="26"/>
  <c r="E7" i="26"/>
  <c r="D7" i="26"/>
  <c r="G6" i="26"/>
  <c r="F6" i="26"/>
  <c r="E6" i="26"/>
  <c r="D6" i="26"/>
  <c r="G5" i="26"/>
  <c r="F5" i="26"/>
  <c r="E5" i="26"/>
  <c r="D5" i="26"/>
  <c r="C8" i="26"/>
  <c r="C7" i="26"/>
  <c r="C6" i="26"/>
  <c r="C5" i="26"/>
  <c r="M52" i="21"/>
  <c r="L52" i="21"/>
  <c r="K52" i="21"/>
  <c r="J52" i="21"/>
  <c r="M51" i="21"/>
  <c r="L51" i="21"/>
  <c r="K51" i="21"/>
  <c r="J51" i="21"/>
  <c r="M50" i="21"/>
  <c r="L50" i="21"/>
  <c r="K50" i="21"/>
  <c r="J50" i="21"/>
  <c r="M52" i="32"/>
  <c r="L52" i="32"/>
  <c r="K52" i="32"/>
  <c r="J52" i="32"/>
  <c r="M51" i="32"/>
  <c r="L51" i="32"/>
  <c r="K51" i="32"/>
  <c r="J51" i="32"/>
  <c r="M50" i="32"/>
  <c r="L50" i="32"/>
  <c r="K50" i="32"/>
  <c r="J50" i="32"/>
  <c r="M49" i="32"/>
  <c r="L49" i="32"/>
  <c r="K49" i="32"/>
  <c r="J49" i="32"/>
  <c r="M48" i="32"/>
  <c r="L48" i="32"/>
  <c r="K48" i="32"/>
  <c r="J48" i="32"/>
  <c r="M47" i="32"/>
  <c r="L47" i="32"/>
  <c r="K47" i="32"/>
  <c r="J47" i="32"/>
  <c r="G47" i="32"/>
  <c r="F47" i="32"/>
  <c r="E47" i="32"/>
  <c r="D47" i="32"/>
  <c r="C47" i="32"/>
  <c r="M46" i="32"/>
  <c r="L46" i="32"/>
  <c r="K46" i="32"/>
  <c r="J46" i="32"/>
  <c r="G46" i="32"/>
  <c r="F46" i="32"/>
  <c r="E46" i="32"/>
  <c r="D46" i="32"/>
  <c r="C46" i="32"/>
  <c r="M45" i="32"/>
  <c r="L45" i="32"/>
  <c r="K45" i="32"/>
  <c r="J45" i="32"/>
  <c r="G45" i="32"/>
  <c r="F45" i="32"/>
  <c r="E45" i="32"/>
  <c r="D45" i="32"/>
  <c r="C45" i="32"/>
  <c r="M44" i="32"/>
  <c r="L44" i="32"/>
  <c r="K44" i="32"/>
  <c r="J44" i="32"/>
  <c r="G44" i="32"/>
  <c r="F44" i="32"/>
  <c r="E44" i="32"/>
  <c r="D44" i="32"/>
  <c r="C44" i="32"/>
  <c r="M43" i="32"/>
  <c r="L43" i="32"/>
  <c r="K43" i="32"/>
  <c r="J43" i="32"/>
  <c r="G43" i="32"/>
  <c r="F43" i="32"/>
  <c r="E43" i="32"/>
  <c r="D43" i="32"/>
  <c r="C43" i="32"/>
  <c r="M42" i="32"/>
  <c r="L42" i="32"/>
  <c r="K42" i="32"/>
  <c r="J42" i="32"/>
  <c r="G42" i="32"/>
  <c r="F42" i="32"/>
  <c r="E42" i="32"/>
  <c r="D42" i="32"/>
  <c r="C42" i="32"/>
  <c r="G41" i="32"/>
  <c r="F41" i="32"/>
  <c r="E41" i="32"/>
  <c r="D41" i="32"/>
  <c r="C41" i="32"/>
  <c r="G40" i="32"/>
  <c r="F40" i="32"/>
  <c r="E40" i="32"/>
  <c r="D40" i="32"/>
  <c r="C40" i="32"/>
  <c r="G35" i="32"/>
  <c r="D35" i="32"/>
  <c r="C35" i="32"/>
  <c r="G34" i="32"/>
  <c r="C34" i="32"/>
  <c r="G33" i="32"/>
  <c r="C33" i="32"/>
  <c r="G32" i="32"/>
  <c r="C32" i="32"/>
  <c r="G31" i="32"/>
  <c r="C31" i="32"/>
  <c r="G30" i="32"/>
  <c r="C30" i="32"/>
  <c r="G29" i="32"/>
  <c r="C29" i="32"/>
  <c r="G28" i="32"/>
  <c r="C28" i="32"/>
  <c r="G27" i="32"/>
  <c r="D27" i="32"/>
  <c r="C27" i="32"/>
  <c r="G26" i="32"/>
  <c r="D26" i="32"/>
  <c r="C26" i="32"/>
  <c r="G25" i="32"/>
  <c r="D25" i="32"/>
  <c r="C25" i="32"/>
  <c r="G24" i="32"/>
  <c r="D24" i="32"/>
  <c r="C24" i="32"/>
  <c r="G23" i="32"/>
  <c r="D23" i="32"/>
  <c r="C23" i="32"/>
  <c r="G22" i="32"/>
  <c r="D22" i="32"/>
  <c r="C22" i="32"/>
  <c r="G21" i="32"/>
  <c r="D21" i="32"/>
  <c r="C21" i="32"/>
  <c r="G20" i="32"/>
  <c r="D20" i="32"/>
  <c r="C20" i="32"/>
  <c r="G19" i="32"/>
  <c r="D19" i="32"/>
  <c r="C19" i="32"/>
  <c r="G18" i="32"/>
  <c r="D18" i="32"/>
  <c r="C18" i="32"/>
  <c r="M13" i="32"/>
  <c r="L13" i="32"/>
  <c r="K13" i="32"/>
  <c r="J13" i="32"/>
  <c r="M12" i="32"/>
  <c r="L12" i="32"/>
  <c r="K12" i="32"/>
  <c r="J12" i="32"/>
  <c r="M11" i="32"/>
  <c r="J11" i="32"/>
  <c r="M49" i="21"/>
  <c r="L49" i="21"/>
  <c r="K49" i="21"/>
  <c r="J49" i="21"/>
  <c r="M48" i="21"/>
  <c r="L48" i="21"/>
  <c r="K48" i="21"/>
  <c r="J48" i="21"/>
  <c r="M47" i="21"/>
  <c r="L47" i="21"/>
  <c r="K47" i="21"/>
  <c r="J47" i="21"/>
  <c r="M46" i="21"/>
  <c r="L46" i="21"/>
  <c r="K46" i="21"/>
  <c r="J46" i="21"/>
  <c r="G46" i="21"/>
  <c r="F46" i="21"/>
  <c r="E46" i="21"/>
  <c r="D46" i="21"/>
  <c r="C46" i="21"/>
  <c r="M45" i="21"/>
  <c r="L45" i="21"/>
  <c r="K45" i="21"/>
  <c r="J45" i="21"/>
  <c r="G45" i="21"/>
  <c r="F45" i="21"/>
  <c r="E45" i="21"/>
  <c r="D45" i="21"/>
  <c r="C45" i="21"/>
  <c r="M44" i="21"/>
  <c r="L44" i="21"/>
  <c r="K44" i="21"/>
  <c r="J44" i="21"/>
  <c r="G44" i="21"/>
  <c r="F44" i="21"/>
  <c r="E44" i="21"/>
  <c r="D44" i="21"/>
  <c r="C44" i="21"/>
  <c r="M43" i="21"/>
  <c r="L43" i="21"/>
  <c r="K43" i="21"/>
  <c r="J43" i="21"/>
  <c r="G43" i="21"/>
  <c r="F43" i="21"/>
  <c r="E43" i="21"/>
  <c r="D43" i="21"/>
  <c r="C43" i="21"/>
  <c r="M42" i="21"/>
  <c r="L42" i="21"/>
  <c r="K42" i="21"/>
  <c r="J42" i="21"/>
  <c r="G42" i="21"/>
  <c r="F42" i="21"/>
  <c r="E42" i="21"/>
  <c r="D42" i="21"/>
  <c r="C42" i="21"/>
  <c r="G41" i="21"/>
  <c r="F41" i="21"/>
  <c r="E41" i="21"/>
  <c r="D41" i="21"/>
  <c r="C41" i="21"/>
  <c r="G40" i="21"/>
  <c r="F40" i="21"/>
  <c r="E40" i="21"/>
  <c r="D40" i="21"/>
  <c r="C40" i="21"/>
  <c r="G39" i="21"/>
  <c r="F39" i="21"/>
  <c r="E39" i="21"/>
  <c r="D39" i="21"/>
  <c r="C39" i="21"/>
  <c r="M35" i="21"/>
  <c r="L35" i="21"/>
  <c r="K35" i="21"/>
  <c r="J35" i="21"/>
  <c r="M34" i="21"/>
  <c r="L34" i="21"/>
  <c r="K34" i="21"/>
  <c r="J34" i="21"/>
  <c r="G35" i="21"/>
  <c r="D35" i="21"/>
  <c r="C35" i="21"/>
  <c r="M33" i="21"/>
  <c r="L33" i="21"/>
  <c r="K33" i="21"/>
  <c r="J33" i="21"/>
  <c r="G34" i="21"/>
  <c r="D34" i="21"/>
  <c r="C34" i="21"/>
  <c r="M32" i="21"/>
  <c r="L32" i="21"/>
  <c r="K32" i="21"/>
  <c r="J32" i="21"/>
  <c r="G33" i="21"/>
  <c r="D33" i="21"/>
  <c r="C33" i="21"/>
  <c r="M31" i="21"/>
  <c r="L31" i="21"/>
  <c r="K31" i="21"/>
  <c r="J31" i="21"/>
  <c r="G32" i="21"/>
  <c r="D32" i="21"/>
  <c r="C32" i="21"/>
  <c r="M30" i="21"/>
  <c r="L30" i="21"/>
  <c r="K30" i="21"/>
  <c r="J30" i="21"/>
  <c r="G31" i="21"/>
  <c r="D31" i="21"/>
  <c r="C31" i="21"/>
  <c r="M29" i="21"/>
  <c r="L29" i="21"/>
  <c r="K29" i="21"/>
  <c r="J29" i="21"/>
  <c r="G30" i="21"/>
  <c r="D30" i="21"/>
  <c r="C30" i="21"/>
  <c r="M28" i="21"/>
  <c r="L28" i="21"/>
  <c r="K28" i="21"/>
  <c r="J28" i="21"/>
  <c r="G29" i="21"/>
  <c r="D29" i="21"/>
  <c r="C29" i="21"/>
  <c r="M27" i="21"/>
  <c r="L27" i="21"/>
  <c r="K27" i="21"/>
  <c r="J27" i="21"/>
  <c r="G28" i="21"/>
  <c r="D28" i="21"/>
  <c r="C28" i="21"/>
  <c r="M26" i="21"/>
  <c r="L26" i="21"/>
  <c r="K26" i="21"/>
  <c r="J26" i="21"/>
  <c r="G27" i="21"/>
  <c r="D27" i="21"/>
  <c r="C27" i="21"/>
  <c r="M25" i="21"/>
  <c r="L25" i="21"/>
  <c r="K25" i="21"/>
  <c r="J25" i="21"/>
  <c r="M24" i="21"/>
  <c r="L24" i="21"/>
  <c r="K24" i="21"/>
  <c r="J24" i="21"/>
  <c r="G25" i="21"/>
  <c r="D25" i="21"/>
  <c r="C25" i="21"/>
  <c r="M23" i="21"/>
  <c r="L23" i="21"/>
  <c r="K23" i="21"/>
  <c r="J23" i="21"/>
  <c r="G24" i="21"/>
  <c r="D24" i="21"/>
  <c r="C24" i="21"/>
  <c r="M22" i="21"/>
  <c r="L22" i="21"/>
  <c r="K22" i="21"/>
  <c r="J22" i="21"/>
  <c r="G23" i="21"/>
  <c r="D23" i="21"/>
  <c r="C23" i="21"/>
  <c r="M21" i="21"/>
  <c r="L21" i="21"/>
  <c r="K21" i="21"/>
  <c r="J21" i="21"/>
  <c r="G22" i="21"/>
  <c r="D22" i="21"/>
  <c r="C22" i="21"/>
  <c r="M20" i="21"/>
  <c r="L20" i="21"/>
  <c r="K20" i="21"/>
  <c r="J20" i="21"/>
  <c r="G21" i="21"/>
  <c r="D21" i="21"/>
  <c r="C21" i="21"/>
  <c r="M19" i="21"/>
  <c r="L19" i="21"/>
  <c r="K19" i="21"/>
  <c r="J19" i="21"/>
  <c r="G20" i="21"/>
  <c r="D20" i="21"/>
  <c r="C20" i="21"/>
  <c r="M18" i="21"/>
  <c r="L18" i="21"/>
  <c r="K18" i="21"/>
  <c r="J18" i="21"/>
  <c r="G19" i="21"/>
  <c r="D19" i="21"/>
  <c r="C19" i="21"/>
  <c r="M17" i="21"/>
  <c r="L17" i="21"/>
  <c r="K17" i="21"/>
  <c r="J17" i="21"/>
  <c r="G18" i="21"/>
  <c r="D18" i="21"/>
  <c r="C18" i="21"/>
  <c r="M16" i="21"/>
  <c r="L16" i="21"/>
  <c r="K16" i="21"/>
  <c r="J16" i="21"/>
  <c r="G17" i="21"/>
  <c r="D17" i="21"/>
  <c r="C17" i="21"/>
  <c r="M15" i="21"/>
  <c r="L15" i="21"/>
  <c r="K15" i="21"/>
  <c r="J15" i="21"/>
  <c r="M14" i="21"/>
  <c r="L14" i="21"/>
  <c r="K14" i="21"/>
  <c r="J14" i="21"/>
  <c r="M13" i="21"/>
  <c r="L13" i="21"/>
  <c r="K13" i="21"/>
  <c r="J13" i="21"/>
  <c r="M12" i="21"/>
  <c r="L12" i="21"/>
  <c r="K12" i="21"/>
  <c r="J12" i="21"/>
  <c r="M11" i="21"/>
  <c r="J11" i="21"/>
  <c r="J47" i="33" l="1"/>
  <c r="E48" i="32"/>
  <c r="D48" i="32"/>
  <c r="D16" i="32"/>
  <c r="F48" i="32"/>
  <c r="L11" i="21" l="1"/>
  <c r="K11" i="21"/>
  <c r="M10" i="21"/>
  <c r="L10" i="21"/>
  <c r="K10" i="21"/>
  <c r="J10" i="21"/>
  <c r="I10" i="21"/>
  <c r="G10" i="21"/>
  <c r="G11" i="21"/>
  <c r="G12" i="21"/>
  <c r="G13" i="21"/>
  <c r="C10" i="21"/>
  <c r="C11" i="21"/>
  <c r="C12" i="21"/>
  <c r="J36" i="21" l="1"/>
  <c r="F47" i="21"/>
  <c r="L36" i="21"/>
  <c r="K36" i="21"/>
  <c r="D47" i="21"/>
  <c r="E47" i="21"/>
  <c r="L10" i="26" l="1"/>
  <c r="M10" i="26"/>
  <c r="D45" i="26"/>
  <c r="E45" i="26"/>
  <c r="F45" i="26"/>
  <c r="D15" i="21"/>
  <c r="K32" i="26"/>
  <c r="M32" i="26"/>
  <c r="L32" i="26"/>
  <c r="M45" i="26" l="1"/>
  <c r="E10" i="26"/>
  <c r="D32" i="26"/>
  <c r="K45" i="26"/>
  <c r="L45" i="26"/>
  <c r="D10" i="26"/>
  <c r="F10" i="26"/>
  <c r="K10" i="26"/>
  <c r="L21" i="26"/>
  <c r="M21" i="26"/>
  <c r="K21" i="26"/>
  <c r="E21" i="26"/>
  <c r="D21" i="26"/>
  <c r="E32" i="26"/>
  <c r="F21" i="26"/>
  <c r="F32" i="26"/>
  <c r="H47" i="26" l="1"/>
  <c r="J36" i="32"/>
  <c r="L36" i="32"/>
  <c r="K36"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Dr. Mahmood Al-Bashayreh</author>
  </authors>
  <commentList>
    <comment ref="H5" authorId="0" shapeId="0" xr:uid="{00000000-0006-0000-0300-000001000000}">
      <text>
        <r>
          <rPr>
            <b/>
            <sz val="9"/>
            <color indexed="81"/>
            <rFont val="Tahoma"/>
            <family val="2"/>
          </rPr>
          <t>Dr. Mahmood Al-Bashayreh:</t>
        </r>
        <r>
          <rPr>
            <sz val="9"/>
            <color indexed="81"/>
            <rFont val="Tahoma"/>
            <family val="2"/>
          </rPr>
          <t xml:space="preserve">
You can write your Notes here.</t>
        </r>
      </text>
    </comment>
    <comment ref="Q5" authorId="0" shapeId="0" xr:uid="{00000000-0006-0000-0300-000002000000}">
      <text>
        <r>
          <rPr>
            <b/>
            <sz val="9"/>
            <color indexed="81"/>
            <rFont val="Tahoma"/>
            <family val="2"/>
          </rPr>
          <t>Dr. Mahmood Al-Bashayreh:</t>
        </r>
        <r>
          <rPr>
            <sz val="9"/>
            <color indexed="81"/>
            <rFont val="Tahoma"/>
            <family val="2"/>
          </rPr>
          <t xml:space="preserve">
You can write your Notes here.</t>
        </r>
      </text>
    </comment>
    <comment ref="H15" authorId="0" shapeId="0" xr:uid="{00000000-0006-0000-0300-000003000000}">
      <text>
        <r>
          <rPr>
            <b/>
            <sz val="9"/>
            <color indexed="81"/>
            <rFont val="Tahoma"/>
            <family val="2"/>
          </rPr>
          <t>Dr. Mahmood Al-Bashayreh:</t>
        </r>
        <r>
          <rPr>
            <sz val="9"/>
            <color indexed="81"/>
            <rFont val="Tahoma"/>
            <family val="2"/>
          </rPr>
          <t xml:space="preserve">
You can write your Notes here.</t>
        </r>
      </text>
    </comment>
    <comment ref="Q15" authorId="0" shapeId="0" xr:uid="{00000000-0006-0000-0300-000004000000}">
      <text>
        <r>
          <rPr>
            <b/>
            <sz val="9"/>
            <color indexed="81"/>
            <rFont val="Tahoma"/>
            <family val="2"/>
          </rPr>
          <t>Dr. Mahmood Al-Bashayreh:</t>
        </r>
        <r>
          <rPr>
            <sz val="9"/>
            <color indexed="81"/>
            <rFont val="Tahoma"/>
            <family val="2"/>
          </rPr>
          <t xml:space="preserve">
You can write your Notes here.</t>
        </r>
      </text>
    </comment>
    <comment ref="H26" authorId="0" shapeId="0" xr:uid="{00000000-0006-0000-0300-000005000000}">
      <text>
        <r>
          <rPr>
            <b/>
            <sz val="9"/>
            <color indexed="81"/>
            <rFont val="Tahoma"/>
            <family val="2"/>
          </rPr>
          <t>Dr. Mahmood Al-Bashayreh:</t>
        </r>
        <r>
          <rPr>
            <sz val="9"/>
            <color indexed="81"/>
            <rFont val="Tahoma"/>
            <family val="2"/>
          </rPr>
          <t xml:space="preserve">
You can write your Notes here.</t>
        </r>
      </text>
    </comment>
    <comment ref="Q26" authorId="0" shapeId="0" xr:uid="{00000000-0006-0000-0300-000006000000}">
      <text>
        <r>
          <rPr>
            <b/>
            <sz val="9"/>
            <color indexed="81"/>
            <rFont val="Tahoma"/>
            <family val="2"/>
          </rPr>
          <t>Dr. Mahmood Al-Bashayreh:</t>
        </r>
        <r>
          <rPr>
            <sz val="9"/>
            <color indexed="81"/>
            <rFont val="Tahoma"/>
            <family val="2"/>
          </rPr>
          <t xml:space="preserve">
You can write your Notes here.</t>
        </r>
      </text>
    </comment>
    <comment ref="H39" authorId="0" shapeId="0" xr:uid="{00000000-0006-0000-0300-000007000000}">
      <text>
        <r>
          <rPr>
            <b/>
            <sz val="9"/>
            <color indexed="81"/>
            <rFont val="Tahoma"/>
            <family val="2"/>
          </rPr>
          <t>Dr. Mahmood Al-Bashayreh:</t>
        </r>
        <r>
          <rPr>
            <sz val="9"/>
            <color indexed="81"/>
            <rFont val="Tahoma"/>
            <family val="2"/>
          </rPr>
          <t xml:space="preserve">
You can write your Notes here.</t>
        </r>
      </text>
    </comment>
    <comment ref="Q39" authorId="0" shapeId="0" xr:uid="{00000000-0006-0000-0300-00000800000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<sst xmlns="http://schemas.openxmlformats.org/spreadsheetml/2006/main" count="1888" uniqueCount="644">
  <si>
    <t>-</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</si>
  <si>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</si>
  <si>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</si>
  <si>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</si>
  <si>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</si>
  <si>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</si>
  <si>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</si>
  <si>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</si>
  <si>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</si>
  <si>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</si>
  <si>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</si>
  <si>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</si>
  <si>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</si>
  <si>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</si>
  <si>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</si>
  <si>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</si>
  <si>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</si>
  <si>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</si>
  <si>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</si>
  <si>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</si>
  <si>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</si>
  <si>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</si>
  <si>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</si>
  <si>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</si>
  <si>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</si>
  <si>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</si>
  <si>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</si>
  <si>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</si>
  <si>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</si>
  <si>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</si>
  <si>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</si>
  <si>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</si>
  <si>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</si>
  <si>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</si>
  <si>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First: University Requirements   (27 Credit Hours)</t>
  </si>
  <si>
    <t>Fourth: Specialization Requirements  (81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</si>
  <si>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</si>
  <si>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</si>
  <si>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</si>
  <si>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</si>
  <si>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</si>
  <si>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</si>
  <si>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</si>
  <si>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</si>
  <si>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</si>
  <si>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</si>
  <si>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</si>
  <si>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</si>
  <si>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</si>
  <si>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Health Culture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</si>
  <si>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</si>
  <si>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</si>
  <si>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</si>
  <si>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</si>
  <si>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</si>
  <si>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</si>
  <si>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</si>
  <si>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</si>
  <si>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</si>
  <si>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</si>
  <si>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</si>
  <si>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</si>
  <si>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</si>
  <si>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(a) Compulsory:   (72 Credit Hours)</t>
  </si>
  <si>
    <t>Arabic Language  (2)</t>
  </si>
  <si>
    <t>Introduction to Library Science</t>
  </si>
  <si>
    <t>Ethics in Islam</t>
  </si>
  <si>
    <t>Human and the Environment</t>
  </si>
  <si>
    <t>Advanced Internet Programming</t>
  </si>
  <si>
    <t>(b) Elective: (9 Credit Hours)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</si>
  <si>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</si>
  <si>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</si>
  <si>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</si>
  <si>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</si>
  <si>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</si>
  <si>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</si>
  <si>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</si>
  <si>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</si>
  <si>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</si>
  <si>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</si>
  <si>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</si>
  <si>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</si>
  <si>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</si>
  <si>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</si>
  <si>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</si>
  <si>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</si>
  <si>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</si>
  <si>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</si>
  <si>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</si>
  <si>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</si>
  <si>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</si>
  <si>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</si>
  <si>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Computer Skills (2) – Science and Pharmacy</t>
  </si>
  <si>
    <t>مهارات حاسوب 2 ماعدا الهندسة والعلوم</t>
  </si>
  <si>
    <t>Computer Skills (2)- None- Science and -Engineering</t>
  </si>
  <si>
    <t>Principles of Programming</t>
  </si>
  <si>
    <t>البرمجة الهيكلية</t>
  </si>
  <si>
    <t>مهارات الحاسوب</t>
  </si>
  <si>
    <t>Computer Skills</t>
  </si>
  <si>
    <t>النظم الرقمية</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</si>
  <si>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</si>
  <si>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</si>
  <si>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</si>
  <si>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</si>
  <si>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</si>
  <si>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</si>
  <si>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</si>
  <si>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</si>
  <si>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</si>
  <si>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</si>
  <si>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</si>
  <si>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</si>
  <si>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</si>
  <si>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</si>
  <si>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</si>
  <si>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</si>
  <si>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</si>
  <si>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</si>
  <si>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</si>
  <si>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Computer Profession Ethics</t>
  </si>
  <si>
    <t>بحوث العمليات</t>
  </si>
  <si>
    <t>Operations Research</t>
  </si>
  <si>
    <t>لغة برمجة مختارة</t>
  </si>
  <si>
    <t>مفاهيم لغات البرمجة</t>
  </si>
  <si>
    <t>Programming Languages Concepts</t>
  </si>
  <si>
    <t>Principles of Programming Languages</t>
  </si>
  <si>
    <t>البرمجة المرئية</t>
  </si>
  <si>
    <t>تصميم وتحليل الخوارزميات</t>
  </si>
  <si>
    <t>نظرية الحساب</t>
  </si>
  <si>
    <t>نظم التشغيل</t>
  </si>
  <si>
    <t>Operating Systems (1)</t>
  </si>
  <si>
    <t>Operating Systems and Systems Programming</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</si>
  <si>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</si>
  <si>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</si>
  <si>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</si>
  <si>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</si>
  <si>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</si>
  <si>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</si>
  <si>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</si>
  <si>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</si>
  <si>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</si>
  <si>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</si>
  <si>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</si>
  <si>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</si>
  <si>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</si>
  <si>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</si>
  <si>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</si>
  <si>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</si>
  <si>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</si>
  <si>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</si>
  <si>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</si>
  <si>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</si>
  <si>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</si>
  <si>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</si>
  <si>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</si>
  <si>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</si>
  <si>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</si>
  <si>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</si>
  <si>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</si>
  <si>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هندسة البرمجيات (1)</t>
  </si>
  <si>
    <t>هندسة المتطلبات</t>
  </si>
  <si>
    <t>Software Requirements Engineering</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</si>
  <si>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</si>
  <si>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</si>
  <si>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</si>
  <si>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</si>
  <si>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</si>
  <si>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</si>
  <si>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</si>
  <si>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</si>
  <si>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</si>
  <si>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</si>
  <si>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</si>
  <si>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</si>
  <si>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</si>
  <si>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</si>
  <si>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</si>
  <si>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</si>
  <si>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</si>
  <si>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</si>
  <si>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</si>
  <si>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</si>
  <si>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</si>
  <si>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</si>
  <si>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</si>
  <si>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</si>
  <si>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</si>
  <si>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Software Testing and Quality Assurance</t>
  </si>
  <si>
    <t>Software Maintenance and Reengineering</t>
  </si>
  <si>
    <t>الطرق المنهجية</t>
  </si>
  <si>
    <t>مشروع تخرج</t>
  </si>
  <si>
    <t>Special Topics in Software Engineering</t>
  </si>
  <si>
    <t>Computer Maintenance Foundation</t>
  </si>
  <si>
    <t>Internet Computing (1)</t>
  </si>
  <si>
    <t>ECommerce</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</si>
  <si>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</si>
  <si>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</si>
  <si>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</si>
  <si>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</si>
  <si>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</si>
  <si>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</si>
  <si>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</si>
  <si>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</si>
  <si>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</si>
  <si>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</si>
  <si>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Internet Computing (2)</t>
  </si>
  <si>
    <t>النظم المبنية على المعارف</t>
  </si>
  <si>
    <t>Knowledge Based Systems</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</si>
  <si>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</si>
  <si>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</si>
  <si>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</si>
  <si>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</si>
  <si>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</si>
  <si>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</si>
  <si>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</si>
  <si>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</si>
  <si>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</si>
  <si>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</si>
  <si>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</si>
  <si>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</si>
  <si>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</si>
  <si>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</si>
  <si>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</si>
  <si>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</si>
  <si>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</si>
  <si>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</si>
  <si>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</si>
  <si>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</si>
  <si>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</si>
  <si>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</si>
  <si>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</si>
  <si>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</si>
  <si>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</si>
  <si>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</si>
  <si>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</si>
  <si>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</si>
  <si>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</si>
  <si>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</si>
  <si>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Information Systems Security and Auditing</t>
  </si>
  <si>
    <t>شبكات الحاسوب المتقدمة</t>
  </si>
  <si>
    <t>الحوسبة الموزعة</t>
  </si>
  <si>
    <t>Distributed Computing</t>
  </si>
  <si>
    <t>نظم المعلومات الموزعة</t>
  </si>
  <si>
    <t>Building ECommerce Systems</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</si>
  <si>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</si>
  <si>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</si>
  <si>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</si>
  <si>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</si>
  <si>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</si>
  <si>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</si>
  <si>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</si>
  <si>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</si>
  <si>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</si>
  <si>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</si>
  <si>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</si>
  <si>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</si>
  <si>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</si>
  <si>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</si>
  <si>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</si>
  <si>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</si>
  <si>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</si>
  <si>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</si>
  <si>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</si>
  <si>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</si>
  <si>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</si>
  <si>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</si>
  <si>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</si>
  <si>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</si>
  <si>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</si>
  <si>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</si>
  <si>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</si>
  <si>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</si>
  <si>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</si>
  <si>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</si>
  <si>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</si>
  <si>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</si>
  <si>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</si>
  <si>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</si>
  <si>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</si>
  <si>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</si>
  <si>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</si>
  <si>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</si>
  <si>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</si>
  <si>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</si>
  <si>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نمذجة ومحاكاة الشبكات</t>
  </si>
  <si>
    <t>تقنيات وأدوات متقدمة في نظم الشبكات</t>
  </si>
  <si>
    <t>Advanced Technologies and Tools in Networks Systems</t>
  </si>
  <si>
    <t>Networks Security</t>
  </si>
  <si>
    <t>الحوسبة اللاسلكية والنقالة</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</si>
  <si>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</si>
  <si>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</si>
  <si>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</si>
  <si>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</si>
  <si>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</si>
  <si>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</si>
  <si>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</si>
  <si>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</si>
  <si>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</si>
  <si>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Design and Implementation of e-Learning Systems</t>
  </si>
  <si>
    <t>تصميم الشبكات اللاسلكية</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</si>
  <si>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</si>
  <si>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</si>
  <si>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</si>
  <si>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</si>
  <si>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</si>
  <si>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</si>
  <si>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</si>
  <si>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</si>
  <si>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</si>
  <si>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</si>
  <si>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</si>
  <si>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</si>
  <si>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</si>
  <si>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</si>
  <si>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</si>
  <si>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</si>
  <si>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</si>
  <si>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</si>
  <si>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</si>
  <si>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</si>
  <si>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</si>
  <si>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</si>
  <si>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</si>
  <si>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</si>
  <si>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</si>
  <si>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</si>
  <si>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</si>
  <si>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</si>
  <si>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</si>
  <si>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</si>
  <si>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</si>
  <si>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</si>
  <si>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</si>
  <si>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</si>
  <si>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</si>
  <si>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</si>
  <si>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</si>
  <si>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</si>
  <si>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</si>
  <si>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 xml:space="preserve"> ↂ1304430</t>
  </si>
  <si>
    <t>Operating Systems Lab.</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</si>
  <si>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</si>
  <si>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</si>
  <si>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</si>
  <si>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</si>
  <si>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</si>
  <si>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</si>
  <si>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</si>
  <si>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</si>
  <si>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</si>
  <si>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</si>
  <si>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</si>
  <si>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</si>
  <si>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</si>
  <si>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</si>
  <si>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</si>
  <si>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</si>
  <si>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</si>
  <si>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</si>
  <si>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</si>
  <si>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</si>
  <si>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</si>
  <si>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</si>
  <si>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</si>
  <si>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</si>
  <si>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</si>
  <si>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</si>
  <si>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</si>
  <si>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</si>
  <si>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</si>
  <si>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</si>
  <si>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</si>
  <si>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</si>
  <si>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</si>
  <si>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</si>
  <si>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</si>
  <si>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</si>
  <si>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</si>
  <si>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</si>
  <si>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</si>
  <si>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</si>
  <si>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</si>
  <si>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</si>
  <si>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</si>
  <si>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</si>
  <si>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المتطلب السابق</t>
  </si>
  <si>
    <t xml:space="preserve">نظري </t>
  </si>
  <si>
    <t>عملي</t>
  </si>
  <si>
    <t>المجموع</t>
  </si>
  <si>
    <t>يختارها الطالب حسب رغبته من المواد التي تطرحها كليات الجامعة</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</si>
  <si>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</si>
  <si>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</si>
  <si>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</si>
  <si>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</si>
  <si>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</si>
  <si>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</si>
  <si>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</si>
  <si>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</si>
  <si>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</si>
  <si>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</si>
  <si>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</si>
  <si>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</si>
  <si>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</si>
  <si>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</si>
  <si>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</si>
  <si>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</si>
  <si>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</si>
  <si>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</si>
  <si>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</si>
  <si>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</si>
  <si>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</si>
  <si>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</si>
  <si>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تطوير البرمجيات وتوثيقها</t>
  </si>
  <si>
    <t>Software Development and Documentation</t>
  </si>
  <si>
    <t>مختبر إدارة الشبكات</t>
  </si>
  <si>
    <t>Network Mangment Lab</t>
  </si>
  <si>
    <t>ↂ1304434</t>
  </si>
  <si>
    <t>E-Learning</t>
  </si>
  <si>
    <t>Pass. 90Cr. Hrs. + 1303386</t>
  </si>
  <si>
    <t>تحليل وتصميم البرمجيات</t>
  </si>
  <si>
    <t>Software Analysis and Design</t>
  </si>
  <si>
    <t>مجموع ساعات الخطة (بما فيها التدريب الميداني):</t>
  </si>
  <si>
    <t>الطاقة الخضراء في حياتنا</t>
  </si>
  <si>
    <t>الإسعافات الأولية</t>
  </si>
  <si>
    <t>مقدمة في علم الفلك</t>
  </si>
  <si>
    <t>First Aids</t>
  </si>
  <si>
    <t>Green Energy in Our Life</t>
  </si>
  <si>
    <t>Communication and Social Media Technology</t>
  </si>
  <si>
    <t>Economic Education</t>
  </si>
  <si>
    <t>أخلاقيات الحياة الجامعية</t>
  </si>
  <si>
    <t>University Ethics</t>
  </si>
  <si>
    <t>مدخل إلى التربية الحديثة</t>
  </si>
  <si>
    <t>Introduction to Modern Education</t>
  </si>
  <si>
    <t>مقدمة في تكنولوجيا المعلومات</t>
  </si>
  <si>
    <t>Introduction to  Information Technology</t>
  </si>
  <si>
    <t xml:space="preserve">التربية الوطنية </t>
  </si>
  <si>
    <t xml:space="preserve">National Education </t>
  </si>
  <si>
    <t>الرياضة والصحة</t>
  </si>
  <si>
    <t xml:space="preserve"> ↂ متزامن</t>
  </si>
  <si>
    <t>اللغـــة الـعربيـة (1) **</t>
  </si>
  <si>
    <t>اللغـة الإنجليزيـة (1) **</t>
  </si>
  <si>
    <t>English Language (1) **</t>
  </si>
  <si>
    <t>Arabic Language  (1) **</t>
  </si>
  <si>
    <t xml:space="preserve"> Second: Faculty Requirements (24) Credit Hours</t>
  </si>
  <si>
    <t>First Year / First Semester</t>
  </si>
  <si>
    <t>First Year / Second Semester</t>
  </si>
  <si>
    <t>Second Year / First Semester</t>
  </si>
  <si>
    <t>Second Year / Second Semester</t>
  </si>
  <si>
    <t>Specialization Elective</t>
  </si>
  <si>
    <t>Third Year / First Semester</t>
  </si>
  <si>
    <t>Third Year / Second Semester</t>
  </si>
  <si>
    <t>During summer semester of third year</t>
  </si>
  <si>
    <t>Fourth Year / First Semester</t>
  </si>
  <si>
    <t>Fourth Year / Second Semester</t>
  </si>
  <si>
    <t>ↂ Concurent</t>
  </si>
  <si>
    <t>الجبر الخطي</t>
  </si>
  <si>
    <t>Linear Algebra</t>
  </si>
  <si>
    <t>تراكيب متقطعة (2)</t>
  </si>
  <si>
    <t>Discrete Structures (1)</t>
  </si>
  <si>
    <t>Discrete Structures (2)</t>
  </si>
  <si>
    <t>المجتمعات الرقمية</t>
  </si>
  <si>
    <t>Digital Society</t>
  </si>
  <si>
    <t>Technical Writing &amp; Communication Skills</t>
  </si>
  <si>
    <t>قواعد البيانات وتطبيقاتها</t>
  </si>
  <si>
    <t>ثالثاً: مادة حرة (3 ساعات معتمدة)</t>
  </si>
  <si>
    <t>أولاً: متطلبات الجامعة (24 ساعة معتمدة)</t>
  </si>
  <si>
    <t>ثانياً: متطلبات الكلية (24 ساعة معتمدة)</t>
  </si>
  <si>
    <t>أ. إجبارية: (72 ساعة معتمدة)</t>
  </si>
  <si>
    <t>1301108 + 1301110</t>
  </si>
  <si>
    <t>201131 + 1301203</t>
  </si>
  <si>
    <t>1501212 + 1301203</t>
  </si>
  <si>
    <t>Pass. 90Cr.Hrs. + 1302383 + 1303386</t>
  </si>
  <si>
    <t>1301326 + 1303334</t>
  </si>
  <si>
    <t>1301208 + 1304232</t>
  </si>
  <si>
    <t>1304310 + 1304332</t>
  </si>
  <si>
    <t>Pass. 85Cr.Hrs. + 1303386</t>
  </si>
  <si>
    <t>Pass. 90 Cr. Hrs.</t>
  </si>
  <si>
    <t>Pass. 90 Cr. Hrs.+ 1302384</t>
  </si>
  <si>
    <t>التجارة الإلكترونية</t>
  </si>
  <si>
    <t>Database and Application of Database</t>
  </si>
  <si>
    <t>أساسيات الفيزياء الكهربائية</t>
  </si>
  <si>
    <t>Basics of Electric Physics</t>
  </si>
  <si>
    <t>1501121+1301120</t>
  </si>
  <si>
    <t>Basics of Electric Physics Lab</t>
  </si>
  <si>
    <t>ↂ1301306</t>
  </si>
  <si>
    <t>نظم تشغيل</t>
  </si>
  <si>
    <t>فيزياء عامة (1)</t>
  </si>
  <si>
    <t>General Physics (1)</t>
  </si>
  <si>
    <t>General Physics Lab (1)</t>
  </si>
  <si>
    <t>ↂ1501120</t>
  </si>
  <si>
    <t xml:space="preserve"> الكيمياء العامة (1)</t>
  </si>
  <si>
    <t>General Chemistry (1)</t>
  </si>
  <si>
    <t>General Chemistry Lab (1)</t>
  </si>
  <si>
    <t>ↂ1501130</t>
  </si>
  <si>
    <t>تفاضل وتكامل (2)</t>
  </si>
  <si>
    <t>Calculas (2)</t>
  </si>
  <si>
    <t>البرمجة الكينونية (1) **</t>
  </si>
  <si>
    <t>Object-Oriented Programming (1) **</t>
  </si>
  <si>
    <t>منهجية البرمجة المرنة</t>
  </si>
  <si>
    <t>Agile Methods</t>
  </si>
  <si>
    <t>إدارة جودة البرمجيات</t>
  </si>
  <si>
    <t xml:space="preserve">Software Quality Management </t>
  </si>
  <si>
    <t>الخطة الدراسية لبرنامج البكالوريوس في تخصص هندسة البرمجيات ◈</t>
  </si>
  <si>
    <t>أ. إجبارية: (15 ساعة معتمدة)</t>
  </si>
  <si>
    <t>* يجوز للطالب غير الأردني أن يدرس مادة أخرى من المواد المطروحة في الجامعة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</si>
  <si>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رابعاً: متطلبات التخصص (81 ساعة معتمدة)</t>
  </si>
  <si>
    <t>أمن وسلامة البرمجيات</t>
  </si>
  <si>
    <t>أمن وتدقيق نظم المعلومات</t>
  </si>
  <si>
    <t>أمن المعلومات</t>
  </si>
  <si>
    <t>أمن الشبكات</t>
  </si>
  <si>
    <t>برمجة أمن الشبكات</t>
  </si>
  <si>
    <t>ب. اختيارية: (9 ساعة معتمدة) يختارها الطالب من المواد التالية</t>
  </si>
  <si>
    <t>معمارية البرمجيات</t>
  </si>
  <si>
    <t>Software Architecture</t>
  </si>
  <si>
    <t>مهارات حاسوب (2) صيدلة وعلوم,</t>
  </si>
  <si>
    <t>أساسيات البرمجة</t>
  </si>
  <si>
    <t>تراكيب متقطعة (1)</t>
  </si>
  <si>
    <t>البرمجة الموجهة للكيانات (1)</t>
  </si>
  <si>
    <t>البرمجة الموجهة للكيانات (2)</t>
  </si>
  <si>
    <t>أخلاقيات مهنه الحاسوب</t>
  </si>
  <si>
    <t>تقنية الكتابة ومهارات الاتصال</t>
  </si>
  <si>
    <t>التحليل العددي</t>
  </si>
  <si>
    <t>أساسيات لغات البرمجة</t>
  </si>
  <si>
    <t>مختبر أساسيات الفيزياء الكهربائية</t>
  </si>
  <si>
    <t>الذكاء الاصطناعى</t>
  </si>
  <si>
    <t>مدخل إلى هندسة البرمجيات</t>
  </si>
  <si>
    <t>إدارة المشاريع</t>
  </si>
  <si>
    <t>إدارة المشاريع المبرمجة</t>
  </si>
  <si>
    <t>التفاعل الإنساني مع الحاسوب</t>
  </si>
  <si>
    <t>تفاعل الإنسان مع الحاسوب</t>
  </si>
  <si>
    <t>فحص البرمجيات وتأكيد الجودة</t>
  </si>
  <si>
    <t>صيانة البرمجيات وإعادة هندستها</t>
  </si>
  <si>
    <t>هندسة البرمجيات المبنية على المكونات</t>
  </si>
  <si>
    <t>موضوعات خاصة في هندسة البرمجيات</t>
  </si>
  <si>
    <t>التعلّم الإلكتروني</t>
  </si>
  <si>
    <t>أسس صيانة الحاسب</t>
  </si>
  <si>
    <t>حوسبة الإنترنت (1)</t>
  </si>
  <si>
    <t>تطوير برمجيات الإنترنت</t>
  </si>
  <si>
    <t>نظم المعلومات الإدارية</t>
  </si>
  <si>
    <t>حوسبة الإنترنت</t>
  </si>
  <si>
    <t>حوسبة الإنترنت (2)</t>
  </si>
  <si>
    <t>بناء نظم التجارة الإلكترونية</t>
  </si>
  <si>
    <t>تطبيقات الكرتونية</t>
  </si>
  <si>
    <t>إدارة موارد المعلومات</t>
  </si>
  <si>
    <t>أكسيس</t>
  </si>
  <si>
    <t>التجارة الإلكترونية.</t>
  </si>
  <si>
    <t>تخطيط وإدارة الشبكات</t>
  </si>
  <si>
    <t>سمات تعاون واتصال بين إنسان والحاسب</t>
  </si>
  <si>
    <t>تصميم وبرمجة نظم التعلم الإلكتروني</t>
  </si>
  <si>
    <t>بروتوكولات الإنترنت المتقدمة</t>
  </si>
  <si>
    <t>نقل الوسائط عبر بروتوكول الإنترنت</t>
  </si>
  <si>
    <t>مدخل إلى علم المكتبات</t>
  </si>
  <si>
    <t>مدخل إلى علم الاجتماع</t>
  </si>
  <si>
    <t>مدخل إلى علم النفس</t>
  </si>
  <si>
    <t>مدخل إلى الفلسفة</t>
  </si>
  <si>
    <t xml:space="preserve"> فيزياء عامة عملي (1)</t>
  </si>
  <si>
    <t>تكنولوجيا الاتصال و التواصل الاجتماعي</t>
  </si>
  <si>
    <t xml:space="preserve"> كيمياء عامة عملي (1)</t>
  </si>
  <si>
    <t>ب. اختيارية: (9 ساعات معتمدة) يختارها الطالب من المواد التالية:</t>
  </si>
  <si>
    <t>Graduation Requirements 132 Credit Hours</t>
  </si>
  <si>
    <t>1303236 + 1301305</t>
  </si>
  <si>
    <t>ↂ Concurrence / Simultaneous</t>
  </si>
  <si>
    <t xml:space="preserve">(b) Elective: 9 Credit Hours) </t>
  </si>
  <si>
    <t>(a) Compulsory:   (15 Credit Hours)</t>
  </si>
  <si>
    <t xml:space="preserve">Theory </t>
  </si>
  <si>
    <t xml:space="preserve"> Hours</t>
  </si>
  <si>
    <t xml:space="preserve">◈ Curriculum for Bachelor of Software Engineering  </t>
  </si>
  <si>
    <t>1302382 + 1301305 ↂ</t>
  </si>
  <si>
    <t>E-Commerce</t>
  </si>
  <si>
    <t>Course Number</t>
  </si>
  <si>
    <t>Course  Number</t>
  </si>
  <si>
    <t>Course  Name</t>
  </si>
  <si>
    <t>* Non-Jordanian students may study any course from university elective instead of the Military Science Course.
** All students are Course ed to tests in English, Arabic and Computer Skills. Those who fail in any of the given tests must enroll for remedial course(099) which will be considered out of their study plans.</t>
  </si>
  <si>
    <t>The student can choose any Course  offered by the university faculties</t>
  </si>
  <si>
    <t>1302485 + 1302486</t>
  </si>
  <si>
    <t>Course Title</t>
  </si>
  <si>
    <t>Prerequisite</t>
  </si>
  <si>
    <t xml:space="preserve">Total </t>
  </si>
  <si>
    <t>University Elective</t>
  </si>
  <si>
    <t>Total Credit Hours (Including  Field Training):</t>
  </si>
  <si>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</si>
  <si>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</si>
  <si>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</si>
  <si>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</si>
  <si>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</si>
  <si>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</si>
  <si>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</si>
  <si>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</si>
  <si>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</si>
  <si>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t>Free Elective</t>
  </si>
  <si>
    <t>خطة عام 2019/2018</t>
  </si>
  <si>
    <t>العلوم العسكرية</t>
  </si>
  <si>
    <t>خدمة المجتمع</t>
  </si>
  <si>
    <t>◈  يعمل بهذه الخطة الدراسية اعتبارا من بداية الفصل الدراسي الأول  2019/2018                                              Updated: 7/10/2018</t>
  </si>
  <si>
    <t>Academic Year 2018/2019</t>
  </si>
  <si>
    <t>Military Sciences</t>
  </si>
  <si>
    <t>Community Service</t>
  </si>
  <si>
    <t>◈ This Study Plan is to be followed as of the beginning of the first semester 2018/2019                                              Updated: 7/10/2018</t>
  </si>
  <si>
    <t xml:space="preserve"> الخطــــة الإسترشادية لتخصـــص هندسة البرمجيات 2018/ 2019  </t>
  </si>
  <si>
    <t>التربية الوطنية</t>
  </si>
  <si>
    <t>Updated: 7/10/2018</t>
  </si>
  <si>
    <t>Advising Plan for Software Engineering 2018/2019</t>
  </si>
  <si>
    <t>2015 - 2016</t>
  </si>
  <si>
    <t>First</t>
  </si>
  <si>
    <t>Academic Advising</t>
  </si>
  <si>
    <t>Registered At</t>
  </si>
  <si>
    <t>Status</t>
  </si>
  <si>
    <t>Code</t>
  </si>
  <si>
    <t>Description</t>
  </si>
  <si>
    <t>☼</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</si>
  <si>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</si>
  <si>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</si>
  <si>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</si>
  <si>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</si>
  <si>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</si>
  <si>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</si>
  <si>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</si>
  <si>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</si>
  <si>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</si>
  <si>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</si>
  <si>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</si>
  <si>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</si>
  <si>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</si>
  <si>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</si>
  <si>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</si>
  <si>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</si>
  <si>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Second</t>
  </si>
  <si>
    <t>Summer</t>
  </si>
  <si>
    <t>Academic Year</t>
  </si>
  <si>
    <t>2014 - 2015</t>
  </si>
  <si>
    <t>2016 - 2017</t>
  </si>
  <si>
    <t>2017 - 2018</t>
  </si>
  <si>
    <t>2018 - 2019</t>
  </si>
  <si>
    <t>2019 - 2020</t>
  </si>
  <si>
    <t>2020 - 2021</t>
  </si>
  <si>
    <t>2021 - 2022</t>
  </si>
  <si>
    <t>2022 - 2023</t>
  </si>
  <si>
    <t>2023 - 2024</t>
  </si>
  <si>
    <t>2024 - 2025</t>
  </si>
  <si>
    <t>2025 - 2026</t>
  </si>
  <si>
    <t>2026 - 2027</t>
  </si>
  <si>
    <t>2027 - 2028</t>
  </si>
  <si>
    <t>2028 - 2029</t>
  </si>
  <si>
    <t>2029 - 2030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</si>
</sst>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8.5"/>
      <name val="Times New Roman"/>
      <family val="1"/>
    </font>
    <font>
      <b/>
      <sz val="14"/>
      <name val="Times New Roman"/>
      <family val="1"/>
    </font>
    <font>
      <b/>
      <sz val="9"/>
      <name val="Times New Roman"/>
      <family val="1"/>
    </font>
    <font>
      <sz val="12"/>
      <name val="Times New Roman"/>
      <family val="1"/>
    </font>
    <font>
      <b/>
      <sz val="20"/>
      <name val="Times New Roman"/>
      <family val="1"/>
    </font>
    <font>
      <b/>
      <sz val="10"/>
      <name val="Arial"/>
      <family val="2"/>
    </font>
    <font>
      <b/>
      <sz val="8"/>
      <name val="Arial"/>
      <family val="2"/>
    </font>
    <font>
      <sz val="8"/>
      <name val="Arial"/>
      <family val="2"/>
    </font>
    <font>
      <sz val="18"/>
      <name val="Times New Roman"/>
      <family val="1"/>
    </font>
    <font>
      <b/>
      <sz val="10"/>
      <color rgb="FFC00000"/>
      <name val="Times New Roman"/>
      <family val="1"/>
    </font>
    <font>
      <b/>
      <sz val="9"/>
      <color indexed="81"/>
      <name val="Tahoma"/>
      <family val="2"/>
    </font>
    <font>
      <sz val="9"/>
      <color indexed="81"/>
      <name val="Tahoma"/>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24994659260841701"/>
        <bgColor indexed="64"/>
      </patternFill>
    </fill>
  </fills>
  <borders count="61">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4">
    <xf numFmtId="0" fontId="0" fillId="0" borderId="0"/>
    <xf numFmtId="0" fontId="9" fillId="0" borderId="0"/>
    <xf numFmtId="0" fontId="5" fillId="0" borderId="0"/>
    <xf numFmtId="0" fontId="5" fillId="0" borderId="0"/>
  </cellStyleXfs>
  <cellXfs count="333">
    <xf numFmtId="0" fontId="0" fillId="0" borderId="0" xfId="0"/>
    <xf numFmtId="0" fontId="1" fillId="0" borderId="0" xfId="3" applyFont="1" applyBorder="1" applyAlignment="1">
      <alignment horizontal="right" vertical="center" wrapText="1"/>
    </xf>
    <xf numFmtId="0" fontId="2" fillId="0" borderId="0" xfId="3" applyFont="1" applyBorder="1" applyAlignment="1">
      <alignment vertical="center"/>
    </xf>
    <xf numFmtId="0" fontId="2" fillId="0" borderId="0" xfId="3" applyFont="1" applyAlignment="1">
      <alignment vertical="center"/>
    </xf>
    <xf numFmtId="0" fontId="2" fillId="0" borderId="0" xfId="3" applyNumberFormat="1" applyFont="1" applyBorder="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2" borderId="29" xfId="3" applyFont="1" applyFill="1" applyBorder="1" applyAlignment="1">
      <alignment horizontal="center" vertical="center" wrapText="1"/>
    </xf>
    <xf numFmtId="0" fontId="10" fillId="0" borderId="29" xfId="0" applyFont="1" applyFill="1" applyBorder="1" applyAlignment="1">
      <alignment horizontal="right" vertical="center" readingOrder="2"/>
    </xf>
    <xf numFmtId="0" fontId="7" fillId="0" borderId="28" xfId="3" applyFont="1" applyBorder="1" applyAlignment="1">
      <alignment horizontal="center" vertical="center" wrapText="1"/>
    </xf>
    <xf numFmtId="0" fontId="7" fillId="0" borderId="29" xfId="0" applyFont="1" applyBorder="1" applyAlignment="1">
      <alignment horizontal="right" vertical="center" wrapText="1" readingOrder="2"/>
    </xf>
    <xf numFmtId="0" fontId="7" fillId="0" borderId="30" xfId="0" applyFont="1" applyBorder="1" applyAlignment="1">
      <alignment horizontal="center" vertical="center" wrapText="1"/>
    </xf>
    <xf numFmtId="0" fontId="7" fillId="0" borderId="29" xfId="0" applyFont="1" applyFill="1" applyBorder="1" applyAlignment="1">
      <alignment horizontal="right" vertical="center" wrapText="1" readingOrder="2"/>
    </xf>
    <xf numFmtId="0" fontId="7" fillId="0" borderId="29" xfId="0" applyFont="1" applyFill="1" applyBorder="1" applyAlignment="1">
      <alignment horizontal="center" vertical="center" wrapText="1"/>
    </xf>
    <xf numFmtId="0" fontId="7" fillId="0" borderId="29" xfId="0" applyFont="1" applyFill="1" applyBorder="1" applyAlignment="1">
      <alignment horizontal="right" vertical="center" readingOrder="2"/>
    </xf>
    <xf numFmtId="0" fontId="3" fillId="2" borderId="32" xfId="3" applyFont="1" applyFill="1" applyBorder="1" applyAlignment="1">
      <alignment horizontal="center" vertical="center" wrapText="1"/>
    </xf>
    <xf numFmtId="0" fontId="3" fillId="4" borderId="5" xfId="3" applyFont="1" applyFill="1" applyBorder="1" applyAlignment="1">
      <alignment horizontal="center" vertical="center" wrapText="1"/>
    </xf>
    <xf numFmtId="0" fontId="7" fillId="0" borderId="0" xfId="2" applyFont="1" applyAlignment="1"/>
    <xf numFmtId="0" fontId="7" fillId="0" borderId="0" xfId="2" applyFont="1" applyFill="1" applyBorder="1" applyAlignment="1"/>
    <xf numFmtId="0" fontId="7" fillId="0" borderId="0" xfId="2" applyFont="1" applyBorder="1" applyAlignment="1"/>
    <xf numFmtId="0" fontId="3" fillId="0" borderId="0" xfId="2" applyFont="1" applyAlignment="1"/>
    <xf numFmtId="0" fontId="3" fillId="2" borderId="30" xfId="3" applyFont="1" applyFill="1" applyBorder="1" applyAlignment="1">
      <alignment horizontal="center" vertical="center" wrapText="1"/>
    </xf>
    <xf numFmtId="0" fontId="7" fillId="4" borderId="32" xfId="3" applyFont="1" applyFill="1" applyBorder="1" applyAlignment="1">
      <alignment horizontal="center" vertical="center" wrapText="1"/>
    </xf>
    <xf numFmtId="0" fontId="7" fillId="0" borderId="0" xfId="3" applyFont="1" applyAlignment="1">
      <alignment vertical="center"/>
    </xf>
    <xf numFmtId="0" fontId="6" fillId="0" borderId="0" xfId="3" applyFont="1" applyAlignment="1">
      <alignment vertical="center"/>
    </xf>
    <xf numFmtId="0" fontId="7" fillId="0" borderId="30" xfId="0" applyFont="1" applyFill="1" applyBorder="1" applyAlignment="1">
      <alignment horizontal="center" vertical="center" wrapText="1"/>
    </xf>
    <xf numFmtId="0" fontId="6" fillId="0" borderId="0" xfId="3" applyFont="1" applyAlignment="1">
      <alignment vertical="center" readingOrder="1"/>
    </xf>
    <xf numFmtId="0" fontId="2" fillId="0" borderId="0" xfId="3" applyFont="1" applyBorder="1" applyAlignment="1">
      <alignment horizontal="center" vertical="center"/>
    </xf>
    <xf numFmtId="0" fontId="7" fillId="0" borderId="29" xfId="0" applyFont="1" applyBorder="1" applyAlignment="1">
      <alignment horizontal="center" vertical="center" wrapText="1"/>
    </xf>
    <xf numFmtId="0" fontId="3" fillId="2" borderId="5"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6" fillId="0" borderId="29" xfId="0" applyFont="1" applyBorder="1" applyAlignment="1">
      <alignment horizontal="left" vertical="center" wrapText="1" readingOrder="1"/>
    </xf>
    <xf numFmtId="0" fontId="6" fillId="0" borderId="29" xfId="0" applyFont="1" applyFill="1" applyBorder="1" applyAlignment="1">
      <alignment horizontal="left" vertical="center" wrapText="1" readingOrder="1"/>
    </xf>
    <xf numFmtId="0" fontId="6" fillId="0" borderId="0" xfId="3" applyFont="1" applyBorder="1" applyAlignment="1">
      <alignment vertical="center" readingOrder="1"/>
    </xf>
    <xf numFmtId="0" fontId="6" fillId="0" borderId="0" xfId="3" applyFont="1" applyBorder="1" applyAlignment="1">
      <alignment horizontal="right" vertical="center" wrapText="1" readingOrder="1"/>
    </xf>
    <xf numFmtId="0" fontId="6" fillId="0" borderId="0" xfId="3" applyNumberFormat="1" applyFont="1" applyBorder="1" applyAlignment="1">
      <alignment vertical="center" readingOrder="1"/>
    </xf>
    <xf numFmtId="0" fontId="6" fillId="0" borderId="0" xfId="3" applyFont="1" applyBorder="1" applyAlignment="1">
      <alignment horizontal="center" vertical="center"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7" fillId="0" borderId="28" xfId="3" applyFont="1" applyFill="1" applyBorder="1" applyAlignment="1">
      <alignment horizontal="center" vertical="center" wrapText="1"/>
    </xf>
    <xf numFmtId="0" fontId="12" fillId="0" borderId="0" xfId="0" applyFont="1" applyFill="1" applyAlignment="1">
      <alignment horizontal="center" vertical="center" wrapText="1"/>
    </xf>
    <xf numFmtId="0" fontId="3" fillId="2" borderId="29"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3" fillId="4" borderId="5" xfId="3" applyFont="1" applyFill="1" applyBorder="1" applyAlignment="1">
      <alignment horizontal="center" vertical="center" wrapText="1" readingOrder="1"/>
    </xf>
    <xf numFmtId="0" fontId="3" fillId="4" borderId="32" xfId="3" applyFont="1" applyFill="1" applyBorder="1" applyAlignment="1">
      <alignment horizontal="center" vertical="center" wrapText="1" readingOrder="1"/>
    </xf>
    <xf numFmtId="0" fontId="6" fillId="3" borderId="0" xfId="2" applyFont="1" applyFill="1" applyBorder="1" applyAlignment="1">
      <alignment horizontal="center" vertical="center"/>
    </xf>
    <xf numFmtId="0" fontId="6" fillId="0" borderId="15" xfId="2" applyFont="1" applyFill="1" applyBorder="1" applyAlignment="1">
      <alignment horizontal="center" vertical="center"/>
    </xf>
    <xf numFmtId="0" fontId="6" fillId="0" borderId="15" xfId="2" applyFont="1" applyFill="1" applyBorder="1" applyAlignment="1">
      <alignment vertical="center"/>
    </xf>
    <xf numFmtId="0" fontId="6" fillId="0" borderId="0" xfId="2" applyFont="1" applyFill="1" applyBorder="1" applyAlignment="1">
      <alignment vertical="center"/>
    </xf>
    <xf numFmtId="0" fontId="6" fillId="0" borderId="0" xfId="2" applyFont="1" applyFill="1" applyBorder="1" applyAlignment="1">
      <alignment horizontal="center" vertical="center"/>
    </xf>
    <xf numFmtId="0" fontId="6" fillId="0" borderId="18" xfId="2" applyFont="1" applyFill="1" applyBorder="1" applyAlignment="1">
      <alignment horizontal="center" vertical="center"/>
    </xf>
    <xf numFmtId="0" fontId="6" fillId="3" borderId="19" xfId="2" applyFont="1" applyFill="1" applyBorder="1" applyAlignment="1">
      <alignment horizontal="center" vertical="center"/>
    </xf>
    <xf numFmtId="0" fontId="6" fillId="0" borderId="18" xfId="2" applyFont="1" applyBorder="1" applyAlignment="1">
      <alignment vertical="center"/>
    </xf>
    <xf numFmtId="0" fontId="6" fillId="0" borderId="8" xfId="2" applyFont="1" applyBorder="1" applyAlignment="1">
      <alignment vertical="center"/>
    </xf>
    <xf numFmtId="0" fontId="6" fillId="0" borderId="0" xfId="2" applyFont="1" applyBorder="1" applyAlignment="1">
      <alignment vertical="center"/>
    </xf>
    <xf numFmtId="0" fontId="6" fillId="0" borderId="15" xfId="2" applyFont="1" applyFill="1" applyBorder="1" applyAlignment="1">
      <alignment horizontal="left" vertical="center"/>
    </xf>
    <xf numFmtId="0" fontId="6" fillId="0" borderId="0" xfId="2" applyFont="1" applyFill="1" applyBorder="1" applyAlignment="1">
      <alignment horizontal="left" vertical="center"/>
    </xf>
    <xf numFmtId="0" fontId="6" fillId="3" borderId="19" xfId="2" applyFont="1" applyFill="1" applyBorder="1" applyAlignment="1">
      <alignment horizontal="left" vertical="center"/>
    </xf>
    <xf numFmtId="0" fontId="6" fillId="0" borderId="18" xfId="2" applyFont="1" applyBorder="1" applyAlignment="1">
      <alignment horizontal="left" vertical="center"/>
    </xf>
    <xf numFmtId="0" fontId="6" fillId="0" borderId="18" xfId="2" applyFont="1" applyFill="1" applyBorder="1" applyAlignment="1">
      <alignment horizontal="left" vertical="center"/>
    </xf>
    <xf numFmtId="0" fontId="7" fillId="0" borderId="0" xfId="2" applyFont="1" applyAlignment="1">
      <alignment horizontal="center"/>
    </xf>
    <xf numFmtId="0" fontId="7" fillId="0" borderId="0" xfId="2" applyFont="1" applyAlignment="1">
      <alignment vertical="center"/>
    </xf>
    <xf numFmtId="0" fontId="7" fillId="0" borderId="0" xfId="2" applyFont="1" applyFill="1" applyBorder="1" applyAlignment="1">
      <alignment vertical="center"/>
    </xf>
    <xf numFmtId="0" fontId="7" fillId="0" borderId="0" xfId="2" applyFont="1" applyBorder="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14" fillId="0" borderId="0" xfId="2" applyFont="1" applyAlignment="1">
      <alignment vertical="center"/>
    </xf>
    <xf numFmtId="0" fontId="13" fillId="0" borderId="16" xfId="2" applyFont="1" applyFill="1" applyBorder="1" applyAlignment="1">
      <alignment horizontal="center" vertical="center"/>
    </xf>
    <xf numFmtId="0" fontId="13" fillId="0" borderId="17" xfId="2" applyFont="1" applyFill="1" applyBorder="1" applyAlignment="1">
      <alignment horizontal="right" vertical="center"/>
    </xf>
    <xf numFmtId="0" fontId="13" fillId="0" borderId="17" xfId="2" applyFont="1" applyFill="1" applyBorder="1" applyAlignment="1">
      <alignment horizontal="center" vertical="center"/>
    </xf>
    <xf numFmtId="0" fontId="13" fillId="0" borderId="0" xfId="2" applyFont="1" applyAlignment="1">
      <alignment vertical="center"/>
    </xf>
    <xf numFmtId="0" fontId="7" fillId="3" borderId="16" xfId="2" applyFont="1" applyFill="1" applyBorder="1" applyAlignment="1">
      <alignment horizontal="center" vertical="center"/>
    </xf>
    <xf numFmtId="0" fontId="7" fillId="2" borderId="29" xfId="2" applyFont="1" applyFill="1" applyBorder="1" applyAlignment="1">
      <alignment horizontal="center" vertical="center"/>
    </xf>
    <xf numFmtId="0" fontId="7" fillId="0" borderId="28" xfId="2" applyFont="1" applyBorder="1" applyAlignment="1">
      <alignment horizontal="center" vertical="center"/>
    </xf>
    <xf numFmtId="0" fontId="7" fillId="0" borderId="29" xfId="2" applyFont="1" applyBorder="1" applyAlignment="1">
      <alignment horizontal="left" vertical="center"/>
    </xf>
    <xf numFmtId="0" fontId="7" fillId="0" borderId="29" xfId="2" applyFont="1" applyBorder="1" applyAlignment="1">
      <alignment horizontal="center" vertical="center"/>
    </xf>
    <xf numFmtId="0" fontId="7" fillId="0" borderId="30" xfId="2" applyFont="1" applyBorder="1" applyAlignment="1">
      <alignment horizontal="center" vertical="center"/>
    </xf>
    <xf numFmtId="0" fontId="7" fillId="3" borderId="0" xfId="2" applyFont="1" applyFill="1" applyBorder="1" applyAlignment="1">
      <alignment horizontal="center" vertical="center"/>
    </xf>
    <xf numFmtId="0" fontId="7" fillId="2" borderId="5" xfId="2" applyFont="1" applyFill="1" applyBorder="1" applyAlignment="1">
      <alignment horizontal="center" vertical="center"/>
    </xf>
    <xf numFmtId="0" fontId="7" fillId="2" borderId="32" xfId="2" applyFont="1" applyFill="1" applyBorder="1" applyAlignment="1">
      <alignment vertical="center"/>
    </xf>
    <xf numFmtId="0" fontId="7" fillId="3" borderId="17" xfId="2" applyFont="1" applyFill="1" applyBorder="1" applyAlignment="1">
      <alignment vertical="center"/>
    </xf>
    <xf numFmtId="0" fontId="7" fillId="3" borderId="17" xfId="2" applyFont="1" applyFill="1" applyBorder="1" applyAlignment="1">
      <alignment horizontal="center" vertical="center"/>
    </xf>
    <xf numFmtId="0" fontId="7" fillId="0" borderId="28" xfId="2" applyFont="1" applyFill="1" applyBorder="1" applyAlignment="1">
      <alignment horizontal="center" vertical="center"/>
    </xf>
    <xf numFmtId="0" fontId="7" fillId="3" borderId="16" xfId="2" applyFont="1" applyFill="1" applyBorder="1" applyAlignment="1">
      <alignment vertical="center"/>
    </xf>
    <xf numFmtId="0" fontId="7" fillId="2" borderId="38" xfId="2" applyFont="1" applyFill="1" applyBorder="1" applyAlignment="1">
      <alignment horizontal="center" vertical="center"/>
    </xf>
    <xf numFmtId="0" fontId="7" fillId="2" borderId="2" xfId="2" applyFont="1" applyFill="1" applyBorder="1" applyAlignment="1">
      <alignment horizontal="left" vertical="center"/>
    </xf>
    <xf numFmtId="0" fontId="7" fillId="2" borderId="2" xfId="2" applyFont="1" applyFill="1" applyBorder="1" applyAlignment="1">
      <alignment horizontal="center" vertical="center"/>
    </xf>
    <xf numFmtId="0" fontId="7" fillId="2" borderId="4" xfId="2" applyFont="1" applyFill="1" applyBorder="1" applyAlignment="1">
      <alignment horizontal="center" vertical="center"/>
    </xf>
    <xf numFmtId="0" fontId="7" fillId="2" borderId="11" xfId="2" applyFont="1" applyFill="1" applyBorder="1" applyAlignment="1">
      <alignment vertical="center"/>
    </xf>
    <xf numFmtId="0" fontId="7" fillId="2" borderId="11" xfId="2" applyFont="1" applyFill="1" applyBorder="1" applyAlignment="1">
      <alignment horizontal="left" vertical="center"/>
    </xf>
    <xf numFmtId="0" fontId="7" fillId="2" borderId="12" xfId="2" applyFont="1" applyFill="1" applyBorder="1" applyAlignment="1">
      <alignment vertical="center"/>
    </xf>
    <xf numFmtId="0" fontId="7" fillId="0" borderId="15" xfId="2" applyFont="1" applyFill="1" applyBorder="1" applyAlignment="1">
      <alignment horizontal="center" vertical="center"/>
    </xf>
    <xf numFmtId="0" fontId="7" fillId="0" borderId="15" xfId="2" applyFont="1" applyFill="1" applyBorder="1" applyAlignment="1">
      <alignment vertical="center"/>
    </xf>
    <xf numFmtId="0" fontId="7" fillId="0" borderId="29" xfId="2" applyFont="1" applyBorder="1" applyAlignment="1">
      <alignment horizontal="right" vertical="center"/>
    </xf>
    <xf numFmtId="0" fontId="7" fillId="0" borderId="0" xfId="2" applyFont="1" applyFill="1" applyBorder="1" applyAlignment="1">
      <alignment horizontal="center" vertical="center"/>
    </xf>
    <xf numFmtId="0" fontId="7" fillId="0" borderId="18" xfId="2" applyFont="1" applyFill="1" applyBorder="1" applyAlignment="1">
      <alignment horizontal="center" vertical="center"/>
    </xf>
    <xf numFmtId="0" fontId="7" fillId="3" borderId="19" xfId="2" applyFont="1" applyFill="1" applyBorder="1" applyAlignment="1">
      <alignment horizontal="center" vertical="center"/>
    </xf>
    <xf numFmtId="0" fontId="7" fillId="3" borderId="19" xfId="2" applyFont="1" applyFill="1" applyBorder="1" applyAlignment="1">
      <alignment horizontal="right" vertical="center"/>
    </xf>
    <xf numFmtId="0" fontId="7" fillId="0" borderId="18" xfId="2" applyFont="1" applyBorder="1" applyAlignment="1">
      <alignment vertical="center"/>
    </xf>
    <xf numFmtId="0" fontId="7" fillId="0" borderId="8" xfId="2" applyFont="1" applyBorder="1" applyAlignment="1">
      <alignment vertical="center"/>
    </xf>
    <xf numFmtId="0" fontId="3" fillId="0" borderId="17" xfId="2" applyFont="1" applyFill="1" applyBorder="1" applyAlignment="1">
      <alignment horizontal="center" vertical="center"/>
    </xf>
    <xf numFmtId="0" fontId="3" fillId="0" borderId="17" xfId="2" applyFont="1" applyFill="1" applyBorder="1" applyAlignment="1">
      <alignment horizontal="right" vertical="center"/>
    </xf>
    <xf numFmtId="0" fontId="3" fillId="0" borderId="16" xfId="2" applyFont="1" applyFill="1" applyBorder="1" applyAlignment="1">
      <alignment horizontal="center" vertical="center"/>
    </xf>
    <xf numFmtId="0" fontId="7" fillId="0" borderId="28" xfId="3" applyFont="1" applyFill="1" applyBorder="1" applyAlignment="1">
      <alignment horizontal="center" vertical="center" wrapText="1"/>
    </xf>
    <xf numFmtId="0" fontId="7" fillId="0" borderId="28" xfId="2" applyFont="1" applyBorder="1" applyAlignment="1">
      <alignment horizontal="center" vertical="center"/>
    </xf>
    <xf numFmtId="0" fontId="3" fillId="0" borderId="29" xfId="0" applyFont="1" applyFill="1" applyBorder="1" applyAlignment="1">
      <alignment horizontal="center" vertical="center" readingOrder="1"/>
    </xf>
    <xf numFmtId="0" fontId="3" fillId="0" borderId="29" xfId="0" applyFont="1" applyFill="1" applyBorder="1" applyAlignment="1">
      <alignment horizontal="center" vertical="center"/>
    </xf>
    <xf numFmtId="0" fontId="15" fillId="0" borderId="29" xfId="0" applyFont="1" applyFill="1" applyBorder="1" applyAlignment="1">
      <alignment horizontal="center" vertical="center"/>
    </xf>
    <xf numFmtId="0" fontId="3" fillId="0" borderId="29" xfId="0" applyFont="1" applyFill="1" applyBorder="1" applyAlignment="1">
      <alignment horizontal="center" vertical="center" wrapText="1" readingOrder="2"/>
    </xf>
    <xf numFmtId="0" fontId="16" fillId="0" borderId="0" xfId="0" applyFont="1" applyFill="1" applyAlignment="1">
      <alignment horizontal="center" vertical="center"/>
    </xf>
    <xf numFmtId="0" fontId="17" fillId="0" borderId="0" xfId="0" applyFont="1" applyFill="1" applyAlignment="1">
      <alignment horizontal="center" vertical="center"/>
    </xf>
    <xf numFmtId="0" fontId="3" fillId="2" borderId="29" xfId="3" applyFont="1" applyFill="1" applyBorder="1" applyAlignment="1">
      <alignment horizontal="center" vertical="center" wrapText="1"/>
    </xf>
    <xf numFmtId="0" fontId="3" fillId="4" borderId="39" xfId="3" applyFont="1" applyFill="1" applyBorder="1" applyAlignment="1">
      <alignment horizontal="center" vertical="center" wrapText="1" readingOrder="2"/>
    </xf>
    <xf numFmtId="0" fontId="3" fillId="4" borderId="13" xfId="3" applyFont="1" applyFill="1" applyBorder="1" applyAlignment="1">
      <alignment horizontal="center" vertical="center" wrapText="1" readingOrder="2"/>
    </xf>
    <xf numFmtId="0" fontId="3" fillId="2" borderId="28"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7" fillId="0" borderId="30" xfId="0" applyFont="1" applyBorder="1" applyAlignment="1">
      <alignment horizontal="center" vertical="center" wrapText="1" readingOrder="1"/>
    </xf>
    <xf numFmtId="0" fontId="7" fillId="0" borderId="29" xfId="0" applyFont="1" applyFill="1" applyBorder="1" applyAlignment="1">
      <alignment horizontal="center" vertical="center" wrapText="1" readingOrder="1"/>
    </xf>
    <xf numFmtId="0" fontId="7" fillId="0" borderId="28" xfId="3" applyFont="1" applyBorder="1" applyAlignment="1">
      <alignment horizontal="center" vertical="center" wrapText="1" readingOrder="1"/>
    </xf>
    <xf numFmtId="0" fontId="7" fillId="0" borderId="30" xfId="0" applyFont="1" applyFill="1" applyBorder="1" applyAlignment="1">
      <alignment horizontal="center" vertical="center" wrapText="1" readingOrder="1"/>
    </xf>
    <xf numFmtId="0" fontId="7" fillId="0" borderId="28" xfId="3" applyFont="1" applyFill="1" applyBorder="1" applyAlignment="1">
      <alignment horizontal="center" vertical="center" wrapText="1" readingOrder="1"/>
    </xf>
    <xf numFmtId="0" fontId="7" fillId="0" borderId="29" xfId="0" applyFont="1" applyBorder="1" applyAlignment="1">
      <alignment horizontal="center" vertical="center" wrapText="1" readingOrder="1"/>
    </xf>
    <xf numFmtId="0" fontId="3" fillId="5" borderId="11" xfId="2" applyFont="1" applyFill="1" applyBorder="1" applyAlignment="1">
      <alignment horizontal="right" vertical="center"/>
    </xf>
    <xf numFmtId="0" fontId="18" fillId="0" borderId="0" xfId="2" applyFont="1" applyBorder="1" applyAlignment="1">
      <alignment horizontal="center" vertical="center"/>
    </xf>
    <xf numFmtId="0" fontId="7" fillId="2" borderId="0" xfId="2" applyFont="1" applyFill="1" applyBorder="1" applyAlignment="1">
      <alignment vertical="center"/>
    </xf>
    <xf numFmtId="0" fontId="7" fillId="2" borderId="11" xfId="2" applyFont="1" applyFill="1" applyBorder="1" applyAlignment="1">
      <alignment horizontal="center" vertical="center"/>
    </xf>
    <xf numFmtId="0" fontId="3" fillId="5" borderId="0" xfId="2"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 fillId="2" borderId="54" xfId="0" applyFont="1" applyFill="1" applyBorder="1" applyAlignment="1">
      <alignment horizontal="center" vertical="center" wrapText="1"/>
    </xf>
    <xf numFmtId="0" fontId="3" fillId="0" borderId="55" xfId="0" applyFont="1" applyBorder="1" applyAlignment="1">
      <alignment horizontal="center" vertical="center"/>
    </xf>
    <xf numFmtId="0" fontId="8" fillId="0" borderId="56" xfId="0" applyFont="1" applyBorder="1" applyAlignment="1">
      <alignment horizontal="center"/>
    </xf>
    <xf numFmtId="0" fontId="3" fillId="0" borderId="57" xfId="0" applyFont="1" applyBorder="1" applyAlignment="1">
      <alignment horizontal="center" vertical="center"/>
    </xf>
    <xf numFmtId="0" fontId="8" fillId="0" borderId="58" xfId="0" applyFont="1" applyBorder="1" applyAlignment="1">
      <alignment horizontal="center"/>
    </xf>
    <xf numFmtId="0" fontId="3" fillId="0" borderId="57" xfId="0" applyFont="1" applyBorder="1" applyAlignment="1">
      <alignment horizontal="center"/>
    </xf>
    <xf numFmtId="0" fontId="3" fillId="0" borderId="59" xfId="0" applyFont="1" applyBorder="1" applyAlignment="1">
      <alignment horizontal="center" vertical="center"/>
    </xf>
    <xf numFmtId="0" fontId="8" fillId="0" borderId="60" xfId="0" applyFont="1" applyBorder="1" applyAlignment="1">
      <alignment horizontal="center"/>
    </xf>
    <xf numFmtId="0" fontId="13" fillId="0" borderId="0" xfId="2" applyFont="1" applyAlignment="1">
      <alignment horizontal="center" vertical="center"/>
    </xf>
    <xf numFmtId="0" fontId="13" fillId="0" borderId="0" xfId="2" applyFont="1" applyAlignment="1">
      <alignment horizontal="left" vertical="center"/>
    </xf>
    <xf numFmtId="0" fontId="13" fillId="0" borderId="0" xfId="2" applyFont="1"/>
    <xf numFmtId="0" fontId="2" fillId="0" borderId="0" xfId="3" applyFont="1" applyBorder="1" applyAlignment="1">
      <alignment horizontal="center" vertical="center"/>
    </xf>
    <xf numFmtId="0" fontId="7" fillId="0" borderId="29" xfId="0" applyFont="1" applyBorder="1" applyAlignment="1">
      <alignment horizontal="center" vertical="center" wrapText="1"/>
    </xf>
    <xf numFmtId="0" fontId="8" fillId="0" borderId="38" xfId="3" applyFont="1" applyBorder="1" applyAlignment="1">
      <alignment horizontal="center" vertical="center" wrapText="1" readingOrder="2"/>
    </xf>
    <xf numFmtId="0" fontId="8" fillId="0" borderId="2" xfId="3" applyFont="1" applyBorder="1" applyAlignment="1">
      <alignment horizontal="center" vertical="center" wrapText="1" readingOrder="2"/>
    </xf>
    <xf numFmtId="0" fontId="8" fillId="0" borderId="3" xfId="3" applyFont="1" applyBorder="1" applyAlignment="1">
      <alignment horizontal="center" vertical="center" wrapText="1" readingOrder="2"/>
    </xf>
    <xf numFmtId="0" fontId="3" fillId="2" borderId="31"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7" fillId="0" borderId="36" xfId="3" applyFont="1" applyBorder="1" applyAlignment="1">
      <alignment horizontal="center" vertical="center" wrapText="1"/>
    </xf>
    <xf numFmtId="0" fontId="7" fillId="0" borderId="35" xfId="3" applyFont="1" applyBorder="1" applyAlignment="1">
      <alignment horizontal="center" vertical="center" wrapText="1"/>
    </xf>
    <xf numFmtId="0" fontId="7" fillId="2" borderId="30" xfId="3" applyFont="1" applyFill="1" applyBorder="1" applyAlignment="1">
      <alignment horizontal="center" vertical="center" wrapText="1"/>
    </xf>
    <xf numFmtId="0" fontId="8" fillId="2" borderId="28" xfId="3" applyFont="1" applyFill="1" applyBorder="1" applyAlignment="1">
      <alignment horizontal="right" vertical="center"/>
    </xf>
    <xf numFmtId="0" fontId="8" fillId="2" borderId="29" xfId="3" applyFont="1" applyFill="1" applyBorder="1" applyAlignment="1">
      <alignment horizontal="right" vertical="center"/>
    </xf>
    <xf numFmtId="0" fontId="8" fillId="2" borderId="30" xfId="3" applyFont="1" applyFill="1" applyBorder="1" applyAlignment="1">
      <alignment horizontal="right" vertical="center"/>
    </xf>
    <xf numFmtId="0" fontId="8" fillId="2" borderId="25" xfId="3" applyFont="1" applyFill="1" applyBorder="1" applyAlignment="1">
      <alignment horizontal="right" vertical="center"/>
    </xf>
    <xf numFmtId="0" fontId="8" fillId="0" borderId="26" xfId="3" applyFont="1" applyBorder="1" applyAlignment="1">
      <alignment horizontal="right" vertical="center"/>
    </xf>
    <xf numFmtId="0" fontId="8" fillId="0" borderId="27" xfId="3" applyFont="1" applyBorder="1" applyAlignment="1">
      <alignment horizontal="right" vertical="center"/>
    </xf>
    <xf numFmtId="0" fontId="3" fillId="2" borderId="29" xfId="3" applyFont="1" applyFill="1" applyBorder="1" applyAlignment="1">
      <alignment horizontal="center" vertical="center" wrapText="1"/>
    </xf>
    <xf numFmtId="0" fontId="4" fillId="2" borderId="25" xfId="3" applyFont="1" applyFill="1" applyBorder="1" applyAlignment="1">
      <alignment horizontal="right" vertical="center"/>
    </xf>
    <xf numFmtId="0" fontId="4" fillId="2" borderId="26" xfId="3" applyFont="1" applyFill="1" applyBorder="1" applyAlignment="1">
      <alignment horizontal="right" vertical="center"/>
    </xf>
    <xf numFmtId="0" fontId="4" fillId="2" borderId="27" xfId="3" applyFont="1" applyFill="1" applyBorder="1" applyAlignment="1">
      <alignment horizontal="right" vertical="center"/>
    </xf>
    <xf numFmtId="0" fontId="11" fillId="0" borderId="0" xfId="3" applyFont="1" applyBorder="1" applyAlignment="1">
      <alignment horizontal="center" vertical="center"/>
    </xf>
    <xf numFmtId="0" fontId="11" fillId="0" borderId="6" xfId="3" applyFont="1" applyBorder="1" applyAlignment="1">
      <alignment horizontal="center" vertical="center"/>
    </xf>
    <xf numFmtId="0" fontId="3" fillId="2" borderId="36" xfId="3" applyFont="1" applyFill="1" applyBorder="1" applyAlignment="1">
      <alignment horizontal="center" vertical="center" wrapText="1"/>
    </xf>
    <xf numFmtId="0" fontId="3" fillId="2" borderId="35" xfId="3" applyFont="1" applyFill="1" applyBorder="1" applyAlignment="1">
      <alignment horizontal="center" vertical="center" wrapText="1"/>
    </xf>
    <xf numFmtId="0" fontId="3" fillId="2" borderId="37"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41" xfId="3" applyFont="1" applyFill="1" applyBorder="1" applyAlignment="1">
      <alignment horizontal="center" vertical="center" wrapText="1"/>
    </xf>
    <xf numFmtId="0" fontId="3" fillId="2" borderId="34" xfId="3" applyFont="1" applyFill="1" applyBorder="1" applyAlignment="1">
      <alignment horizontal="center" vertical="center" wrapText="1"/>
    </xf>
    <xf numFmtId="0" fontId="7" fillId="2" borderId="40" xfId="3" applyFont="1" applyFill="1" applyBorder="1" applyAlignment="1">
      <alignment horizontal="center" vertical="center" wrapText="1"/>
    </xf>
    <xf numFmtId="0" fontId="7" fillId="2" borderId="42" xfId="3" applyFont="1" applyFill="1" applyBorder="1" applyAlignment="1">
      <alignment horizontal="center" vertical="center" wrapText="1"/>
    </xf>
    <xf numFmtId="0" fontId="7" fillId="0" borderId="7" xfId="3" applyFont="1" applyFill="1" applyBorder="1" applyAlignment="1">
      <alignment horizontal="center" vertical="center" readingOrder="2"/>
    </xf>
    <xf numFmtId="0" fontId="7" fillId="0" borderId="8" xfId="3" applyFont="1" applyFill="1" applyBorder="1" applyAlignment="1">
      <alignment horizontal="center" vertical="center" readingOrder="2"/>
    </xf>
    <xf numFmtId="0" fontId="7" fillId="0" borderId="9" xfId="3" applyFont="1" applyFill="1" applyBorder="1" applyAlignment="1">
      <alignment horizontal="center" vertical="center" readingOrder="2"/>
    </xf>
    <xf numFmtId="0" fontId="7" fillId="0" borderId="10" xfId="3" applyFont="1" applyFill="1" applyBorder="1" applyAlignment="1">
      <alignment horizontal="center" vertical="center" readingOrder="2"/>
    </xf>
    <xf numFmtId="0" fontId="7" fillId="0" borderId="6" xfId="3" applyFont="1" applyFill="1" applyBorder="1" applyAlignment="1">
      <alignment horizontal="center" vertical="center" readingOrder="2"/>
    </xf>
    <xf numFmtId="0" fontId="7" fillId="0" borderId="22" xfId="3" applyFont="1" applyFill="1" applyBorder="1" applyAlignment="1">
      <alignment horizontal="center" vertical="center" readingOrder="2"/>
    </xf>
    <xf numFmtId="0" fontId="7" fillId="0" borderId="37" xfId="0" applyFont="1" applyBorder="1" applyAlignment="1">
      <alignment horizontal="right" vertical="center" wrapText="1" readingOrder="2"/>
    </xf>
    <xf numFmtId="0" fontId="7" fillId="0" borderId="33" xfId="0" applyFont="1" applyBorder="1" applyAlignment="1">
      <alignment horizontal="right" vertical="center" wrapText="1" readingOrder="2"/>
    </xf>
    <xf numFmtId="0" fontId="7" fillId="0" borderId="44"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45"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2" xfId="0" applyFont="1" applyBorder="1" applyAlignment="1">
      <alignment horizontal="center" vertical="center" wrapText="1"/>
    </xf>
    <xf numFmtId="0" fontId="3" fillId="2" borderId="40" xfId="3" applyFont="1" applyFill="1" applyBorder="1" applyAlignment="1">
      <alignment horizontal="center" vertical="center" wrapText="1"/>
    </xf>
    <xf numFmtId="0" fontId="3" fillId="2" borderId="42" xfId="3" applyFont="1" applyFill="1" applyBorder="1" applyAlignment="1">
      <alignment horizontal="center" vertical="center" wrapText="1"/>
    </xf>
    <xf numFmtId="0" fontId="8" fillId="4" borderId="25" xfId="3" applyFont="1" applyFill="1" applyBorder="1" applyAlignment="1">
      <alignment horizontal="right" vertical="center" readingOrder="2"/>
    </xf>
    <xf numFmtId="0" fontId="8" fillId="4" borderId="26" xfId="3" applyFont="1" applyFill="1" applyBorder="1" applyAlignment="1">
      <alignment horizontal="right" vertical="center" readingOrder="2"/>
    </xf>
    <xf numFmtId="0" fontId="8" fillId="4" borderId="27" xfId="3" applyFont="1" applyFill="1" applyBorder="1" applyAlignment="1">
      <alignment horizontal="right" vertical="center" readingOrder="2"/>
    </xf>
    <xf numFmtId="0" fontId="3" fillId="2" borderId="28"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7" fillId="0" borderId="30" xfId="3" applyFont="1" applyFill="1" applyBorder="1" applyAlignment="1">
      <alignment horizontal="center" vertical="center" wrapText="1"/>
    </xf>
    <xf numFmtId="0" fontId="7" fillId="0" borderId="36" xfId="3" applyFont="1" applyFill="1" applyBorder="1" applyAlignment="1">
      <alignment horizontal="center" vertical="center" wrapText="1"/>
    </xf>
    <xf numFmtId="0" fontId="7" fillId="0" borderId="37" xfId="3" applyFont="1" applyFill="1" applyBorder="1" applyAlignment="1">
      <alignment horizontal="center" vertical="center" wrapText="1"/>
    </xf>
    <xf numFmtId="0" fontId="7" fillId="0" borderId="40" xfId="3" applyFont="1" applyFill="1" applyBorder="1" applyAlignment="1">
      <alignment horizontal="center" vertical="center" wrapText="1"/>
    </xf>
    <xf numFmtId="0" fontId="7" fillId="0" borderId="7" xfId="3" applyFont="1" applyBorder="1" applyAlignment="1">
      <alignment horizontal="right" vertical="center" wrapText="1" readingOrder="2"/>
    </xf>
    <xf numFmtId="0" fontId="7" fillId="0" borderId="8" xfId="3" applyFont="1" applyBorder="1" applyAlignment="1">
      <alignment horizontal="right" vertical="center" wrapText="1" readingOrder="2"/>
    </xf>
    <xf numFmtId="0" fontId="7" fillId="0" borderId="9" xfId="3" applyFont="1" applyBorder="1" applyAlignment="1">
      <alignment horizontal="right" vertical="center" wrapText="1" readingOrder="2"/>
    </xf>
    <xf numFmtId="0" fontId="7" fillId="0" borderId="20" xfId="3" applyFont="1" applyBorder="1" applyAlignment="1">
      <alignment horizontal="right" vertical="center" wrapText="1" readingOrder="2"/>
    </xf>
    <xf numFmtId="0" fontId="7" fillId="0" borderId="0" xfId="3" applyFont="1" applyBorder="1" applyAlignment="1">
      <alignment horizontal="right" vertical="center" wrapText="1" readingOrder="2"/>
    </xf>
    <xf numFmtId="0" fontId="7" fillId="0" borderId="21" xfId="3" applyFont="1" applyBorder="1" applyAlignment="1">
      <alignment horizontal="right" vertical="center" wrapText="1" readingOrder="2"/>
    </xf>
    <xf numFmtId="0" fontId="7" fillId="0" borderId="10" xfId="3" applyFont="1" applyBorder="1" applyAlignment="1">
      <alignment horizontal="right" vertical="center" wrapText="1" readingOrder="2"/>
    </xf>
    <xf numFmtId="0" fontId="7" fillId="0" borderId="6" xfId="3" applyFont="1" applyBorder="1" applyAlignment="1">
      <alignment horizontal="right" vertical="center" wrapText="1" readingOrder="2"/>
    </xf>
    <xf numFmtId="0" fontId="7" fillId="0" borderId="22" xfId="3" applyFont="1" applyBorder="1" applyAlignment="1">
      <alignment horizontal="right" vertical="center" wrapText="1" readingOrder="2"/>
    </xf>
    <xf numFmtId="0" fontId="7" fillId="0" borderId="41" xfId="0" applyFont="1" applyBorder="1" applyAlignment="1">
      <alignment horizontal="center" vertical="center" wrapText="1" readingOrder="1"/>
    </xf>
    <xf numFmtId="0" fontId="7" fillId="0" borderId="43" xfId="0" applyFont="1" applyBorder="1" applyAlignment="1">
      <alignment horizontal="center" vertical="center" wrapText="1" readingOrder="1"/>
    </xf>
    <xf numFmtId="0" fontId="7" fillId="0" borderId="34" xfId="0" applyFont="1" applyBorder="1" applyAlignment="1">
      <alignment horizontal="center" vertical="center" wrapText="1" readingOrder="1"/>
    </xf>
    <xf numFmtId="0" fontId="6" fillId="0" borderId="0" xfId="3" applyFont="1" applyBorder="1" applyAlignment="1">
      <alignment horizontal="center" vertical="center" readingOrder="1"/>
    </xf>
    <xf numFmtId="0" fontId="4" fillId="2" borderId="25" xfId="3" applyFont="1" applyFill="1" applyBorder="1" applyAlignment="1">
      <alignment horizontal="left" vertical="center" readingOrder="1"/>
    </xf>
    <xf numFmtId="0" fontId="4" fillId="2" borderId="26" xfId="3" applyFont="1" applyFill="1" applyBorder="1" applyAlignment="1">
      <alignment horizontal="left" vertical="center" readingOrder="1"/>
    </xf>
    <xf numFmtId="0" fontId="4" fillId="2" borderId="27" xfId="3" applyFont="1" applyFill="1" applyBorder="1" applyAlignment="1">
      <alignment horizontal="left" vertical="center" readingOrder="1"/>
    </xf>
    <xf numFmtId="0" fontId="6" fillId="0" borderId="28" xfId="3" applyFont="1" applyFill="1" applyBorder="1" applyAlignment="1">
      <alignment horizontal="left" vertical="center" wrapText="1" readingOrder="1"/>
    </xf>
    <xf numFmtId="0" fontId="6" fillId="0" borderId="29" xfId="3" applyFont="1" applyFill="1" applyBorder="1" applyAlignment="1">
      <alignment horizontal="left" vertical="center" wrapText="1" readingOrder="1"/>
    </xf>
    <xf numFmtId="0" fontId="6" fillId="0" borderId="30" xfId="3" applyFont="1" applyFill="1" applyBorder="1" applyAlignment="1">
      <alignment horizontal="left" vertical="center" wrapText="1" readingOrder="1"/>
    </xf>
    <xf numFmtId="0" fontId="6" fillId="0" borderId="36" xfId="3" applyFont="1" applyFill="1" applyBorder="1" applyAlignment="1">
      <alignment horizontal="left" vertical="center" wrapText="1" readingOrder="1"/>
    </xf>
    <xf numFmtId="0" fontId="6" fillId="0" borderId="37" xfId="3" applyFont="1" applyFill="1" applyBorder="1" applyAlignment="1">
      <alignment horizontal="left" vertical="center" wrapText="1" readingOrder="1"/>
    </xf>
    <xf numFmtId="0" fontId="6" fillId="0" borderId="40" xfId="3" applyFont="1" applyFill="1" applyBorder="1" applyAlignment="1">
      <alignment horizontal="left" vertical="center" wrapText="1" readingOrder="1"/>
    </xf>
    <xf numFmtId="0" fontId="6" fillId="0" borderId="31" xfId="3" applyFont="1" applyFill="1" applyBorder="1" applyAlignment="1">
      <alignment horizontal="left" vertical="center" wrapText="1" readingOrder="1"/>
    </xf>
    <xf numFmtId="0" fontId="6" fillId="0" borderId="5" xfId="3" applyFont="1" applyFill="1" applyBorder="1" applyAlignment="1">
      <alignment horizontal="left" vertical="center" wrapText="1" readingOrder="1"/>
    </xf>
    <xf numFmtId="0" fontId="6" fillId="0" borderId="32" xfId="3" applyFont="1" applyFill="1" applyBorder="1" applyAlignment="1">
      <alignment horizontal="left" vertical="center" wrapText="1" readingOrder="1"/>
    </xf>
    <xf numFmtId="0" fontId="3" fillId="2" borderId="31"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6" fillId="0" borderId="0" xfId="3" applyFont="1" applyBorder="1" applyAlignment="1">
      <alignment horizontal="left" vertical="center" wrapText="1" readingOrder="1"/>
    </xf>
    <xf numFmtId="0" fontId="6" fillId="0" borderId="21" xfId="3" applyFont="1" applyBorder="1" applyAlignment="1">
      <alignment horizontal="left" vertical="center" wrapText="1" readingOrder="1"/>
    </xf>
    <xf numFmtId="0" fontId="6" fillId="0" borderId="10" xfId="3" applyFont="1" applyBorder="1" applyAlignment="1">
      <alignment horizontal="left" vertical="center" wrapText="1" readingOrder="1"/>
    </xf>
    <xf numFmtId="0" fontId="6" fillId="0" borderId="6" xfId="3" applyFont="1" applyBorder="1" applyAlignment="1">
      <alignment horizontal="left" vertical="center" wrapText="1" readingOrder="1"/>
    </xf>
    <xf numFmtId="0" fontId="6" fillId="0" borderId="22" xfId="3" applyFont="1" applyBorder="1" applyAlignment="1">
      <alignment horizontal="left" vertical="center" wrapText="1" readingOrder="1"/>
    </xf>
    <xf numFmtId="0" fontId="8" fillId="0" borderId="1"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0" borderId="12" xfId="3" applyFont="1" applyBorder="1" applyAlignment="1">
      <alignment horizontal="center" vertical="center" wrapText="1" readingOrder="1"/>
    </xf>
    <xf numFmtId="0" fontId="3" fillId="4" borderId="39" xfId="3" applyFont="1" applyFill="1" applyBorder="1" applyAlignment="1">
      <alignment horizontal="center" vertical="center" wrapText="1" readingOrder="1"/>
    </xf>
    <xf numFmtId="0" fontId="3" fillId="4" borderId="13" xfId="3" applyFont="1" applyFill="1" applyBorder="1" applyAlignment="1">
      <alignment horizontal="center" vertical="center" wrapText="1" readingOrder="1"/>
    </xf>
    <xf numFmtId="0" fontId="8" fillId="4" borderId="25" xfId="3" applyFont="1" applyFill="1" applyBorder="1" applyAlignment="1">
      <alignment horizontal="left" vertical="center" readingOrder="1"/>
    </xf>
    <xf numFmtId="0" fontId="8" fillId="4" borderId="26" xfId="3" applyFont="1" applyFill="1" applyBorder="1" applyAlignment="1">
      <alignment horizontal="left" vertical="center" readingOrder="1"/>
    </xf>
    <xf numFmtId="0" fontId="8" fillId="4" borderId="27" xfId="3" applyFont="1" applyFill="1" applyBorder="1" applyAlignment="1">
      <alignment horizontal="left" vertical="center" readingOrder="1"/>
    </xf>
    <xf numFmtId="0" fontId="3" fillId="2" borderId="28" xfId="3" applyFont="1" applyFill="1" applyBorder="1" applyAlignment="1">
      <alignment horizontal="center" vertical="center" wrapText="1" readingOrder="1"/>
    </xf>
    <xf numFmtId="0" fontId="3" fillId="2" borderId="29" xfId="3" applyFont="1" applyFill="1" applyBorder="1" applyAlignment="1">
      <alignment horizontal="center" vertical="center" wrapText="1" readingOrder="1"/>
    </xf>
    <xf numFmtId="0" fontId="3" fillId="2" borderId="30" xfId="3" applyFont="1" applyFill="1" applyBorder="1" applyAlignment="1">
      <alignment horizontal="center" vertical="center" wrapText="1" readingOrder="1"/>
    </xf>
    <xf numFmtId="0" fontId="6" fillId="0" borderId="7" xfId="3" applyFont="1" applyFill="1" applyBorder="1" applyAlignment="1">
      <alignment horizontal="center" vertical="center" readingOrder="1"/>
    </xf>
    <xf numFmtId="0" fontId="6" fillId="0" borderId="8" xfId="3" applyFont="1" applyFill="1" applyBorder="1" applyAlignment="1">
      <alignment horizontal="center" vertical="center" readingOrder="1"/>
    </xf>
    <xf numFmtId="0" fontId="6" fillId="0" borderId="9" xfId="3" applyFont="1" applyFill="1" applyBorder="1" applyAlignment="1">
      <alignment horizontal="center" vertical="center" readingOrder="1"/>
    </xf>
    <xf numFmtId="0" fontId="6" fillId="0" borderId="10" xfId="3" applyFont="1" applyFill="1" applyBorder="1" applyAlignment="1">
      <alignment horizontal="center" vertical="center" readingOrder="1"/>
    </xf>
    <xf numFmtId="0" fontId="6" fillId="0" borderId="6" xfId="3" applyFont="1" applyFill="1" applyBorder="1" applyAlignment="1">
      <alignment horizontal="center" vertical="center" readingOrder="1"/>
    </xf>
    <xf numFmtId="0" fontId="6" fillId="0" borderId="22" xfId="3" applyFont="1" applyFill="1" applyBorder="1" applyAlignment="1">
      <alignment horizontal="center" vertical="center" readingOrder="1"/>
    </xf>
    <xf numFmtId="0" fontId="4" fillId="2" borderId="52" xfId="3" applyFont="1" applyFill="1" applyBorder="1" applyAlignment="1">
      <alignment horizontal="left" vertical="center" readingOrder="1"/>
    </xf>
    <xf numFmtId="0" fontId="4" fillId="2" borderId="48" xfId="3" applyFont="1" applyFill="1" applyBorder="1" applyAlignment="1">
      <alignment horizontal="left" vertical="center" readingOrder="1"/>
    </xf>
    <xf numFmtId="0" fontId="4" fillId="2" borderId="50" xfId="3" applyFont="1" applyFill="1" applyBorder="1" applyAlignment="1">
      <alignment horizontal="left" vertical="center" readingOrder="1"/>
    </xf>
    <xf numFmtId="0" fontId="4" fillId="2" borderId="53" xfId="3" applyFont="1" applyFill="1" applyBorder="1" applyAlignment="1">
      <alignment horizontal="left" vertical="center" readingOrder="1"/>
    </xf>
    <xf numFmtId="0" fontId="4" fillId="2" borderId="49" xfId="3" applyFont="1" applyFill="1" applyBorder="1" applyAlignment="1">
      <alignment horizontal="left" vertical="center" readingOrder="1"/>
    </xf>
    <xf numFmtId="0" fontId="4" fillId="2" borderId="51" xfId="3" applyFont="1" applyFill="1" applyBorder="1" applyAlignment="1">
      <alignment horizontal="left" vertical="center" readingOrder="1"/>
    </xf>
    <xf numFmtId="0" fontId="7" fillId="0" borderId="29" xfId="0" applyFont="1" applyBorder="1" applyAlignment="1">
      <alignment horizontal="center" vertical="center" wrapText="1" readingOrder="1"/>
    </xf>
    <xf numFmtId="0" fontId="8" fillId="2" borderId="25" xfId="3" applyFont="1" applyFill="1" applyBorder="1" applyAlignment="1">
      <alignment horizontal="left" vertical="center" readingOrder="1"/>
    </xf>
    <xf numFmtId="0" fontId="8" fillId="0" borderId="26" xfId="3" applyFont="1" applyBorder="1" applyAlignment="1">
      <alignment horizontal="left" vertical="center" readingOrder="1"/>
    </xf>
    <xf numFmtId="0" fontId="8" fillId="0" borderId="27" xfId="3" applyFont="1" applyBorder="1" applyAlignment="1">
      <alignment horizontal="left" vertical="center" readingOrder="1"/>
    </xf>
    <xf numFmtId="0" fontId="8" fillId="2" borderId="28" xfId="3" applyFont="1" applyFill="1" applyBorder="1" applyAlignment="1">
      <alignment horizontal="left" vertical="center" readingOrder="1"/>
    </xf>
    <xf numFmtId="0" fontId="8" fillId="2" borderId="29" xfId="3" applyFont="1" applyFill="1" applyBorder="1" applyAlignment="1">
      <alignment horizontal="left" vertical="center" readingOrder="1"/>
    </xf>
    <xf numFmtId="0" fontId="8" fillId="2" borderId="30" xfId="3" applyFont="1" applyFill="1" applyBorder="1" applyAlignment="1">
      <alignment horizontal="left" vertical="center" readingOrder="1"/>
    </xf>
    <xf numFmtId="0" fontId="3" fillId="2" borderId="36" xfId="3" applyFont="1" applyFill="1" applyBorder="1" applyAlignment="1">
      <alignment horizontal="center" vertical="center" wrapText="1" readingOrder="1"/>
    </xf>
    <xf numFmtId="0" fontId="3" fillId="2" borderId="35" xfId="3" applyFont="1" applyFill="1" applyBorder="1" applyAlignment="1">
      <alignment horizontal="center" vertical="center" wrapText="1" readingOrder="1"/>
    </xf>
    <xf numFmtId="0" fontId="3" fillId="2" borderId="37"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41" xfId="3" applyFont="1" applyFill="1" applyBorder="1" applyAlignment="1">
      <alignment horizontal="center" vertical="center" wrapText="1" readingOrder="1"/>
    </xf>
    <xf numFmtId="0" fontId="3" fillId="2" borderId="34"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42" xfId="3" applyFont="1" applyFill="1" applyBorder="1" applyAlignment="1">
      <alignment horizontal="center" vertical="center" wrapText="1" readingOrder="1"/>
    </xf>
    <xf numFmtId="0" fontId="3" fillId="2" borderId="44" xfId="3" applyFont="1" applyFill="1" applyBorder="1" applyAlignment="1">
      <alignment horizontal="center" vertical="center" wrapText="1" readingOrder="1"/>
    </xf>
    <xf numFmtId="0" fontId="3" fillId="2" borderId="48" xfId="3" applyFont="1" applyFill="1" applyBorder="1" applyAlignment="1">
      <alignment horizontal="center" vertical="center" wrapText="1" readingOrder="1"/>
    </xf>
    <xf numFmtId="0" fontId="3" fillId="2" borderId="45" xfId="3" applyFont="1" applyFill="1" applyBorder="1" applyAlignment="1">
      <alignment horizontal="center" vertical="center" wrapText="1" readingOrder="1"/>
    </xf>
    <xf numFmtId="0" fontId="3" fillId="2" borderId="46" xfId="3" applyFont="1" applyFill="1" applyBorder="1" applyAlignment="1">
      <alignment horizontal="center" vertical="center" wrapText="1" readingOrder="1"/>
    </xf>
    <xf numFmtId="0" fontId="3" fillId="2" borderId="49" xfId="3" applyFont="1" applyFill="1" applyBorder="1" applyAlignment="1">
      <alignment horizontal="center" vertical="center" wrapText="1" readingOrder="1"/>
    </xf>
    <xf numFmtId="0" fontId="3" fillId="2" borderId="47" xfId="3" applyFont="1" applyFill="1" applyBorder="1" applyAlignment="1">
      <alignment horizontal="center" vertical="center" wrapText="1" readingOrder="1"/>
    </xf>
    <xf numFmtId="0" fontId="11" fillId="0" borderId="0" xfId="3" applyFont="1" applyBorder="1" applyAlignment="1">
      <alignment horizontal="center" vertical="center" readingOrder="1"/>
    </xf>
    <xf numFmtId="0" fontId="11" fillId="0" borderId="6" xfId="3" applyFont="1" applyBorder="1" applyAlignment="1">
      <alignment horizontal="center" vertical="center" readingOrder="1"/>
    </xf>
    <xf numFmtId="0" fontId="3" fillId="5" borderId="1" xfId="2" applyFont="1" applyFill="1" applyBorder="1" applyAlignment="1">
      <alignment horizontal="left"/>
    </xf>
    <xf numFmtId="0" fontId="3" fillId="5" borderId="11" xfId="2" applyFont="1" applyFill="1" applyBorder="1" applyAlignment="1">
      <alignment horizontal="left"/>
    </xf>
    <xf numFmtId="0" fontId="3" fillId="5" borderId="11" xfId="2" applyFont="1" applyFill="1" applyBorder="1" applyAlignment="1">
      <alignment horizontal="center"/>
    </xf>
    <xf numFmtId="0" fontId="3" fillId="5" borderId="12" xfId="2" applyFont="1" applyFill="1" applyBorder="1" applyAlignment="1">
      <alignment horizontal="center"/>
    </xf>
    <xf numFmtId="0" fontId="7" fillId="0" borderId="8" xfId="2" applyFont="1" applyBorder="1" applyAlignment="1">
      <alignment horizontal="center" vertical="center"/>
    </xf>
    <xf numFmtId="0" fontId="4" fillId="0" borderId="16" xfId="2" applyFont="1" applyBorder="1" applyAlignment="1">
      <alignment horizontal="center" vertical="center" readingOrder="2"/>
    </xf>
    <xf numFmtId="0" fontId="4" fillId="0" borderId="17" xfId="2" applyFont="1" applyBorder="1" applyAlignment="1">
      <alignment horizontal="center" vertical="center" readingOrder="2"/>
    </xf>
    <xf numFmtId="0" fontId="4" fillId="0" borderId="23" xfId="2" applyFont="1" applyBorder="1" applyAlignment="1">
      <alignment horizontal="center" vertical="center" readingOrder="2"/>
    </xf>
    <xf numFmtId="0" fontId="4" fillId="0" borderId="24" xfId="2" applyFont="1" applyBorder="1" applyAlignment="1">
      <alignment horizontal="center" vertical="center" readingOrder="2"/>
    </xf>
    <xf numFmtId="0" fontId="7" fillId="2" borderId="26" xfId="2" applyFont="1" applyFill="1" applyBorder="1" applyAlignment="1">
      <alignment horizontal="center" vertical="center"/>
    </xf>
    <xf numFmtId="0" fontId="7" fillId="2" borderId="27" xfId="2" applyFont="1" applyFill="1" applyBorder="1" applyAlignment="1">
      <alignment horizontal="center" vertical="center"/>
    </xf>
    <xf numFmtId="0" fontId="7" fillId="2" borderId="30" xfId="2" applyFont="1" applyFill="1" applyBorder="1" applyAlignment="1">
      <alignment horizontal="center" vertical="center"/>
    </xf>
    <xf numFmtId="0" fontId="7" fillId="2" borderId="31" xfId="2" applyFont="1" applyFill="1" applyBorder="1" applyAlignment="1">
      <alignment horizontal="center" vertical="center"/>
    </xf>
    <xf numFmtId="0" fontId="7" fillId="0" borderId="5" xfId="2" applyFont="1" applyBorder="1" applyAlignment="1">
      <alignment horizontal="center" vertical="center"/>
    </xf>
    <xf numFmtId="0" fontId="3" fillId="0" borderId="14" xfId="2" applyFont="1" applyFill="1" applyBorder="1" applyAlignment="1">
      <alignment horizontal="center" vertical="center"/>
    </xf>
    <xf numFmtId="0" fontId="7" fillId="2" borderId="25" xfId="2" applyFont="1" applyFill="1" applyBorder="1" applyAlignment="1">
      <alignment horizontal="center" vertical="center"/>
    </xf>
    <xf numFmtId="0" fontId="7" fillId="2" borderId="28" xfId="2" applyFont="1" applyFill="1" applyBorder="1" applyAlignment="1">
      <alignment horizontal="center" vertical="center"/>
    </xf>
    <xf numFmtId="0" fontId="7" fillId="2" borderId="29" xfId="2" applyFont="1" applyFill="1" applyBorder="1" applyAlignment="1">
      <alignment horizontal="center" vertical="center"/>
    </xf>
    <xf numFmtId="0" fontId="7" fillId="0" borderId="30" xfId="2" applyFont="1" applyBorder="1" applyAlignment="1">
      <alignment horizontal="center" vertical="center"/>
    </xf>
    <xf numFmtId="0" fontId="7" fillId="0" borderId="28" xfId="2" applyFont="1" applyBorder="1" applyAlignment="1">
      <alignment horizontal="center" vertical="center"/>
    </xf>
    <xf numFmtId="0" fontId="7" fillId="0" borderId="37" xfId="2" applyFont="1" applyBorder="1" applyAlignment="1">
      <alignment horizontal="right" vertical="center"/>
    </xf>
    <xf numFmtId="0" fontId="7" fillId="0" borderId="33" xfId="2" applyFont="1" applyBorder="1" applyAlignment="1">
      <alignment horizontal="right" vertical="center"/>
    </xf>
    <xf numFmtId="0" fontId="7" fillId="0" borderId="29" xfId="2" applyFont="1" applyBorder="1" applyAlignment="1">
      <alignment horizontal="center" vertical="center"/>
    </xf>
    <xf numFmtId="0" fontId="6" fillId="2" borderId="10"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3" fillId="2" borderId="1" xfId="0" applyFont="1" applyFill="1" applyBorder="1" applyAlignment="1">
      <alignment horizontal="center"/>
    </xf>
    <xf numFmtId="0" fontId="3" fillId="2" borderId="12" xfId="0" applyFont="1" applyFill="1" applyBorder="1" applyAlignment="1">
      <alignment horizontal="center"/>
    </xf>
    <xf numFmtId="0" fontId="7" fillId="0" borderId="37" xfId="2" applyFont="1" applyBorder="1" applyAlignment="1">
      <alignment horizontal="left" vertical="center"/>
    </xf>
    <xf numFmtId="0" fontId="7" fillId="0" borderId="33" xfId="2" applyFont="1" applyBorder="1" applyAlignment="1">
      <alignment horizontal="left" vertical="center"/>
    </xf>
    <xf numFmtId="0" fontId="7" fillId="2" borderId="26" xfId="2" applyFont="1" applyFill="1" applyBorder="1" applyAlignment="1">
      <alignment horizontal="left" vertical="center"/>
    </xf>
    <xf numFmtId="0" fontId="7" fillId="2" borderId="29" xfId="2" applyFont="1" applyFill="1" applyBorder="1" applyAlignment="1">
      <alignment horizontal="left" vertical="center"/>
    </xf>
    <xf numFmtId="0" fontId="6" fillId="0" borderId="8" xfId="2" applyFont="1" applyBorder="1" applyAlignment="1">
      <alignment horizontal="center" vertical="center"/>
    </xf>
    <xf numFmtId="0" fontId="3" fillId="5" borderId="11" xfId="2" applyFont="1" applyFill="1" applyBorder="1" applyAlignment="1">
      <alignment horizontal="left" vertical="center"/>
    </xf>
    <xf numFmtId="0" fontId="3" fillId="5" borderId="11" xfId="2" applyFont="1" applyFill="1" applyBorder="1" applyAlignment="1">
      <alignment horizontal="center" vertical="center"/>
    </xf>
    <xf numFmtId="0" fontId="3" fillId="5" borderId="12" xfId="2" applyFont="1" applyFill="1" applyBorder="1" applyAlignment="1">
      <alignment horizontal="center" vertical="center"/>
    </xf>
    <xf numFmtId="0" fontId="3" fillId="5" borderId="1" xfId="2" applyFont="1" applyFill="1" applyBorder="1" applyAlignment="1">
      <alignment horizontal="center" vertical="center"/>
    </xf>
    <xf numFmtId="0" fontId="3" fillId="5" borderId="11" xfId="2" applyFont="1" applyFill="1" applyBorder="1" applyAlignment="1">
      <alignment horizontal="right" vertical="center"/>
    </xf>
    <xf numFmtId="0" fontId="7" fillId="2" borderId="25" xfId="2" applyFont="1" applyFill="1" applyBorder="1" applyAlignment="1">
      <alignment horizontal="center" vertical="center" wrapText="1"/>
    </xf>
    <xf numFmtId="0" fontId="7" fillId="2" borderId="28" xfId="2" applyFont="1" applyFill="1" applyBorder="1" applyAlignment="1">
      <alignment horizontal="center" vertical="center" wrapText="1"/>
    </xf>
    <xf numFmtId="0" fontId="13" fillId="0" borderId="14" xfId="2" applyFont="1" applyFill="1" applyBorder="1" applyAlignment="1">
      <alignment horizontal="center" vertical="center"/>
    </xf>
    <xf numFmtId="0" fontId="13" fillId="0" borderId="14" xfId="2" applyFont="1" applyFill="1" applyBorder="1" applyAlignment="1">
      <alignment horizontal="center" vertical="center" wrapText="1"/>
    </xf>
    <xf numFmtId="0" fontId="18" fillId="0" borderId="0" xfId="2" applyFont="1" applyBorder="1" applyAlignment="1">
      <alignment horizontal="center" vertical="center"/>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23">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s>
  <tableStyles count="0" defaultTableStyle="TableStyleMedium9"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455459</xdr:colOff>
      <xdr:row>4</xdr:row>
      <xdr:rowOff>56473</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0569576" y="178912"/>
          <a:ext cx="951651" cy="94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384573</xdr:colOff>
      <xdr:row>3</xdr:row>
      <xdr:rowOff>151739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33600247" y="341817"/>
          <a:ext cx="956363" cy="619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157313</xdr:colOff>
      <xdr:row>0</xdr:row>
      <xdr:rowOff>7934</xdr:rowOff>
    </xdr:from>
    <xdr:to>
      <xdr:col>15</xdr:col>
      <xdr:colOff>731837</xdr:colOff>
      <xdr:row>0</xdr:row>
      <xdr:rowOff>367934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63210038" y="7934"/>
          <a:ext cx="574524" cy="36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8</xdr:col>
      <xdr:colOff>228600</xdr:colOff>
      <xdr:row>24</xdr:row>
      <xdr:rowOff>11430</xdr:rowOff>
    </xdr:from>
    <xdr:ext cx="65" cy="172227"/>
    <xdr:sp macro="" textlink="">
      <xdr:nvSpPr>
        <xdr:cNvPr id="2" name="TextBox 1">
          <a:extLst>
            <a:ext uri="{FF2B5EF4-FFF2-40B4-BE49-F238E27FC236}">
              <a16:creationId xmlns:a16="http://schemas.microsoft.com/office/drawing/2014/main" id="{29F6C8C3-BC75-4302-8DD6-448B02A953A2}"/>
            </a:ext>
          </a:extLst>
        </xdr:cNvPr>
        <xdr:cNvSpPr txBox="1"/>
      </xdr:nvSpPr>
      <xdr:spPr>
        <a:xfrm>
          <a:off x="8886825" y="481203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3" displayName="Table3" ref="A1:K290" totalsRowShown="0" headerRowDxfId="22" dataDxfId="21" headerRowCellStyle="Normal" dataCellStyle="Normal">
  <autoFilter ref="A1:K290" xr:uid="{00000000-0009-0000-0100-000003000000}"/>
  <tableColumns count="11">
    <tableColumn id="1" xr3:uid="{00000000-0010-0000-0000-000001000000}" name="Course#" dataDxfId="20" dataCellStyle="Normal"/>
    <tableColumn id="2" xr3:uid="{00000000-0010-0000-0000-000002000000}" name="Arabic Name" dataDxfId="19" dataCellStyle="Normal"/>
    <tableColumn id="3" xr3:uid="{00000000-0010-0000-0000-000003000000}" name="English Name" dataDxfId="18" dataCellStyle="Normal"/>
    <tableColumn id="4" xr3:uid="{00000000-0010-0000-0000-000004000000}" name="Thry" dataDxfId="17" dataCellStyle="Normal"/>
    <tableColumn id="5" xr3:uid="{00000000-0010-0000-0000-000005000000}" name="Pract" dataDxfId="16" dataCellStyle="Normal"/>
    <tableColumn id="6" xr3:uid="{00000000-0010-0000-0000-000006000000}" name="Total" dataDxfId="15" dataCellStyle="Normal"/>
    <tableColumn id="7" xr3:uid="{00000000-0010-0000-0000-000007000000}" name="Pre (CS)" dataDxfId="14" dataCellStyle="Normal"/>
    <tableColumn id="8" xr3:uid="{00000000-0010-0000-0000-000008000000}" name="Pre (SE)" dataDxfId="13" dataCellStyle="Normal"/>
    <tableColumn id="9" xr3:uid="{00000000-0010-0000-0000-000009000000}" name="Pre (CIS)" dataDxfId="12" dataCellStyle="Normal"/>
    <tableColumn id="10" xr3:uid="{00000000-0010-0000-0000-00000A000000}" name="Pre (CNS)" dataDxfId="11" dataCellStyle="Normal"/>
    <tableColumn id="11" xr3:uid="{00000000-0010-0000-0000-00000B000000}" name=" اسم المساق باللغة الانجليزية على نظام الـ أون لاين التي تختلف عن تسميتنا لمساقات الكليات الأخرى" dataDxfId="10" dataCellStyle="Normal"/>
  </tableColumns>
  <tableStyleInfo name="TableStyleMedium1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32" displayName="Table32" ref="A19:A35" totalsRowShown="0" headerRowDxfId="9" dataDxfId="8" headerRowCellStyle="Normal 2 2" dataCellStyle="Normal 2 2">
  <autoFilter ref="A19:A35" xr:uid="{00000000-0009-0000-0100-000001000000}"/>
  <tableColumns count="1">
    <tableColumn id="1" xr3:uid="{00000000-0010-0000-0100-000001000000}" name="Academic Year" dataDxfId="7" dataCellStyle="Normal 2 2"/>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4" displayName="Table4" ref="A12:A15" totalsRowShown="0" headerRowDxfId="6" dataDxfId="5" headerRowCellStyle="Normal 2 2" dataCellStyle="Normal 2 2">
  <autoFilter ref="A12:A15" xr:uid="{00000000-0009-0000-0100-000002000000}"/>
  <tableColumns count="1">
    <tableColumn id="1" xr3:uid="{00000000-0010-0000-0200-000001000000}" name="Semester" dataDxfId="4" dataCellStyle="Normal 2 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25" displayName="Table25" ref="A1:B9" totalsRowShown="0" headerRowDxfId="3" dataDxfId="2">
  <autoFilter ref="A1:B9" xr:uid="{00000000-0009-0000-0100-000004000000}"/>
  <tableColumns count="2">
    <tableColumn id="1" xr3:uid="{00000000-0010-0000-0300-000001000000}" name="Code" dataDxfId="1"/>
    <tableColumn id="2" xr3:uid="{00000000-0010-0000-0300-000002000000}" name="Description"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rinterSettings" Target="../printerSettings/printerSettings6.bin"/><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pageSetUpPr fitToPage="1"/>
  </sheetPr>
  <dimension ref="B1:S64"/>
  <sheetViews>
    <sheetView showGridLines="0" rightToLeft="1" topLeftCell="A47" zoomScale="118" zoomScaleNormal="118" zoomScaleSheetLayoutView="144" workbookViewId="0">
      <selection activeCell="C10" sqref="C10"/>
    </sheetView>
  </sheetViews>
  <sheetFormatPr defaultColWidth="2.7109375" defaultRowHeight="21" customHeight="1" x14ac:dyDescent="0.2"/>
  <cols>
    <col min="1" max="1" width="2.7109375" style="3" customWidth="1"/>
    <col min="2" max="2" width="8.7109375" style="3" customWidth="1"/>
    <col min="3" max="3" width="25.7109375" style="3" customWidth="1"/>
    <col min="4" max="5" width="4.7109375" style="3" customWidth="1"/>
    <col min="6" max="6" width="8.7109375" style="5" customWidth="1"/>
    <col min="7" max="7" width="10.7109375" style="3" customWidth="1"/>
    <col min="8" max="8" width="8.7109375" style="3" customWidth="1"/>
    <col min="9" max="9" width="28.7109375" style="3" customWidth="1"/>
    <col min="10" max="11" width="4.7109375" style="3" customWidth="1"/>
    <col min="12" max="12" width="8.7109375" style="5" customWidth="1"/>
    <col min="13" max="13" width="11.7109375" style="27" customWidth="1"/>
    <col min="14" max="14" width="2.7109375" style="3" customWidth="1"/>
    <col min="15" max="16384" width="2.7109375" style="3"/>
  </cols>
  <sheetData>
    <row r="1" spans="2:19" ht="21" customHeight="1" x14ac:dyDescent="0.2">
      <c r="B1" s="171" t="s">
        <v>379</v>
      </c>
      <c r="C1" s="171"/>
      <c r="D1" s="171"/>
      <c r="E1" s="171"/>
      <c r="F1" s="171"/>
      <c r="G1" s="171"/>
      <c r="H1" s="171"/>
      <c r="I1" s="171"/>
      <c r="J1" s="171"/>
      <c r="K1" s="171"/>
      <c r="L1" s="171"/>
      <c r="M1" s="171"/>
    </row>
    <row r="2" spans="2:19" ht="21" customHeight="1" x14ac:dyDescent="0.2">
      <c r="B2" s="171" t="s">
        <v>380</v>
      </c>
      <c r="C2" s="171"/>
      <c r="D2" s="171"/>
      <c r="E2" s="171"/>
      <c r="F2" s="171"/>
      <c r="G2" s="171"/>
      <c r="H2" s="171"/>
      <c r="I2" s="171"/>
      <c r="J2" s="171"/>
      <c r="K2" s="171"/>
      <c r="L2" s="171"/>
      <c r="M2" s="171"/>
    </row>
    <row r="3" spans="2:19" ht="21" customHeight="1" x14ac:dyDescent="0.2">
      <c r="B3" s="171" t="s">
        <v>502</v>
      </c>
      <c r="C3" s="171"/>
      <c r="D3" s="171"/>
      <c r="E3" s="171"/>
      <c r="F3" s="171"/>
      <c r="G3" s="171"/>
      <c r="H3" s="171"/>
      <c r="I3" s="171"/>
      <c r="J3" s="171"/>
      <c r="K3" s="171"/>
      <c r="L3" s="171"/>
      <c r="M3" s="171"/>
    </row>
    <row r="4" spans="2:19" ht="21" customHeight="1" x14ac:dyDescent="0.2">
      <c r="B4" s="171" t="s">
        <v>590</v>
      </c>
      <c r="C4" s="171"/>
      <c r="D4" s="171"/>
      <c r="E4" s="171"/>
      <c r="F4" s="171"/>
      <c r="G4" s="171"/>
      <c r="H4" s="171"/>
      <c r="I4" s="171"/>
      <c r="J4" s="171"/>
      <c r="K4" s="171"/>
      <c r="L4" s="171"/>
      <c r="M4" s="171"/>
    </row>
    <row r="5" spans="2:19" ht="21" customHeight="1" thickBot="1" x14ac:dyDescent="0.25">
      <c r="B5" s="172" t="s">
        <v>381</v>
      </c>
      <c r="C5" s="172"/>
      <c r="D5" s="172"/>
      <c r="E5" s="172"/>
      <c r="F5" s="172"/>
      <c r="G5" s="172"/>
      <c r="H5" s="172"/>
      <c r="I5" s="172"/>
      <c r="J5" s="172"/>
      <c r="K5" s="172"/>
      <c r="L5" s="172"/>
      <c r="M5" s="172"/>
    </row>
    <row r="6" spans="2:19" ht="21" customHeight="1" x14ac:dyDescent="0.2">
      <c r="B6" s="168" t="s">
        <v>465</v>
      </c>
      <c r="C6" s="169"/>
      <c r="D6" s="169"/>
      <c r="E6" s="169"/>
      <c r="F6" s="169"/>
      <c r="G6" s="170"/>
      <c r="H6" s="168" t="s">
        <v>505</v>
      </c>
      <c r="I6" s="169"/>
      <c r="J6" s="169"/>
      <c r="K6" s="169"/>
      <c r="L6" s="169"/>
      <c r="M6" s="170"/>
    </row>
    <row r="7" spans="2:19" ht="21" customHeight="1" x14ac:dyDescent="0.2">
      <c r="B7" s="161" t="s">
        <v>503</v>
      </c>
      <c r="C7" s="162"/>
      <c r="D7" s="162"/>
      <c r="E7" s="162"/>
      <c r="F7" s="162"/>
      <c r="G7" s="163"/>
      <c r="H7" s="161" t="s">
        <v>467</v>
      </c>
      <c r="I7" s="162"/>
      <c r="J7" s="162"/>
      <c r="K7" s="162"/>
      <c r="L7" s="162"/>
      <c r="M7" s="163"/>
    </row>
    <row r="8" spans="2:19" ht="21" customHeight="1" x14ac:dyDescent="0.2">
      <c r="B8" s="125" t="s">
        <v>382</v>
      </c>
      <c r="C8" s="122" t="s">
        <v>383</v>
      </c>
      <c r="D8" s="167" t="s">
        <v>392</v>
      </c>
      <c r="E8" s="167"/>
      <c r="F8" s="167"/>
      <c r="G8" s="24" t="s">
        <v>385</v>
      </c>
      <c r="H8" s="173" t="s">
        <v>382</v>
      </c>
      <c r="I8" s="175" t="s">
        <v>383</v>
      </c>
      <c r="J8" s="177" t="s">
        <v>384</v>
      </c>
      <c r="K8" s="178"/>
      <c r="L8" s="175" t="s">
        <v>392</v>
      </c>
      <c r="M8" s="179" t="s">
        <v>385</v>
      </c>
    </row>
    <row r="9" spans="2:19" ht="21" customHeight="1" x14ac:dyDescent="0.2">
      <c r="B9" s="12">
        <v>100103</v>
      </c>
      <c r="C9" s="13" t="s">
        <v>591</v>
      </c>
      <c r="D9" s="152">
        <v>3</v>
      </c>
      <c r="E9" s="152"/>
      <c r="F9" s="152"/>
      <c r="G9" s="14" t="s">
        <v>0</v>
      </c>
      <c r="H9" s="174"/>
      <c r="I9" s="176"/>
      <c r="J9" s="10" t="s">
        <v>386</v>
      </c>
      <c r="K9" s="10" t="s">
        <v>387</v>
      </c>
      <c r="L9" s="176"/>
      <c r="M9" s="180"/>
      <c r="Q9" s="2"/>
      <c r="R9" s="2"/>
      <c r="S9" s="2"/>
    </row>
    <row r="10" spans="2:19" ht="21" customHeight="1" x14ac:dyDescent="0.2">
      <c r="B10" s="12">
        <v>1401116</v>
      </c>
      <c r="C10" s="13" t="str">
        <f>VLOOKUP($B10,Crses!$A$2:$J$269,2,FALSE)</f>
        <v>الثقافـــة الإسلامية</v>
      </c>
      <c r="D10" s="152">
        <f>VLOOKUP($B10,Crses!$A$2:$J$290,4,FALSE)</f>
        <v>3</v>
      </c>
      <c r="E10" s="152"/>
      <c r="F10" s="152"/>
      <c r="G10" s="14" t="str">
        <f>VLOOKUP($B10,Crses!$A$2:$J$269,8,FALSE)</f>
        <v>-</v>
      </c>
      <c r="H10" s="33">
        <v>1301120</v>
      </c>
      <c r="I10" s="15" t="str">
        <f>VLOOKUP($H10,Crses!$A$2:$I$269,2,FALSE)</f>
        <v>النظم الرقمية</v>
      </c>
      <c r="J10" s="16">
        <f>VLOOKUP($H10,Crses!$A$2:$J$269,4,FALSE)</f>
        <v>3</v>
      </c>
      <c r="K10" s="16">
        <f>VLOOKUP($H10,Crses!$A$2:$J$269,5,FALSE)</f>
        <v>0</v>
      </c>
      <c r="L10" s="16">
        <f>VLOOKUP($H10,Crses!$A$2:$J$269,6,FALSE)</f>
        <v>3</v>
      </c>
      <c r="M10" s="28">
        <f>VLOOKUP($H10,Crses!$A$2:$J$269,8,FALSE)</f>
        <v>1301110</v>
      </c>
      <c r="Q10" s="2"/>
      <c r="R10" s="2"/>
      <c r="S10" s="2"/>
    </row>
    <row r="11" spans="2:19" ht="21" customHeight="1" x14ac:dyDescent="0.2">
      <c r="B11" s="12">
        <v>1401110</v>
      </c>
      <c r="C11" s="13" t="str">
        <f>VLOOKUP($B11,Crses!$A$2:$J$269,2,FALSE)</f>
        <v>اللغـــة الـعربيـة (1) **</v>
      </c>
      <c r="D11" s="152">
        <f>VLOOKUP($B11,Crses!$A$2:$J$290,4,FALSE)</f>
        <v>3</v>
      </c>
      <c r="E11" s="152"/>
      <c r="F11" s="152"/>
      <c r="G11" s="14" t="str">
        <f>VLOOKUP($B11,Crses!$A$2:$J$269,8,FALSE)</f>
        <v>-</v>
      </c>
      <c r="H11" s="33">
        <v>1301203</v>
      </c>
      <c r="I11" s="15" t="str">
        <f>VLOOKUP($H11,Crses!$A$2:$I$290,2,FALSE)</f>
        <v>تراكيب البيانات والخوارزميات</v>
      </c>
      <c r="J11" s="16">
        <f>VLOOKUP($H11,Crses!$A$2:$J$290,4,FALSE)</f>
        <v>2</v>
      </c>
      <c r="K11" s="16">
        <f>VLOOKUP($H11,Crses!$A$2:$J$269,5,FALSE)</f>
        <v>2</v>
      </c>
      <c r="L11" s="16">
        <f>VLOOKUP($H11,Crses!$A$2:$J$269,6,FALSE)</f>
        <v>3</v>
      </c>
      <c r="M11" s="28" t="str">
        <f>VLOOKUP($H11,Crses!$A$2:$J$290,8,FALSE)</f>
        <v>1301108 + 1301110</v>
      </c>
      <c r="Q11" s="2"/>
      <c r="R11" s="2"/>
      <c r="S11" s="2"/>
    </row>
    <row r="12" spans="2:19" ht="21" customHeight="1" x14ac:dyDescent="0.2">
      <c r="B12" s="12">
        <v>1401120</v>
      </c>
      <c r="C12" s="13" t="str">
        <f>VLOOKUP($B12,Crses!$A$2:$J$269,2,FALSE)</f>
        <v>اللغـة الإنجليزيـة (1) **</v>
      </c>
      <c r="D12" s="152">
        <f>VLOOKUP($B12,Crses!$A$2:$J$290,4,FALSE)</f>
        <v>3</v>
      </c>
      <c r="E12" s="152"/>
      <c r="F12" s="152"/>
      <c r="G12" s="14" t="str">
        <f>VLOOKUP($B12,Crses!$A$2:$J$269,8,FALSE)</f>
        <v>-</v>
      </c>
      <c r="H12" s="33">
        <v>1301208</v>
      </c>
      <c r="I12" s="15" t="str">
        <f>VLOOKUP($H12,Crses!$A$2:$I$290,2,FALSE)</f>
        <v>البرمجة الكينونية (2)</v>
      </c>
      <c r="J12" s="16">
        <f>VLOOKUP($H12,Crses!$A$2:$J$290,4,FALSE)</f>
        <v>2</v>
      </c>
      <c r="K12" s="16">
        <f>VLOOKUP($H12,Crses!$A$2:$J$290,5,FALSE)</f>
        <v>2</v>
      </c>
      <c r="L12" s="16">
        <f>VLOOKUP($H12,Crses!$A$2:$J$290,6,FALSE)</f>
        <v>3</v>
      </c>
      <c r="M12" s="28">
        <f>VLOOKUP($H12,Crses!$A$2:$J$290,8,FALSE)</f>
        <v>1301108</v>
      </c>
      <c r="Q12" s="2"/>
      <c r="R12" s="1"/>
      <c r="S12" s="2"/>
    </row>
    <row r="13" spans="2:19" ht="21" customHeight="1" x14ac:dyDescent="0.2">
      <c r="B13" s="12">
        <v>1401150</v>
      </c>
      <c r="C13" s="13" t="s">
        <v>435</v>
      </c>
      <c r="D13" s="152">
        <f>VLOOKUP($B13,Crses!$A$2:$J$290,4,FALSE)</f>
        <v>3</v>
      </c>
      <c r="E13" s="152"/>
      <c r="F13" s="152"/>
      <c r="G13" s="14" t="str">
        <f>VLOOKUP($B13,Crses!$A$2:$J$269,8,FALSE)</f>
        <v>-</v>
      </c>
      <c r="H13" s="33">
        <v>1301222</v>
      </c>
      <c r="I13" s="15" t="str">
        <f>VLOOKUP($H13,Crses!$A$2:$I$290,2,FALSE)</f>
        <v>تنظيم وعمارة الحاسوب</v>
      </c>
      <c r="J13" s="16">
        <f>VLOOKUP($H13,Crses!$A$2:$J$290,4,FALSE)</f>
        <v>3</v>
      </c>
      <c r="K13" s="16">
        <f>VLOOKUP($H13,Crses!$A$2:$J$290,5,FALSE)</f>
        <v>0</v>
      </c>
      <c r="L13" s="16">
        <f>VLOOKUP($H13,Crses!$A$2:$J$290,6,FALSE)</f>
        <v>3</v>
      </c>
      <c r="M13" s="28">
        <f>VLOOKUP($H13,Crses!$A$2:$J$290,8,FALSE)</f>
        <v>1301120</v>
      </c>
      <c r="Q13" s="2"/>
      <c r="R13" s="1"/>
      <c r="S13" s="2"/>
    </row>
    <row r="14" spans="2:19" ht="21" customHeight="1" x14ac:dyDescent="0.2">
      <c r="B14" s="12">
        <v>1401010</v>
      </c>
      <c r="C14" s="13" t="s">
        <v>592</v>
      </c>
      <c r="D14" s="152">
        <v>0</v>
      </c>
      <c r="E14" s="152"/>
      <c r="F14" s="152"/>
      <c r="G14" s="14" t="s">
        <v>0</v>
      </c>
      <c r="H14" s="33">
        <v>1301236</v>
      </c>
      <c r="I14" s="15" t="str">
        <f>VLOOKUP($H14,Crses!$A$2:$I$290,2,FALSE)</f>
        <v>تطوير برمجيات الإنترنت</v>
      </c>
      <c r="J14" s="16">
        <f>VLOOKUP($H14,Crses!$A$2:$J$290,4,FALSE)</f>
        <v>2</v>
      </c>
      <c r="K14" s="16">
        <f>VLOOKUP($H14,Crses!$A$2:$J$290,5,FALSE)</f>
        <v>2</v>
      </c>
      <c r="L14" s="16">
        <f>VLOOKUP($H14,Crses!$A$2:$J$290,6,FALSE)</f>
        <v>3</v>
      </c>
      <c r="M14" s="28">
        <f>VLOOKUP($H14,Crses!$A$2:$J$290,8,FALSE)</f>
        <v>1301108</v>
      </c>
      <c r="Q14" s="2"/>
      <c r="R14" s="1"/>
      <c r="S14" s="2"/>
    </row>
    <row r="15" spans="2:19" ht="21" customHeight="1" thickBot="1" x14ac:dyDescent="0.25">
      <c r="B15" s="156" t="s">
        <v>388</v>
      </c>
      <c r="C15" s="157"/>
      <c r="D15" s="157">
        <f>SUM(D9:F13)</f>
        <v>15</v>
      </c>
      <c r="E15" s="157"/>
      <c r="F15" s="157"/>
      <c r="G15" s="18"/>
      <c r="H15" s="33">
        <v>1301304</v>
      </c>
      <c r="I15" s="15" t="str">
        <f>VLOOKUP($H15,Crses!$A$2:$I$290,2,FALSE)</f>
        <v>البرمجة المرئية</v>
      </c>
      <c r="J15" s="16">
        <f>VLOOKUP($H15,Crses!$A$2:$J$290,4,FALSE)</f>
        <v>2</v>
      </c>
      <c r="K15" s="16">
        <f>VLOOKUP($H15,Crses!$A$2:$J$290,5,FALSE)</f>
        <v>2</v>
      </c>
      <c r="L15" s="16">
        <f>VLOOKUP($H15,Crses!$A$2:$J$290,6,FALSE)</f>
        <v>3</v>
      </c>
      <c r="M15" s="28">
        <f>VLOOKUP($H15,Crses!$A$2:$J$290,8,FALSE)</f>
        <v>1301305</v>
      </c>
      <c r="Q15" s="4"/>
      <c r="R15" s="2"/>
      <c r="S15" s="2"/>
    </row>
    <row r="16" spans="2:19" ht="21" customHeight="1" x14ac:dyDescent="0.2">
      <c r="B16" s="164" t="s">
        <v>511</v>
      </c>
      <c r="C16" s="165"/>
      <c r="D16" s="165"/>
      <c r="E16" s="165"/>
      <c r="F16" s="165"/>
      <c r="G16" s="166"/>
      <c r="H16" s="33">
        <v>1301305</v>
      </c>
      <c r="I16" s="15" t="str">
        <f>VLOOKUP($H16,Crses!$A$2:$I$290,2,FALSE)</f>
        <v>قواعد البيانات وتطبيقاتها</v>
      </c>
      <c r="J16" s="16">
        <f>VLOOKUP($H16,Crses!$A$2:$J$290,4,FALSE)</f>
        <v>2</v>
      </c>
      <c r="K16" s="16">
        <f>VLOOKUP($H16,Crses!$A$2:$J$290,5,FALSE)</f>
        <v>2</v>
      </c>
      <c r="L16" s="16">
        <f>VLOOKUP($H16,Crses!$A$2:$J$290,6,FALSE)</f>
        <v>3</v>
      </c>
      <c r="M16" s="28">
        <f>VLOOKUP($H16,Crses!$A$2:$J$290,8,FALSE)</f>
        <v>1301203</v>
      </c>
      <c r="Q16" s="2"/>
      <c r="R16" s="2"/>
      <c r="S16" s="2"/>
    </row>
    <row r="17" spans="2:19" ht="21" customHeight="1" x14ac:dyDescent="0.2">
      <c r="B17" s="12">
        <v>501114</v>
      </c>
      <c r="C17" s="13" t="str">
        <f>VLOOKUP($B17,Crses!$A$2:$J$290,2,FALSE)</f>
        <v>القضية الفلسطينية والتاريخ العربي المعاصر</v>
      </c>
      <c r="D17" s="152">
        <f>VLOOKUP($B17,Crses!$A$2:$J$290,6,FALSE)</f>
        <v>3</v>
      </c>
      <c r="E17" s="152"/>
      <c r="F17" s="152"/>
      <c r="G17" s="14" t="str">
        <f>VLOOKUP($B17,Crses!$A$2:$J$290,8,FALSE)</f>
        <v>-</v>
      </c>
      <c r="H17" s="33">
        <v>1301310</v>
      </c>
      <c r="I17" s="15" t="str">
        <f>VLOOKUP($H17,Crses!$A$2:$I$290,2,FALSE)</f>
        <v>تصميم وتحليل الخوارزميات</v>
      </c>
      <c r="J17" s="16">
        <f>VLOOKUP($H17,Crses!$A$2:$J$290,4,FALSE)</f>
        <v>3</v>
      </c>
      <c r="K17" s="16">
        <f>VLOOKUP($H17,Crses!$A$2:$J$290,5,FALSE)</f>
        <v>0</v>
      </c>
      <c r="L17" s="16">
        <f>VLOOKUP($H17,Crses!$A$2:$J$290,6,FALSE)</f>
        <v>3</v>
      </c>
      <c r="M17" s="28">
        <f>VLOOKUP($H17,Crses!$A$2:$J$290,8,FALSE)</f>
        <v>1301203</v>
      </c>
      <c r="Q17" s="2"/>
      <c r="R17" s="2"/>
      <c r="S17" s="2"/>
    </row>
    <row r="18" spans="2:19" ht="21" customHeight="1" x14ac:dyDescent="0.2">
      <c r="B18" s="12">
        <v>602143</v>
      </c>
      <c r="C18" s="13" t="str">
        <f>VLOOKUP($B18,Crses!$A$2:$J$290,2,FALSE)</f>
        <v>حقوق الإنسان</v>
      </c>
      <c r="D18" s="152">
        <f>VLOOKUP($B18,Crses!$A$2:$J$290,6,FALSE)</f>
        <v>3</v>
      </c>
      <c r="E18" s="152"/>
      <c r="F18" s="152"/>
      <c r="G18" s="14" t="str">
        <f>VLOOKUP($B18,Crses!$A$2:$J$290,8,FALSE)</f>
        <v>-</v>
      </c>
      <c r="H18" s="33">
        <v>1301326</v>
      </c>
      <c r="I18" s="15" t="str">
        <f>VLOOKUP($H18,Crses!$A$2:$I$290,2,FALSE)</f>
        <v>نظم التشغيل</v>
      </c>
      <c r="J18" s="16">
        <f>VLOOKUP($H18,Crses!$A$2:$J$290,4,FALSE)</f>
        <v>3</v>
      </c>
      <c r="K18" s="16">
        <f>VLOOKUP($H18,Crses!$A$2:$J$290,5,FALSE)</f>
        <v>0</v>
      </c>
      <c r="L18" s="16">
        <f>VLOOKUP($H18,Crses!$A$2:$J$290,6,FALSE)</f>
        <v>3</v>
      </c>
      <c r="M18" s="28">
        <f>VLOOKUP($H18,Crses!$A$2:$J$290,8,FALSE)</f>
        <v>1301203</v>
      </c>
      <c r="Q18" s="30"/>
      <c r="R18" s="2"/>
      <c r="S18" s="2"/>
    </row>
    <row r="19" spans="2:19" ht="21" customHeight="1" x14ac:dyDescent="0.2">
      <c r="B19" s="12">
        <v>701103</v>
      </c>
      <c r="C19" s="13" t="str">
        <f>VLOOKUP($B19,Crses!$A$2:$J$290,2,FALSE)</f>
        <v>الإسلام وقضايا العصر</v>
      </c>
      <c r="D19" s="152">
        <f>VLOOKUP($B19,Crses!$A$2:$J$290,6,FALSE)</f>
        <v>3</v>
      </c>
      <c r="E19" s="152"/>
      <c r="F19" s="152"/>
      <c r="G19" s="14" t="str">
        <f>VLOOKUP($B19,Crses!$A$2:$J$290,8,FALSE)</f>
        <v>-</v>
      </c>
      <c r="H19" s="33">
        <v>1301336</v>
      </c>
      <c r="I19" s="15" t="str">
        <f>VLOOKUP($H19,Crses!$A$2:$I$290,2,FALSE)</f>
        <v>تراسل البيانات وشبكات الحاسوب</v>
      </c>
      <c r="J19" s="16">
        <f>VLOOKUP($H19,Crses!$A$2:$J$290,4,FALSE)</f>
        <v>3</v>
      </c>
      <c r="K19" s="16">
        <f>VLOOKUP($H19,Crses!$A$2:$J$290,5,FALSE)</f>
        <v>0</v>
      </c>
      <c r="L19" s="16">
        <f>VLOOKUP($H19,Crses!$A$2:$J$290,6,FALSE)</f>
        <v>3</v>
      </c>
      <c r="M19" s="28">
        <f>VLOOKUP($H19,Crses!$A$2:$J$290,8,FALSE)</f>
        <v>1301326</v>
      </c>
      <c r="Q19" s="5"/>
    </row>
    <row r="20" spans="2:19" ht="21" customHeight="1" x14ac:dyDescent="0.2">
      <c r="B20" s="12">
        <v>701104</v>
      </c>
      <c r="C20" s="13" t="str">
        <f>VLOOKUP($B20,Crses!$A$2:$J$290,2,FALSE)</f>
        <v>الأخلاق في الإسلام</v>
      </c>
      <c r="D20" s="152">
        <f>VLOOKUP($B20,Crses!$A$2:$J$290,6,FALSE)</f>
        <v>3</v>
      </c>
      <c r="E20" s="152"/>
      <c r="F20" s="152"/>
      <c r="G20" s="14" t="str">
        <f>VLOOKUP($B20,Crses!$A$2:$J$290,8,FALSE)</f>
        <v>-</v>
      </c>
      <c r="H20" s="33">
        <v>1302281</v>
      </c>
      <c r="I20" s="15" t="str">
        <f>VLOOKUP($H20,Crses!$A$2:$I$290,2,FALSE)</f>
        <v>مدخل إلى هندسة البرمجيات</v>
      </c>
      <c r="J20" s="16">
        <f>VLOOKUP($H20,Crses!$A$2:$J$290,4,FALSE)</f>
        <v>3</v>
      </c>
      <c r="K20" s="16">
        <f>VLOOKUP($H20,Crses!$A$2:$J$290,5,FALSE)</f>
        <v>0</v>
      </c>
      <c r="L20" s="16">
        <f>VLOOKUP($H20,Crses!$A$2:$J$290,6,FALSE)</f>
        <v>3</v>
      </c>
      <c r="M20" s="28">
        <f>VLOOKUP($H20,Crses!$A$2:$J$290,8,FALSE)</f>
        <v>1301108</v>
      </c>
      <c r="Q20" s="5"/>
    </row>
    <row r="21" spans="2:19" ht="21" customHeight="1" x14ac:dyDescent="0.2">
      <c r="B21" s="12">
        <v>1401111</v>
      </c>
      <c r="C21" s="13" t="str">
        <f>VLOOKUP($B21,Crses!$A$2:$J$290,2,FALSE)</f>
        <v>مدخل إلى علم المكتبات</v>
      </c>
      <c r="D21" s="152">
        <f>VLOOKUP($B21,Crses!$A$2:$J$290,6,FALSE)</f>
        <v>3</v>
      </c>
      <c r="E21" s="152"/>
      <c r="F21" s="152"/>
      <c r="G21" s="14" t="str">
        <f>VLOOKUP($B21,Crses!$A$2:$J$290,8,FALSE)</f>
        <v>-</v>
      </c>
      <c r="H21" s="33">
        <v>1302338</v>
      </c>
      <c r="I21" s="17" t="str">
        <f>VLOOKUP($H21,Crses!$A$2:$I$290,2,FALSE)</f>
        <v>حوسبة الإنترنت المتقدمة</v>
      </c>
      <c r="J21" s="16">
        <f>VLOOKUP($H21,Crses!$A$2:$J$290,4,FALSE)</f>
        <v>2</v>
      </c>
      <c r="K21" s="16">
        <f>VLOOKUP($H21,Crses!$A$2:$J$290,5,FALSE)</f>
        <v>2</v>
      </c>
      <c r="L21" s="16">
        <f>VLOOKUP($H21,Crses!$A$2:$J$290,6,FALSE)</f>
        <v>3</v>
      </c>
      <c r="M21" s="28" t="str">
        <f>VLOOKUP($H21,Crses!$A$2:$J$290,8,FALSE)</f>
        <v>1303236 + 1301305</v>
      </c>
      <c r="Q21" s="5"/>
    </row>
    <row r="22" spans="2:19" ht="21" customHeight="1" x14ac:dyDescent="0.2">
      <c r="B22" s="12">
        <v>1401130</v>
      </c>
      <c r="C22" s="13" t="str">
        <f>VLOOKUP($B22,Crses!$A$2:$J$290,2,FALSE)</f>
        <v>الرياضة والصحة</v>
      </c>
      <c r="D22" s="152">
        <f>VLOOKUP($B22,Crses!$A$2:$J$290,6,FALSE)</f>
        <v>3</v>
      </c>
      <c r="E22" s="152"/>
      <c r="F22" s="152"/>
      <c r="G22" s="14" t="str">
        <f>VLOOKUP($B22,Crses!$A$2:$J$290,8,FALSE)</f>
        <v>-</v>
      </c>
      <c r="H22" s="33">
        <v>1302360</v>
      </c>
      <c r="I22" s="17" t="str">
        <f>VLOOKUP($H22,Crses!$A$2:$I$290,2,FALSE)</f>
        <v>إدارة نظم قواعد البيانات</v>
      </c>
      <c r="J22" s="16">
        <f>VLOOKUP($H22,Crses!$A$2:$J$290,4,FALSE)</f>
        <v>3</v>
      </c>
      <c r="K22" s="16">
        <f>VLOOKUP($H22,Crses!$A$2:$J$290,5,FALSE)</f>
        <v>0</v>
      </c>
      <c r="L22" s="16">
        <f>VLOOKUP($H22,Crses!$A$2:$J$290,6,FALSE)</f>
        <v>3</v>
      </c>
      <c r="M22" s="28">
        <f>VLOOKUP($H22,Crses!$A$2:$J$290,8,FALSE)</f>
        <v>1301305</v>
      </c>
      <c r="Q22" s="5"/>
    </row>
    <row r="23" spans="2:19" ht="21" customHeight="1" x14ac:dyDescent="0.2">
      <c r="B23" s="12">
        <v>1401131</v>
      </c>
      <c r="C23" s="13" t="str">
        <f>VLOOKUP($B23,Crses!$A$2:$J$290,2,FALSE)</f>
        <v>مدخل إلى علم الاجتماع</v>
      </c>
      <c r="D23" s="152">
        <f>VLOOKUP($B23,Crses!$A$2:$J$290,6,FALSE)</f>
        <v>3</v>
      </c>
      <c r="E23" s="152"/>
      <c r="F23" s="152"/>
      <c r="G23" s="14" t="str">
        <f>VLOOKUP($B23,Crses!$A$2:$J$290,8,FALSE)</f>
        <v>-</v>
      </c>
      <c r="H23" s="33">
        <v>1302368</v>
      </c>
      <c r="I23" s="11" t="str">
        <f>VLOOKUP($H23,Crses!$A$2:$I$290,2,FALSE)</f>
        <v>التدريب الميداني</v>
      </c>
      <c r="J23" s="16">
        <f>VLOOKUP($H23,Crses!$A$2:$J$290,4,FALSE)</f>
        <v>0</v>
      </c>
      <c r="K23" s="16">
        <f>VLOOKUP($H23,Crses!$A$2:$J$290,5,FALSE)</f>
        <v>0</v>
      </c>
      <c r="L23" s="16">
        <f>VLOOKUP($H23,Crses!$A$2:$J$290,6,FALSE)</f>
        <v>0</v>
      </c>
      <c r="M23" s="28" t="str">
        <f>VLOOKUP($H23,Crses!$A$2:$J$290,8,FALSE)</f>
        <v>Pass. 90Cr. Hrs.</v>
      </c>
      <c r="Q23" s="5"/>
    </row>
    <row r="24" spans="2:19" ht="21" customHeight="1" x14ac:dyDescent="0.2">
      <c r="B24" s="12">
        <v>1401132</v>
      </c>
      <c r="C24" s="13" t="str">
        <f>VLOOKUP($B24,Crses!$A$2:$J$290,2,FALSE)</f>
        <v>الإنسان والبيئة</v>
      </c>
      <c r="D24" s="152">
        <f>VLOOKUP($B24,Crses!$A$2:$J$290,6,FALSE)</f>
        <v>3</v>
      </c>
      <c r="E24" s="152"/>
      <c r="F24" s="152"/>
      <c r="G24" s="14" t="str">
        <f>VLOOKUP($B24,Crses!$A$2:$J$290,8,FALSE)</f>
        <v>-</v>
      </c>
      <c r="H24" s="33">
        <v>1302382</v>
      </c>
      <c r="I24" s="15" t="str">
        <f>VLOOKUP($H24,Crses!$A$2:$I$290,2,FALSE)</f>
        <v>هندسة المتطلبات</v>
      </c>
      <c r="J24" s="16">
        <f>VLOOKUP($H24,Crses!$A$2:$J$290,4,FALSE)</f>
        <v>2</v>
      </c>
      <c r="K24" s="16">
        <f>VLOOKUP($H24,Crses!$A$2:$J$290,5,FALSE)</f>
        <v>2</v>
      </c>
      <c r="L24" s="16">
        <f>VLOOKUP($H24,Crses!$A$2:$J$290,6,FALSE)</f>
        <v>3</v>
      </c>
      <c r="M24" s="28">
        <f>VLOOKUP($H24,Crses!$A$2:$J$290,8,FALSE)</f>
        <v>1302281</v>
      </c>
      <c r="Q24" s="5"/>
    </row>
    <row r="25" spans="2:19" ht="12.75" x14ac:dyDescent="0.2">
      <c r="B25" s="158">
        <v>1401133</v>
      </c>
      <c r="C25" s="187" t="str">
        <f>VLOOKUP($B25,Crses!$A$2:$J$290,2,FALSE)</f>
        <v>مدخل إلى علم النفس</v>
      </c>
      <c r="D25" s="189">
        <f>VLOOKUP($B25,Crses!$A$2:$J$290,6,FALSE)</f>
        <v>3</v>
      </c>
      <c r="E25" s="190"/>
      <c r="F25" s="191"/>
      <c r="G25" s="195" t="str">
        <f>VLOOKUP($B25,Crses!$A$2:$J$290,8,FALSE)</f>
        <v>-</v>
      </c>
      <c r="H25" s="33">
        <v>1302383</v>
      </c>
      <c r="I25" s="15" t="str">
        <f>VLOOKUP($H25,Crses!$A$2:$I$290,2,FALSE)</f>
        <v>إدارة المشاريع</v>
      </c>
      <c r="J25" s="16">
        <f>VLOOKUP($H25,Crses!$A$2:$J$290,4,FALSE)</f>
        <v>2</v>
      </c>
      <c r="K25" s="16">
        <f>VLOOKUP($H25,Crses!$A$2:$J$290,5,FALSE)</f>
        <v>2</v>
      </c>
      <c r="L25" s="16">
        <f>VLOOKUP($H25,Crses!$A$2:$J$290,6,FALSE)</f>
        <v>3</v>
      </c>
      <c r="M25" s="28">
        <f>VLOOKUP($H25,Crses!$A$2:$J$290,8,FALSE)</f>
        <v>1302281</v>
      </c>
      <c r="R25" s="6"/>
    </row>
    <row r="26" spans="2:19" ht="25.5" customHeight="1" x14ac:dyDescent="0.2">
      <c r="B26" s="159"/>
      <c r="C26" s="188"/>
      <c r="D26" s="192"/>
      <c r="E26" s="193"/>
      <c r="F26" s="194"/>
      <c r="G26" s="196"/>
      <c r="H26" s="33">
        <v>1302384</v>
      </c>
      <c r="I26" s="15" t="str">
        <f>VLOOKUP($H26,Crses!$A$2:$I$290,2,FALSE)</f>
        <v>تحليل وتصميم البرمجيات</v>
      </c>
      <c r="J26" s="16">
        <f>VLOOKUP($H26,Crses!$A$2:$J$290,4,FALSE)</f>
        <v>2</v>
      </c>
      <c r="K26" s="16">
        <f>VLOOKUP($H26,Crses!$A$2:$J$290,5,FALSE)</f>
        <v>2</v>
      </c>
      <c r="L26" s="16">
        <f>VLOOKUP($H26,Crses!$A$2:$J$290,6,FALSE)</f>
        <v>3</v>
      </c>
      <c r="M26" s="28" t="str">
        <f>VLOOKUP($H26,Crses!$A$2:$J$290,8,FALSE)</f>
        <v>1302382 + 1301305 ↂ</v>
      </c>
      <c r="Q26" s="5"/>
    </row>
    <row r="27" spans="2:19" ht="21" customHeight="1" x14ac:dyDescent="0.2">
      <c r="B27" s="12">
        <v>1401210</v>
      </c>
      <c r="C27" s="13" t="str">
        <f>VLOOKUP($B27,Crses!$A$2:$J$290,2,FALSE)</f>
        <v>اللغة العربية (2)</v>
      </c>
      <c r="D27" s="152">
        <f>VLOOKUP($B27,Crses!$A$2:$J$290,6,FALSE)</f>
        <v>3</v>
      </c>
      <c r="E27" s="152"/>
      <c r="F27" s="152"/>
      <c r="G27" s="14">
        <f>VLOOKUP($B27,Crses!$A$2:$J$290,8,FALSE)</f>
        <v>1401110</v>
      </c>
      <c r="H27" s="33">
        <v>1302452</v>
      </c>
      <c r="I27" s="15" t="str">
        <f>VLOOKUP($H27,Crses!$A$2:$I$290,2,FALSE)</f>
        <v>تفاعل الإنسان مع الحاسوب</v>
      </c>
      <c r="J27" s="16">
        <f>VLOOKUP($H27,Crses!$A$2:$J$290,4,FALSE)</f>
        <v>3</v>
      </c>
      <c r="K27" s="16">
        <f>VLOOKUP($H27,Crses!$A$2:$J$290,5,FALSE)</f>
        <v>0</v>
      </c>
      <c r="L27" s="16">
        <f>VLOOKUP($H27,Crses!$A$2:$J$290,6,FALSE)</f>
        <v>3</v>
      </c>
      <c r="M27" s="28">
        <f>VLOOKUP($H27,Crses!$A$2:$J$290,8,FALSE)</f>
        <v>1302281</v>
      </c>
      <c r="Q27" s="7"/>
    </row>
    <row r="28" spans="2:19" ht="21" customHeight="1" x14ac:dyDescent="0.2">
      <c r="B28" s="12">
        <v>1401220</v>
      </c>
      <c r="C28" s="13" t="str">
        <f>VLOOKUP($B28,Crses!$A$2:$J$290,2,FALSE)</f>
        <v>اللغـة الإنجليزية (2)</v>
      </c>
      <c r="D28" s="152">
        <f>VLOOKUP($B28,Crses!$A$2:$J$290,6,FALSE)</f>
        <v>3</v>
      </c>
      <c r="E28" s="152"/>
      <c r="F28" s="152"/>
      <c r="G28" s="14">
        <f>VLOOKUP($B28,Crses!$A$2:$J$290,8,FALSE)</f>
        <v>1401120</v>
      </c>
      <c r="H28" s="33">
        <v>1302481</v>
      </c>
      <c r="I28" s="15" t="str">
        <f>VLOOKUP($H28,Crses!$A$2:$I$290,2,FALSE)</f>
        <v>هندسة البرمجيات الموزعة والمبنية على المكونات</v>
      </c>
      <c r="J28" s="16">
        <f>VLOOKUP($H28,Crses!$A$2:$J$290,4,FALSE)</f>
        <v>3</v>
      </c>
      <c r="K28" s="16">
        <f>VLOOKUP($H28,Crses!$A$2:$J$290,5,FALSE)</f>
        <v>0</v>
      </c>
      <c r="L28" s="16">
        <f>VLOOKUP($H28,Crses!$A$2:$J$290,6,FALSE)</f>
        <v>3</v>
      </c>
      <c r="M28" s="28">
        <f>VLOOKUP($H28,Crses!$A$2:$J$290,8,FALSE)</f>
        <v>1302384</v>
      </c>
      <c r="Q28" s="5"/>
    </row>
    <row r="29" spans="2:19" ht="21" customHeight="1" x14ac:dyDescent="0.2">
      <c r="B29" s="12">
        <v>1501113</v>
      </c>
      <c r="C29" s="13" t="str">
        <f>VLOOKUP($B29,Crses!$A$2:$J$290,2,FALSE)</f>
        <v>العلوم عند العرب والمسلمين</v>
      </c>
      <c r="D29" s="152">
        <f>VLOOKUP($B29,Crses!$A$2:$J$290,6,FALSE)</f>
        <v>3</v>
      </c>
      <c r="E29" s="152"/>
      <c r="F29" s="152"/>
      <c r="G29" s="14" t="str">
        <f>VLOOKUP($B29,Crses!$A$2:$J$290,8,FALSE)</f>
        <v>-</v>
      </c>
      <c r="H29" s="33">
        <v>1302485</v>
      </c>
      <c r="I29" s="15" t="str">
        <f>VLOOKUP($H29,Crses!$A$2:$I$290,2,FALSE)</f>
        <v>صيانة البرمجيات وإعادة هندستها</v>
      </c>
      <c r="J29" s="16">
        <f>VLOOKUP($H29,Crses!$A$2:$J$290,4,FALSE)</f>
        <v>3</v>
      </c>
      <c r="K29" s="16">
        <f>VLOOKUP($H29,Crses!$A$2:$J$290,5,FALSE)</f>
        <v>0</v>
      </c>
      <c r="L29" s="16">
        <f>VLOOKUP($H29,Crses!$A$2:$J$290,6,FALSE)</f>
        <v>3</v>
      </c>
      <c r="M29" s="28">
        <f>VLOOKUP($H29,Crses!$A$2:$J$290,8,FALSE)</f>
        <v>1302493</v>
      </c>
      <c r="Q29" s="5"/>
    </row>
    <row r="30" spans="2:19" ht="21" customHeight="1" x14ac:dyDescent="0.2">
      <c r="B30" s="12">
        <v>1501126</v>
      </c>
      <c r="C30" s="13" t="str">
        <f>VLOOKUP($B30,Crses!$A$2:$J$290,2,FALSE)</f>
        <v>الإسعافات الأولية</v>
      </c>
      <c r="D30" s="152">
        <f>VLOOKUP($B30,Crses!$A$2:$J$290,6,FALSE)</f>
        <v>3</v>
      </c>
      <c r="E30" s="152"/>
      <c r="F30" s="152"/>
      <c r="G30" s="14" t="str">
        <f>VLOOKUP($B30,Crses!$A$2:$J$290,8,FALSE)</f>
        <v>-</v>
      </c>
      <c r="H30" s="33">
        <v>1302486</v>
      </c>
      <c r="I30" s="15" t="str">
        <f>VLOOKUP($H30,Crses!$A$2:$I$290,2,FALSE)</f>
        <v>فحص البرمجيات</v>
      </c>
      <c r="J30" s="16">
        <f>VLOOKUP($H30,Crses!$A$2:$J$290,4,FALSE)</f>
        <v>3</v>
      </c>
      <c r="K30" s="16">
        <f>VLOOKUP($H30,Crses!$A$2:$J$290,5,FALSE)</f>
        <v>0</v>
      </c>
      <c r="L30" s="16">
        <f>VLOOKUP($H30,Crses!$A$2:$J$290,6,FALSE)</f>
        <v>3</v>
      </c>
      <c r="M30" s="28">
        <f>VLOOKUP($H30,Crses!$A$2:$J$290,8,FALSE)</f>
        <v>1302384</v>
      </c>
      <c r="Q30" s="5"/>
    </row>
    <row r="31" spans="2:19" ht="21" customHeight="1" x14ac:dyDescent="0.2">
      <c r="B31" s="12">
        <v>1501127</v>
      </c>
      <c r="C31" s="13" t="str">
        <f>VLOOKUP($B31,Crses!$A$2:$J$290,2,FALSE)</f>
        <v>الطاقة الخضراء في حياتنا</v>
      </c>
      <c r="D31" s="152">
        <f>VLOOKUP($B31,Crses!$A$2:$J$290,6,FALSE)</f>
        <v>3</v>
      </c>
      <c r="E31" s="152"/>
      <c r="F31" s="152"/>
      <c r="G31" s="14" t="str">
        <f>VLOOKUP($B31,Crses!$A$2:$J$290,8,FALSE)</f>
        <v>-</v>
      </c>
      <c r="H31" s="33">
        <v>1302491</v>
      </c>
      <c r="I31" s="15" t="str">
        <f>VLOOKUP($H31,Crses!$A$2:$I$290,2,FALSE)</f>
        <v>مشروع تخرج (1)</v>
      </c>
      <c r="J31" s="16">
        <f>VLOOKUP($H31,Crses!$A$2:$J$290,4,FALSE)</f>
        <v>0</v>
      </c>
      <c r="K31" s="16">
        <f>VLOOKUP($H31,Crses!$A$2:$J$290,5,FALSE)</f>
        <v>2</v>
      </c>
      <c r="L31" s="16">
        <f>VLOOKUP($H31,Crses!$A$2:$J$290,6,FALSE)</f>
        <v>1</v>
      </c>
      <c r="M31" s="28" t="str">
        <f>VLOOKUP($H31,Crses!$A$2:$J$290,8,FALSE)</f>
        <v>Pass. 90 Cr. Hrs.+ 1302384</v>
      </c>
      <c r="Q31" s="5"/>
    </row>
    <row r="32" spans="2:19" ht="21" customHeight="1" x14ac:dyDescent="0.2">
      <c r="B32" s="12">
        <v>1501128</v>
      </c>
      <c r="C32" s="13" t="str">
        <f>VLOOKUP($B32,Crses!$A$2:$J$290,2,FALSE)</f>
        <v>تكنولوجيا الاتصال و التواصل الاجتماعي</v>
      </c>
      <c r="D32" s="152">
        <f>VLOOKUP($B32,Crses!$A$2:$J$290,6,FALSE)</f>
        <v>3</v>
      </c>
      <c r="E32" s="152"/>
      <c r="F32" s="152"/>
      <c r="G32" s="14" t="str">
        <f>VLOOKUP($B32,Crses!$A$2:$J$290,8,FALSE)</f>
        <v>-</v>
      </c>
      <c r="H32" s="33">
        <v>1302492</v>
      </c>
      <c r="I32" s="15" t="str">
        <f>VLOOKUP($H32,Crses!$A$2:$I$290,2,FALSE)</f>
        <v>مشروع تخرج (2)</v>
      </c>
      <c r="J32" s="16">
        <f>VLOOKUP($H32,Crses!$A$2:$J$290,4,FALSE)</f>
        <v>0</v>
      </c>
      <c r="K32" s="16">
        <f>VLOOKUP($H32,Crses!$A$2:$J$290,5,FALSE)</f>
        <v>4</v>
      </c>
      <c r="L32" s="16">
        <f>VLOOKUP($H32,Crses!$A$2:$J$290,6,FALSE)</f>
        <v>2</v>
      </c>
      <c r="M32" s="28">
        <f>VLOOKUP($H32,Crses!$A$2:$J$290,8,FALSE)</f>
        <v>1302491</v>
      </c>
      <c r="Q32" s="5"/>
    </row>
    <row r="33" spans="2:18" ht="21" customHeight="1" x14ac:dyDescent="0.2">
      <c r="B33" s="12">
        <v>1501153</v>
      </c>
      <c r="C33" s="13" t="str">
        <f>VLOOKUP($B33,Crses!$A$2:$J$290,2,FALSE)</f>
        <v>التغذية في الصحة والمرض</v>
      </c>
      <c r="D33" s="152">
        <f>VLOOKUP($B33,Crses!$A$2:$J$290,6,FALSE)</f>
        <v>3</v>
      </c>
      <c r="E33" s="152"/>
      <c r="F33" s="152"/>
      <c r="G33" s="14" t="str">
        <f>VLOOKUP($B33,Crses!$A$2:$J$290,8,FALSE)</f>
        <v>-</v>
      </c>
      <c r="H33" s="33">
        <v>1302493</v>
      </c>
      <c r="I33" s="15" t="str">
        <f>VLOOKUP($H33,Crses!$A$2:$I$290,2,FALSE)</f>
        <v>تطوير البرمجيات وتوثيقها</v>
      </c>
      <c r="J33" s="16">
        <f>VLOOKUP($H33,Crses!$A$2:$J$290,4,FALSE)</f>
        <v>3</v>
      </c>
      <c r="K33" s="16">
        <f>VLOOKUP($H33,Crses!$A$2:$J$290,5,FALSE)</f>
        <v>0</v>
      </c>
      <c r="L33" s="16">
        <f>VLOOKUP($H33,Crses!$A$2:$J$290,6,FALSE)</f>
        <v>3</v>
      </c>
      <c r="M33" s="28">
        <f>VLOOKUP($H33,Crses!$A$2:$J$290,8,FALSE)</f>
        <v>1302384</v>
      </c>
      <c r="Q33" s="5"/>
    </row>
    <row r="34" spans="2:18" ht="21" customHeight="1" x14ac:dyDescent="0.2">
      <c r="B34" s="12">
        <v>1501154</v>
      </c>
      <c r="C34" s="13" t="str">
        <f>VLOOKUP($B34,Crses!$A$2:$J$290,2,FALSE)</f>
        <v>الثقافة الصحية</v>
      </c>
      <c r="D34" s="152">
        <f>VLOOKUP($B34,Crses!$A$2:$J$290,6,FALSE)</f>
        <v>3</v>
      </c>
      <c r="E34" s="152"/>
      <c r="F34" s="152"/>
      <c r="G34" s="14" t="str">
        <f>VLOOKUP($B34,Crses!$A$2:$J$290,8,FALSE)</f>
        <v>-</v>
      </c>
      <c r="H34" s="33">
        <v>1302495</v>
      </c>
      <c r="I34" s="15" t="str">
        <f>VLOOKUP($H34,Crses!$A$2:$I$290,2,FALSE)</f>
        <v>إدارة جودة البرمجيات</v>
      </c>
      <c r="J34" s="16">
        <f>VLOOKUP($H34,Crses!$A$2:$J$290,4,FALSE)</f>
        <v>3</v>
      </c>
      <c r="K34" s="16">
        <f>VLOOKUP($H34,Crses!$A$2:$J$290,5,FALSE)</f>
        <v>0</v>
      </c>
      <c r="L34" s="16">
        <f>VLOOKUP($H34,Crses!$A$2:$J$290,6,FALSE)</f>
        <v>3</v>
      </c>
      <c r="M34" s="28" t="str">
        <f>VLOOKUP($H34,Crses!$A$2:$J$290,8,FALSE)</f>
        <v>1302485 + 1302486</v>
      </c>
      <c r="Q34" s="5"/>
    </row>
    <row r="35" spans="2:18" ht="21" customHeight="1" thickBot="1" x14ac:dyDescent="0.25">
      <c r="B35" s="12">
        <v>1501161</v>
      </c>
      <c r="C35" s="13" t="str">
        <f>VLOOKUP($B35,Crses!$A$2:$J$290,2,FALSE)</f>
        <v>المجتمعات الرقمية</v>
      </c>
      <c r="D35" s="152">
        <f>VLOOKUP($B35,Crses!$A$2:$J$290,6,FALSE)</f>
        <v>3</v>
      </c>
      <c r="E35" s="152"/>
      <c r="F35" s="152"/>
      <c r="G35" s="14" t="str">
        <f>VLOOKUP($B35,Crses!$A$2:$J$290,8,FALSE)</f>
        <v>-</v>
      </c>
      <c r="H35" s="33">
        <v>1302496</v>
      </c>
      <c r="I35" s="15" t="str">
        <f>VLOOKUP($H35,Crses!$A$2:$I$290,2,FALSE)</f>
        <v>منهجية البرمجة المرنة</v>
      </c>
      <c r="J35" s="16">
        <f>VLOOKUP($H35,Crses!$A$2:$J$290,4,FALSE)</f>
        <v>3</v>
      </c>
      <c r="K35" s="16">
        <f>VLOOKUP($H35,Crses!$A$2:$J$290,5,FALSE)</f>
        <v>0</v>
      </c>
      <c r="L35" s="16">
        <f>VLOOKUP($H35,Crses!$A$2:$J$290,6,FALSE)</f>
        <v>3</v>
      </c>
      <c r="M35" s="28">
        <f>VLOOKUP($H35,Crses!$A$2:$J$290,8,FALSE)</f>
        <v>1302384</v>
      </c>
      <c r="Q35" s="5"/>
    </row>
    <row r="36" spans="2:18" ht="21" customHeight="1" thickBot="1" x14ac:dyDescent="0.25">
      <c r="B36" s="168" t="s">
        <v>466</v>
      </c>
      <c r="C36" s="169"/>
      <c r="D36" s="169"/>
      <c r="E36" s="169"/>
      <c r="F36" s="169"/>
      <c r="G36" s="170"/>
      <c r="H36" s="123" t="s">
        <v>388</v>
      </c>
      <c r="I36" s="124"/>
      <c r="J36" s="19">
        <f>SUM(J10:J35)</f>
        <v>60</v>
      </c>
      <c r="K36" s="19">
        <f>SUM(K10:K35)</f>
        <v>24</v>
      </c>
      <c r="L36" s="19">
        <f>SUM(L10:L35)</f>
        <v>72</v>
      </c>
      <c r="M36" s="25"/>
      <c r="Q36" s="5"/>
    </row>
    <row r="37" spans="2:18" ht="21" customHeight="1" x14ac:dyDescent="0.2">
      <c r="B37" s="173" t="s">
        <v>382</v>
      </c>
      <c r="C37" s="175" t="s">
        <v>383</v>
      </c>
      <c r="D37" s="177" t="s">
        <v>384</v>
      </c>
      <c r="E37" s="178"/>
      <c r="F37" s="175" t="s">
        <v>392</v>
      </c>
      <c r="G37" s="197" t="s">
        <v>385</v>
      </c>
      <c r="H37" s="181" t="s">
        <v>438</v>
      </c>
      <c r="I37" s="182"/>
      <c r="J37" s="182"/>
      <c r="K37" s="182"/>
      <c r="L37" s="182"/>
      <c r="M37" s="183"/>
    </row>
    <row r="38" spans="2:18" ht="21" customHeight="1" thickBot="1" x14ac:dyDescent="0.25">
      <c r="B38" s="174"/>
      <c r="C38" s="176"/>
      <c r="D38" s="10" t="s">
        <v>386</v>
      </c>
      <c r="E38" s="10" t="s">
        <v>387</v>
      </c>
      <c r="F38" s="176"/>
      <c r="G38" s="198"/>
      <c r="H38" s="184"/>
      <c r="I38" s="185"/>
      <c r="J38" s="185"/>
      <c r="K38" s="185"/>
      <c r="L38" s="185"/>
      <c r="M38" s="186"/>
    </row>
    <row r="39" spans="2:18" ht="21" customHeight="1" x14ac:dyDescent="0.2">
      <c r="B39" s="12">
        <v>1301106</v>
      </c>
      <c r="C39" s="13" t="str">
        <f>VLOOKUP($B39,Crses!$A$2:$J$290,2,FALSE)</f>
        <v>البرمجة الهيكلية</v>
      </c>
      <c r="D39" s="31">
        <f>VLOOKUP($B39,Crses!$A$2:$J$290,4,FALSE)</f>
        <v>2</v>
      </c>
      <c r="E39" s="31">
        <f>VLOOKUP($B39,Crses!$A$2:$J$290,5,FALSE)</f>
        <v>2</v>
      </c>
      <c r="F39" s="31">
        <f>VLOOKUP($B39,Crses!$A$2:$J$290,6,FALSE)</f>
        <v>3</v>
      </c>
      <c r="G39" s="14" t="str">
        <f>VLOOKUP($B39,Crses!$A$2:$J$290,8,FALSE)</f>
        <v>-</v>
      </c>
      <c r="H39" s="199" t="s">
        <v>558</v>
      </c>
      <c r="I39" s="200"/>
      <c r="J39" s="200"/>
      <c r="K39" s="200"/>
      <c r="L39" s="200"/>
      <c r="M39" s="201"/>
    </row>
    <row r="40" spans="2:18" ht="21" customHeight="1" x14ac:dyDescent="0.2">
      <c r="B40" s="12">
        <v>1301108</v>
      </c>
      <c r="C40" s="13" t="str">
        <f>VLOOKUP($B40,Crses!$A$2:$J$290,2,FALSE)</f>
        <v>البرمجة الكينونية (1) **</v>
      </c>
      <c r="D40" s="31">
        <f>VLOOKUP($B40,Crses!$A$2:$J$290,4,FALSE)</f>
        <v>2</v>
      </c>
      <c r="E40" s="31">
        <f>VLOOKUP($B40,Crses!$A$2:$J$290,5,FALSE)</f>
        <v>2</v>
      </c>
      <c r="F40" s="31">
        <f>VLOOKUP($B40,Crses!$A$2:$J$290,6,FALSE)</f>
        <v>3</v>
      </c>
      <c r="G40" s="14">
        <f>VLOOKUP($B40,Crses!$A$2:$J$290,8,FALSE)</f>
        <v>1301106</v>
      </c>
      <c r="H40" s="202" t="s">
        <v>382</v>
      </c>
      <c r="I40" s="167" t="s">
        <v>383</v>
      </c>
      <c r="J40" s="167" t="s">
        <v>384</v>
      </c>
      <c r="K40" s="167"/>
      <c r="L40" s="167" t="s">
        <v>392</v>
      </c>
      <c r="M40" s="160" t="s">
        <v>385</v>
      </c>
    </row>
    <row r="41" spans="2:18" ht="21" customHeight="1" x14ac:dyDescent="0.2">
      <c r="B41" s="12">
        <v>1301111</v>
      </c>
      <c r="C41" s="13" t="str">
        <f>VLOOKUP($B41,Crses!$A$2:$J$290,2,FALSE)</f>
        <v>تراكيب متقطعة (1)</v>
      </c>
      <c r="D41" s="31">
        <f>VLOOKUP($B41,Crses!$A$2:$J$290,4,FALSE)</f>
        <v>3</v>
      </c>
      <c r="E41" s="31">
        <f>VLOOKUP($B41,Crses!$A$2:$J$290,5,FALSE)</f>
        <v>0</v>
      </c>
      <c r="F41" s="31">
        <f>VLOOKUP($B41,Crses!$A$2:$J$290,6,FALSE)</f>
        <v>3</v>
      </c>
      <c r="G41" s="14" t="str">
        <f>VLOOKUP($B41,Crses!$A$2:$J$290,8,FALSE)</f>
        <v>-</v>
      </c>
      <c r="H41" s="202"/>
      <c r="I41" s="167"/>
      <c r="J41" s="10" t="s">
        <v>386</v>
      </c>
      <c r="K41" s="10" t="s">
        <v>387</v>
      </c>
      <c r="L41" s="167"/>
      <c r="M41" s="160"/>
    </row>
    <row r="42" spans="2:18" ht="21" customHeight="1" x14ac:dyDescent="0.2">
      <c r="B42" s="12">
        <v>1301150</v>
      </c>
      <c r="C42" s="13" t="str">
        <f>VLOOKUP($B42,Crses!$A$2:$J$290,2,FALSE)</f>
        <v>الجبر الخطي</v>
      </c>
      <c r="D42" s="31">
        <f>VLOOKUP($B42,Crses!$A$2:$J$290,4,FALSE)</f>
        <v>3</v>
      </c>
      <c r="E42" s="31">
        <f>VLOOKUP($B42,Crses!$A$2:$J$290,5,FALSE)</f>
        <v>0</v>
      </c>
      <c r="F42" s="31">
        <f>VLOOKUP($B42,Crses!$A$2:$J$290,6,FALSE)</f>
        <v>3</v>
      </c>
      <c r="G42" s="14">
        <f>VLOOKUP($B42,Crses!$A$2:$J$290,8,FALSE)</f>
        <v>1501110</v>
      </c>
      <c r="H42" s="33">
        <v>1301301</v>
      </c>
      <c r="I42" s="15" t="str">
        <f>VLOOKUP($H42,Crses!$A$2:$I$290,2,FALSE)</f>
        <v>لغة برمجة مختارة</v>
      </c>
      <c r="J42" s="16">
        <f>VLOOKUP($H42,Crses!$A$2:$J$290,4,FALSE)</f>
        <v>3</v>
      </c>
      <c r="K42" s="16">
        <f>VLOOKUP($H42,Crses!$A$2:$J$290,5,FALSE)</f>
        <v>0</v>
      </c>
      <c r="L42" s="16">
        <f>VLOOKUP($H42,Crses!$A$2:$J$290,6,FALSE)</f>
        <v>3</v>
      </c>
      <c r="M42" s="28">
        <f>VLOOKUP($H42,Crses!$A$2:$J$290,8,FALSE)</f>
        <v>1301305</v>
      </c>
    </row>
    <row r="43" spans="2:18" ht="21" customHeight="1" x14ac:dyDescent="0.2">
      <c r="B43" s="12">
        <v>1301266</v>
      </c>
      <c r="C43" s="13" t="str">
        <f>VLOOKUP($B43,Crses!$A$2:$J$290,2,FALSE)</f>
        <v>تقنية الكتابة ومهارات الاتصال</v>
      </c>
      <c r="D43" s="31">
        <f>VLOOKUP($B43,Crses!$A$2:$J$290,4,FALSE)</f>
        <v>3</v>
      </c>
      <c r="E43" s="31">
        <f>VLOOKUP($B43,Crses!$A$2:$J$290,5,FALSE)</f>
        <v>0</v>
      </c>
      <c r="F43" s="31">
        <f>VLOOKUP($B43,Crses!$A$2:$J$290,6,FALSE)</f>
        <v>3</v>
      </c>
      <c r="G43" s="14">
        <f>VLOOKUP($B43,Crses!$A$2:$J$290,8,FALSE)</f>
        <v>1401120</v>
      </c>
      <c r="H43" s="33">
        <v>1301340</v>
      </c>
      <c r="I43" s="15" t="str">
        <f>VLOOKUP($H43,Crses!$A$2:$I$290,2,FALSE)</f>
        <v>الذكاء الاصطناعى</v>
      </c>
      <c r="J43" s="16">
        <f>VLOOKUP($H43,Crses!$A$2:$J$290,4,FALSE)</f>
        <v>3</v>
      </c>
      <c r="K43" s="16">
        <f>VLOOKUP($H43,Crses!$A$2:$J$290,5,FALSE)</f>
        <v>0</v>
      </c>
      <c r="L43" s="16">
        <f>VLOOKUP($H43,Crses!$A$2:$J$290,6,FALSE)</f>
        <v>3</v>
      </c>
      <c r="M43" s="28" t="str">
        <f>VLOOKUP($H43,Crses!$A$2:$J$290,8,FALSE)</f>
        <v>-</v>
      </c>
    </row>
    <row r="44" spans="2:18" ht="21" customHeight="1" x14ac:dyDescent="0.2">
      <c r="B44" s="12">
        <v>1301270</v>
      </c>
      <c r="C44" s="13" t="str">
        <f>VLOOKUP($B44,Crses!$A$2:$J$290,2,FALSE)</f>
        <v>التحليل العددي</v>
      </c>
      <c r="D44" s="31">
        <f>VLOOKUP($B44,Crses!$A$2:$J$290,4,FALSE)</f>
        <v>3</v>
      </c>
      <c r="E44" s="31">
        <f>VLOOKUP($B44,Crses!$A$2:$J$290,5,FALSE)</f>
        <v>0</v>
      </c>
      <c r="F44" s="31">
        <f>VLOOKUP($B44,Crses!$A$2:$J$290,6,FALSE)</f>
        <v>3</v>
      </c>
      <c r="G44" s="14">
        <f>VLOOKUP($B44,Crses!$A$2:$J$290,8,FALSE)</f>
        <v>1501110</v>
      </c>
      <c r="H44" s="33">
        <v>1301350</v>
      </c>
      <c r="I44" s="15" t="str">
        <f>VLOOKUP($H44,Crses!$A$2:$I$290,2,FALSE)</f>
        <v>نظم الوسائط المتعددة</v>
      </c>
      <c r="J44" s="16">
        <f>VLOOKUP($H44,Crses!$A$2:$J$290,4,FALSE)</f>
        <v>2</v>
      </c>
      <c r="K44" s="16">
        <f>VLOOKUP($H44,Crses!$A$2:$J$290,5,FALSE)</f>
        <v>2</v>
      </c>
      <c r="L44" s="16">
        <f>VLOOKUP($H44,Crses!$A$2:$J$290,6,FALSE)</f>
        <v>3</v>
      </c>
      <c r="M44" s="28">
        <f>VLOOKUP($H44,Crses!$A$2:$J$290,8,FALSE)</f>
        <v>1303236</v>
      </c>
    </row>
    <row r="45" spans="2:18" ht="21" customHeight="1" x14ac:dyDescent="0.2">
      <c r="B45" s="12">
        <v>1501110</v>
      </c>
      <c r="C45" s="13" t="str">
        <f>VLOOKUP($B45,Crses!$A$2:$J$290,2,FALSE)</f>
        <v>تفاضل وتكامل (1)</v>
      </c>
      <c r="D45" s="31">
        <f>VLOOKUP($B45,Crses!$A$2:$J$290,4,FALSE)</f>
        <v>3</v>
      </c>
      <c r="E45" s="31">
        <f>VLOOKUP($B45,Crses!$A$2:$J$290,5,FALSE)</f>
        <v>0</v>
      </c>
      <c r="F45" s="31">
        <f>VLOOKUP($B45,Crses!$A$2:$J$290,6,FALSE)</f>
        <v>3</v>
      </c>
      <c r="G45" s="14" t="str">
        <f>VLOOKUP($B45,Crses!$A$2:$J$290,8,FALSE)</f>
        <v>-</v>
      </c>
      <c r="H45" s="33">
        <v>1301371</v>
      </c>
      <c r="I45" s="15" t="str">
        <f>VLOOKUP($H45,Crses!$A$2:$I$290,2,FALSE)</f>
        <v>النمذجة والمحاكاة</v>
      </c>
      <c r="J45" s="16">
        <f>VLOOKUP($H45,Crses!$A$2:$J$290,4,FALSE)</f>
        <v>3</v>
      </c>
      <c r="K45" s="16">
        <f>VLOOKUP($H45,Crses!$A$2:$J$290,5,FALSE)</f>
        <v>0</v>
      </c>
      <c r="L45" s="16">
        <f>VLOOKUP($H45,Crses!$A$2:$J$290,6,FALSE)</f>
        <v>3</v>
      </c>
      <c r="M45" s="28" t="str">
        <f>VLOOKUP($H45,Crses!$A$2:$J$290,8,FALSE)</f>
        <v>1501212 + 1301203</v>
      </c>
    </row>
    <row r="46" spans="2:18" ht="21" customHeight="1" x14ac:dyDescent="0.2">
      <c r="B46" s="12">
        <v>1501212</v>
      </c>
      <c r="C46" s="13" t="str">
        <f>VLOOKUP($B46,Crses!$A$2:$J$290,2,FALSE)</f>
        <v>الاحتمالات والإحصاء</v>
      </c>
      <c r="D46" s="31">
        <f>VLOOKUP($B46,Crses!$A$2:$J$290,4,FALSE)</f>
        <v>3</v>
      </c>
      <c r="E46" s="31">
        <f>VLOOKUP($B46,Crses!$A$2:$J$290,5,FALSE)</f>
        <v>0</v>
      </c>
      <c r="F46" s="31">
        <f>VLOOKUP($B46,Crses!$A$2:$J$290,6,FALSE)</f>
        <v>3</v>
      </c>
      <c r="G46" s="14">
        <f>VLOOKUP($B46,Crses!$A$2:$J$290,8,FALSE)</f>
        <v>1501110</v>
      </c>
      <c r="H46" s="33">
        <v>1301411</v>
      </c>
      <c r="I46" s="15" t="str">
        <f>VLOOKUP($H46,Crses!$A$2:$I$290,2,FALSE)</f>
        <v>امن المعلومات</v>
      </c>
      <c r="J46" s="16">
        <f>VLOOKUP($H46,Crses!$A$2:$J$290,4,FALSE)</f>
        <v>3</v>
      </c>
      <c r="K46" s="16">
        <f>VLOOKUP($H46,Crses!$A$2:$J$290,5,FALSE)</f>
        <v>0</v>
      </c>
      <c r="L46" s="16">
        <f>VLOOKUP($H46,Crses!$A$2:$J$290,6,FALSE)</f>
        <v>3</v>
      </c>
      <c r="M46" s="28">
        <f>VLOOKUP($H46,Crses!$A$2:$J$290,8,FALSE)</f>
        <v>1301336</v>
      </c>
      <c r="Q46" s="151"/>
      <c r="R46" s="151"/>
    </row>
    <row r="47" spans="2:18" ht="21" customHeight="1" thickBot="1" x14ac:dyDescent="0.25">
      <c r="B47" s="156" t="s">
        <v>388</v>
      </c>
      <c r="C47" s="157"/>
      <c r="D47" s="32">
        <f>SUM(D39:D46)</f>
        <v>22</v>
      </c>
      <c r="E47" s="32">
        <f t="shared" ref="E47:F47" si="0">SUM(E39:E46)</f>
        <v>4</v>
      </c>
      <c r="F47" s="32">
        <f t="shared" si="0"/>
        <v>24</v>
      </c>
      <c r="G47" s="18"/>
      <c r="H47" s="33">
        <v>1301455</v>
      </c>
      <c r="I47" s="15" t="str">
        <f>VLOOKUP($H47,Crses!$A$2:$I$290,2,FALSE)</f>
        <v>الرسم الحاسوبي</v>
      </c>
      <c r="J47" s="16">
        <f>VLOOKUP($H47,Crses!$A$2:$J$290,4,FALSE)</f>
        <v>2</v>
      </c>
      <c r="K47" s="16">
        <f>VLOOKUP($H47,Crses!$A$2:$J$290,5,FALSE)</f>
        <v>2</v>
      </c>
      <c r="L47" s="16">
        <f>VLOOKUP($H47,Crses!$A$2:$J$290,6,FALSE)</f>
        <v>3</v>
      </c>
      <c r="M47" s="28">
        <f>VLOOKUP($H47,Crses!$A$2:$J$290,8,FALSE)</f>
        <v>1301310</v>
      </c>
    </row>
    <row r="48" spans="2:18" ht="21" customHeight="1" x14ac:dyDescent="0.2">
      <c r="B48" s="209" t="s">
        <v>504</v>
      </c>
      <c r="C48" s="210"/>
      <c r="D48" s="210"/>
      <c r="E48" s="210"/>
      <c r="F48" s="210"/>
      <c r="G48" s="211"/>
      <c r="H48" s="33">
        <v>1301460</v>
      </c>
      <c r="I48" s="15" t="str">
        <f>VLOOKUP($H48,Crses!$A$2:$I$290,2,FALSE)</f>
        <v>الحوسبة التطورية</v>
      </c>
      <c r="J48" s="16">
        <f>VLOOKUP($H48,Crses!$A$2:$J$290,4,FALSE)</f>
        <v>0</v>
      </c>
      <c r="K48" s="16">
        <f>VLOOKUP($H48,Crses!$A$2:$J$290,5,FALSE)</f>
        <v>0</v>
      </c>
      <c r="L48" s="16">
        <f>VLOOKUP($H48,Crses!$A$2:$J$290,6,FALSE)</f>
        <v>0</v>
      </c>
      <c r="M48" s="28" t="str">
        <f>VLOOKUP($H48,Crses!$A$2:$J$290,8,FALSE)</f>
        <v>-</v>
      </c>
    </row>
    <row r="49" spans="2:18" ht="21" customHeight="1" x14ac:dyDescent="0.2">
      <c r="B49" s="212"/>
      <c r="C49" s="213"/>
      <c r="D49" s="213"/>
      <c r="E49" s="213"/>
      <c r="F49" s="213"/>
      <c r="G49" s="214"/>
      <c r="H49" s="33">
        <v>1301462</v>
      </c>
      <c r="I49" s="15" t="str">
        <f>VLOOKUP($H49,Crses!$A$2:$I$290,2,FALSE)</f>
        <v>حوسبة نقالة</v>
      </c>
      <c r="J49" s="16">
        <f>VLOOKUP($H49,Crses!$A$2:$J$290,4,FALSE)</f>
        <v>3</v>
      </c>
      <c r="K49" s="16">
        <f>VLOOKUP($H49,Crses!$A$2:$J$290,5,FALSE)</f>
        <v>0</v>
      </c>
      <c r="L49" s="16">
        <f>VLOOKUP($H49,Crses!$A$2:$J$290,6,FALSE)</f>
        <v>3</v>
      </c>
      <c r="M49" s="28" t="str">
        <f>VLOOKUP($H49,Crses!$A$2:$J$290,8,FALSE)</f>
        <v>Dept. Approval</v>
      </c>
      <c r="R49" s="5"/>
    </row>
    <row r="50" spans="2:18" ht="21" customHeight="1" x14ac:dyDescent="0.2">
      <c r="B50" s="212"/>
      <c r="C50" s="213"/>
      <c r="D50" s="213"/>
      <c r="E50" s="213"/>
      <c r="F50" s="213"/>
      <c r="G50" s="214"/>
      <c r="H50" s="48">
        <v>1301463</v>
      </c>
      <c r="I50" s="15" t="str">
        <f>VLOOKUP($H50,Crses!$A$2:$I$290,2,FALSE)</f>
        <v>تحليل البيانات الكبيرة</v>
      </c>
      <c r="J50" s="16">
        <f>VLOOKUP($H50,Crses!$A$2:$J$290,4,FALSE)</f>
        <v>3</v>
      </c>
      <c r="K50" s="16">
        <f>VLOOKUP($H50,Crses!$A$2:$J$290,5,FALSE)</f>
        <v>0</v>
      </c>
      <c r="L50" s="16">
        <f>VLOOKUP($H50,Crses!$A$2:$J$290,6,FALSE)</f>
        <v>3</v>
      </c>
      <c r="M50" s="28" t="str">
        <f>VLOOKUP($H50,Crses!$A$2:$J$290,8,FALSE)</f>
        <v>Dept. Approval</v>
      </c>
    </row>
    <row r="51" spans="2:18" ht="21" customHeight="1" thickBot="1" x14ac:dyDescent="0.25">
      <c r="B51" s="215"/>
      <c r="C51" s="216"/>
      <c r="D51" s="216"/>
      <c r="E51" s="216"/>
      <c r="F51" s="216"/>
      <c r="G51" s="217"/>
      <c r="H51" s="48">
        <v>1301464</v>
      </c>
      <c r="I51" s="15" t="str">
        <f>VLOOKUP($H51,Crses!$A$2:$I$290,2,FALSE)</f>
        <v>تصميم تجربة المستخدم</v>
      </c>
      <c r="J51" s="16">
        <f>VLOOKUP($H51,Crses!$A$2:$J$290,4,FALSE)</f>
        <v>3</v>
      </c>
      <c r="K51" s="16">
        <f>VLOOKUP($H51,Crses!$A$2:$J$290,5,FALSE)</f>
        <v>0</v>
      </c>
      <c r="L51" s="16">
        <f>VLOOKUP($H51,Crses!$A$2:$J$290,6,FALSE)</f>
        <v>3</v>
      </c>
      <c r="M51" s="28" t="str">
        <f>VLOOKUP($H51,Crses!$A$2:$J$290,8,FALSE)</f>
        <v>Dept. Approval</v>
      </c>
    </row>
    <row r="52" spans="2:18" ht="21" customHeight="1" x14ac:dyDescent="0.2">
      <c r="B52" s="168" t="s">
        <v>464</v>
      </c>
      <c r="C52" s="169"/>
      <c r="D52" s="169"/>
      <c r="E52" s="169"/>
      <c r="F52" s="169"/>
      <c r="G52" s="170"/>
      <c r="H52" s="48">
        <v>1302337</v>
      </c>
      <c r="I52" s="15" t="str">
        <f>VLOOKUP($H52,Crses!$A$2:$I$290,2,FALSE)</f>
        <v>التجارة الإلكترونية</v>
      </c>
      <c r="J52" s="16">
        <f>VLOOKUP($H52,Crses!$A$2:$J$290,4,FALSE)</f>
        <v>3</v>
      </c>
      <c r="K52" s="16">
        <f>VLOOKUP($H52,Crses!$A$2:$J$290,5,FALSE)</f>
        <v>0</v>
      </c>
      <c r="L52" s="16">
        <f>VLOOKUP($H52,Crses!$A$2:$J$290,6,FALSE)</f>
        <v>3</v>
      </c>
      <c r="M52" s="28">
        <f>VLOOKUP($H52,Crses!$A$2:$J$290,8,FALSE)</f>
        <v>1301108</v>
      </c>
    </row>
    <row r="53" spans="2:18" ht="21" customHeight="1" x14ac:dyDescent="0.2">
      <c r="B53" s="203" t="s">
        <v>389</v>
      </c>
      <c r="C53" s="204"/>
      <c r="D53" s="204"/>
      <c r="E53" s="204"/>
      <c r="F53" s="204"/>
      <c r="G53" s="205"/>
      <c r="H53" s="48">
        <v>1302390</v>
      </c>
      <c r="I53" s="15" t="str">
        <f>VLOOKUP($H53,Crses!$A$2:$I$290,2,FALSE)</f>
        <v>معمارية البرمجيات</v>
      </c>
      <c r="J53" s="16">
        <f>VLOOKUP($H53,Crses!$A$2:$J$290,4,FALSE)</f>
        <v>3</v>
      </c>
      <c r="K53" s="16">
        <f>VLOOKUP($H53,Crses!$A$2:$J$290,5,FALSE)</f>
        <v>0</v>
      </c>
      <c r="L53" s="16">
        <f>VLOOKUP($H53,Crses!$A$2:$J$290,6,FALSE)</f>
        <v>3</v>
      </c>
      <c r="M53" s="28">
        <f>VLOOKUP($H53,Crses!$A$2:$J$290,8,FALSE)</f>
        <v>1302384</v>
      </c>
    </row>
    <row r="54" spans="2:18" ht="21" customHeight="1" x14ac:dyDescent="0.2">
      <c r="B54" s="206"/>
      <c r="C54" s="207"/>
      <c r="D54" s="207"/>
      <c r="E54" s="207"/>
      <c r="F54" s="207"/>
      <c r="G54" s="208"/>
      <c r="H54" s="114">
        <v>1302392</v>
      </c>
      <c r="I54" s="15" t="str">
        <f>VLOOKUP($H54,Crses!$A$2:$I$290,2,FALSE)</f>
        <v>تقنيات و أدوات متقدمة في هندسة البرمجيات</v>
      </c>
      <c r="J54" s="16">
        <f>VLOOKUP($H54,Crses!$A$2:$J$290,4,FALSE)</f>
        <v>3</v>
      </c>
      <c r="K54" s="16">
        <f>VLOOKUP($H54,Crses!$A$2:$J$290,5,FALSE)</f>
        <v>0</v>
      </c>
      <c r="L54" s="16">
        <f>VLOOKUP($H54,Crses!$A$2:$J$290,6,FALSE)</f>
        <v>3</v>
      </c>
      <c r="M54" s="28" t="str">
        <f>VLOOKUP($H54,Crses!$A$2:$J$290,8,FALSE)</f>
        <v>Dept. Approval</v>
      </c>
    </row>
    <row r="55" spans="2:18" ht="21" customHeight="1" x14ac:dyDescent="0.2">
      <c r="B55" s="206"/>
      <c r="C55" s="207"/>
      <c r="D55" s="207"/>
      <c r="E55" s="207"/>
      <c r="F55" s="207"/>
      <c r="G55" s="208"/>
      <c r="H55" s="114">
        <v>1302483</v>
      </c>
      <c r="I55" s="15" t="str">
        <f>VLOOKUP($H55,Crses!$A$2:$I$290,2,FALSE)</f>
        <v>نظم الوقت الحقيقي والنظم المدمجة</v>
      </c>
      <c r="J55" s="16">
        <f>VLOOKUP($H55,Crses!$A$2:$J$290,4,FALSE)</f>
        <v>3</v>
      </c>
      <c r="K55" s="16">
        <f>VLOOKUP($H55,Crses!$A$2:$J$290,5,FALSE)</f>
        <v>0</v>
      </c>
      <c r="L55" s="16">
        <f>VLOOKUP($H55,Crses!$A$2:$J$290,6,FALSE)</f>
        <v>3</v>
      </c>
      <c r="M55" s="28">
        <f>VLOOKUP($H55,Crses!$A$2:$J$290,8,FALSE)</f>
        <v>1301326</v>
      </c>
    </row>
    <row r="56" spans="2:18" ht="21" customHeight="1" thickBot="1" x14ac:dyDescent="0.25">
      <c r="B56" s="206"/>
      <c r="C56" s="207"/>
      <c r="D56" s="207"/>
      <c r="E56" s="207"/>
      <c r="F56" s="207"/>
      <c r="G56" s="208"/>
      <c r="H56" s="114">
        <v>1302490</v>
      </c>
      <c r="I56" s="15" t="str">
        <f>VLOOKUP($H56,Crses!$A$2:$I$290,2,FALSE)</f>
        <v>موضوعات خاصة في هندسة البرمجيات</v>
      </c>
      <c r="J56" s="16">
        <f>VLOOKUP($H56,Crses!$A$2:$J$290,4,FALSE)</f>
        <v>3</v>
      </c>
      <c r="K56" s="16">
        <f>VLOOKUP($H56,Crses!$A$2:$J$290,5,FALSE)</f>
        <v>0</v>
      </c>
      <c r="L56" s="16">
        <f>VLOOKUP($H56,Crses!$A$2:$J$290,6,FALSE)</f>
        <v>3</v>
      </c>
      <c r="M56" s="28" t="str">
        <f>VLOOKUP($H56,Crses!$A$2:$J$290,8,FALSE)</f>
        <v>Dept. Approval</v>
      </c>
    </row>
    <row r="57" spans="2:18" ht="21" customHeight="1" thickBot="1" x14ac:dyDescent="0.25">
      <c r="B57" s="153" t="s">
        <v>593</v>
      </c>
      <c r="C57" s="154"/>
      <c r="D57" s="154"/>
      <c r="E57" s="154"/>
      <c r="F57" s="154"/>
      <c r="G57" s="154"/>
      <c r="H57" s="154"/>
      <c r="I57" s="154"/>
      <c r="J57" s="154"/>
      <c r="K57" s="154"/>
      <c r="L57" s="154"/>
      <c r="M57" s="155"/>
    </row>
    <row r="58" spans="2:18" ht="21" customHeight="1" x14ac:dyDescent="0.2">
      <c r="B58" s="8"/>
      <c r="C58" s="8"/>
      <c r="D58" s="8"/>
      <c r="E58" s="8"/>
      <c r="F58" s="8"/>
      <c r="G58" s="8"/>
      <c r="H58" s="8"/>
      <c r="I58" s="8"/>
      <c r="J58" s="9"/>
      <c r="K58" s="8"/>
      <c r="L58" s="8"/>
      <c r="M58" s="26"/>
    </row>
    <row r="59" spans="2:18" ht="21" customHeight="1" x14ac:dyDescent="0.2">
      <c r="B59" s="8"/>
      <c r="C59" s="8"/>
      <c r="D59" s="8"/>
      <c r="E59" s="8"/>
      <c r="F59" s="8"/>
      <c r="G59" s="8"/>
      <c r="H59" s="8"/>
      <c r="I59" s="8"/>
      <c r="J59" s="9"/>
      <c r="K59" s="8"/>
      <c r="L59" s="8"/>
      <c r="M59" s="26"/>
    </row>
    <row r="60" spans="2:18" ht="21" customHeight="1" x14ac:dyDescent="0.2">
      <c r="B60" s="8"/>
      <c r="C60" s="8"/>
      <c r="D60" s="8"/>
      <c r="E60" s="8"/>
      <c r="F60" s="8"/>
      <c r="G60" s="8"/>
      <c r="H60" s="8"/>
      <c r="I60" s="8"/>
      <c r="J60" s="9"/>
      <c r="K60" s="8"/>
      <c r="L60" s="8"/>
      <c r="M60" s="26"/>
    </row>
    <row r="61" spans="2:18" ht="21" customHeight="1" x14ac:dyDescent="0.2">
      <c r="F61" s="3"/>
      <c r="J61" s="5"/>
      <c r="L61" s="3"/>
    </row>
    <row r="62" spans="2:18" ht="21" customHeight="1" x14ac:dyDescent="0.2">
      <c r="F62" s="3"/>
    </row>
    <row r="63" spans="2:18" ht="21" customHeight="1" x14ac:dyDescent="0.2">
      <c r="F63" s="3"/>
    </row>
    <row r="64" spans="2:18" ht="21" customHeight="1" x14ac:dyDescent="0.2">
      <c r="F64" s="3"/>
    </row>
  </sheetData>
  <sortState xmlns:xlrd2="http://schemas.microsoft.com/office/spreadsheetml/2017/richdata2" ref="H41:H55">
    <sortCondition ref="H41"/>
  </sortState>
  <mergeCells count="64">
    <mergeCell ref="D31:F31"/>
    <mergeCell ref="D32:F32"/>
    <mergeCell ref="D33:F33"/>
    <mergeCell ref="B52:G52"/>
    <mergeCell ref="B53:G56"/>
    <mergeCell ref="B48:G51"/>
    <mergeCell ref="B47:C47"/>
    <mergeCell ref="D34:F34"/>
    <mergeCell ref="D35:F35"/>
    <mergeCell ref="L40:L41"/>
    <mergeCell ref="H37:M38"/>
    <mergeCell ref="C25:C26"/>
    <mergeCell ref="D25:F26"/>
    <mergeCell ref="G25:G26"/>
    <mergeCell ref="D30:F30"/>
    <mergeCell ref="B36:G36"/>
    <mergeCell ref="B37:B38"/>
    <mergeCell ref="C37:C38"/>
    <mergeCell ref="D37:E37"/>
    <mergeCell ref="F37:F38"/>
    <mergeCell ref="G37:G38"/>
    <mergeCell ref="H39:M39"/>
    <mergeCell ref="H40:H41"/>
    <mergeCell ref="I40:I41"/>
    <mergeCell ref="J40:K40"/>
    <mergeCell ref="H7:M7"/>
    <mergeCell ref="H8:H9"/>
    <mergeCell ref="I8:I9"/>
    <mergeCell ref="J8:K8"/>
    <mergeCell ref="L8:L9"/>
    <mergeCell ref="M8:M9"/>
    <mergeCell ref="B6:G6"/>
    <mergeCell ref="B1:M1"/>
    <mergeCell ref="B2:M2"/>
    <mergeCell ref="B3:M3"/>
    <mergeCell ref="B4:M4"/>
    <mergeCell ref="B5:M5"/>
    <mergeCell ref="H6:M6"/>
    <mergeCell ref="B7:G7"/>
    <mergeCell ref="B16:G16"/>
    <mergeCell ref="D15:F15"/>
    <mergeCell ref="D8:F8"/>
    <mergeCell ref="D10:F10"/>
    <mergeCell ref="D11:F11"/>
    <mergeCell ref="D12:F12"/>
    <mergeCell ref="D13:F13"/>
    <mergeCell ref="D9:F9"/>
    <mergeCell ref="D14:F14"/>
    <mergeCell ref="Q46:R46"/>
    <mergeCell ref="D17:F17"/>
    <mergeCell ref="D18:F18"/>
    <mergeCell ref="B57:M57"/>
    <mergeCell ref="B15:C15"/>
    <mergeCell ref="D19:F19"/>
    <mergeCell ref="D20:F20"/>
    <mergeCell ref="D21:F21"/>
    <mergeCell ref="D22:F22"/>
    <mergeCell ref="D23:F23"/>
    <mergeCell ref="D24:F24"/>
    <mergeCell ref="D27:F27"/>
    <mergeCell ref="D28:F28"/>
    <mergeCell ref="D29:F29"/>
    <mergeCell ref="B25:B26"/>
    <mergeCell ref="M40:M41"/>
  </mergeCells>
  <printOptions horizontalCentered="1" verticalCentered="1"/>
  <pageMargins left="0.19685039370078741" right="0.19685039370078741" top="0.19685039370078741" bottom="0.19685039370078741" header="0.19685039370078741" footer="0.19685039370078741"/>
  <pageSetup paperSize="9" scale="7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S64"/>
  <sheetViews>
    <sheetView showGridLines="0" topLeftCell="A42" zoomScale="115" zoomScaleNormal="115" workbookViewId="0">
      <selection activeCell="C11" sqref="C11"/>
    </sheetView>
  </sheetViews>
  <sheetFormatPr defaultColWidth="2.7109375" defaultRowHeight="21.95" customHeight="1" x14ac:dyDescent="0.2"/>
  <cols>
    <col min="1" max="1" width="2.7109375" style="29" customWidth="1"/>
    <col min="2" max="2" width="11.7109375" style="29" customWidth="1"/>
    <col min="3" max="3" width="37.5703125" style="29" bestFit="1" customWidth="1"/>
    <col min="4" max="4" width="6.7109375" style="29" customWidth="1"/>
    <col min="5" max="5" width="6.28515625" style="29" customWidth="1"/>
    <col min="6" max="6" width="8.7109375" style="40" customWidth="1"/>
    <col min="7" max="7" width="12.7109375" style="29" customWidth="1"/>
    <col min="8" max="8" width="11.7109375" style="29" customWidth="1"/>
    <col min="9" max="9" width="28.7109375" style="29" customWidth="1"/>
    <col min="10" max="10" width="6.7109375" style="29" customWidth="1"/>
    <col min="11" max="11" width="6.28515625" style="29" customWidth="1"/>
    <col min="12" max="12" width="8.7109375" style="40" customWidth="1"/>
    <col min="13" max="13" width="13.7109375" style="29" customWidth="1"/>
    <col min="14" max="14" width="2.7109375" style="29" customWidth="1"/>
    <col min="15" max="16384" width="2.7109375" style="29"/>
  </cols>
  <sheetData>
    <row r="1" spans="2:19" ht="21.95" customHeight="1" x14ac:dyDescent="0.2">
      <c r="B1" s="289" t="s">
        <v>32</v>
      </c>
      <c r="C1" s="289"/>
      <c r="D1" s="289"/>
      <c r="E1" s="289"/>
      <c r="F1" s="289"/>
      <c r="G1" s="289"/>
      <c r="H1" s="289"/>
      <c r="I1" s="289"/>
      <c r="J1" s="289"/>
      <c r="K1" s="289"/>
      <c r="L1" s="289"/>
      <c r="M1" s="289"/>
    </row>
    <row r="2" spans="2:19" ht="21.95" customHeight="1" x14ac:dyDescent="0.2">
      <c r="B2" s="289" t="s">
        <v>33</v>
      </c>
      <c r="C2" s="289"/>
      <c r="D2" s="289"/>
      <c r="E2" s="289"/>
      <c r="F2" s="289"/>
      <c r="G2" s="289"/>
      <c r="H2" s="289"/>
      <c r="I2" s="289"/>
      <c r="J2" s="289"/>
      <c r="K2" s="289"/>
      <c r="L2" s="289"/>
      <c r="M2" s="289"/>
    </row>
    <row r="3" spans="2:19" ht="21.95" customHeight="1" x14ac:dyDescent="0.2">
      <c r="B3" s="289" t="s">
        <v>566</v>
      </c>
      <c r="C3" s="289"/>
      <c r="D3" s="289"/>
      <c r="E3" s="289"/>
      <c r="F3" s="289"/>
      <c r="G3" s="289"/>
      <c r="H3" s="289"/>
      <c r="I3" s="289"/>
      <c r="J3" s="289"/>
      <c r="K3" s="289"/>
      <c r="L3" s="289"/>
      <c r="M3" s="289"/>
    </row>
    <row r="4" spans="2:19" ht="21.95" customHeight="1" x14ac:dyDescent="0.2">
      <c r="B4" s="289" t="s">
        <v>594</v>
      </c>
      <c r="C4" s="289"/>
      <c r="D4" s="289"/>
      <c r="E4" s="289"/>
      <c r="F4" s="289"/>
      <c r="G4" s="289"/>
      <c r="H4" s="289"/>
      <c r="I4" s="289"/>
      <c r="J4" s="289"/>
      <c r="K4" s="289"/>
      <c r="L4" s="289"/>
      <c r="M4" s="289"/>
    </row>
    <row r="5" spans="2:19" ht="21.95" customHeight="1" thickBot="1" x14ac:dyDescent="0.25">
      <c r="B5" s="290" t="s">
        <v>559</v>
      </c>
      <c r="C5" s="290"/>
      <c r="D5" s="290"/>
      <c r="E5" s="290"/>
      <c r="F5" s="290"/>
      <c r="G5" s="290"/>
      <c r="H5" s="290"/>
      <c r="I5" s="290"/>
      <c r="J5" s="290"/>
      <c r="K5" s="290"/>
      <c r="L5" s="290"/>
      <c r="M5" s="290"/>
    </row>
    <row r="6" spans="2:19" ht="21.95" customHeight="1" x14ac:dyDescent="0.2">
      <c r="B6" s="222" t="s">
        <v>34</v>
      </c>
      <c r="C6" s="223"/>
      <c r="D6" s="223"/>
      <c r="E6" s="223"/>
      <c r="F6" s="223"/>
      <c r="G6" s="224"/>
      <c r="H6" s="222" t="s">
        <v>35</v>
      </c>
      <c r="I6" s="223"/>
      <c r="J6" s="223"/>
      <c r="K6" s="223"/>
      <c r="L6" s="223"/>
      <c r="M6" s="224"/>
    </row>
    <row r="7" spans="2:19" ht="21.95" customHeight="1" x14ac:dyDescent="0.2">
      <c r="B7" s="272" t="s">
        <v>563</v>
      </c>
      <c r="C7" s="273"/>
      <c r="D7" s="273"/>
      <c r="E7" s="273"/>
      <c r="F7" s="273"/>
      <c r="G7" s="274"/>
      <c r="H7" s="272" t="s">
        <v>63</v>
      </c>
      <c r="I7" s="273"/>
      <c r="J7" s="273"/>
      <c r="K7" s="273"/>
      <c r="L7" s="273"/>
      <c r="M7" s="274"/>
    </row>
    <row r="8" spans="2:19" ht="21.95" customHeight="1" x14ac:dyDescent="0.2">
      <c r="B8" s="275" t="s">
        <v>569</v>
      </c>
      <c r="C8" s="277" t="s">
        <v>571</v>
      </c>
      <c r="D8" s="283" t="s">
        <v>1</v>
      </c>
      <c r="E8" s="284"/>
      <c r="F8" s="285"/>
      <c r="G8" s="281" t="s">
        <v>23</v>
      </c>
      <c r="H8" s="275" t="s">
        <v>570</v>
      </c>
      <c r="I8" s="277" t="s">
        <v>571</v>
      </c>
      <c r="J8" s="279" t="s">
        <v>565</v>
      </c>
      <c r="K8" s="280"/>
      <c r="L8" s="277" t="s">
        <v>1</v>
      </c>
      <c r="M8" s="281" t="s">
        <v>23</v>
      </c>
    </row>
    <row r="9" spans="2:19" ht="21.95" customHeight="1" x14ac:dyDescent="0.2">
      <c r="B9" s="276"/>
      <c r="C9" s="278"/>
      <c r="D9" s="286"/>
      <c r="E9" s="287"/>
      <c r="F9" s="288"/>
      <c r="G9" s="282"/>
      <c r="H9" s="276"/>
      <c r="I9" s="278"/>
      <c r="J9" s="50" t="s">
        <v>564</v>
      </c>
      <c r="K9" s="50" t="s">
        <v>3</v>
      </c>
      <c r="L9" s="278"/>
      <c r="M9" s="282"/>
      <c r="Q9" s="36"/>
      <c r="R9" s="36"/>
      <c r="S9" s="36"/>
    </row>
    <row r="10" spans="2:19" ht="21.95" customHeight="1" x14ac:dyDescent="0.2">
      <c r="B10" s="129">
        <v>100103</v>
      </c>
      <c r="C10" s="34" t="s">
        <v>595</v>
      </c>
      <c r="D10" s="268">
        <f>VLOOKUP($B10,Crses!$A$2:$J$290,4,FALSE)</f>
        <v>3</v>
      </c>
      <c r="E10" s="268"/>
      <c r="F10" s="268"/>
      <c r="G10" s="127" t="str">
        <f>VLOOKUP($B10,Crses!$A$2:$J$290,8,FALSE)</f>
        <v>-</v>
      </c>
      <c r="H10" s="114">
        <v>1301120</v>
      </c>
      <c r="I10" s="35" t="str">
        <f>VLOOKUP($H10,Crses!$A$2:$I$290,3,FALSE)</f>
        <v>Digital Systems</v>
      </c>
      <c r="J10" s="128">
        <f>VLOOKUP($H10,Crses!$A$2:$J$290,4,FALSE)</f>
        <v>3</v>
      </c>
      <c r="K10" s="128">
        <f>VLOOKUP($H10,Crses!$A$2:$J$290,5,FALSE)</f>
        <v>0</v>
      </c>
      <c r="L10" s="128">
        <f>VLOOKUP($H10,Crses!$A$2:$J$290,6,FALSE)</f>
        <v>3</v>
      </c>
      <c r="M10" s="130">
        <f>VLOOKUP($H10,Crses!$A$2:$J$290,8,FALSE)</f>
        <v>1301110</v>
      </c>
      <c r="Q10" s="36"/>
      <c r="R10" s="36"/>
      <c r="S10" s="36"/>
    </row>
    <row r="11" spans="2:19" ht="21.95" customHeight="1" x14ac:dyDescent="0.2">
      <c r="B11" s="129">
        <v>1401116</v>
      </c>
      <c r="C11" s="34" t="str">
        <f>VLOOKUP($B11,Crses!$A$2:$J$290,3,FALSE)</f>
        <v>The Islamic Culture</v>
      </c>
      <c r="D11" s="218">
        <f>VLOOKUP($B11,Crses!$A$2:$J$290,4,FALSE)</f>
        <v>3</v>
      </c>
      <c r="E11" s="219"/>
      <c r="F11" s="220"/>
      <c r="G11" s="127" t="str">
        <f>VLOOKUP($B11,Crses!$A$2:$J$290,8,FALSE)</f>
        <v>-</v>
      </c>
      <c r="H11" s="114">
        <v>1301203</v>
      </c>
      <c r="I11" s="35" t="str">
        <f>VLOOKUP($H11,Crses!$A$2:$I$290,3,FALSE)</f>
        <v>Data Structures and Algorithms</v>
      </c>
      <c r="J11" s="128">
        <f>VLOOKUP($H11,Crses!$A$2:$J$290,4,FALSE)</f>
        <v>2</v>
      </c>
      <c r="K11" s="128">
        <f>VLOOKUP($H11,Crses!$A$2:$J$290,5,FALSE)</f>
        <v>2</v>
      </c>
      <c r="L11" s="128">
        <f>VLOOKUP($H11,Crses!$A$2:$J$290,6,FALSE)</f>
        <v>3</v>
      </c>
      <c r="M11" s="130" t="str">
        <f>VLOOKUP($H11,Crses!$A$2:$J$290,8,FALSE)</f>
        <v>1301108 + 1301110</v>
      </c>
      <c r="Q11" s="36"/>
      <c r="R11" s="36"/>
      <c r="S11" s="36"/>
    </row>
    <row r="12" spans="2:19" ht="21.95" customHeight="1" x14ac:dyDescent="0.2">
      <c r="B12" s="129">
        <v>1401110</v>
      </c>
      <c r="C12" s="34" t="str">
        <f>VLOOKUP($B12,Crses!$A$2:$J$290,3,FALSE)</f>
        <v>Arabic Language  (1) **</v>
      </c>
      <c r="D12" s="218">
        <f>VLOOKUP($B12,Crses!$A$2:$J$290,4,FALSE)</f>
        <v>3</v>
      </c>
      <c r="E12" s="219"/>
      <c r="F12" s="220"/>
      <c r="G12" s="127" t="str">
        <f>VLOOKUP($B12,Crses!$A$2:$J$290,8,FALSE)</f>
        <v>-</v>
      </c>
      <c r="H12" s="114">
        <v>1301208</v>
      </c>
      <c r="I12" s="35" t="str">
        <f>VLOOKUP($H12,Crses!$A$2:$I$290,3,FALSE)</f>
        <v>Object-Oriented Programming (2)</v>
      </c>
      <c r="J12" s="128">
        <f>VLOOKUP($H12,Crses!$A$2:$J$290,4,FALSE)</f>
        <v>2</v>
      </c>
      <c r="K12" s="128">
        <f>VLOOKUP($H12,Crses!$A$2:$J$290,5,FALSE)</f>
        <v>2</v>
      </c>
      <c r="L12" s="128">
        <f>VLOOKUP($H12,Crses!$A$2:$J$290,6,FALSE)</f>
        <v>3</v>
      </c>
      <c r="M12" s="130">
        <f>VLOOKUP($H12,Crses!$A$2:$J$290,8,FALSE)</f>
        <v>1301108</v>
      </c>
      <c r="Q12" s="36"/>
      <c r="R12" s="37"/>
      <c r="S12" s="36"/>
    </row>
    <row r="13" spans="2:19" ht="21.95" customHeight="1" x14ac:dyDescent="0.2">
      <c r="B13" s="129">
        <v>1401120</v>
      </c>
      <c r="C13" s="34" t="str">
        <f>VLOOKUP($B13,Crses!$A$2:$J$290,3,FALSE)</f>
        <v>English Language (1) **</v>
      </c>
      <c r="D13" s="218">
        <f>VLOOKUP($B13,Crses!$A$2:$J$290,4,FALSE)</f>
        <v>3</v>
      </c>
      <c r="E13" s="219"/>
      <c r="F13" s="220"/>
      <c r="G13" s="127" t="str">
        <f>VLOOKUP($B13,Crses!$A$2:$J$290,8,FALSE)</f>
        <v>-</v>
      </c>
      <c r="H13" s="114">
        <v>1301222</v>
      </c>
      <c r="I13" s="35" t="str">
        <f>VLOOKUP($H13,Crses!$A$2:$I$290,3,FALSE)</f>
        <v>Computer Organization and Architecture</v>
      </c>
      <c r="J13" s="128">
        <f>VLOOKUP($H13,Crses!$A$2:$J$290,4,FALSE)</f>
        <v>3</v>
      </c>
      <c r="K13" s="128">
        <f>VLOOKUP($H13,Crses!$A$2:$J$290,5,FALSE)</f>
        <v>0</v>
      </c>
      <c r="L13" s="128">
        <f>VLOOKUP($H13,Crses!$A$2:$J$290,6,FALSE)</f>
        <v>3</v>
      </c>
      <c r="M13" s="130">
        <f>VLOOKUP($H13,Crses!$A$2:$J$290,8,FALSE)</f>
        <v>1301120</v>
      </c>
      <c r="Q13" s="36"/>
      <c r="R13" s="37"/>
      <c r="S13" s="36"/>
    </row>
    <row r="14" spans="2:19" ht="21.95" customHeight="1" x14ac:dyDescent="0.2">
      <c r="B14" s="129">
        <v>1401150</v>
      </c>
      <c r="C14" s="34" t="str">
        <f>VLOOKUP($B14,Crses!$A$2:$J$290,3,FALSE)</f>
        <v xml:space="preserve">National Education </v>
      </c>
      <c r="D14" s="218">
        <f>VLOOKUP($B14,Crses!$A$2:$J$290,6,FALSE)</f>
        <v>3</v>
      </c>
      <c r="E14" s="219"/>
      <c r="F14" s="220"/>
      <c r="G14" s="127" t="str">
        <f>VLOOKUP($B14,Crses!$A$2:$J$290,8,FALSE)</f>
        <v>-</v>
      </c>
      <c r="H14" s="126">
        <v>1301236</v>
      </c>
      <c r="I14" s="35" t="str">
        <f>VLOOKUP($H14,Crses!$A$2:$I$290,3,FALSE)</f>
        <v>Web-Based Programming</v>
      </c>
      <c r="J14" s="128">
        <f>VLOOKUP($H14,Crses!$A$2:$J$290,4,FALSE)</f>
        <v>2</v>
      </c>
      <c r="K14" s="128">
        <f>VLOOKUP($H14,Crses!$A$2:$J$290,5,FALSE)</f>
        <v>2</v>
      </c>
      <c r="L14" s="128">
        <f>VLOOKUP($H14,Crses!$A$2:$J$290,6,FALSE)</f>
        <v>3</v>
      </c>
      <c r="M14" s="130">
        <f>VLOOKUP($H14,Crses!$A$2:$J$290,8,FALSE)</f>
        <v>1301108</v>
      </c>
      <c r="Q14" s="36"/>
      <c r="R14" s="37"/>
      <c r="S14" s="36"/>
    </row>
    <row r="15" spans="2:19" ht="21.95" customHeight="1" x14ac:dyDescent="0.2">
      <c r="B15" s="129">
        <v>1401010</v>
      </c>
      <c r="C15" s="34" t="s">
        <v>596</v>
      </c>
      <c r="D15" s="218">
        <v>0</v>
      </c>
      <c r="E15" s="219"/>
      <c r="F15" s="220"/>
      <c r="G15" s="127" t="s">
        <v>0</v>
      </c>
      <c r="H15" s="126">
        <v>1301304</v>
      </c>
      <c r="I15" s="35" t="str">
        <f>VLOOKUP($H15,Crses!$A$2:$I$290,3,FALSE)</f>
        <v>Visual Programming</v>
      </c>
      <c r="J15" s="128">
        <f>VLOOKUP($H15,Crses!$A$2:$J$290,4,FALSE)</f>
        <v>2</v>
      </c>
      <c r="K15" s="128">
        <f>VLOOKUP($H15,Crses!$A$2:$J$290,5,FALSE)</f>
        <v>2</v>
      </c>
      <c r="L15" s="128">
        <f>VLOOKUP($H15,Crses!$A$2:$J$290,6,FALSE)</f>
        <v>3</v>
      </c>
      <c r="M15" s="130">
        <f>VLOOKUP($H15,Crses!$A$2:$J$290,8,FALSE)</f>
        <v>1301305</v>
      </c>
      <c r="Q15" s="38"/>
      <c r="R15" s="36"/>
      <c r="S15" s="36"/>
    </row>
    <row r="16" spans="2:19" ht="21.95" customHeight="1" thickBot="1" x14ac:dyDescent="0.25">
      <c r="B16" s="234" t="s">
        <v>4</v>
      </c>
      <c r="C16" s="235"/>
      <c r="D16" s="235">
        <f>SUM(D10:F15)</f>
        <v>15</v>
      </c>
      <c r="E16" s="235"/>
      <c r="F16" s="235"/>
      <c r="G16" s="51"/>
      <c r="H16" s="126">
        <v>1301305</v>
      </c>
      <c r="I16" s="35" t="str">
        <f>VLOOKUP($H16,Crses!$A$2:$I$290,3,FALSE)</f>
        <v>Database and Application of Database</v>
      </c>
      <c r="J16" s="128">
        <f>VLOOKUP($H16,Crses!$A$2:$J$290,4,FALSE)</f>
        <v>2</v>
      </c>
      <c r="K16" s="128">
        <f>VLOOKUP($H16,Crses!$A$2:$J$290,5,FALSE)</f>
        <v>2</v>
      </c>
      <c r="L16" s="128">
        <f>VLOOKUP($H16,Crses!$A$2:$J$290,6,FALSE)</f>
        <v>3</v>
      </c>
      <c r="M16" s="130">
        <f>VLOOKUP($H16,Crses!$A$2:$J$290,8,FALSE)</f>
        <v>1301203</v>
      </c>
      <c r="Q16" s="36"/>
      <c r="R16" s="36"/>
      <c r="S16" s="36"/>
    </row>
    <row r="17" spans="2:19" ht="21.95" customHeight="1" x14ac:dyDescent="0.2">
      <c r="B17" s="269" t="s">
        <v>562</v>
      </c>
      <c r="C17" s="270"/>
      <c r="D17" s="270"/>
      <c r="E17" s="270"/>
      <c r="F17" s="270"/>
      <c r="G17" s="271"/>
      <c r="H17" s="126">
        <v>1301310</v>
      </c>
      <c r="I17" s="35" t="str">
        <f>VLOOKUP($H17,Crses!$A$2:$I$290,3,FALSE)</f>
        <v>Design and Analysis of Algorithms</v>
      </c>
      <c r="J17" s="128">
        <f>VLOOKUP($H17,Crses!$A$2:$J$290,4,FALSE)</f>
        <v>3</v>
      </c>
      <c r="K17" s="128">
        <f>VLOOKUP($H17,Crses!$A$2:$J$290,5,FALSE)</f>
        <v>0</v>
      </c>
      <c r="L17" s="128">
        <f>VLOOKUP($H17,Crses!$A$2:$J$290,6,FALSE)</f>
        <v>3</v>
      </c>
      <c r="M17" s="130">
        <f>VLOOKUP($H17,Crses!$A$2:$J$290,8,FALSE)</f>
        <v>1301203</v>
      </c>
      <c r="Q17" s="36"/>
      <c r="R17" s="36"/>
      <c r="S17" s="36"/>
    </row>
    <row r="18" spans="2:19" ht="21.95" customHeight="1" x14ac:dyDescent="0.2">
      <c r="B18" s="12">
        <v>501114</v>
      </c>
      <c r="C18" s="34" t="str">
        <f>VLOOKUP($B18,Crses!$A$2:$J$290,3,FALSE)</f>
        <v>Palastinian Issue and Contemporary Arab History</v>
      </c>
      <c r="D18" s="268">
        <f>VLOOKUP($B18,Crses!$A$2:$J$290,6,FALSE)</f>
        <v>3</v>
      </c>
      <c r="E18" s="268"/>
      <c r="F18" s="268"/>
      <c r="G18" s="127" t="str">
        <f>VLOOKUP($B18,Crses!$A$2:$J$290,8,FALSE)</f>
        <v>-</v>
      </c>
      <c r="H18" s="126">
        <v>1301326</v>
      </c>
      <c r="I18" s="35" t="str">
        <f>VLOOKUP($H18,Crses!$A$2:$I$290,3,FALSE)</f>
        <v>Operating Systems</v>
      </c>
      <c r="J18" s="128">
        <f>VLOOKUP($H18,Crses!$A$2:$J$290,4,FALSE)</f>
        <v>3</v>
      </c>
      <c r="K18" s="128">
        <f>VLOOKUP($H18,Crses!$A$2:$J$290,5,FALSE)</f>
        <v>0</v>
      </c>
      <c r="L18" s="128">
        <f>VLOOKUP($H18,Crses!$A$2:$J$290,6,FALSE)</f>
        <v>3</v>
      </c>
      <c r="M18" s="130">
        <f>VLOOKUP($H18,Crses!$A$2:$J$290,8,FALSE)</f>
        <v>1301203</v>
      </c>
      <c r="Q18" s="39"/>
      <c r="R18" s="36"/>
      <c r="S18" s="36"/>
    </row>
    <row r="19" spans="2:19" ht="21.95" customHeight="1" x14ac:dyDescent="0.2">
      <c r="B19" s="12">
        <v>602143</v>
      </c>
      <c r="C19" s="34" t="str">
        <f>VLOOKUP($B19,Crses!$A$2:$J$290,3,FALSE)</f>
        <v>Human Rights</v>
      </c>
      <c r="D19" s="218">
        <f>VLOOKUP($B19,Crses!$A$2:$J$290,6,FALSE)</f>
        <v>3</v>
      </c>
      <c r="E19" s="219"/>
      <c r="F19" s="220"/>
      <c r="G19" s="127" t="str">
        <f>VLOOKUP($B19,Crses!$A$2:$J$290,8,FALSE)</f>
        <v>-</v>
      </c>
      <c r="H19" s="126">
        <v>1301336</v>
      </c>
      <c r="I19" s="35" t="str">
        <f>VLOOKUP($H19,Crses!$A$2:$I$290,3,FALSE)</f>
        <v>Data Communications and Computer Networks</v>
      </c>
      <c r="J19" s="128">
        <f>VLOOKUP($H19,Crses!$A$2:$J$290,4,FALSE)</f>
        <v>3</v>
      </c>
      <c r="K19" s="128">
        <f>VLOOKUP($H19,Crses!$A$2:$J$290,5,FALSE)</f>
        <v>0</v>
      </c>
      <c r="L19" s="128">
        <f>VLOOKUP($H19,Crses!$A$2:$J$290,6,FALSE)</f>
        <v>3</v>
      </c>
      <c r="M19" s="130">
        <f>VLOOKUP($H19,Crses!$A$2:$J$290,8,FALSE)</f>
        <v>1301326</v>
      </c>
      <c r="Q19" s="40"/>
    </row>
    <row r="20" spans="2:19" ht="21.95" customHeight="1" x14ac:dyDescent="0.2">
      <c r="B20" s="12">
        <v>701103</v>
      </c>
      <c r="C20" s="34" t="str">
        <f>VLOOKUP($B20,Crses!$A$2:$J$290,3,FALSE)</f>
        <v>Islam and Contemporary Issues</v>
      </c>
      <c r="D20" s="218">
        <f>VLOOKUP($B20,Crses!$A$2:$J$290,6,FALSE)</f>
        <v>3</v>
      </c>
      <c r="E20" s="219"/>
      <c r="F20" s="220"/>
      <c r="G20" s="127" t="str">
        <f>VLOOKUP($B20,Crses!$A$2:$J$290,8,FALSE)</f>
        <v>-</v>
      </c>
      <c r="H20" s="126">
        <v>1302281</v>
      </c>
      <c r="I20" s="35" t="str">
        <f>VLOOKUP($H20,Crses!$A$2:$I$290,3,FALSE)</f>
        <v>Introduction to Software Engineering</v>
      </c>
      <c r="J20" s="128">
        <f>VLOOKUP($H20,Crses!$A$2:$J$290,4,FALSE)</f>
        <v>3</v>
      </c>
      <c r="K20" s="128">
        <f>VLOOKUP($H20,Crses!$A$2:$J$290,5,FALSE)</f>
        <v>0</v>
      </c>
      <c r="L20" s="128">
        <f>VLOOKUP($H20,Crses!$A$2:$J$290,6,FALSE)</f>
        <v>3</v>
      </c>
      <c r="M20" s="130">
        <f>VLOOKUP($H20,Crses!$A$2:$J$290,8,FALSE)</f>
        <v>1301108</v>
      </c>
      <c r="Q20" s="40"/>
    </row>
    <row r="21" spans="2:19" ht="21.95" customHeight="1" x14ac:dyDescent="0.2">
      <c r="B21" s="12">
        <v>701104</v>
      </c>
      <c r="C21" s="34" t="str">
        <f>VLOOKUP($B21,Crses!$A$2:$J$290,3,FALSE)</f>
        <v>Ethics in Islam</v>
      </c>
      <c r="D21" s="218">
        <f>VLOOKUP($B21,Crses!$A$2:$J$290,6,FALSE)</f>
        <v>3</v>
      </c>
      <c r="E21" s="219"/>
      <c r="F21" s="220"/>
      <c r="G21" s="127" t="str">
        <f>VLOOKUP($B21,Crses!$A$2:$J$290,8,FALSE)</f>
        <v>-</v>
      </c>
      <c r="H21" s="126">
        <v>1302338</v>
      </c>
      <c r="I21" s="35" t="str">
        <f>VLOOKUP($H21,Crses!$A$2:$I$290,3,FALSE)</f>
        <v>Advanced Internet Computing</v>
      </c>
      <c r="J21" s="128">
        <f>VLOOKUP($H21,Crses!$A$2:$J$290,4,FALSE)</f>
        <v>2</v>
      </c>
      <c r="K21" s="128">
        <f>VLOOKUP($H21,Crses!$A$2:$J$290,5,FALSE)</f>
        <v>2</v>
      </c>
      <c r="L21" s="128">
        <f>VLOOKUP($H21,Crses!$A$2:$J$290,6,FALSE)</f>
        <v>3</v>
      </c>
      <c r="M21" s="130" t="str">
        <f>VLOOKUP($H21,Crses!$A$2:$J$290,8,FALSE)</f>
        <v>1303236 + 1301305</v>
      </c>
      <c r="Q21" s="40"/>
    </row>
    <row r="22" spans="2:19" ht="21.95" customHeight="1" x14ac:dyDescent="0.2">
      <c r="B22" s="12">
        <v>1401111</v>
      </c>
      <c r="C22" s="34" t="str">
        <f>VLOOKUP($B22,Crses!$A$2:$J$290,3,FALSE)</f>
        <v>Introduction to Library Science</v>
      </c>
      <c r="D22" s="218">
        <f>VLOOKUP($B22,Crses!$A$2:$J$290,6,FALSE)</f>
        <v>3</v>
      </c>
      <c r="E22" s="219"/>
      <c r="F22" s="220"/>
      <c r="G22" s="127" t="str">
        <f>VLOOKUP($B22,Crses!$A$2:$J$290,8,FALSE)</f>
        <v>-</v>
      </c>
      <c r="H22" s="126">
        <v>1302360</v>
      </c>
      <c r="I22" s="35" t="str">
        <f>VLOOKUP($H22,Crses!$A$2:$I$290,3,FALSE)</f>
        <v>Database Systems Administration</v>
      </c>
      <c r="J22" s="128">
        <f>VLOOKUP($H22,Crses!$A$2:$J$290,4,FALSE)</f>
        <v>3</v>
      </c>
      <c r="K22" s="128">
        <f>VLOOKUP($H22,Crses!$A$2:$J$290,5,FALSE)</f>
        <v>0</v>
      </c>
      <c r="L22" s="128">
        <f>VLOOKUP($H22,Crses!$A$2:$J$290,6,FALSE)</f>
        <v>3</v>
      </c>
      <c r="M22" s="130">
        <f>VLOOKUP($H22,Crses!$A$2:$J$290,8,FALSE)</f>
        <v>1301305</v>
      </c>
      <c r="Q22" s="40"/>
    </row>
    <row r="23" spans="2:19" ht="21.95" customHeight="1" x14ac:dyDescent="0.2">
      <c r="B23" s="12">
        <v>1401130</v>
      </c>
      <c r="C23" s="34" t="str">
        <f>VLOOKUP($B23,Crses!$A$2:$J$290,3,FALSE)</f>
        <v>Sports and Health</v>
      </c>
      <c r="D23" s="218">
        <f>VLOOKUP($B23,Crses!$A$2:$J$290,6,FALSE)</f>
        <v>3</v>
      </c>
      <c r="E23" s="219"/>
      <c r="F23" s="220"/>
      <c r="G23" s="127" t="str">
        <f>VLOOKUP($B23,Crses!$A$2:$J$290,8,FALSE)</f>
        <v>-</v>
      </c>
      <c r="H23" s="126">
        <v>1302368</v>
      </c>
      <c r="I23" s="35" t="str">
        <f>VLOOKUP($H23,Crses!$A$2:$I$290,3,FALSE)</f>
        <v>Field Training</v>
      </c>
      <c r="J23" s="128">
        <f>VLOOKUP($H23,Crses!$A$2:$J$290,4,FALSE)</f>
        <v>0</v>
      </c>
      <c r="K23" s="128">
        <f>VLOOKUP($H23,Crses!$A$2:$J$290,5,FALSE)</f>
        <v>0</v>
      </c>
      <c r="L23" s="128">
        <f>VLOOKUP($H23,Crses!$A$2:$J$290,6,FALSE)</f>
        <v>0</v>
      </c>
      <c r="M23" s="130" t="str">
        <f>VLOOKUP($H23,Crses!$A$2:$J$290,8,FALSE)</f>
        <v>Pass. 90Cr. Hrs.</v>
      </c>
      <c r="Q23" s="40"/>
    </row>
    <row r="24" spans="2:19" ht="21.95" customHeight="1" x14ac:dyDescent="0.2">
      <c r="B24" s="12">
        <v>1401131</v>
      </c>
      <c r="C24" s="34" t="str">
        <f>VLOOKUP($B24,Crses!$A$2:$J$290,3,FALSE)</f>
        <v>Introduction to Sociology</v>
      </c>
      <c r="D24" s="218">
        <f>VLOOKUP($B24,Crses!$A$2:$J$290,6,FALSE)</f>
        <v>3</v>
      </c>
      <c r="E24" s="219"/>
      <c r="F24" s="220"/>
      <c r="G24" s="127" t="str">
        <f>VLOOKUP($B24,Crses!$A$2:$J$290,8,FALSE)</f>
        <v>-</v>
      </c>
      <c r="H24" s="126">
        <v>1302382</v>
      </c>
      <c r="I24" s="35" t="str">
        <f>VLOOKUP($H24,Crses!$A$2:$I$290,3,FALSE)</f>
        <v>Software Requirements Engineering</v>
      </c>
      <c r="J24" s="128">
        <f>VLOOKUP($H24,Crses!$A$2:$J$290,4,FALSE)</f>
        <v>2</v>
      </c>
      <c r="K24" s="128">
        <f>VLOOKUP($H24,Crses!$A$2:$J$290,5,FALSE)</f>
        <v>2</v>
      </c>
      <c r="L24" s="128">
        <f>VLOOKUP($H24,Crses!$A$2:$J$290,6,FALSE)</f>
        <v>3</v>
      </c>
      <c r="M24" s="130">
        <f>VLOOKUP($H24,Crses!$A$2:$J$290,8,FALSE)</f>
        <v>1302281</v>
      </c>
      <c r="Q24" s="40"/>
    </row>
    <row r="25" spans="2:19" ht="21.95" customHeight="1" x14ac:dyDescent="0.2">
      <c r="B25" s="12">
        <v>1401132</v>
      </c>
      <c r="C25" s="34" t="str">
        <f>VLOOKUP($B25,Crses!$A$2:$J$290,3,FALSE)</f>
        <v>Human and the Environment</v>
      </c>
      <c r="D25" s="218">
        <f>VLOOKUP($B25,Crses!$A$2:$J$290,6,FALSE)</f>
        <v>3</v>
      </c>
      <c r="E25" s="219"/>
      <c r="F25" s="220"/>
      <c r="G25" s="127" t="str">
        <f>VLOOKUP($B25,Crses!$A$2:$J$290,8,FALSE)</f>
        <v>-</v>
      </c>
      <c r="H25" s="126">
        <v>1302383</v>
      </c>
      <c r="I25" s="35" t="str">
        <f>VLOOKUP($H25,Crses!$A$2:$I$290,3,FALSE)</f>
        <v>Project Management</v>
      </c>
      <c r="J25" s="128">
        <f>VLOOKUP($H25,Crses!$A$2:$J$290,4,FALSE)</f>
        <v>2</v>
      </c>
      <c r="K25" s="128">
        <f>VLOOKUP($H25,Crses!$A$2:$J$290,5,FALSE)</f>
        <v>2</v>
      </c>
      <c r="L25" s="128">
        <f>VLOOKUP($H25,Crses!$A$2:$J$290,6,FALSE)</f>
        <v>3</v>
      </c>
      <c r="M25" s="130">
        <f>VLOOKUP($H25,Crses!$A$2:$J$290,8,FALSE)</f>
        <v>1302281</v>
      </c>
      <c r="R25" s="41"/>
    </row>
    <row r="26" spans="2:19" ht="21.95" customHeight="1" x14ac:dyDescent="0.2">
      <c r="B26" s="12">
        <v>1401133</v>
      </c>
      <c r="C26" s="34" t="str">
        <f>VLOOKUP($B26,Crses!$A$2:$J$290,3,FALSE)</f>
        <v>Inroduction to Psychology</v>
      </c>
      <c r="D26" s="218">
        <f>VLOOKUP($B26,Crses!$A$2:$J$290,6,FALSE)</f>
        <v>3</v>
      </c>
      <c r="E26" s="219"/>
      <c r="F26" s="220"/>
      <c r="G26" s="127" t="str">
        <f>VLOOKUP($B26,Crses!$A$2:$J$290,8,FALSE)</f>
        <v>-</v>
      </c>
      <c r="H26" s="126">
        <v>1302384</v>
      </c>
      <c r="I26" s="35" t="str">
        <f>VLOOKUP($H26,Crses!$A$2:$I$290,3,FALSE)</f>
        <v>Software Analysis and Design</v>
      </c>
      <c r="J26" s="128">
        <f>VLOOKUP($H26,Crses!$A$2:$J$290,4,FALSE)</f>
        <v>2</v>
      </c>
      <c r="K26" s="128">
        <f>VLOOKUP($H26,Crses!$A$2:$J$290,5,FALSE)</f>
        <v>2</v>
      </c>
      <c r="L26" s="128">
        <f>VLOOKUP($H26,Crses!$A$2:$J$290,6,FALSE)</f>
        <v>3</v>
      </c>
      <c r="M26" s="130" t="str">
        <f>VLOOKUP($H26,Crses!$A$2:$J$290,8,FALSE)</f>
        <v>1302382 + 1301305 ↂ</v>
      </c>
      <c r="Q26" s="40"/>
    </row>
    <row r="27" spans="2:19" ht="21.95" customHeight="1" x14ac:dyDescent="0.2">
      <c r="B27" s="12">
        <v>1401210</v>
      </c>
      <c r="C27" s="34" t="str">
        <f>VLOOKUP($B27,Crses!$A$2:$J$290,3,FALSE)</f>
        <v>Arabic Language  (2)</v>
      </c>
      <c r="D27" s="218">
        <f>VLOOKUP($B27,Crses!$A$2:$J$290,6,FALSE)</f>
        <v>3</v>
      </c>
      <c r="E27" s="219"/>
      <c r="F27" s="220"/>
      <c r="G27" s="127">
        <f>VLOOKUP($B27,Crses!$A$2:$J$290,8,FALSE)</f>
        <v>1401110</v>
      </c>
      <c r="H27" s="126">
        <v>1302452</v>
      </c>
      <c r="I27" s="35" t="str">
        <f>VLOOKUP($H27,Crses!$A$2:$I$290,3,FALSE)</f>
        <v>Human-Computer Interaction</v>
      </c>
      <c r="J27" s="128">
        <f>VLOOKUP($H27,Crses!$A$2:$J$290,4,FALSE)</f>
        <v>3</v>
      </c>
      <c r="K27" s="128">
        <f>VLOOKUP($H27,Crses!$A$2:$J$290,5,FALSE)</f>
        <v>0</v>
      </c>
      <c r="L27" s="128">
        <f>VLOOKUP($H27,Crses!$A$2:$J$290,6,FALSE)</f>
        <v>3</v>
      </c>
      <c r="M27" s="130">
        <f>VLOOKUP($H27,Crses!$A$2:$J$290,8,FALSE)</f>
        <v>1302281</v>
      </c>
      <c r="Q27" s="40"/>
    </row>
    <row r="28" spans="2:19" ht="21.95" customHeight="1" x14ac:dyDescent="0.2">
      <c r="B28" s="12">
        <v>1401220</v>
      </c>
      <c r="C28" s="34" t="str">
        <f>VLOOKUP($B28,Crses!$A$2:$J$290,3,FALSE)</f>
        <v>English Language (2)</v>
      </c>
      <c r="D28" s="218">
        <f>VLOOKUP($B28,Crses!$A$2:$J$290,6,FALSE)</f>
        <v>3</v>
      </c>
      <c r="E28" s="219"/>
      <c r="F28" s="220"/>
      <c r="G28" s="127">
        <f>VLOOKUP($B28,Crses!$A$2:$J$290,8,FALSE)</f>
        <v>1401120</v>
      </c>
      <c r="H28" s="126">
        <v>1302481</v>
      </c>
      <c r="I28" s="35" t="str">
        <f>VLOOKUP($H28,Crses!$A$2:$I$290,3,FALSE)</f>
        <v>Component-Based Software Engineering</v>
      </c>
      <c r="J28" s="128">
        <f>VLOOKUP($H28,Crses!$A$2:$J$290,4,FALSE)</f>
        <v>3</v>
      </c>
      <c r="K28" s="128">
        <f>VLOOKUP($H28,Crses!$A$2:$J$290,5,FALSE)</f>
        <v>0</v>
      </c>
      <c r="L28" s="128">
        <f>VLOOKUP($H28,Crses!$A$2:$J$290,6,FALSE)</f>
        <v>3</v>
      </c>
      <c r="M28" s="130">
        <f>VLOOKUP($H28,Crses!$A$2:$J$290,8,FALSE)</f>
        <v>1302384</v>
      </c>
      <c r="Q28" s="40"/>
    </row>
    <row r="29" spans="2:19" ht="21.95" customHeight="1" x14ac:dyDescent="0.2">
      <c r="B29" s="12">
        <v>1501113</v>
      </c>
      <c r="C29" s="34" t="str">
        <f>VLOOKUP($B29,Crses!$A$2:$J$290,3,FALSE)</f>
        <v>Arab and Muslims Sciences</v>
      </c>
      <c r="D29" s="218">
        <f>VLOOKUP($B29,Crses!$A$2:$J$290,6,FALSE)</f>
        <v>3</v>
      </c>
      <c r="E29" s="219"/>
      <c r="F29" s="220"/>
      <c r="G29" s="127" t="str">
        <f>VLOOKUP($B29,Crses!$A$2:$J$290,8,FALSE)</f>
        <v>-</v>
      </c>
      <c r="H29" s="126">
        <v>1302485</v>
      </c>
      <c r="I29" s="35" t="str">
        <f>VLOOKUP($H29,Crses!$A$2:$I$290,3,FALSE)</f>
        <v>Software Maintenance and Reengineering</v>
      </c>
      <c r="J29" s="128">
        <f>VLOOKUP($H29,Crses!$A$2:$J$290,4,FALSE)</f>
        <v>3</v>
      </c>
      <c r="K29" s="128">
        <f>VLOOKUP($H29,Crses!$A$2:$J$290,5,FALSE)</f>
        <v>0</v>
      </c>
      <c r="L29" s="128">
        <f>VLOOKUP($H29,Crses!$A$2:$J$290,6,FALSE)</f>
        <v>3</v>
      </c>
      <c r="M29" s="130">
        <f>VLOOKUP($H29,Crses!$A$2:$J$290,8,FALSE)</f>
        <v>1302493</v>
      </c>
      <c r="Q29" s="40"/>
    </row>
    <row r="30" spans="2:19" ht="21.95" customHeight="1" x14ac:dyDescent="0.2">
      <c r="B30" s="12">
        <v>1501126</v>
      </c>
      <c r="C30" s="34" t="str">
        <f>VLOOKUP($B30,Crses!$A$2:$J$290,3,FALSE)</f>
        <v>First Aids</v>
      </c>
      <c r="D30" s="218">
        <f>VLOOKUP($B30,Crses!$A$2:$J$290,6,FALSE)</f>
        <v>3</v>
      </c>
      <c r="E30" s="219"/>
      <c r="F30" s="220"/>
      <c r="G30" s="127" t="str">
        <f>VLOOKUP($B30,Crses!$A$2:$J$290,8,FALSE)</f>
        <v>-</v>
      </c>
      <c r="H30" s="126">
        <v>1302486</v>
      </c>
      <c r="I30" s="35" t="str">
        <f>VLOOKUP($H30,Crses!$A$2:$I$290,3,FALSE)</f>
        <v>Software Testing</v>
      </c>
      <c r="J30" s="128">
        <f>VLOOKUP($H30,Crses!$A$2:$J$290,4,FALSE)</f>
        <v>3</v>
      </c>
      <c r="K30" s="128">
        <f>VLOOKUP($H30,Crses!$A$2:$J$290,5,FALSE)</f>
        <v>0</v>
      </c>
      <c r="L30" s="128">
        <f>VLOOKUP($H30,Crses!$A$2:$J$290,6,FALSE)</f>
        <v>3</v>
      </c>
      <c r="M30" s="130">
        <f>VLOOKUP($H30,Crses!$A$2:$J$290,8,FALSE)</f>
        <v>1302384</v>
      </c>
      <c r="Q30" s="40"/>
    </row>
    <row r="31" spans="2:19" ht="21.95" customHeight="1" x14ac:dyDescent="0.2">
      <c r="B31" s="12">
        <v>1501127</v>
      </c>
      <c r="C31" s="34" t="str">
        <f>VLOOKUP($B31,Crses!$A$2:$J$290,3,FALSE)</f>
        <v>Green Energy in Our Life</v>
      </c>
      <c r="D31" s="218">
        <f>VLOOKUP($B31,Crses!$A$2:$J$290,6,FALSE)</f>
        <v>3</v>
      </c>
      <c r="E31" s="219"/>
      <c r="F31" s="220"/>
      <c r="G31" s="127" t="str">
        <f>VLOOKUP($B31,Crses!$A$2:$J$290,8,FALSE)</f>
        <v>-</v>
      </c>
      <c r="H31" s="126">
        <v>1302491</v>
      </c>
      <c r="I31" s="35" t="str">
        <f>VLOOKUP($H31,Crses!$A$2:$I$290,3,FALSE)</f>
        <v>Graduation Project (1)</v>
      </c>
      <c r="J31" s="128">
        <f>VLOOKUP($H31,Crses!$A$2:$J$290,4,FALSE)</f>
        <v>0</v>
      </c>
      <c r="K31" s="128">
        <f>VLOOKUP($H31,Crses!$A$2:$J$290,5,FALSE)</f>
        <v>2</v>
      </c>
      <c r="L31" s="128">
        <f>VLOOKUP($H31,Crses!$A$2:$J$290,6,FALSE)</f>
        <v>1</v>
      </c>
      <c r="M31" s="130" t="str">
        <f>VLOOKUP($H31,Crses!$A$2:$J$290,8,FALSE)</f>
        <v>Pass. 90 Cr. Hrs.+ 1302384</v>
      </c>
      <c r="Q31" s="40"/>
    </row>
    <row r="32" spans="2:19" ht="21.95" customHeight="1" x14ac:dyDescent="0.2">
      <c r="B32" s="12">
        <v>1501128</v>
      </c>
      <c r="C32" s="34" t="str">
        <f>VLOOKUP($B32,Crses!$A$2:$J$290,3,FALSE)</f>
        <v>Communication and Social Media Technology</v>
      </c>
      <c r="D32" s="218">
        <f>VLOOKUP($B32,Crses!$A$2:$J$290,6,FALSE)</f>
        <v>3</v>
      </c>
      <c r="E32" s="219"/>
      <c r="F32" s="220"/>
      <c r="G32" s="127" t="str">
        <f>VLOOKUP($B32,Crses!$A$2:$J$290,8,FALSE)</f>
        <v>-</v>
      </c>
      <c r="H32" s="126">
        <v>1302492</v>
      </c>
      <c r="I32" s="35" t="str">
        <f>VLOOKUP($H32,Crses!$A$2:$I$290,3,FALSE)</f>
        <v>Graduation Project (2)</v>
      </c>
      <c r="J32" s="128">
        <f>VLOOKUP($H32,Crses!$A$2:$J$290,4,FALSE)</f>
        <v>0</v>
      </c>
      <c r="K32" s="128">
        <f>VLOOKUP($H32,Crses!$A$2:$J$290,5,FALSE)</f>
        <v>4</v>
      </c>
      <c r="L32" s="128">
        <f>VLOOKUP($H32,Crses!$A$2:$J$290,6,FALSE)</f>
        <v>2</v>
      </c>
      <c r="M32" s="130">
        <f>VLOOKUP($H32,Crses!$A$2:$J$290,8,FALSE)</f>
        <v>1302491</v>
      </c>
      <c r="Q32" s="40"/>
    </row>
    <row r="33" spans="2:18" ht="21.95" customHeight="1" x14ac:dyDescent="0.2">
      <c r="B33" s="12">
        <v>1501153</v>
      </c>
      <c r="C33" s="34" t="str">
        <f>VLOOKUP($B33,Crses!$A$2:$J$290,3,FALSE)</f>
        <v>Nutrition in Health and Illness</v>
      </c>
      <c r="D33" s="218">
        <f>VLOOKUP($B33,Crses!$A$2:$J$290,6,FALSE)</f>
        <v>3</v>
      </c>
      <c r="E33" s="219"/>
      <c r="F33" s="220"/>
      <c r="G33" s="127" t="str">
        <f>VLOOKUP($B33,Crses!$A$2:$J$290,8,FALSE)</f>
        <v>-</v>
      </c>
      <c r="H33" s="126">
        <v>1302493</v>
      </c>
      <c r="I33" s="35" t="str">
        <f>VLOOKUP($H33,Crses!$A$2:$I$290,3,FALSE)</f>
        <v>Software Development and Documentation</v>
      </c>
      <c r="J33" s="128">
        <f>VLOOKUP($H33,Crses!$A$2:$J$290,4,FALSE)</f>
        <v>3</v>
      </c>
      <c r="K33" s="128">
        <f>VLOOKUP($H33,Crses!$A$2:$J$290,5,FALSE)</f>
        <v>0</v>
      </c>
      <c r="L33" s="128">
        <f>VLOOKUP($H33,Crses!$A$2:$J$290,6,FALSE)</f>
        <v>3</v>
      </c>
      <c r="M33" s="130">
        <f>VLOOKUP($H33,Crses!$A$2:$J$290,8,FALSE)</f>
        <v>1302384</v>
      </c>
      <c r="Q33" s="40"/>
    </row>
    <row r="34" spans="2:18" ht="21.95" customHeight="1" x14ac:dyDescent="0.2">
      <c r="B34" s="12">
        <v>1501154</v>
      </c>
      <c r="C34" s="34" t="str">
        <f>VLOOKUP($B34,Crses!$A$2:$J$290,3,FALSE)</f>
        <v>Health Culture</v>
      </c>
      <c r="D34" s="218">
        <f>VLOOKUP($B34,Crses!$A$2:$J$290,6,FALSE)</f>
        <v>3</v>
      </c>
      <c r="E34" s="219"/>
      <c r="F34" s="220"/>
      <c r="G34" s="127" t="str">
        <f>VLOOKUP($B34,Crses!$A$2:$J$290,8,FALSE)</f>
        <v>-</v>
      </c>
      <c r="H34" s="126">
        <v>1302495</v>
      </c>
      <c r="I34" s="35" t="str">
        <f>VLOOKUP($H34,Crses!$A$2:$I$290,3,FALSE)</f>
        <v xml:space="preserve">Software Quality Management </v>
      </c>
      <c r="J34" s="128">
        <f>VLOOKUP($H34,Crses!$A$2:$J$290,4,FALSE)</f>
        <v>3</v>
      </c>
      <c r="K34" s="128">
        <f>VLOOKUP($H34,Crses!$A$2:$J$290,5,FALSE)</f>
        <v>0</v>
      </c>
      <c r="L34" s="128">
        <f>VLOOKUP($H34,Crses!$A$2:$J$290,6,FALSE)</f>
        <v>3</v>
      </c>
      <c r="M34" s="130" t="str">
        <f>VLOOKUP($H34,Crses!$A$2:$J$290,8,FALSE)</f>
        <v>1302485 + 1302486</v>
      </c>
      <c r="Q34" s="40"/>
    </row>
    <row r="35" spans="2:18" ht="21.95" customHeight="1" x14ac:dyDescent="0.2">
      <c r="B35" s="12">
        <v>1501161</v>
      </c>
      <c r="C35" s="34" t="str">
        <f>VLOOKUP($B35,Crses!$A$2:$J$290,3,FALSE)</f>
        <v>Digital Society</v>
      </c>
      <c r="D35" s="218">
        <f>VLOOKUP($B35,Crses!$A$2:$J$290,6,FALSE)</f>
        <v>3</v>
      </c>
      <c r="E35" s="219"/>
      <c r="F35" s="220"/>
      <c r="G35" s="127" t="str">
        <f>VLOOKUP($B35,Crses!$A$2:$J$290,8,FALSE)</f>
        <v>-</v>
      </c>
      <c r="H35" s="126">
        <v>1302496</v>
      </c>
      <c r="I35" s="35" t="str">
        <f>VLOOKUP($H35,Crses!$A$2:$I$290,3,FALSE)</f>
        <v>Agile Methods</v>
      </c>
      <c r="J35" s="128">
        <f>VLOOKUP($H35,Crses!$A$2:$J$290,4,FALSE)</f>
        <v>3</v>
      </c>
      <c r="K35" s="128">
        <f>VLOOKUP($H35,Crses!$A$2:$J$290,5,FALSE)</f>
        <v>0</v>
      </c>
      <c r="L35" s="128">
        <f>VLOOKUP($H35,Crses!$A$2:$J$290,6,FALSE)</f>
        <v>3</v>
      </c>
      <c r="M35" s="130">
        <f>VLOOKUP($H35,Crses!$A$2:$J$290,8,FALSE)</f>
        <v>1302384</v>
      </c>
      <c r="Q35" s="40"/>
    </row>
    <row r="36" spans="2:18" ht="21.95" customHeight="1" thickBot="1" x14ac:dyDescent="0.25">
      <c r="B36" s="262" t="s">
        <v>443</v>
      </c>
      <c r="C36" s="263"/>
      <c r="D36" s="263"/>
      <c r="E36" s="263"/>
      <c r="F36" s="263"/>
      <c r="G36" s="264"/>
      <c r="H36" s="248" t="s">
        <v>4</v>
      </c>
      <c r="I36" s="249"/>
      <c r="J36" s="53">
        <f ca="1">SUM(J10:J36)</f>
        <v>60</v>
      </c>
      <c r="K36" s="53">
        <f ca="1">SUM(K10:K36)</f>
        <v>24</v>
      </c>
      <c r="L36" s="53">
        <f ca="1">SUM(L10:L36)</f>
        <v>72</v>
      </c>
      <c r="M36" s="54"/>
      <c r="Q36" s="40"/>
    </row>
    <row r="37" spans="2:18" ht="21.95" customHeight="1" x14ac:dyDescent="0.2">
      <c r="B37" s="265"/>
      <c r="C37" s="266"/>
      <c r="D37" s="266"/>
      <c r="E37" s="266"/>
      <c r="F37" s="266"/>
      <c r="G37" s="267"/>
      <c r="H37" s="256" t="s">
        <v>561</v>
      </c>
      <c r="I37" s="257"/>
      <c r="J37" s="257"/>
      <c r="K37" s="257"/>
      <c r="L37" s="257"/>
      <c r="M37" s="258"/>
    </row>
    <row r="38" spans="2:18" ht="21.95" customHeight="1" thickBot="1" x14ac:dyDescent="0.25">
      <c r="B38" s="253" t="s">
        <v>570</v>
      </c>
      <c r="C38" s="254" t="s">
        <v>571</v>
      </c>
      <c r="D38" s="254" t="s">
        <v>565</v>
      </c>
      <c r="E38" s="254"/>
      <c r="F38" s="254" t="s">
        <v>1</v>
      </c>
      <c r="G38" s="255" t="s">
        <v>23</v>
      </c>
      <c r="H38" s="259"/>
      <c r="I38" s="260"/>
      <c r="J38" s="260"/>
      <c r="K38" s="260"/>
      <c r="L38" s="260"/>
      <c r="M38" s="261"/>
    </row>
    <row r="39" spans="2:18" ht="21.95" customHeight="1" x14ac:dyDescent="0.2">
      <c r="B39" s="253"/>
      <c r="C39" s="254"/>
      <c r="D39" s="50" t="s">
        <v>564</v>
      </c>
      <c r="E39" s="50" t="s">
        <v>3</v>
      </c>
      <c r="F39" s="254"/>
      <c r="G39" s="255"/>
      <c r="H39" s="250" t="s">
        <v>69</v>
      </c>
      <c r="I39" s="251"/>
      <c r="J39" s="251"/>
      <c r="K39" s="251"/>
      <c r="L39" s="251"/>
      <c r="M39" s="252"/>
    </row>
    <row r="40" spans="2:18" ht="21.95" customHeight="1" x14ac:dyDescent="0.2">
      <c r="B40" s="129">
        <v>1301106</v>
      </c>
      <c r="C40" s="34" t="str">
        <f>VLOOKUP($B40,Crses!$A$2:$J$290,3,FALSE)</f>
        <v>Structured Programming</v>
      </c>
      <c r="D40" s="132">
        <f>VLOOKUP($B40,Crses!$A$2:$J$290,4,FALSE)</f>
        <v>2</v>
      </c>
      <c r="E40" s="132">
        <f>VLOOKUP($B40,Crses!$A$2:$J$290,5,FALSE)</f>
        <v>2</v>
      </c>
      <c r="F40" s="132">
        <f>VLOOKUP($B40,Crses!$A$2:$J$290,6,FALSE)</f>
        <v>3</v>
      </c>
      <c r="G40" s="127" t="str">
        <f>VLOOKUP($B40,Crses!$A$2:$J$290,8,FALSE)</f>
        <v>-</v>
      </c>
      <c r="H40" s="253" t="s">
        <v>570</v>
      </c>
      <c r="I40" s="254" t="s">
        <v>571</v>
      </c>
      <c r="J40" s="254" t="s">
        <v>565</v>
      </c>
      <c r="K40" s="254"/>
      <c r="L40" s="254" t="s">
        <v>1</v>
      </c>
      <c r="M40" s="255" t="s">
        <v>23</v>
      </c>
    </row>
    <row r="41" spans="2:18" ht="21.95" customHeight="1" x14ac:dyDescent="0.2">
      <c r="B41" s="129">
        <v>1301108</v>
      </c>
      <c r="C41" s="34" t="str">
        <f>VLOOKUP($B41,Crses!$A$2:$J$290,3,FALSE)</f>
        <v>Object-Oriented Programming (1) **</v>
      </c>
      <c r="D41" s="132">
        <f>VLOOKUP($B41,Crses!$A$2:$J$290,4,FALSE)</f>
        <v>2</v>
      </c>
      <c r="E41" s="132">
        <f>VLOOKUP($B41,Crses!$A$2:$J$290,5,FALSE)</f>
        <v>2</v>
      </c>
      <c r="F41" s="132">
        <f>VLOOKUP($B41,Crses!$A$2:$J$290,6,FALSE)</f>
        <v>3</v>
      </c>
      <c r="G41" s="127">
        <f>VLOOKUP($B41,Crses!$A$2:$J$290,8,FALSE)</f>
        <v>1301106</v>
      </c>
      <c r="H41" s="253"/>
      <c r="I41" s="254"/>
      <c r="J41" s="50" t="s">
        <v>564</v>
      </c>
      <c r="K41" s="50" t="s">
        <v>3</v>
      </c>
      <c r="L41" s="254"/>
      <c r="M41" s="255"/>
    </row>
    <row r="42" spans="2:18" ht="21.95" customHeight="1" x14ac:dyDescent="0.2">
      <c r="B42" s="129">
        <v>1301111</v>
      </c>
      <c r="C42" s="34" t="str">
        <f>VLOOKUP($B42,Crses!$A$2:$J$290,3,FALSE)</f>
        <v>Discrete Structures (1)</v>
      </c>
      <c r="D42" s="132">
        <f>VLOOKUP($B42,Crses!$A$2:$J$290,4,FALSE)</f>
        <v>3</v>
      </c>
      <c r="E42" s="132">
        <f>VLOOKUP($B42,Crses!$A$2:$J$290,5,FALSE)</f>
        <v>0</v>
      </c>
      <c r="F42" s="132">
        <f>VLOOKUP($B42,Crses!$A$2:$J$290,6,FALSE)</f>
        <v>3</v>
      </c>
      <c r="G42" s="127" t="str">
        <f>VLOOKUP($B42,Crses!$A$2:$J$290,8,FALSE)</f>
        <v>-</v>
      </c>
      <c r="H42" s="131">
        <v>1301301</v>
      </c>
      <c r="I42" s="35" t="str">
        <f>VLOOKUP($H42,Crses!$A$2:$I$290,3,FALSE)</f>
        <v>Selective Programming Language</v>
      </c>
      <c r="J42" s="128">
        <f>VLOOKUP($H42,Crses!$A$2:$J$290,4,FALSE)</f>
        <v>3</v>
      </c>
      <c r="K42" s="128">
        <f>VLOOKUP($H42,Crses!$A$2:$J$290,5,FALSE)</f>
        <v>0</v>
      </c>
      <c r="L42" s="128">
        <f>VLOOKUP($H42,Crses!$A$2:$J$290,6,FALSE)</f>
        <v>3</v>
      </c>
      <c r="M42" s="130">
        <f>VLOOKUP($H42,Crses!$A$2:$J$290,8,FALSE)</f>
        <v>1301305</v>
      </c>
    </row>
    <row r="43" spans="2:18" ht="21.95" customHeight="1" x14ac:dyDescent="0.2">
      <c r="B43" s="129">
        <v>1301150</v>
      </c>
      <c r="C43" s="34" t="str">
        <f>VLOOKUP($B43,Crses!$A$2:$J$290,3,FALSE)</f>
        <v>Linear Algebra</v>
      </c>
      <c r="D43" s="132">
        <f>VLOOKUP($B43,Crses!$A$2:$J$290,4,FALSE)</f>
        <v>3</v>
      </c>
      <c r="E43" s="132">
        <f>VLOOKUP($B43,Crses!$A$2:$J$290,5,FALSE)</f>
        <v>0</v>
      </c>
      <c r="F43" s="132">
        <f>VLOOKUP($B43,Crses!$A$2:$J$290,6,FALSE)</f>
        <v>3</v>
      </c>
      <c r="G43" s="127">
        <f>VLOOKUP($B43,Crses!$A$2:$J$290,8,FALSE)</f>
        <v>1501110</v>
      </c>
      <c r="H43" s="131">
        <v>1301340</v>
      </c>
      <c r="I43" s="35" t="str">
        <f>VLOOKUP($H43,Crses!$A$2:$I$290,3,FALSE)</f>
        <v>Artificial Intelligence</v>
      </c>
      <c r="J43" s="128">
        <f>VLOOKUP($H43,Crses!$A$2:$J$290,4,FALSE)</f>
        <v>3</v>
      </c>
      <c r="K43" s="128">
        <f>VLOOKUP($H43,Crses!$A$2:$J$290,5,FALSE)</f>
        <v>0</v>
      </c>
      <c r="L43" s="128">
        <f>VLOOKUP($H43,Crses!$A$2:$J$290,6,FALSE)</f>
        <v>3</v>
      </c>
      <c r="M43" s="130" t="str">
        <f>VLOOKUP($H43,Crses!$A$2:$J$290,8,FALSE)</f>
        <v>-</v>
      </c>
    </row>
    <row r="44" spans="2:18" ht="21.95" customHeight="1" x14ac:dyDescent="0.2">
      <c r="B44" s="129">
        <v>1301266</v>
      </c>
      <c r="C44" s="34" t="str">
        <f>VLOOKUP($B44,Crses!$A$2:$J$290,3,FALSE)</f>
        <v>Technical Writing &amp; Communication Skills</v>
      </c>
      <c r="D44" s="132">
        <f>VLOOKUP($B44,Crses!$A$2:$J$290,4,FALSE)</f>
        <v>3</v>
      </c>
      <c r="E44" s="132">
        <f>VLOOKUP($B44,Crses!$A$2:$J$290,5,FALSE)</f>
        <v>0</v>
      </c>
      <c r="F44" s="132">
        <f>VLOOKUP($B44,Crses!$A$2:$J$290,6,FALSE)</f>
        <v>3</v>
      </c>
      <c r="G44" s="127">
        <f>VLOOKUP($B44,Crses!$A$2:$J$290,8,FALSE)</f>
        <v>1401120</v>
      </c>
      <c r="H44" s="131">
        <v>1301350</v>
      </c>
      <c r="I44" s="35" t="str">
        <f>VLOOKUP($H44,Crses!$A$2:$I$290,3,FALSE)</f>
        <v>Multimedia Systems</v>
      </c>
      <c r="J44" s="128">
        <f>VLOOKUP($H44,Crses!$A$2:$J$290,4,FALSE)</f>
        <v>2</v>
      </c>
      <c r="K44" s="128">
        <f>VLOOKUP($H44,Crses!$A$2:$J$290,5,FALSE)</f>
        <v>2</v>
      </c>
      <c r="L44" s="128">
        <f>VLOOKUP($H44,Crses!$A$2:$J$290,6,FALSE)</f>
        <v>3</v>
      </c>
      <c r="M44" s="130">
        <f>VLOOKUP($H44,Crses!$A$2:$J$290,8,FALSE)</f>
        <v>1303236</v>
      </c>
    </row>
    <row r="45" spans="2:18" ht="21.95" customHeight="1" x14ac:dyDescent="0.2">
      <c r="B45" s="129">
        <v>1301270</v>
      </c>
      <c r="C45" s="34" t="str">
        <f>VLOOKUP($B45,Crses!$A$2:$J$290,3,FALSE)</f>
        <v>Numerical Analysis</v>
      </c>
      <c r="D45" s="132">
        <f>VLOOKUP($B45,Crses!$A$2:$J$290,4,FALSE)</f>
        <v>3</v>
      </c>
      <c r="E45" s="132">
        <f>VLOOKUP($B45,Crses!$A$2:$J$290,5,FALSE)</f>
        <v>0</v>
      </c>
      <c r="F45" s="132">
        <f>VLOOKUP($B45,Crses!$A$2:$J$290,6,FALSE)</f>
        <v>3</v>
      </c>
      <c r="G45" s="127">
        <f>VLOOKUP($B45,Crses!$A$2:$J$290,8,FALSE)</f>
        <v>1501110</v>
      </c>
      <c r="H45" s="131">
        <v>1301371</v>
      </c>
      <c r="I45" s="35" t="str">
        <f>VLOOKUP($H45,Crses!$A$2:$I$290,3,FALSE)</f>
        <v>Modeling and Simulation</v>
      </c>
      <c r="J45" s="128">
        <f>VLOOKUP($H45,Crses!$A$2:$J$290,4,FALSE)</f>
        <v>3</v>
      </c>
      <c r="K45" s="128">
        <f>VLOOKUP($H45,Crses!$A$2:$J$290,5,FALSE)</f>
        <v>0</v>
      </c>
      <c r="L45" s="128">
        <f>VLOOKUP($H45,Crses!$A$2:$J$290,6,FALSE)</f>
        <v>3</v>
      </c>
      <c r="M45" s="130" t="str">
        <f>VLOOKUP($H45,Crses!$A$2:$J$290,8,FALSE)</f>
        <v>1501212 + 1301203</v>
      </c>
    </row>
    <row r="46" spans="2:18" ht="21.95" customHeight="1" x14ac:dyDescent="0.2">
      <c r="B46" s="129">
        <v>1501110</v>
      </c>
      <c r="C46" s="34" t="str">
        <f>VLOOKUP($B46,Crses!$A$2:$J$290,3,FALSE)</f>
        <v>Calculus (1)</v>
      </c>
      <c r="D46" s="132">
        <f>VLOOKUP($B46,Crses!$A$2:$J$290,4,FALSE)</f>
        <v>3</v>
      </c>
      <c r="E46" s="132">
        <f>VLOOKUP($B46,Crses!$A$2:$J$290,5,FALSE)</f>
        <v>0</v>
      </c>
      <c r="F46" s="132">
        <f>VLOOKUP($B46,Crses!$A$2:$J$290,6,FALSE)</f>
        <v>3</v>
      </c>
      <c r="G46" s="127" t="str">
        <f>VLOOKUP($B46,Crses!$A$2:$J$290,8,FALSE)</f>
        <v>-</v>
      </c>
      <c r="H46" s="131">
        <v>1301411</v>
      </c>
      <c r="I46" s="35" t="str">
        <f>VLOOKUP($H46,Crses!$A$2:$I$290,3,FALSE)</f>
        <v>Information Security</v>
      </c>
      <c r="J46" s="128">
        <f>VLOOKUP($H46,Crses!$A$2:$J$290,4,FALSE)</f>
        <v>3</v>
      </c>
      <c r="K46" s="128">
        <f>VLOOKUP($H46,Crses!$A$2:$J$290,5,FALSE)</f>
        <v>0</v>
      </c>
      <c r="L46" s="128">
        <f>VLOOKUP($H46,Crses!$A$2:$J$290,6,FALSE)</f>
        <v>3</v>
      </c>
      <c r="M46" s="130">
        <f>VLOOKUP($H46,Crses!$A$2:$J$290,8,FALSE)</f>
        <v>1301336</v>
      </c>
      <c r="Q46" s="221"/>
      <c r="R46" s="221"/>
    </row>
    <row r="47" spans="2:18" ht="21.95" customHeight="1" x14ac:dyDescent="0.2">
      <c r="B47" s="129">
        <v>1501212</v>
      </c>
      <c r="C47" s="34" t="str">
        <f>VLOOKUP($B47,Crses!$A$2:$J$290,3,FALSE)</f>
        <v>Probability and Statistics</v>
      </c>
      <c r="D47" s="132">
        <f>VLOOKUP($B47,Crses!$A$2:$J$290,4,FALSE)</f>
        <v>3</v>
      </c>
      <c r="E47" s="132">
        <f>VLOOKUP($B47,Crses!$A$2:$J$290,5,FALSE)</f>
        <v>0</v>
      </c>
      <c r="F47" s="132">
        <f>VLOOKUP($B47,Crses!$A$2:$J$290,6,FALSE)</f>
        <v>3</v>
      </c>
      <c r="G47" s="127">
        <f>VLOOKUP($B47,Crses!$A$2:$J$290,8,FALSE)</f>
        <v>1501110</v>
      </c>
      <c r="H47" s="131">
        <v>1301455</v>
      </c>
      <c r="I47" s="35" t="str">
        <f>VLOOKUP($H47,Crses!$A$2:$I$290,3,FALSE)</f>
        <v>Computer Graphics</v>
      </c>
      <c r="J47" s="128">
        <f>VLOOKUP($H47,Crses!$A$2:$J$290,4,FALSE)</f>
        <v>2</v>
      </c>
      <c r="K47" s="128">
        <f>VLOOKUP($H47,Crses!$A$2:$J$290,5,FALSE)</f>
        <v>2</v>
      </c>
      <c r="L47" s="128">
        <f>VLOOKUP($H47,Crses!$A$2:$J$290,6,FALSE)</f>
        <v>3</v>
      </c>
      <c r="M47" s="130">
        <f>VLOOKUP($H47,Crses!$A$2:$J$290,8,FALSE)</f>
        <v>1301310</v>
      </c>
    </row>
    <row r="48" spans="2:18" ht="21.95" customHeight="1" thickBot="1" x14ac:dyDescent="0.25">
      <c r="B48" s="234" t="s">
        <v>4</v>
      </c>
      <c r="C48" s="235"/>
      <c r="D48" s="52">
        <f>SUM(D40:D47)</f>
        <v>22</v>
      </c>
      <c r="E48" s="52">
        <f t="shared" ref="E48:F48" si="0">SUM(E40:E47)</f>
        <v>4</v>
      </c>
      <c r="F48" s="52">
        <f t="shared" si="0"/>
        <v>24</v>
      </c>
      <c r="G48" s="51"/>
      <c r="H48" s="131">
        <v>1301460</v>
      </c>
      <c r="I48" s="35" t="str">
        <f>VLOOKUP($H48,Crses!$A$2:$I$290,3,FALSE)</f>
        <v>Evolutionary Computing</v>
      </c>
      <c r="J48" s="128">
        <f>VLOOKUP($H48,Crses!$A$2:$J$290,4,FALSE)</f>
        <v>0</v>
      </c>
      <c r="K48" s="128">
        <f>VLOOKUP($H48,Crses!$A$2:$J$290,5,FALSE)</f>
        <v>0</v>
      </c>
      <c r="L48" s="128">
        <f>VLOOKUP($H48,Crses!$A$2:$J$290,6,FALSE)</f>
        <v>0</v>
      </c>
      <c r="M48" s="130" t="str">
        <f>VLOOKUP($H48,Crses!$A$2:$J$290,8,FALSE)</f>
        <v>-</v>
      </c>
    </row>
    <row r="49" spans="2:18" ht="21.95" customHeight="1" x14ac:dyDescent="0.2">
      <c r="B49" s="236" t="s">
        <v>572</v>
      </c>
      <c r="C49" s="237"/>
      <c r="D49" s="237"/>
      <c r="E49" s="237"/>
      <c r="F49" s="237"/>
      <c r="G49" s="238"/>
      <c r="H49" s="131">
        <v>1301462</v>
      </c>
      <c r="I49" s="35" t="str">
        <f>VLOOKUP($H49,Crses!$A$2:$I$290,3,FALSE)</f>
        <v>Mobile Computing</v>
      </c>
      <c r="J49" s="128">
        <f>VLOOKUP($H49,Crses!$A$2:$J$290,4,FALSE)</f>
        <v>3</v>
      </c>
      <c r="K49" s="128">
        <f>VLOOKUP($H49,Crses!$A$2:$J$290,5,FALSE)</f>
        <v>0</v>
      </c>
      <c r="L49" s="128">
        <f>VLOOKUP($H49,Crses!$A$2:$J$290,6,FALSE)</f>
        <v>3</v>
      </c>
      <c r="M49" s="130" t="str">
        <f>VLOOKUP($H49,Crses!$A$2:$J$290,8,FALSE)</f>
        <v>Dept. Approval</v>
      </c>
      <c r="R49" s="40"/>
    </row>
    <row r="50" spans="2:18" ht="21.95" customHeight="1" x14ac:dyDescent="0.2">
      <c r="B50" s="239"/>
      <c r="C50" s="240"/>
      <c r="D50" s="240"/>
      <c r="E50" s="240"/>
      <c r="F50" s="240"/>
      <c r="G50" s="241"/>
      <c r="H50" s="131">
        <v>1301463</v>
      </c>
      <c r="I50" s="35" t="str">
        <f>VLOOKUP($H50,Crses!$A$2:$I$290,3,FALSE)</f>
        <v>Big Data Analysis</v>
      </c>
      <c r="J50" s="128">
        <f>VLOOKUP($H50,Crses!$A$2:$J$290,4,FALSE)</f>
        <v>3</v>
      </c>
      <c r="K50" s="128">
        <f>VLOOKUP($H50,Crses!$A$2:$J$290,5,FALSE)</f>
        <v>0</v>
      </c>
      <c r="L50" s="128">
        <f>VLOOKUP($H50,Crses!$A$2:$J$290,6,FALSE)</f>
        <v>3</v>
      </c>
      <c r="M50" s="130" t="str">
        <f>VLOOKUP($H50,Crses!$A$2:$J$290,8,FALSE)</f>
        <v>Dept. Approval</v>
      </c>
    </row>
    <row r="51" spans="2:18" ht="21.95" customHeight="1" thickBot="1" x14ac:dyDescent="0.25">
      <c r="B51" s="242"/>
      <c r="C51" s="243"/>
      <c r="D51" s="243"/>
      <c r="E51" s="243"/>
      <c r="F51" s="243"/>
      <c r="G51" s="244"/>
      <c r="H51" s="131">
        <v>1301464</v>
      </c>
      <c r="I51" s="35" t="str">
        <f>VLOOKUP($H51,Crses!$A$2:$I$290,3,FALSE)</f>
        <v>User Design Experience</v>
      </c>
      <c r="J51" s="128">
        <f>VLOOKUP($H51,Crses!$A$2:$J$290,4,FALSE)</f>
        <v>3</v>
      </c>
      <c r="K51" s="128">
        <f>VLOOKUP($H51,Crses!$A$2:$J$290,5,FALSE)</f>
        <v>0</v>
      </c>
      <c r="L51" s="128">
        <f>VLOOKUP($H51,Crses!$A$2:$J$290,6,FALSE)</f>
        <v>3</v>
      </c>
      <c r="M51" s="130" t="str">
        <f>VLOOKUP($H51,Crses!$A$2:$J$290,8,FALSE)</f>
        <v>Dept. Approval</v>
      </c>
    </row>
    <row r="52" spans="2:18" ht="21.95" customHeight="1" x14ac:dyDescent="0.2">
      <c r="B52" s="222" t="s">
        <v>62</v>
      </c>
      <c r="C52" s="223"/>
      <c r="D52" s="223"/>
      <c r="E52" s="223"/>
      <c r="F52" s="223"/>
      <c r="G52" s="224"/>
      <c r="H52" s="131">
        <v>1302337</v>
      </c>
      <c r="I52" s="35" t="str">
        <f>VLOOKUP($H52,Crses!$A$2:$I$290,3,FALSE)</f>
        <v>E-Commerce</v>
      </c>
      <c r="J52" s="128">
        <f>VLOOKUP($H52,Crses!$A$2:$J$290,4,FALSE)</f>
        <v>3</v>
      </c>
      <c r="K52" s="128">
        <f>VLOOKUP($H52,Crses!$A$2:$J$290,5,FALSE)</f>
        <v>0</v>
      </c>
      <c r="L52" s="128">
        <f>VLOOKUP($H52,Crses!$A$2:$J$290,6,FALSE)</f>
        <v>3</v>
      </c>
      <c r="M52" s="130">
        <f>VLOOKUP($H52,Crses!$A$2:$J$290,8,FALSE)</f>
        <v>1301108</v>
      </c>
    </row>
    <row r="53" spans="2:18" ht="21.95" customHeight="1" x14ac:dyDescent="0.2">
      <c r="B53" s="225" t="s">
        <v>573</v>
      </c>
      <c r="C53" s="226"/>
      <c r="D53" s="226"/>
      <c r="E53" s="226"/>
      <c r="F53" s="226"/>
      <c r="G53" s="227"/>
      <c r="H53" s="131">
        <v>1302390</v>
      </c>
      <c r="I53" s="35" t="str">
        <f>VLOOKUP($H53,Crses!$A$2:$I$290,3,FALSE)</f>
        <v>Software Architecture</v>
      </c>
      <c r="J53" s="128">
        <f>VLOOKUP($H53,Crses!$A$2:$J$290,4,FALSE)</f>
        <v>3</v>
      </c>
      <c r="K53" s="128">
        <f>VLOOKUP($H53,Crses!$A$2:$J$290,5,FALSE)</f>
        <v>0</v>
      </c>
      <c r="L53" s="128">
        <f>VLOOKUP($H53,Crses!$A$2:$J$290,6,FALSE)</f>
        <v>3</v>
      </c>
      <c r="M53" s="130">
        <f>VLOOKUP($H53,Crses!$A$2:$J$290,8,FALSE)</f>
        <v>1302384</v>
      </c>
    </row>
    <row r="54" spans="2:18" ht="21.95" customHeight="1" x14ac:dyDescent="0.2">
      <c r="B54" s="228"/>
      <c r="C54" s="229"/>
      <c r="D54" s="229"/>
      <c r="E54" s="229"/>
      <c r="F54" s="229"/>
      <c r="G54" s="230"/>
      <c r="H54" s="131">
        <v>1302392</v>
      </c>
      <c r="I54" s="35" t="str">
        <f>VLOOKUP($H54,Crses!$A$2:$I$290,3,FALSE)</f>
        <v>Advanced Technologies and Tools in Software Engineering</v>
      </c>
      <c r="J54" s="128">
        <f>VLOOKUP($H54,Crses!$A$2:$J$290,4,FALSE)</f>
        <v>3</v>
      </c>
      <c r="K54" s="128">
        <f>VLOOKUP($H54,Crses!$A$2:$J$290,5,FALSE)</f>
        <v>0</v>
      </c>
      <c r="L54" s="128">
        <f>VLOOKUP($H54,Crses!$A$2:$J$290,6,FALSE)</f>
        <v>3</v>
      </c>
      <c r="M54" s="130" t="str">
        <f>VLOOKUP($H54,Crses!$A$2:$J$290,8,FALSE)</f>
        <v>Dept. Approval</v>
      </c>
    </row>
    <row r="55" spans="2:18" ht="21.95" customHeight="1" x14ac:dyDescent="0.2">
      <c r="B55" s="228"/>
      <c r="C55" s="229"/>
      <c r="D55" s="229"/>
      <c r="E55" s="229"/>
      <c r="F55" s="229"/>
      <c r="G55" s="230"/>
      <c r="H55" s="131">
        <v>1302483</v>
      </c>
      <c r="I55" s="35" t="str">
        <f>VLOOKUP($H55,Crses!$A$2:$I$290,3,FALSE)</f>
        <v>Real-Time and Embedded Systems</v>
      </c>
      <c r="J55" s="128">
        <f>VLOOKUP($H55,Crses!$A$2:$J$290,4,FALSE)</f>
        <v>3</v>
      </c>
      <c r="K55" s="128">
        <f>VLOOKUP($H55,Crses!$A$2:$J$290,5,FALSE)</f>
        <v>0</v>
      </c>
      <c r="L55" s="128">
        <f>VLOOKUP($H55,Crses!$A$2:$J$290,6,FALSE)</f>
        <v>3</v>
      </c>
      <c r="M55" s="130">
        <f>VLOOKUP($H55,Crses!$A$2:$J$290,8,FALSE)</f>
        <v>1301326</v>
      </c>
    </row>
    <row r="56" spans="2:18" ht="21.95" customHeight="1" thickBot="1" x14ac:dyDescent="0.25">
      <c r="B56" s="231"/>
      <c r="C56" s="232"/>
      <c r="D56" s="232"/>
      <c r="E56" s="232"/>
      <c r="F56" s="232"/>
      <c r="G56" s="233"/>
      <c r="H56" s="131">
        <v>1302490</v>
      </c>
      <c r="I56" s="35" t="str">
        <f>VLOOKUP($H56,Crses!$A$2:$I$290,3,FALSE)</f>
        <v>Special Topics in Software Engineering</v>
      </c>
      <c r="J56" s="128">
        <f>VLOOKUP($H56,Crses!$A$2:$J$290,4,FALSE)</f>
        <v>3</v>
      </c>
      <c r="K56" s="128">
        <f>VLOOKUP($H56,Crses!$A$2:$J$290,5,FALSE)</f>
        <v>0</v>
      </c>
      <c r="L56" s="128">
        <f>VLOOKUP($H56,Crses!$A$2:$J$290,6,FALSE)</f>
        <v>3</v>
      </c>
      <c r="M56" s="130" t="str">
        <f>VLOOKUP($H56,Crses!$A$2:$J$290,8,FALSE)</f>
        <v>Dept. Approval</v>
      </c>
    </row>
    <row r="57" spans="2:18" ht="21.95" customHeight="1" thickBot="1" x14ac:dyDescent="0.25">
      <c r="B57" s="245" t="s">
        <v>597</v>
      </c>
      <c r="C57" s="246"/>
      <c r="D57" s="246"/>
      <c r="E57" s="246"/>
      <c r="F57" s="246"/>
      <c r="G57" s="246"/>
      <c r="H57" s="246"/>
      <c r="I57" s="246"/>
      <c r="J57" s="246"/>
      <c r="K57" s="246"/>
      <c r="L57" s="246"/>
      <c r="M57" s="247"/>
    </row>
    <row r="58" spans="2:18" ht="21.95" customHeight="1" x14ac:dyDescent="0.2">
      <c r="F58" s="29"/>
      <c r="J58" s="40"/>
      <c r="L58" s="29"/>
    </row>
    <row r="59" spans="2:18" ht="21.95" customHeight="1" x14ac:dyDescent="0.2">
      <c r="F59" s="29"/>
      <c r="J59" s="40"/>
      <c r="L59" s="29"/>
    </row>
    <row r="60" spans="2:18" ht="21.95" customHeight="1" x14ac:dyDescent="0.2">
      <c r="F60" s="29"/>
      <c r="J60" s="40"/>
      <c r="L60" s="29"/>
    </row>
    <row r="61" spans="2:18" ht="21.95" customHeight="1" x14ac:dyDescent="0.2">
      <c r="F61" s="29"/>
      <c r="J61" s="40"/>
      <c r="L61" s="29"/>
    </row>
    <row r="62" spans="2:18" ht="21.95" customHeight="1" x14ac:dyDescent="0.2">
      <c r="F62" s="29"/>
    </row>
    <row r="63" spans="2:18" ht="21.95" customHeight="1" x14ac:dyDescent="0.2">
      <c r="F63" s="29"/>
    </row>
    <row r="64" spans="2:18" ht="21.95" customHeight="1" x14ac:dyDescent="0.2">
      <c r="F64" s="29"/>
    </row>
  </sheetData>
  <sortState xmlns:xlrd2="http://schemas.microsoft.com/office/spreadsheetml/2017/richdata2" ref="H41:H51">
    <sortCondition ref="H41"/>
  </sortState>
  <mergeCells count="65">
    <mergeCell ref="B6:G6"/>
    <mergeCell ref="H6:M6"/>
    <mergeCell ref="B1:M1"/>
    <mergeCell ref="B2:M2"/>
    <mergeCell ref="B3:M3"/>
    <mergeCell ref="B4:M4"/>
    <mergeCell ref="B5:M5"/>
    <mergeCell ref="B7:G7"/>
    <mergeCell ref="H7:M7"/>
    <mergeCell ref="H8:H9"/>
    <mergeCell ref="I8:I9"/>
    <mergeCell ref="J8:K8"/>
    <mergeCell ref="L8:L9"/>
    <mergeCell ref="M8:M9"/>
    <mergeCell ref="B8:B9"/>
    <mergeCell ref="C8:C9"/>
    <mergeCell ref="G8:G9"/>
    <mergeCell ref="D8:F9"/>
    <mergeCell ref="D10:F10"/>
    <mergeCell ref="D18:F18"/>
    <mergeCell ref="B17:G17"/>
    <mergeCell ref="B16:C16"/>
    <mergeCell ref="D16:F16"/>
    <mergeCell ref="D11:F11"/>
    <mergeCell ref="D12:F12"/>
    <mergeCell ref="D13:F13"/>
    <mergeCell ref="D15:F15"/>
    <mergeCell ref="D14:F14"/>
    <mergeCell ref="B57:M57"/>
    <mergeCell ref="H36:I36"/>
    <mergeCell ref="H39:M39"/>
    <mergeCell ref="H40:H41"/>
    <mergeCell ref="I40:I41"/>
    <mergeCell ref="J40:K40"/>
    <mergeCell ref="L40:L41"/>
    <mergeCell ref="M40:M41"/>
    <mergeCell ref="B38:B39"/>
    <mergeCell ref="C38:C39"/>
    <mergeCell ref="D38:E38"/>
    <mergeCell ref="F38:F39"/>
    <mergeCell ref="G38:G39"/>
    <mergeCell ref="H37:M38"/>
    <mergeCell ref="B36:G37"/>
    <mergeCell ref="Q46:R46"/>
    <mergeCell ref="B52:G52"/>
    <mergeCell ref="B53:G56"/>
    <mergeCell ref="B48:C48"/>
    <mergeCell ref="B49:G51"/>
    <mergeCell ref="D24:F24"/>
    <mergeCell ref="D25:F25"/>
    <mergeCell ref="D26:F26"/>
    <mergeCell ref="D19:F19"/>
    <mergeCell ref="D20:F20"/>
    <mergeCell ref="D21:F21"/>
    <mergeCell ref="D22:F22"/>
    <mergeCell ref="D23:F23"/>
    <mergeCell ref="D27:F27"/>
    <mergeCell ref="D33:F33"/>
    <mergeCell ref="D34:F34"/>
    <mergeCell ref="D35:F35"/>
    <mergeCell ref="D28:F28"/>
    <mergeCell ref="D29:F29"/>
    <mergeCell ref="D30:F30"/>
    <mergeCell ref="D31:F31"/>
    <mergeCell ref="D32:F32"/>
  </mergeCells>
  <printOptions horizontalCentered="1"/>
  <pageMargins left="0.19685039370078741" right="0.19685039370078741" top="0.39370078740157483" bottom="0.19685039370078741" header="0.19685039370078741" footer="0.19685039370078741"/>
  <pageSetup paperSize="9" scale="64"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N48"/>
  <sheetViews>
    <sheetView showGridLines="0" rightToLeft="1" topLeftCell="A27" zoomScale="125" zoomScaleNormal="125" workbookViewId="0">
      <selection activeCell="J47" sqref="J47:N47"/>
    </sheetView>
  </sheetViews>
  <sheetFormatPr defaultColWidth="2.7109375" defaultRowHeight="15" customHeight="1" x14ac:dyDescent="0.2"/>
  <cols>
    <col min="1" max="1" width="2.7109375" style="20" customWidth="1"/>
    <col min="2" max="2" width="8.7109375" style="20" customWidth="1"/>
    <col min="3" max="3" width="25.7109375" style="20" customWidth="1"/>
    <col min="4" max="5" width="4.7109375" style="20" customWidth="1"/>
    <col min="6" max="6" width="5.85546875" style="20" bestFit="1" customWidth="1"/>
    <col min="7" max="7" width="24.7109375" style="20" customWidth="1"/>
    <col min="8" max="8" width="4.7109375" style="22" customWidth="1"/>
    <col min="9" max="9" width="8.7109375" style="20" customWidth="1"/>
    <col min="10" max="10" width="28.7109375" style="20" customWidth="1"/>
    <col min="11" max="12" width="4.7109375" style="20" customWidth="1"/>
    <col min="13" max="13" width="5.85546875" style="20" bestFit="1" customWidth="1"/>
    <col min="14" max="14" width="20.7109375" style="20" customWidth="1"/>
    <col min="15" max="16384" width="2.7109375" style="20"/>
  </cols>
  <sheetData>
    <row r="1" spans="2:14" ht="30" customHeight="1" thickBot="1" x14ac:dyDescent="0.25">
      <c r="B1" s="296" t="s">
        <v>598</v>
      </c>
      <c r="C1" s="297"/>
      <c r="D1" s="297"/>
      <c r="E1" s="297"/>
      <c r="F1" s="297"/>
      <c r="G1" s="297"/>
      <c r="H1" s="297"/>
      <c r="I1" s="298"/>
      <c r="J1" s="298"/>
      <c r="K1" s="298"/>
      <c r="L1" s="298"/>
      <c r="M1" s="298"/>
      <c r="N1" s="299"/>
    </row>
    <row r="2" spans="2:14" s="23" customFormat="1" ht="13.5" thickBot="1" x14ac:dyDescent="0.25">
      <c r="B2" s="305" t="s">
        <v>390</v>
      </c>
      <c r="C2" s="305"/>
      <c r="D2" s="305"/>
      <c r="E2" s="305"/>
      <c r="F2" s="305"/>
      <c r="G2" s="305"/>
      <c r="H2" s="113"/>
      <c r="I2" s="305" t="s">
        <v>391</v>
      </c>
      <c r="J2" s="305"/>
      <c r="K2" s="305"/>
      <c r="L2" s="305"/>
      <c r="M2" s="305"/>
      <c r="N2" s="305"/>
    </row>
    <row r="3" spans="2:14" ht="12" x14ac:dyDescent="0.2">
      <c r="B3" s="306" t="s">
        <v>382</v>
      </c>
      <c r="C3" s="300" t="s">
        <v>383</v>
      </c>
      <c r="D3" s="300" t="s">
        <v>392</v>
      </c>
      <c r="E3" s="300"/>
      <c r="F3" s="300"/>
      <c r="G3" s="301" t="s">
        <v>393</v>
      </c>
      <c r="H3" s="82"/>
      <c r="I3" s="306" t="s">
        <v>382</v>
      </c>
      <c r="J3" s="300" t="s">
        <v>383</v>
      </c>
      <c r="K3" s="300" t="s">
        <v>392</v>
      </c>
      <c r="L3" s="300"/>
      <c r="M3" s="300"/>
      <c r="N3" s="301" t="s">
        <v>393</v>
      </c>
    </row>
    <row r="4" spans="2:14" ht="12" x14ac:dyDescent="0.2">
      <c r="B4" s="307"/>
      <c r="C4" s="308"/>
      <c r="D4" s="83" t="s">
        <v>394</v>
      </c>
      <c r="E4" s="83" t="s">
        <v>387</v>
      </c>
      <c r="F4" s="83" t="s">
        <v>388</v>
      </c>
      <c r="G4" s="302"/>
      <c r="H4" s="82"/>
      <c r="I4" s="307"/>
      <c r="J4" s="308"/>
      <c r="K4" s="83" t="s">
        <v>394</v>
      </c>
      <c r="L4" s="83" t="s">
        <v>387</v>
      </c>
      <c r="M4" s="83" t="s">
        <v>388</v>
      </c>
      <c r="N4" s="302"/>
    </row>
    <row r="5" spans="2:14" ht="12" x14ac:dyDescent="0.2">
      <c r="B5" s="84">
        <v>1401116</v>
      </c>
      <c r="C5" s="104" t="str">
        <f>VLOOKUP($B5,Crses!$A$2:$J$290,2,FALSE)</f>
        <v>الثقافـــة الإسلامية</v>
      </c>
      <c r="D5" s="86">
        <f>VLOOKUP($B5,Crses!$A$2:$J$290,4,FALSE)</f>
        <v>3</v>
      </c>
      <c r="E5" s="86">
        <f>VLOOKUP($B5,Crses!$A$2:$J$290,5,FALSE)</f>
        <v>0</v>
      </c>
      <c r="F5" s="86">
        <f>VLOOKUP($B5,Crses!$A$2:$J$290,6,FALSE)</f>
        <v>3</v>
      </c>
      <c r="G5" s="87" t="str">
        <f>VLOOKUP($B5,Crses!$A$2:$J$290,8,FALSE)</f>
        <v>-</v>
      </c>
      <c r="H5" s="88"/>
      <c r="I5" s="84">
        <v>1301108</v>
      </c>
      <c r="J5" s="104" t="str">
        <f>VLOOKUP($I5,Crses!$A$2:$J$290,2,FALSE)</f>
        <v>البرمجة الكينونية (1) **</v>
      </c>
      <c r="K5" s="86">
        <f>VLOOKUP($I5,Crses!$A$2:$J$290,4,FALSE)</f>
        <v>2</v>
      </c>
      <c r="L5" s="86">
        <f>VLOOKUP($I5,Crses!$A$2:$J$290,5,FALSE)</f>
        <v>2</v>
      </c>
      <c r="M5" s="86">
        <f>VLOOKUP($I5,Crses!$A$2:$J$290,6,FALSE)</f>
        <v>3</v>
      </c>
      <c r="N5" s="87">
        <f>VLOOKUP($I5,Crses!$A$2:$J$290,8,FALSE)</f>
        <v>1301106</v>
      </c>
    </row>
    <row r="6" spans="2:14" ht="12" x14ac:dyDescent="0.2">
      <c r="B6" s="84">
        <v>1301106</v>
      </c>
      <c r="C6" s="104" t="str">
        <f>VLOOKUP($B6,Crses!$A$2:$J$290,2,FALSE)</f>
        <v>البرمجة الهيكلية</v>
      </c>
      <c r="D6" s="86">
        <f>VLOOKUP($B6,Crses!$A$2:$J$290,4,FALSE)</f>
        <v>2</v>
      </c>
      <c r="E6" s="86">
        <f>VLOOKUP($B6,Crses!$A$2:$J$290,5,FALSE)</f>
        <v>2</v>
      </c>
      <c r="F6" s="86">
        <f>VLOOKUP($B6,Crses!$A$2:$J$290,6,FALSE)</f>
        <v>3</v>
      </c>
      <c r="G6" s="87" t="str">
        <f>VLOOKUP($B6,Crses!$A$2:$J$290,8,FALSE)</f>
        <v>-</v>
      </c>
      <c r="H6" s="88"/>
      <c r="I6" s="84">
        <v>1301120</v>
      </c>
      <c r="J6" s="104" t="str">
        <f>VLOOKUP($I6,Crses!$A$2:$J$290,2,FALSE)</f>
        <v>النظم الرقمية</v>
      </c>
      <c r="K6" s="86">
        <f>VLOOKUP($I6,Crses!$A$2:$J$290,4,FALSE)</f>
        <v>3</v>
      </c>
      <c r="L6" s="86">
        <f>VLOOKUP($I6,Crses!$A$2:$J$290,5,FALSE)</f>
        <v>0</v>
      </c>
      <c r="M6" s="86">
        <f>VLOOKUP($I6,Crses!$A$2:$J$290,6,FALSE)</f>
        <v>3</v>
      </c>
      <c r="N6" s="87">
        <f>VLOOKUP($I6,Crses!$A$2:$J$290,8,FALSE)</f>
        <v>1301110</v>
      </c>
    </row>
    <row r="7" spans="2:14" ht="12" x14ac:dyDescent="0.2">
      <c r="B7" s="84">
        <v>1301111</v>
      </c>
      <c r="C7" s="104" t="str">
        <f>VLOOKUP($B7,Crses!$A$2:$J$290,2,FALSE)</f>
        <v>تراكيب متقطعة (1)</v>
      </c>
      <c r="D7" s="86">
        <f>VLOOKUP($B7,Crses!$A$2:$J$290,4,FALSE)</f>
        <v>3</v>
      </c>
      <c r="E7" s="86">
        <f>VLOOKUP($B7,Crses!$A$2:$J$290,5,FALSE)</f>
        <v>0</v>
      </c>
      <c r="F7" s="86">
        <f>VLOOKUP($B7,Crses!$A$2:$J$290,6,FALSE)</f>
        <v>3</v>
      </c>
      <c r="G7" s="87" t="str">
        <f>VLOOKUP($B7,Crses!$A$2:$J$290,8,FALSE)</f>
        <v>-</v>
      </c>
      <c r="H7" s="88"/>
      <c r="I7" s="84">
        <v>1301270</v>
      </c>
      <c r="J7" s="104" t="str">
        <f>VLOOKUP($I7,Crses!$A$2:$J$290,2,FALSE)</f>
        <v>التحليل العددي</v>
      </c>
      <c r="K7" s="86">
        <f>VLOOKUP($I7,Crses!$A$2:$J$290,4,FALSE)</f>
        <v>3</v>
      </c>
      <c r="L7" s="86">
        <f>VLOOKUP($I7,Crses!$A$2:$J$290,5,FALSE)</f>
        <v>0</v>
      </c>
      <c r="M7" s="86">
        <f>VLOOKUP($I7,Crses!$A$2:$J$290,6,FALSE)</f>
        <v>3</v>
      </c>
      <c r="N7" s="87">
        <f>VLOOKUP($I7,Crses!$A$2:$J$290,8,FALSE)</f>
        <v>1501110</v>
      </c>
    </row>
    <row r="8" spans="2:14" ht="12" x14ac:dyDescent="0.2">
      <c r="B8" s="84">
        <v>1401120</v>
      </c>
      <c r="C8" s="104" t="str">
        <f>VLOOKUP($B8,Crses!$A$2:$J$290,2,FALSE)</f>
        <v>اللغـة الإنجليزيـة (1) **</v>
      </c>
      <c r="D8" s="86">
        <f>VLOOKUP($B8,Crses!$A$2:$J$290,4,FALSE)</f>
        <v>3</v>
      </c>
      <c r="E8" s="86">
        <f>VLOOKUP($B8,Crses!$A$2:$J$290,5,FALSE)</f>
        <v>0</v>
      </c>
      <c r="F8" s="86">
        <f>VLOOKUP($B8,Crses!$A$2:$J$290,6,FALSE)</f>
        <v>3</v>
      </c>
      <c r="G8" s="87" t="str">
        <f>VLOOKUP($B8,Crses!$A$2:$J$290,8,FALSE)</f>
        <v>-</v>
      </c>
      <c r="H8" s="88"/>
      <c r="I8" s="84">
        <v>1401150</v>
      </c>
      <c r="J8" s="104" t="s">
        <v>599</v>
      </c>
      <c r="K8" s="86">
        <f>VLOOKUP($I8,Crses!$A$2:$J$290,4,FALSE)</f>
        <v>3</v>
      </c>
      <c r="L8" s="86">
        <f>VLOOKUP($I8,Crses!$A$2:$J$290,5,FALSE)</f>
        <v>0</v>
      </c>
      <c r="M8" s="86">
        <f>VLOOKUP($I8,Crses!$A$2:$J$290,6,FALSE)</f>
        <v>3</v>
      </c>
      <c r="N8" s="87" t="str">
        <f>VLOOKUP($I8,Crses!$A$2:$J$290,8,FALSE)</f>
        <v>-</v>
      </c>
    </row>
    <row r="9" spans="2:14" ht="12" x14ac:dyDescent="0.2">
      <c r="B9" s="84">
        <v>1501110</v>
      </c>
      <c r="C9" s="104" t="str">
        <f>VLOOKUP($B9,Crses!$A$2:$J$290,2,FALSE)</f>
        <v>تفاضل وتكامل (1)</v>
      </c>
      <c r="D9" s="86">
        <f>VLOOKUP($B9,Crses!$A$2:$J$290,4,FALSE)</f>
        <v>3</v>
      </c>
      <c r="E9" s="86">
        <f>VLOOKUP($B9,Crses!$A$2:$J$290,5,FALSE)</f>
        <v>0</v>
      </c>
      <c r="F9" s="86">
        <f>VLOOKUP($B9,Crses!$A$2:$J$290,6,FALSE)</f>
        <v>3</v>
      </c>
      <c r="G9" s="87" t="str">
        <f>VLOOKUP($B9,Crses!$A$2:$J$290,8,FALSE)</f>
        <v>-</v>
      </c>
      <c r="H9" s="88"/>
      <c r="I9" s="84">
        <v>1501212</v>
      </c>
      <c r="J9" s="104" t="str">
        <f>VLOOKUP($I9,Crses!$A$2:$J$290,2,FALSE)</f>
        <v>الاحتمالات والإحصاء</v>
      </c>
      <c r="K9" s="86">
        <f>VLOOKUP($I9,Crses!$A$2:$J$290,4,FALSE)</f>
        <v>3</v>
      </c>
      <c r="L9" s="86">
        <f>VLOOKUP($I9,Crses!$A$2:$J$290,5,FALSE)</f>
        <v>0</v>
      </c>
      <c r="M9" s="86">
        <f>VLOOKUP($I9,Crses!$A$2:$J$290,6,FALSE)</f>
        <v>3</v>
      </c>
      <c r="N9" s="87">
        <f>VLOOKUP($I9,Crses!$A$2:$J$290,8,FALSE)</f>
        <v>1501110</v>
      </c>
    </row>
    <row r="10" spans="2:14" ht="12.75" thickBot="1" x14ac:dyDescent="0.25">
      <c r="B10" s="303" t="s">
        <v>388</v>
      </c>
      <c r="C10" s="304"/>
      <c r="D10" s="89">
        <f>SUM(D5:D9)</f>
        <v>14</v>
      </c>
      <c r="E10" s="89">
        <f>SUM(E5:E9)</f>
        <v>2</v>
      </c>
      <c r="F10" s="89">
        <f>SUM(F5:F9)</f>
        <v>15</v>
      </c>
      <c r="G10" s="90"/>
      <c r="H10" s="91"/>
      <c r="I10" s="303" t="s">
        <v>388</v>
      </c>
      <c r="J10" s="304"/>
      <c r="K10" s="89">
        <f>SUM(K5:K9)</f>
        <v>14</v>
      </c>
      <c r="L10" s="89">
        <f t="shared" ref="L10:M10" si="0">SUM(L5:L9)</f>
        <v>2</v>
      </c>
      <c r="M10" s="89">
        <f t="shared" si="0"/>
        <v>15</v>
      </c>
      <c r="N10" s="90"/>
    </row>
    <row r="11" spans="2:14" s="21" customFormat="1" ht="9.9499999999999993" customHeight="1" thickBot="1" x14ac:dyDescent="0.25">
      <c r="B11" s="102"/>
      <c r="C11" s="102"/>
      <c r="D11" s="102"/>
      <c r="E11" s="102"/>
      <c r="F11" s="102"/>
      <c r="G11" s="103"/>
      <c r="H11" s="72"/>
      <c r="I11" s="102"/>
      <c r="J11" s="102"/>
      <c r="K11" s="102"/>
      <c r="L11" s="102"/>
      <c r="M11" s="102"/>
      <c r="N11" s="103"/>
    </row>
    <row r="12" spans="2:14" s="23" customFormat="1" ht="13.5" thickBot="1" x14ac:dyDescent="0.25">
      <c r="B12" s="305" t="s">
        <v>396</v>
      </c>
      <c r="C12" s="305"/>
      <c r="D12" s="305"/>
      <c r="E12" s="305"/>
      <c r="F12" s="305"/>
      <c r="G12" s="305"/>
      <c r="H12" s="112"/>
      <c r="I12" s="305" t="s">
        <v>397</v>
      </c>
      <c r="J12" s="305"/>
      <c r="K12" s="305"/>
      <c r="L12" s="305"/>
      <c r="M12" s="305"/>
      <c r="N12" s="305"/>
    </row>
    <row r="13" spans="2:14" ht="12" x14ac:dyDescent="0.2">
      <c r="B13" s="306" t="s">
        <v>382</v>
      </c>
      <c r="C13" s="300" t="s">
        <v>383</v>
      </c>
      <c r="D13" s="300" t="s">
        <v>392</v>
      </c>
      <c r="E13" s="300"/>
      <c r="F13" s="300"/>
      <c r="G13" s="301" t="s">
        <v>393</v>
      </c>
      <c r="H13" s="92"/>
      <c r="I13" s="306" t="s">
        <v>382</v>
      </c>
      <c r="J13" s="300" t="s">
        <v>383</v>
      </c>
      <c r="K13" s="300" t="s">
        <v>392</v>
      </c>
      <c r="L13" s="300"/>
      <c r="M13" s="300"/>
      <c r="N13" s="301" t="s">
        <v>393</v>
      </c>
    </row>
    <row r="14" spans="2:14" ht="12" x14ac:dyDescent="0.2">
      <c r="B14" s="307"/>
      <c r="C14" s="308"/>
      <c r="D14" s="83" t="s">
        <v>394</v>
      </c>
      <c r="E14" s="83" t="s">
        <v>387</v>
      </c>
      <c r="F14" s="83" t="s">
        <v>388</v>
      </c>
      <c r="G14" s="302"/>
      <c r="H14" s="92"/>
      <c r="I14" s="307"/>
      <c r="J14" s="308"/>
      <c r="K14" s="83" t="s">
        <v>394</v>
      </c>
      <c r="L14" s="83" t="s">
        <v>387</v>
      </c>
      <c r="M14" s="83" t="s">
        <v>388</v>
      </c>
      <c r="N14" s="302"/>
    </row>
    <row r="15" spans="2:14" ht="12" x14ac:dyDescent="0.2">
      <c r="B15" s="84">
        <v>1301150</v>
      </c>
      <c r="C15" s="104" t="str">
        <f>VLOOKUP($B15,Crses!$A$2:$J$290,2,FALSE)</f>
        <v>الجبر الخطي</v>
      </c>
      <c r="D15" s="86">
        <f>VLOOKUP($B15,Crses!$A$2:$J$290,4,FALSE)</f>
        <v>3</v>
      </c>
      <c r="E15" s="86">
        <f>VLOOKUP($B15,Crses!$A$2:$J$290,5,FALSE)</f>
        <v>0</v>
      </c>
      <c r="F15" s="86">
        <f>VLOOKUP($B15,Crses!$A$2:$J$290,6,FALSE)</f>
        <v>3</v>
      </c>
      <c r="G15" s="87">
        <f>VLOOKUP($B15,Crses!$A$2:$J$290,8,FALSE)</f>
        <v>1501110</v>
      </c>
      <c r="H15" s="88"/>
      <c r="I15" s="115">
        <v>1301208</v>
      </c>
      <c r="J15" s="104" t="str">
        <f>VLOOKUP($I15,Crses!$A$2:$J$290,2,FALSE)</f>
        <v>البرمجة الكينونية (2)</v>
      </c>
      <c r="K15" s="86">
        <f>VLOOKUP($I15,Crses!$A$2:$J$290,4,FALSE)</f>
        <v>2</v>
      </c>
      <c r="L15" s="86">
        <f>VLOOKUP($I15,Crses!$A$2:$J$290,5,FALSE)</f>
        <v>2</v>
      </c>
      <c r="M15" s="86">
        <f>VLOOKUP($I15,Crses!$A$2:$J$290,6,FALSE)</f>
        <v>3</v>
      </c>
      <c r="N15" s="87">
        <f>VLOOKUP($I15,Crses!$A$2:$J$290,8,FALSE)</f>
        <v>1301108</v>
      </c>
    </row>
    <row r="16" spans="2:14" ht="12" x14ac:dyDescent="0.2">
      <c r="B16" s="84">
        <v>1301203</v>
      </c>
      <c r="C16" s="104" t="str">
        <f>VLOOKUP($B16,Crses!$A$2:$J$290,2,FALSE)</f>
        <v>تراكيب البيانات والخوارزميات</v>
      </c>
      <c r="D16" s="86">
        <f>VLOOKUP($B16,Crses!$A$2:$J$290,4,FALSE)</f>
        <v>2</v>
      </c>
      <c r="E16" s="86">
        <f>VLOOKUP($B16,Crses!$A$2:$J$290,5,FALSE)</f>
        <v>2</v>
      </c>
      <c r="F16" s="86">
        <f>VLOOKUP($B16,Crses!$A$2:$J$290,6,FALSE)</f>
        <v>3</v>
      </c>
      <c r="G16" s="87" t="str">
        <f>VLOOKUP($B16,Crses!$A$2:$J$290,8,FALSE)</f>
        <v>1301108 + 1301110</v>
      </c>
      <c r="H16" s="88"/>
      <c r="I16" s="84">
        <v>1301222</v>
      </c>
      <c r="J16" s="104" t="str">
        <f>VLOOKUP($I16,Crses!$A$2:$J$290,2,FALSE)</f>
        <v>تنظيم وعمارة الحاسوب</v>
      </c>
      <c r="K16" s="86">
        <f>VLOOKUP($I16,Crses!$A$2:$J$290,4,FALSE)</f>
        <v>3</v>
      </c>
      <c r="L16" s="86">
        <f>VLOOKUP($I16,Crses!$A$2:$J$290,5,FALSE)</f>
        <v>0</v>
      </c>
      <c r="M16" s="86">
        <f>VLOOKUP($I16,Crses!$A$2:$J$290,6,FALSE)</f>
        <v>3</v>
      </c>
      <c r="N16" s="87">
        <f>VLOOKUP($I16,Crses!$A$2:$J$290,8,FALSE)</f>
        <v>1301120</v>
      </c>
    </row>
    <row r="17" spans="2:14" ht="12" x14ac:dyDescent="0.2">
      <c r="B17" s="84">
        <v>1301266</v>
      </c>
      <c r="C17" s="104" t="str">
        <f>VLOOKUP($B17,Crses!$A$2:$J$290,2,FALSE)</f>
        <v>تقنية الكتابة ومهارات الاتصال</v>
      </c>
      <c r="D17" s="86">
        <f>VLOOKUP($B17,Crses!$A$2:$J$290,4,FALSE)</f>
        <v>3</v>
      </c>
      <c r="E17" s="86">
        <f>VLOOKUP($B17,Crses!$A$2:$J$290,5,FALSE)</f>
        <v>0</v>
      </c>
      <c r="F17" s="86">
        <f>VLOOKUP($B17,Crses!$A$2:$J$290,6,FALSE)</f>
        <v>3</v>
      </c>
      <c r="G17" s="87">
        <f>VLOOKUP($B17,Crses!$A$2:$J$290,8,FALSE)</f>
        <v>1401120</v>
      </c>
      <c r="H17" s="88"/>
      <c r="I17" s="84">
        <v>1301236</v>
      </c>
      <c r="J17" s="104" t="str">
        <f>VLOOKUP($I17,Crses!$A$2:$J$290,2,FALSE)</f>
        <v>تطوير برمجيات الإنترنت</v>
      </c>
      <c r="K17" s="86">
        <f>VLOOKUP($I17,Crses!$A$2:$J$290,4,FALSE)</f>
        <v>2</v>
      </c>
      <c r="L17" s="86">
        <f>VLOOKUP($I17,Crses!$A$2:$J$290,5,FALSE)</f>
        <v>2</v>
      </c>
      <c r="M17" s="86">
        <f>VLOOKUP($I17,Crses!$A$2:$J$290,6,FALSE)</f>
        <v>3</v>
      </c>
      <c r="N17" s="87">
        <f>VLOOKUP($I17,Crses!$A$2:$J$290,8,FALSE)</f>
        <v>1301108</v>
      </c>
    </row>
    <row r="18" spans="2:14" ht="12" x14ac:dyDescent="0.2">
      <c r="B18" s="84">
        <v>1302281</v>
      </c>
      <c r="C18" s="104" t="str">
        <f>VLOOKUP($B18,Crses!$A$2:$J$290,2,FALSE)</f>
        <v>مدخل إلى هندسة البرمجيات</v>
      </c>
      <c r="D18" s="86">
        <f>VLOOKUP($B18,Crses!$A$2:$J$290,4,FALSE)</f>
        <v>3</v>
      </c>
      <c r="E18" s="86">
        <f>VLOOKUP($B18,Crses!$A$2:$J$290,5,FALSE)</f>
        <v>0</v>
      </c>
      <c r="F18" s="86">
        <f>VLOOKUP($B18,Crses!$A$2:$J$290,6,FALSE)</f>
        <v>3</v>
      </c>
      <c r="G18" s="87">
        <f>VLOOKUP($B18,Crses!$A$2:$J$290,8,FALSE)</f>
        <v>1301108</v>
      </c>
      <c r="H18" s="88"/>
      <c r="I18" s="84">
        <v>1302382</v>
      </c>
      <c r="J18" s="104" t="str">
        <f>VLOOKUP($I18,Crses!$A$2:$J$290,2,FALSE)</f>
        <v>هندسة المتطلبات</v>
      </c>
      <c r="K18" s="86">
        <f>VLOOKUP($I18,Crses!$A$2:$J$290,4,FALSE)</f>
        <v>2</v>
      </c>
      <c r="L18" s="86">
        <f>VLOOKUP($I18,Crses!$A$2:$J$290,5,FALSE)</f>
        <v>2</v>
      </c>
      <c r="M18" s="86">
        <f>VLOOKUP($I18,Crses!$A$2:$J$290,6,FALSE)</f>
        <v>3</v>
      </c>
      <c r="N18" s="87">
        <f>VLOOKUP($I18,Crses!$A$2:$J$290,8,FALSE)</f>
        <v>1302281</v>
      </c>
    </row>
    <row r="19" spans="2:14" ht="12" x14ac:dyDescent="0.2">
      <c r="B19" s="84">
        <v>1401110</v>
      </c>
      <c r="C19" s="104" t="str">
        <f>VLOOKUP($B19,Crses!$A$2:$J$290,2,FALSE)</f>
        <v>اللغـــة الـعربيـة (1) **</v>
      </c>
      <c r="D19" s="86">
        <f>VLOOKUP($B19,Crses!$A$2:$J$290,4,FALSE)</f>
        <v>3</v>
      </c>
      <c r="E19" s="86">
        <f>VLOOKUP($B19,Crses!$A$2:$J$290,5,FALSE)</f>
        <v>0</v>
      </c>
      <c r="F19" s="86">
        <f>VLOOKUP($B19,Crses!$A$2:$J$290,6,FALSE)</f>
        <v>3</v>
      </c>
      <c r="G19" s="87" t="str">
        <f>VLOOKUP($B19,Crses!$A$2:$J$290,8,FALSE)</f>
        <v>-</v>
      </c>
      <c r="H19" s="88"/>
      <c r="I19" s="93">
        <v>1302383</v>
      </c>
      <c r="J19" s="104" t="str">
        <f>VLOOKUP($I19,Crses!$A$2:$J$290,2,FALSE)</f>
        <v>إدارة المشاريع</v>
      </c>
      <c r="K19" s="86">
        <f>VLOOKUP($I19,Crses!$A$2:$J$290,4,FALSE)</f>
        <v>2</v>
      </c>
      <c r="L19" s="86">
        <f>VLOOKUP($I19,Crses!$A$2:$J$290,5,FALSE)</f>
        <v>2</v>
      </c>
      <c r="M19" s="86">
        <f>VLOOKUP($I19,Crses!$A$2:$J$290,6,FALSE)</f>
        <v>3</v>
      </c>
      <c r="N19" s="87">
        <f>VLOOKUP($I19,Crses!$A$2:$J$290,8,FALSE)</f>
        <v>1302281</v>
      </c>
    </row>
    <row r="20" spans="2:14" ht="12" x14ac:dyDescent="0.2">
      <c r="B20" s="84" t="s">
        <v>0</v>
      </c>
      <c r="C20" s="104" t="s">
        <v>395</v>
      </c>
      <c r="D20" s="86">
        <v>3</v>
      </c>
      <c r="E20" s="86">
        <v>0</v>
      </c>
      <c r="F20" s="86">
        <v>3</v>
      </c>
      <c r="G20" s="87" t="s">
        <v>0</v>
      </c>
      <c r="H20" s="88"/>
      <c r="I20" s="84">
        <v>1302452</v>
      </c>
      <c r="J20" s="104" t="str">
        <f>VLOOKUP($I20,Crses!$A$2:$J$290,2,FALSE)</f>
        <v>تفاعل الإنسان مع الحاسوب</v>
      </c>
      <c r="K20" s="86">
        <f>VLOOKUP($I20,Crses!$A$2:$J$290,4,FALSE)</f>
        <v>3</v>
      </c>
      <c r="L20" s="86">
        <f>VLOOKUP($I20,Crses!$A$2:$J$290,5,FALSE)</f>
        <v>0</v>
      </c>
      <c r="M20" s="86">
        <f>VLOOKUP($I20,Crses!$A$2:$J$290,6,FALSE)</f>
        <v>3</v>
      </c>
      <c r="N20" s="87">
        <f>VLOOKUP($I20,Crses!$A$2:$J$290,8,FALSE)</f>
        <v>1302281</v>
      </c>
    </row>
    <row r="21" spans="2:14" ht="12.75" thickBot="1" x14ac:dyDescent="0.25">
      <c r="B21" s="303" t="s">
        <v>405</v>
      </c>
      <c r="C21" s="304"/>
      <c r="D21" s="89">
        <f>SUM(D15:D20)</f>
        <v>17</v>
      </c>
      <c r="E21" s="89">
        <f>SUM(E15:E20)</f>
        <v>2</v>
      </c>
      <c r="F21" s="89">
        <f>SUM(F15:F20)</f>
        <v>18</v>
      </c>
      <c r="G21" s="90"/>
      <c r="H21" s="92"/>
      <c r="I21" s="303" t="s">
        <v>405</v>
      </c>
      <c r="J21" s="304"/>
      <c r="K21" s="89">
        <f>SUM(K15:K20)</f>
        <v>14</v>
      </c>
      <c r="L21" s="89">
        <f>SUM(L15:L20)</f>
        <v>8</v>
      </c>
      <c r="M21" s="89">
        <f>SUM(M15:M20)</f>
        <v>18</v>
      </c>
      <c r="N21" s="90"/>
    </row>
    <row r="22" spans="2:14" s="21" customFormat="1" ht="9.9499999999999993" customHeight="1" thickBot="1" x14ac:dyDescent="0.25">
      <c r="B22" s="102"/>
      <c r="C22" s="102"/>
      <c r="D22" s="102"/>
      <c r="E22" s="102"/>
      <c r="F22" s="102"/>
      <c r="G22" s="103"/>
      <c r="H22" s="72"/>
      <c r="I22" s="102"/>
      <c r="J22" s="102"/>
      <c r="K22" s="102"/>
      <c r="L22" s="102"/>
      <c r="M22" s="102"/>
      <c r="N22" s="103"/>
    </row>
    <row r="23" spans="2:14" s="23" customFormat="1" ht="13.5" thickBot="1" x14ac:dyDescent="0.25">
      <c r="B23" s="305" t="s">
        <v>398</v>
      </c>
      <c r="C23" s="305"/>
      <c r="D23" s="305"/>
      <c r="E23" s="305"/>
      <c r="F23" s="305"/>
      <c r="G23" s="305"/>
      <c r="H23" s="111"/>
      <c r="I23" s="305" t="s">
        <v>399</v>
      </c>
      <c r="J23" s="305"/>
      <c r="K23" s="305"/>
      <c r="L23" s="305"/>
      <c r="M23" s="305"/>
      <c r="N23" s="305"/>
    </row>
    <row r="24" spans="2:14" ht="12" x14ac:dyDescent="0.2">
      <c r="B24" s="306" t="s">
        <v>382</v>
      </c>
      <c r="C24" s="300" t="s">
        <v>383</v>
      </c>
      <c r="D24" s="300" t="s">
        <v>392</v>
      </c>
      <c r="E24" s="300"/>
      <c r="F24" s="300"/>
      <c r="G24" s="301" t="s">
        <v>393</v>
      </c>
      <c r="H24" s="92"/>
      <c r="I24" s="306" t="s">
        <v>382</v>
      </c>
      <c r="J24" s="300" t="s">
        <v>383</v>
      </c>
      <c r="K24" s="300" t="s">
        <v>392</v>
      </c>
      <c r="L24" s="300"/>
      <c r="M24" s="300"/>
      <c r="N24" s="301" t="s">
        <v>393</v>
      </c>
    </row>
    <row r="25" spans="2:14" ht="12" x14ac:dyDescent="0.2">
      <c r="B25" s="307"/>
      <c r="C25" s="308"/>
      <c r="D25" s="83" t="s">
        <v>394</v>
      </c>
      <c r="E25" s="83" t="s">
        <v>387</v>
      </c>
      <c r="F25" s="83" t="s">
        <v>388</v>
      </c>
      <c r="G25" s="302"/>
      <c r="H25" s="92"/>
      <c r="I25" s="307"/>
      <c r="J25" s="308"/>
      <c r="K25" s="83" t="s">
        <v>394</v>
      </c>
      <c r="L25" s="83" t="s">
        <v>387</v>
      </c>
      <c r="M25" s="83" t="s">
        <v>388</v>
      </c>
      <c r="N25" s="302"/>
    </row>
    <row r="26" spans="2:14" ht="12" x14ac:dyDescent="0.2">
      <c r="B26" s="84">
        <v>1301305</v>
      </c>
      <c r="C26" s="104" t="str">
        <f>VLOOKUP($B26,Crses!$A$2:$J$290,2,FALSE)</f>
        <v>قواعد البيانات وتطبيقاتها</v>
      </c>
      <c r="D26" s="86">
        <f>VLOOKUP($B26,Crses!$A$2:$J$290,4,FALSE)</f>
        <v>2</v>
      </c>
      <c r="E26" s="86">
        <f>VLOOKUP($B26,Crses!$A$2:$J$290,5,FALSE)</f>
        <v>2</v>
      </c>
      <c r="F26" s="86">
        <f>VLOOKUP($B26,Crses!$A$2:$J$290,6,FALSE)</f>
        <v>3</v>
      </c>
      <c r="G26" s="87">
        <f>VLOOKUP($B26,Crses!$A$2:$J$290,8,FALSE)</f>
        <v>1301203</v>
      </c>
      <c r="H26" s="88"/>
      <c r="I26" s="84">
        <v>1301304</v>
      </c>
      <c r="J26" s="104" t="str">
        <f>VLOOKUP($I26,Crses!$A$2:$J$290,2,FALSE)</f>
        <v>البرمجة المرئية</v>
      </c>
      <c r="K26" s="86">
        <f>VLOOKUP($I26,Crses!$A$2:$J$290,4,FALSE)</f>
        <v>2</v>
      </c>
      <c r="L26" s="86">
        <f>VLOOKUP($I26,Crses!$A$2:$J$290,5,FALSE)</f>
        <v>2</v>
      </c>
      <c r="M26" s="86">
        <f>VLOOKUP($I26,Crses!$A$2:$J$290,6,FALSE)</f>
        <v>3</v>
      </c>
      <c r="N26" s="87">
        <f>VLOOKUP($I26,Crses!$A$2:$J$290,8,FALSE)</f>
        <v>1301305</v>
      </c>
    </row>
    <row r="27" spans="2:14" ht="12" x14ac:dyDescent="0.2">
      <c r="B27" s="84">
        <v>1301310</v>
      </c>
      <c r="C27" s="104" t="str">
        <f>VLOOKUP($B27,Crses!$A$2:$J$290,2,FALSE)</f>
        <v>تصميم وتحليل الخوارزميات</v>
      </c>
      <c r="D27" s="86">
        <f>VLOOKUP($B27,Crses!$A$2:$J$290,4,FALSE)</f>
        <v>3</v>
      </c>
      <c r="E27" s="86">
        <f>VLOOKUP($B27,Crses!$A$2:$J$290,5,FALSE)</f>
        <v>0</v>
      </c>
      <c r="F27" s="86">
        <f>VLOOKUP($B27,Crses!$A$2:$J$290,6,FALSE)</f>
        <v>3</v>
      </c>
      <c r="G27" s="87">
        <f>VLOOKUP($B27,Crses!$A$2:$J$290,8,FALSE)</f>
        <v>1301203</v>
      </c>
      <c r="H27" s="88"/>
      <c r="I27" s="84">
        <v>1301336</v>
      </c>
      <c r="J27" s="104" t="str">
        <f>VLOOKUP($I27,Crses!$A$2:$J$290,2,FALSE)</f>
        <v>تراسل البيانات وشبكات الحاسوب</v>
      </c>
      <c r="K27" s="86">
        <f>VLOOKUP($I27,Crses!$A$2:$J$290,4,FALSE)</f>
        <v>3</v>
      </c>
      <c r="L27" s="86">
        <f>VLOOKUP($I27,Crses!$A$2:$J$290,5,FALSE)</f>
        <v>0</v>
      </c>
      <c r="M27" s="86">
        <f>VLOOKUP($I27,Crses!$A$2:$J$290,6,FALSE)</f>
        <v>3</v>
      </c>
      <c r="N27" s="87">
        <f>VLOOKUP($I27,Crses!$A$2:$J$290,8,FALSE)</f>
        <v>1301326</v>
      </c>
    </row>
    <row r="28" spans="2:14" ht="12" x14ac:dyDescent="0.2">
      <c r="B28" s="84">
        <v>1301326</v>
      </c>
      <c r="C28" s="104" t="str">
        <f>VLOOKUP($B28,Crses!$A$2:$J$290,2,FALSE)</f>
        <v>نظم التشغيل</v>
      </c>
      <c r="D28" s="86">
        <f>VLOOKUP($B28,Crses!$A$2:$J$290,4,FALSE)</f>
        <v>3</v>
      </c>
      <c r="E28" s="86">
        <f>VLOOKUP($B28,Crses!$A$2:$J$290,5,FALSE)</f>
        <v>0</v>
      </c>
      <c r="F28" s="86">
        <f>VLOOKUP($B28,Crses!$A$2:$J$290,6,FALSE)</f>
        <v>3</v>
      </c>
      <c r="G28" s="87">
        <f>VLOOKUP($B28,Crses!$A$2:$J$290,8,FALSE)</f>
        <v>1301203</v>
      </c>
      <c r="H28" s="88"/>
      <c r="I28" s="84">
        <v>1302360</v>
      </c>
      <c r="J28" s="104" t="str">
        <f>VLOOKUP($I28,Crses!$A$2:$J$290,2,FALSE)</f>
        <v>إدارة نظم قواعد البيانات</v>
      </c>
      <c r="K28" s="86">
        <f>VLOOKUP($I28,Crses!$A$2:$J$290,4,FALSE)</f>
        <v>3</v>
      </c>
      <c r="L28" s="86">
        <f>VLOOKUP($I28,Crses!$A$2:$J$290,5,FALSE)</f>
        <v>0</v>
      </c>
      <c r="M28" s="86">
        <f>VLOOKUP($I28,Crses!$A$2:$J$290,6,FALSE)</f>
        <v>3</v>
      </c>
      <c r="N28" s="87">
        <f>VLOOKUP($I28,Crses!$A$2:$J$290,8,FALSE)</f>
        <v>1301305</v>
      </c>
    </row>
    <row r="29" spans="2:14" ht="12" x14ac:dyDescent="0.2">
      <c r="B29" s="84">
        <v>1302384</v>
      </c>
      <c r="C29" s="104" t="str">
        <f>VLOOKUP($B29,Crses!$A$2:$J$290,2,FALSE)</f>
        <v>تحليل وتصميم البرمجيات</v>
      </c>
      <c r="D29" s="86">
        <f>VLOOKUP($B29,Crses!$A$2:$J$290,4,FALSE)</f>
        <v>2</v>
      </c>
      <c r="E29" s="86">
        <f>VLOOKUP($B29,Crses!$A$2:$J$290,5,FALSE)</f>
        <v>2</v>
      </c>
      <c r="F29" s="86">
        <f>VLOOKUP($B29,Crses!$A$2:$J$290,6,FALSE)</f>
        <v>3</v>
      </c>
      <c r="G29" s="87" t="str">
        <f>VLOOKUP($B29,Crses!$A$2:$J$290,8,FALSE)</f>
        <v>1302382 + 1301305 ↂ</v>
      </c>
      <c r="H29" s="88"/>
      <c r="I29" s="84">
        <v>1302481</v>
      </c>
      <c r="J29" s="104" t="str">
        <f>VLOOKUP($I29,Crses!$A$2:$J$290,2,FALSE)</f>
        <v>هندسة البرمجيات الموزعة والمبنية على المكونات</v>
      </c>
      <c r="K29" s="86">
        <f>VLOOKUP($I29,Crses!$A$2:$J$290,4,FALSE)</f>
        <v>3</v>
      </c>
      <c r="L29" s="86">
        <f>VLOOKUP($I29,Crses!$A$2:$J$290,5,FALSE)</f>
        <v>0</v>
      </c>
      <c r="M29" s="86">
        <f>VLOOKUP($I29,Crses!$A$2:$J$290,6,FALSE)</f>
        <v>3</v>
      </c>
      <c r="N29" s="87">
        <f>VLOOKUP($I29,Crses!$A$2:$J$290,8,FALSE)</f>
        <v>1302384</v>
      </c>
    </row>
    <row r="30" spans="2:14" ht="12" x14ac:dyDescent="0.2">
      <c r="B30" s="84" t="s">
        <v>0</v>
      </c>
      <c r="C30" s="104" t="s">
        <v>403</v>
      </c>
      <c r="D30" s="86">
        <v>3</v>
      </c>
      <c r="E30" s="86">
        <v>0</v>
      </c>
      <c r="F30" s="86">
        <v>3</v>
      </c>
      <c r="G30" s="87" t="s">
        <v>0</v>
      </c>
      <c r="H30" s="88"/>
      <c r="I30" s="84">
        <v>1302486</v>
      </c>
      <c r="J30" s="104" t="str">
        <f>VLOOKUP($I30,Crses!$A$2:$J$290,2,FALSE)</f>
        <v>فحص البرمجيات</v>
      </c>
      <c r="K30" s="86">
        <f>VLOOKUP($I30,Crses!$A$2:$J$290,4,FALSE)</f>
        <v>3</v>
      </c>
      <c r="L30" s="86">
        <f>VLOOKUP($I30,Crses!$A$2:$J$290,5,FALSE)</f>
        <v>0</v>
      </c>
      <c r="M30" s="86">
        <f>VLOOKUP($I30,Crses!$A$2:$J$290,6,FALSE)</f>
        <v>3</v>
      </c>
      <c r="N30" s="87">
        <f>VLOOKUP($I30,Crses!$A$2:$J$290,8,FALSE)</f>
        <v>1302384</v>
      </c>
    </row>
    <row r="31" spans="2:14" ht="12" x14ac:dyDescent="0.2">
      <c r="B31" s="84" t="s">
        <v>0</v>
      </c>
      <c r="C31" s="104" t="s">
        <v>395</v>
      </c>
      <c r="D31" s="86">
        <v>3</v>
      </c>
      <c r="E31" s="86">
        <v>0</v>
      </c>
      <c r="F31" s="86">
        <v>3</v>
      </c>
      <c r="G31" s="87" t="s">
        <v>0</v>
      </c>
      <c r="H31" s="88"/>
      <c r="I31" s="84">
        <v>1302493</v>
      </c>
      <c r="J31" s="104" t="str">
        <f>VLOOKUP($I31,Crses!$A$2:$J$290,2,FALSE)</f>
        <v>تطوير البرمجيات وتوثيقها</v>
      </c>
      <c r="K31" s="86">
        <f>VLOOKUP($I31,Crses!$A$2:$J$290,4,FALSE)</f>
        <v>3</v>
      </c>
      <c r="L31" s="86">
        <f>VLOOKUP($I31,Crses!$A$2:$J$290,5,FALSE)</f>
        <v>0</v>
      </c>
      <c r="M31" s="86">
        <f>VLOOKUP($I31,Crses!$A$2:$J$290,6,FALSE)</f>
        <v>3</v>
      </c>
      <c r="N31" s="87">
        <f>VLOOKUP($I31,Crses!$A$2:$J$290,8,FALSE)</f>
        <v>1302384</v>
      </c>
    </row>
    <row r="32" spans="2:14" ht="12.75" thickBot="1" x14ac:dyDescent="0.25">
      <c r="B32" s="303" t="s">
        <v>405</v>
      </c>
      <c r="C32" s="304"/>
      <c r="D32" s="89">
        <f>SUM(D26:D31)</f>
        <v>16</v>
      </c>
      <c r="E32" s="89">
        <f>SUM(E26:E31)</f>
        <v>4</v>
      </c>
      <c r="F32" s="89">
        <f>SUM(F26:F31)</f>
        <v>18</v>
      </c>
      <c r="G32" s="90"/>
      <c r="H32" s="94"/>
      <c r="I32" s="303" t="s">
        <v>405</v>
      </c>
      <c r="J32" s="304"/>
      <c r="K32" s="89">
        <f t="shared" ref="K32:L32" si="1">SUM(K26:K31)</f>
        <v>17</v>
      </c>
      <c r="L32" s="89">
        <f t="shared" si="1"/>
        <v>2</v>
      </c>
      <c r="M32" s="89">
        <f>SUM(M26:M31)</f>
        <v>18</v>
      </c>
      <c r="N32" s="90"/>
    </row>
    <row r="33" spans="2:14" s="22" customFormat="1" ht="9.9499999999999993" customHeight="1" thickBot="1" x14ac:dyDescent="0.25">
      <c r="B33" s="105"/>
      <c r="C33" s="105"/>
      <c r="D33" s="105"/>
      <c r="E33" s="105"/>
      <c r="F33" s="105"/>
      <c r="G33" s="72"/>
      <c r="H33" s="72"/>
      <c r="I33" s="106"/>
      <c r="J33" s="106"/>
      <c r="K33" s="106"/>
      <c r="L33" s="106"/>
      <c r="M33" s="106"/>
      <c r="N33" s="106"/>
    </row>
    <row r="34" spans="2:14" s="70" customFormat="1" ht="12.75" thickBot="1" x14ac:dyDescent="0.25">
      <c r="B34" s="95">
        <v>1302368</v>
      </c>
      <c r="C34" s="97" t="str">
        <f>VLOOKUP($B34,Crses!$A$2:$J$290,2,FALSE)</f>
        <v>التدريب الميداني</v>
      </c>
      <c r="D34" s="97">
        <f>VLOOKUP($B34,Crses!$A$2:$J$290,4,FALSE)</f>
        <v>0</v>
      </c>
      <c r="E34" s="97">
        <f>VLOOKUP($B34,Crses!$A$2:$J$290,5,FALSE)</f>
        <v>0</v>
      </c>
      <c r="F34" s="97">
        <f>VLOOKUP($B34,Crses!$A$2:$J$290,6,FALSE)</f>
        <v>0</v>
      </c>
      <c r="G34" s="98" t="str">
        <f>VLOOKUP($B34,Crses!$A$2:$J$290,8,FALSE)</f>
        <v>Pass. 90Cr. Hrs.</v>
      </c>
      <c r="H34" s="99"/>
      <c r="I34" s="99"/>
      <c r="J34" s="99" t="s">
        <v>401</v>
      </c>
      <c r="K34" s="99"/>
      <c r="L34" s="99"/>
      <c r="M34" s="99"/>
      <c r="N34" s="101"/>
    </row>
    <row r="35" spans="2:14" s="22" customFormat="1" ht="9.9499999999999993" customHeight="1" thickBot="1" x14ac:dyDescent="0.25">
      <c r="B35" s="107"/>
      <c r="C35" s="108"/>
      <c r="D35" s="107"/>
      <c r="E35" s="107"/>
      <c r="F35" s="107"/>
      <c r="G35" s="107"/>
      <c r="H35" s="88"/>
      <c r="I35" s="107"/>
      <c r="J35" s="107"/>
      <c r="K35" s="107"/>
      <c r="L35" s="107"/>
      <c r="M35" s="107"/>
      <c r="N35" s="107"/>
    </row>
    <row r="36" spans="2:14" s="23" customFormat="1" ht="13.5" thickBot="1" x14ac:dyDescent="0.25">
      <c r="B36" s="305" t="s">
        <v>404</v>
      </c>
      <c r="C36" s="305"/>
      <c r="D36" s="305"/>
      <c r="E36" s="305"/>
      <c r="F36" s="305"/>
      <c r="G36" s="305"/>
      <c r="H36" s="111"/>
      <c r="I36" s="305" t="s">
        <v>402</v>
      </c>
      <c r="J36" s="305"/>
      <c r="K36" s="305"/>
      <c r="L36" s="305"/>
      <c r="M36" s="305"/>
      <c r="N36" s="305"/>
    </row>
    <row r="37" spans="2:14" ht="12" x14ac:dyDescent="0.2">
      <c r="B37" s="306" t="s">
        <v>382</v>
      </c>
      <c r="C37" s="300" t="s">
        <v>383</v>
      </c>
      <c r="D37" s="300" t="s">
        <v>392</v>
      </c>
      <c r="E37" s="300"/>
      <c r="F37" s="300"/>
      <c r="G37" s="301" t="s">
        <v>393</v>
      </c>
      <c r="H37" s="92"/>
      <c r="I37" s="306" t="s">
        <v>382</v>
      </c>
      <c r="J37" s="300" t="s">
        <v>383</v>
      </c>
      <c r="K37" s="300" t="s">
        <v>392</v>
      </c>
      <c r="L37" s="300"/>
      <c r="M37" s="300"/>
      <c r="N37" s="301" t="s">
        <v>393</v>
      </c>
    </row>
    <row r="38" spans="2:14" ht="12" x14ac:dyDescent="0.2">
      <c r="B38" s="307"/>
      <c r="C38" s="308"/>
      <c r="D38" s="83" t="s">
        <v>394</v>
      </c>
      <c r="E38" s="83" t="s">
        <v>387</v>
      </c>
      <c r="F38" s="83" t="s">
        <v>388</v>
      </c>
      <c r="G38" s="302"/>
      <c r="H38" s="92"/>
      <c r="I38" s="307"/>
      <c r="J38" s="308"/>
      <c r="K38" s="83" t="s">
        <v>394</v>
      </c>
      <c r="L38" s="83" t="s">
        <v>387</v>
      </c>
      <c r="M38" s="83" t="s">
        <v>388</v>
      </c>
      <c r="N38" s="302"/>
    </row>
    <row r="39" spans="2:14" ht="12" x14ac:dyDescent="0.2">
      <c r="B39" s="84">
        <v>1302485</v>
      </c>
      <c r="C39" s="104" t="str">
        <f>VLOOKUP($B39,Crses!$A$2:$J$290,2,FALSE)</f>
        <v>صيانة البرمجيات وإعادة هندستها</v>
      </c>
      <c r="D39" s="86">
        <f>VLOOKUP($B39,Crses!$A$2:$J$290,4,FALSE)</f>
        <v>3</v>
      </c>
      <c r="E39" s="86">
        <f>VLOOKUP($B39,Crses!$A$2:$J$290,5,FALSE)</f>
        <v>0</v>
      </c>
      <c r="F39" s="86">
        <f>VLOOKUP($B39,Crses!$A$2:$J$290,6,FALSE)</f>
        <v>3</v>
      </c>
      <c r="G39" s="87">
        <f>VLOOKUP($B39,Crses!$A$2:$J$290,8,FALSE)</f>
        <v>1302493</v>
      </c>
      <c r="H39" s="88"/>
      <c r="I39" s="84">
        <v>100103</v>
      </c>
      <c r="J39" s="104" t="str">
        <f>VLOOKUP($I39,Crses!$A$2:$J$290,2,FALSE)</f>
        <v>العلــوم العسكـرية *</v>
      </c>
      <c r="K39" s="86">
        <f>VLOOKUP($I39,Crses!$A$2:$J$290,4,FALSE)</f>
        <v>3</v>
      </c>
      <c r="L39" s="86">
        <f>VLOOKUP($I39,Crses!$A$2:$J$290,5,FALSE)</f>
        <v>0</v>
      </c>
      <c r="M39" s="86">
        <f>VLOOKUP($I39,Crses!$A$2:$J$290,6,FALSE)</f>
        <v>3</v>
      </c>
      <c r="N39" s="87" t="str">
        <f>VLOOKUP($I39,Crses!$A$2:$J$290,8,FALSE)</f>
        <v>-</v>
      </c>
    </row>
    <row r="40" spans="2:14" ht="12" x14ac:dyDescent="0.2">
      <c r="B40" s="84">
        <v>1302491</v>
      </c>
      <c r="C40" s="104" t="str">
        <f>VLOOKUP($B40,Crses!$A$2:$J$290,2,FALSE)</f>
        <v>مشروع تخرج (1)</v>
      </c>
      <c r="D40" s="86">
        <f>VLOOKUP($B40,Crses!$A$2:$J$290,4,FALSE)</f>
        <v>0</v>
      </c>
      <c r="E40" s="86">
        <f>VLOOKUP($B40,Crses!$A$2:$J$290,5,FALSE)</f>
        <v>2</v>
      </c>
      <c r="F40" s="86">
        <f>VLOOKUP($B40,Crses!$A$2:$J$290,6,FALSE)</f>
        <v>1</v>
      </c>
      <c r="G40" s="87" t="str">
        <f>VLOOKUP($B40,Crses!$A$2:$J$290,8,FALSE)</f>
        <v>Pass. 90 Cr. Hrs.+ 1302384</v>
      </c>
      <c r="H40" s="88"/>
      <c r="I40" s="84">
        <v>1302492</v>
      </c>
      <c r="J40" s="104" t="str">
        <f>VLOOKUP($I40,Crses!$A$2:$J$290,2,FALSE)</f>
        <v>مشروع تخرج (2)</v>
      </c>
      <c r="K40" s="86">
        <f>VLOOKUP($I40,Crses!$A$2:$J$290,4,FALSE)</f>
        <v>0</v>
      </c>
      <c r="L40" s="86">
        <f>VLOOKUP($I40,Crses!$A$2:$J$290,5,FALSE)</f>
        <v>4</v>
      </c>
      <c r="M40" s="86">
        <f>VLOOKUP($I40,Crses!$A$2:$J$290,6,FALSE)</f>
        <v>2</v>
      </c>
      <c r="N40" s="87">
        <f>VLOOKUP($I40,Crses!$A$2:$J$290,8,FALSE)</f>
        <v>1302491</v>
      </c>
    </row>
    <row r="41" spans="2:14" ht="12" x14ac:dyDescent="0.2">
      <c r="B41" s="84">
        <v>1302496</v>
      </c>
      <c r="C41" s="104" t="str">
        <f>VLOOKUP($B41,Crses!$A$2:$J$290,2,FALSE)</f>
        <v>منهجية البرمجة المرنة</v>
      </c>
      <c r="D41" s="86">
        <f>VLOOKUP($B41,Crses!$A$2:$J$290,4,FALSE)</f>
        <v>3</v>
      </c>
      <c r="E41" s="86">
        <f>VLOOKUP($B41,Crses!$A$2:$J$290,5,FALSE)</f>
        <v>0</v>
      </c>
      <c r="F41" s="86">
        <f>VLOOKUP($B41,Crses!$A$2:$J$290,6,FALSE)</f>
        <v>3</v>
      </c>
      <c r="G41" s="87">
        <f>VLOOKUP($B41,Crses!$A$2:$J$290,8,FALSE)</f>
        <v>1302384</v>
      </c>
      <c r="H41" s="88"/>
      <c r="I41" s="84">
        <v>1302495</v>
      </c>
      <c r="J41" s="104" t="str">
        <f>VLOOKUP($I41,Crses!$A$2:$J$290,2,FALSE)</f>
        <v>إدارة جودة البرمجيات</v>
      </c>
      <c r="K41" s="86">
        <f>VLOOKUP($I41,Crses!$A$2:$J$290,4,FALSE)</f>
        <v>3</v>
      </c>
      <c r="L41" s="86">
        <f>VLOOKUP($I41,Crses!$A$2:$J$290,5,FALSE)</f>
        <v>0</v>
      </c>
      <c r="M41" s="86">
        <f>VLOOKUP($I41,Crses!$A$2:$J$290,6,FALSE)</f>
        <v>3</v>
      </c>
      <c r="N41" s="87" t="str">
        <f>VLOOKUP($I41,Crses!$A$2:$J$290,8,FALSE)</f>
        <v>1302485 + 1302486</v>
      </c>
    </row>
    <row r="42" spans="2:14" ht="12" x14ac:dyDescent="0.2">
      <c r="B42" s="84">
        <v>1303338</v>
      </c>
      <c r="C42" s="104" t="str">
        <f>VLOOKUP($B42,Crses!$A$2:$J$290,2,FALSE)</f>
        <v>حوسبة الإنترنت المتقدمة</v>
      </c>
      <c r="D42" s="86">
        <f>VLOOKUP($B42,Crses!$A$2:$J$290,4,FALSE)</f>
        <v>2</v>
      </c>
      <c r="E42" s="86">
        <f>VLOOKUP($B42,Crses!$A$2:$J$290,5,FALSE)</f>
        <v>2</v>
      </c>
      <c r="F42" s="86">
        <f>VLOOKUP($B42,Crses!$A$2:$J$290,6,FALSE)</f>
        <v>3</v>
      </c>
      <c r="G42" s="87" t="str">
        <f>VLOOKUP($B42,Crses!$A$2:$J$290,8,FALSE)</f>
        <v>1303236 + 1301305</v>
      </c>
      <c r="H42" s="88"/>
      <c r="I42" s="84" t="s">
        <v>0</v>
      </c>
      <c r="J42" s="104" t="s">
        <v>403</v>
      </c>
      <c r="K42" s="86">
        <v>3</v>
      </c>
      <c r="L42" s="86">
        <v>0</v>
      </c>
      <c r="M42" s="86">
        <v>3</v>
      </c>
      <c r="N42" s="87" t="s">
        <v>0</v>
      </c>
    </row>
    <row r="43" spans="2:14" ht="12" x14ac:dyDescent="0.2">
      <c r="B43" s="84" t="s">
        <v>0</v>
      </c>
      <c r="C43" s="104" t="s">
        <v>403</v>
      </c>
      <c r="D43" s="86">
        <v>3</v>
      </c>
      <c r="E43" s="86">
        <v>0</v>
      </c>
      <c r="F43" s="86">
        <v>3</v>
      </c>
      <c r="G43" s="87" t="s">
        <v>0</v>
      </c>
      <c r="H43" s="88"/>
      <c r="I43" s="310" t="s">
        <v>0</v>
      </c>
      <c r="J43" s="311" t="s">
        <v>400</v>
      </c>
      <c r="K43" s="313">
        <v>3</v>
      </c>
      <c r="L43" s="313">
        <v>0</v>
      </c>
      <c r="M43" s="313">
        <v>3</v>
      </c>
      <c r="N43" s="309" t="s">
        <v>0</v>
      </c>
    </row>
    <row r="44" spans="2:14" ht="12" x14ac:dyDescent="0.2">
      <c r="B44" s="84" t="s">
        <v>0</v>
      </c>
      <c r="C44" s="104" t="s">
        <v>395</v>
      </c>
      <c r="D44" s="86">
        <v>3</v>
      </c>
      <c r="E44" s="86">
        <v>0</v>
      </c>
      <c r="F44" s="86">
        <v>3</v>
      </c>
      <c r="G44" s="87" t="s">
        <v>0</v>
      </c>
      <c r="H44" s="88"/>
      <c r="I44" s="310"/>
      <c r="J44" s="312"/>
      <c r="K44" s="313"/>
      <c r="L44" s="313"/>
      <c r="M44" s="313"/>
      <c r="N44" s="309"/>
    </row>
    <row r="45" spans="2:14" ht="12.75" thickBot="1" x14ac:dyDescent="0.25">
      <c r="B45" s="303" t="s">
        <v>388</v>
      </c>
      <c r="C45" s="304"/>
      <c r="D45" s="89">
        <f t="shared" ref="D45:E45" si="2">SUM(D39:D44)</f>
        <v>14</v>
      </c>
      <c r="E45" s="89">
        <f t="shared" si="2"/>
        <v>4</v>
      </c>
      <c r="F45" s="89">
        <f>SUM(F39:F44)</f>
        <v>16</v>
      </c>
      <c r="G45" s="90"/>
      <c r="H45" s="91"/>
      <c r="I45" s="303" t="s">
        <v>388</v>
      </c>
      <c r="J45" s="304"/>
      <c r="K45" s="89">
        <f>SUM(K39:K43)</f>
        <v>12</v>
      </c>
      <c r="L45" s="89">
        <f>SUM(L39:L43)</f>
        <v>4</v>
      </c>
      <c r="M45" s="89">
        <f>SUM(M39:M43)</f>
        <v>14</v>
      </c>
      <c r="N45" s="90"/>
    </row>
    <row r="46" spans="2:14" s="22" customFormat="1" ht="9.9499999999999993" customHeight="1" thickBot="1" x14ac:dyDescent="0.25">
      <c r="B46" s="109"/>
      <c r="C46" s="109"/>
      <c r="D46" s="109"/>
      <c r="E46" s="109"/>
      <c r="F46" s="109"/>
      <c r="G46" s="110"/>
      <c r="H46" s="73"/>
      <c r="I46" s="295"/>
      <c r="J46" s="295"/>
      <c r="K46" s="295"/>
      <c r="L46" s="110"/>
      <c r="M46" s="110"/>
      <c r="N46" s="110"/>
    </row>
    <row r="47" spans="2:14" s="23" customFormat="1" ht="15" customHeight="1" thickBot="1" x14ac:dyDescent="0.25">
      <c r="B47" s="291" t="s">
        <v>421</v>
      </c>
      <c r="C47" s="292"/>
      <c r="D47" s="292"/>
      <c r="E47" s="292"/>
      <c r="F47" s="292"/>
      <c r="G47" s="292"/>
      <c r="H47" s="293">
        <f>F10+M10+F21+M21+F32+M32+F34+F45+M45</f>
        <v>132</v>
      </c>
      <c r="I47" s="293"/>
      <c r="J47" s="293" t="s">
        <v>600</v>
      </c>
      <c r="K47" s="293"/>
      <c r="L47" s="293"/>
      <c r="M47" s="293"/>
      <c r="N47" s="294"/>
    </row>
    <row r="48" spans="2:14" ht="12" x14ac:dyDescent="0.2"/>
  </sheetData>
  <sortState xmlns:xlrd2="http://schemas.microsoft.com/office/spreadsheetml/2017/richdata2" ref="I39:I41">
    <sortCondition ref="I39"/>
  </sortState>
  <mergeCells count="59">
    <mergeCell ref="N43:N44"/>
    <mergeCell ref="I43:I44"/>
    <mergeCell ref="J43:J44"/>
    <mergeCell ref="K43:K44"/>
    <mergeCell ref="L43:L44"/>
    <mergeCell ref="M43:M44"/>
    <mergeCell ref="B10:C10"/>
    <mergeCell ref="I10:J10"/>
    <mergeCell ref="G3:G4"/>
    <mergeCell ref="I3:I4"/>
    <mergeCell ref="B12:G12"/>
    <mergeCell ref="I12:N12"/>
    <mergeCell ref="J3:J4"/>
    <mergeCell ref="K3:M3"/>
    <mergeCell ref="N3:N4"/>
    <mergeCell ref="B2:G2"/>
    <mergeCell ref="I2:N2"/>
    <mergeCell ref="B3:B4"/>
    <mergeCell ref="C3:C4"/>
    <mergeCell ref="D3:F3"/>
    <mergeCell ref="I23:N23"/>
    <mergeCell ref="B13:B14"/>
    <mergeCell ref="C13:C14"/>
    <mergeCell ref="D13:F13"/>
    <mergeCell ref="G13:G14"/>
    <mergeCell ref="I13:I14"/>
    <mergeCell ref="B23:G23"/>
    <mergeCell ref="B21:C21"/>
    <mergeCell ref="I21:J21"/>
    <mergeCell ref="K13:M13"/>
    <mergeCell ref="J13:J14"/>
    <mergeCell ref="N13:N14"/>
    <mergeCell ref="B24:B25"/>
    <mergeCell ref="C24:C25"/>
    <mergeCell ref="D24:F24"/>
    <mergeCell ref="G24:G25"/>
    <mergeCell ref="I24:I25"/>
    <mergeCell ref="I32:J32"/>
    <mergeCell ref="K37:M37"/>
    <mergeCell ref="N37:N38"/>
    <mergeCell ref="C37:C38"/>
    <mergeCell ref="D37:F37"/>
    <mergeCell ref="G37:G38"/>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s>
  <printOptions horizontalCentered="1" verticalCentered="1"/>
  <pageMargins left="0.39370078740157483" right="0.39370078740157483" top="0.19685039370078741" bottom="0.19685039370078741" header="0.19685039370078741" footer="0.19685039370078741"/>
  <pageSetup paperSize="9" scale="9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R47"/>
  <sheetViews>
    <sheetView showGridLines="0" tabSelected="1" zoomScale="80" zoomScaleNormal="80" workbookViewId="0">
      <selection activeCell="L3" sqref="L3:L4"/>
    </sheetView>
  </sheetViews>
  <sheetFormatPr defaultColWidth="2.7109375" defaultRowHeight="14.1" customHeight="1" x14ac:dyDescent="0.2"/>
  <cols>
    <col min="1" max="1" width="2.7109375" style="71" customWidth="1"/>
    <col min="2" max="2" width="10.85546875" style="71" customWidth="1"/>
    <col min="3" max="3" width="25.7109375" style="75" customWidth="1"/>
    <col min="4" max="6" width="6.7109375" style="71" customWidth="1"/>
    <col min="7" max="7" width="24.7109375" style="71" customWidth="1"/>
    <col min="8" max="8" width="12.85546875" style="71" customWidth="1"/>
    <col min="9" max="9" width="9.85546875" style="71" customWidth="1"/>
    <col min="10" max="10" width="4.7109375" style="73" customWidth="1"/>
    <col min="11" max="11" width="8.7109375" style="71" customWidth="1"/>
    <col min="12" max="12" width="28.7109375" style="75" customWidth="1"/>
    <col min="13" max="15" width="6.7109375" style="71" customWidth="1"/>
    <col min="16" max="18" width="20.7109375" style="71" customWidth="1"/>
    <col min="19" max="16384" width="2.7109375" style="71"/>
  </cols>
  <sheetData>
    <row r="1" spans="2:18" s="77" customFormat="1" ht="30" customHeight="1" thickBot="1" x14ac:dyDescent="0.25">
      <c r="B1" s="332" t="s">
        <v>601</v>
      </c>
      <c r="C1" s="332"/>
      <c r="D1" s="332"/>
      <c r="E1" s="332"/>
      <c r="F1" s="332"/>
      <c r="G1" s="332"/>
      <c r="H1" s="332"/>
      <c r="I1" s="332"/>
      <c r="J1" s="332"/>
      <c r="K1" s="332"/>
      <c r="L1" s="332"/>
      <c r="M1" s="332"/>
      <c r="N1" s="332"/>
      <c r="O1" s="332"/>
      <c r="P1" s="332"/>
      <c r="Q1" s="134"/>
      <c r="R1" s="134"/>
    </row>
    <row r="2" spans="2:18" s="81" customFormat="1" ht="15" customHeight="1" thickBot="1" x14ac:dyDescent="0.25">
      <c r="B2" s="330" t="s">
        <v>444</v>
      </c>
      <c r="C2" s="330"/>
      <c r="D2" s="330"/>
      <c r="E2" s="330"/>
      <c r="F2" s="330"/>
      <c r="G2" s="330"/>
      <c r="H2" s="138" t="s">
        <v>632</v>
      </c>
      <c r="I2" s="139" t="s">
        <v>603</v>
      </c>
      <c r="J2" s="78"/>
      <c r="K2" s="331" t="s">
        <v>445</v>
      </c>
      <c r="L2" s="330"/>
      <c r="M2" s="330"/>
      <c r="N2" s="330"/>
      <c r="O2" s="330"/>
      <c r="P2" s="330"/>
      <c r="Q2" s="138"/>
      <c r="R2" s="139"/>
    </row>
    <row r="3" spans="2:18" ht="15" customHeight="1" thickBot="1" x14ac:dyDescent="0.25">
      <c r="B3" s="328" t="s">
        <v>569</v>
      </c>
      <c r="C3" s="320" t="s">
        <v>575</v>
      </c>
      <c r="D3" s="300" t="s">
        <v>1</v>
      </c>
      <c r="E3" s="300"/>
      <c r="F3" s="300"/>
      <c r="G3" s="301" t="s">
        <v>576</v>
      </c>
      <c r="H3" s="314" t="s">
        <v>604</v>
      </c>
      <c r="I3" s="315"/>
      <c r="J3" s="82"/>
      <c r="K3" s="328" t="s">
        <v>569</v>
      </c>
      <c r="L3" s="320" t="s">
        <v>575</v>
      </c>
      <c r="M3" s="300" t="s">
        <v>1</v>
      </c>
      <c r="N3" s="300"/>
      <c r="O3" s="300"/>
      <c r="P3" s="301" t="s">
        <v>576</v>
      </c>
      <c r="Q3" s="314" t="s">
        <v>604</v>
      </c>
      <c r="R3" s="315"/>
    </row>
    <row r="4" spans="2:18" ht="15" customHeight="1" thickBot="1" x14ac:dyDescent="0.25">
      <c r="B4" s="329"/>
      <c r="C4" s="321"/>
      <c r="D4" s="83" t="s">
        <v>2</v>
      </c>
      <c r="E4" s="83" t="s">
        <v>3</v>
      </c>
      <c r="F4" s="83" t="s">
        <v>4</v>
      </c>
      <c r="G4" s="302"/>
      <c r="H4" s="140" t="s">
        <v>605</v>
      </c>
      <c r="I4" s="140" t="s">
        <v>606</v>
      </c>
      <c r="J4" s="82"/>
      <c r="K4" s="329"/>
      <c r="L4" s="321"/>
      <c r="M4" s="83" t="s">
        <v>2</v>
      </c>
      <c r="N4" s="83" t="s">
        <v>3</v>
      </c>
      <c r="O4" s="83" t="s">
        <v>4</v>
      </c>
      <c r="P4" s="302"/>
      <c r="Q4" s="140" t="s">
        <v>605</v>
      </c>
      <c r="R4" s="140" t="s">
        <v>606</v>
      </c>
    </row>
    <row r="5" spans="2:18" ht="15" customHeight="1" x14ac:dyDescent="0.2">
      <c r="B5" s="115">
        <v>1401116</v>
      </c>
      <c r="C5" s="85" t="str">
        <f>VLOOKUP($B5,Crses!$A$2:$J$290,3,FALSE)</f>
        <v>The Islamic Culture</v>
      </c>
      <c r="D5" s="86">
        <f>VLOOKUP($B5,Crses!$A$2:$J$290,4,FALSE)</f>
        <v>3</v>
      </c>
      <c r="E5" s="86">
        <f>VLOOKUP($B5,Crses!$A$2:$J$290,5,FALSE)</f>
        <v>0</v>
      </c>
      <c r="F5" s="86">
        <f>VLOOKUP($B5,Crses!$A$2:$J$290,6,FALSE)</f>
        <v>3</v>
      </c>
      <c r="G5" s="87" t="str">
        <f>VLOOKUP($B5,Crses!$A$2:$J$290,8,FALSE)</f>
        <v>-</v>
      </c>
      <c r="H5" s="141"/>
      <c r="I5" s="142"/>
      <c r="J5" s="88"/>
      <c r="K5" s="115">
        <v>1301108</v>
      </c>
      <c r="L5" s="85" t="str">
        <f>VLOOKUP($K5,Crses!$A$2:$J$290,3,FALSE)</f>
        <v>Object-Oriented Programming (1) **</v>
      </c>
      <c r="M5" s="86">
        <f>VLOOKUP($K5,Crses!$A$2:$J$290,4,FALSE)</f>
        <v>2</v>
      </c>
      <c r="N5" s="86">
        <f>VLOOKUP($K5,Crses!$A$2:$J$290,5,FALSE)</f>
        <v>2</v>
      </c>
      <c r="O5" s="86">
        <f>VLOOKUP($K5,Crses!$A$2:$J$290,6,FALSE)</f>
        <v>3</v>
      </c>
      <c r="P5" s="87">
        <f>VLOOKUP($K5,Crses!$A$2:$J$290,8,FALSE)</f>
        <v>1301106</v>
      </c>
      <c r="Q5" s="141"/>
      <c r="R5" s="142"/>
    </row>
    <row r="6" spans="2:18" ht="15" customHeight="1" x14ac:dyDescent="0.2">
      <c r="B6" s="115">
        <v>1301106</v>
      </c>
      <c r="C6" s="85" t="str">
        <f>VLOOKUP($B6,Crses!$A$2:$J$290,3,FALSE)</f>
        <v>Structured Programming</v>
      </c>
      <c r="D6" s="86">
        <f>VLOOKUP($B6,Crses!$A$2:$J$290,4,FALSE)</f>
        <v>2</v>
      </c>
      <c r="E6" s="86">
        <f>VLOOKUP($B6,Crses!$A$2:$J$290,5,FALSE)</f>
        <v>2</v>
      </c>
      <c r="F6" s="86">
        <f>VLOOKUP($B6,Crses!$A$2:$J$290,6,FALSE)</f>
        <v>3</v>
      </c>
      <c r="G6" s="87" t="str">
        <f>VLOOKUP($B6,Crses!$A$2:$J$290,8,FALSE)</f>
        <v>-</v>
      </c>
      <c r="H6" s="143"/>
      <c r="I6" s="144"/>
      <c r="J6" s="88"/>
      <c r="K6" s="115">
        <v>1301120</v>
      </c>
      <c r="L6" s="85" t="str">
        <f>VLOOKUP($K6,Crses!$A$2:$J$290,3,FALSE)</f>
        <v>Digital Systems</v>
      </c>
      <c r="M6" s="86">
        <f>VLOOKUP($K6,Crses!$A$2:$J$290,4,FALSE)</f>
        <v>3</v>
      </c>
      <c r="N6" s="86">
        <f>VLOOKUP($K6,Crses!$A$2:$J$290,5,FALSE)</f>
        <v>0</v>
      </c>
      <c r="O6" s="86">
        <f>VLOOKUP($K6,Crses!$A$2:$J$290,6,FALSE)</f>
        <v>3</v>
      </c>
      <c r="P6" s="87">
        <f>VLOOKUP($K6,Crses!$A$2:$J$290,8,FALSE)</f>
        <v>1301110</v>
      </c>
      <c r="Q6" s="143"/>
      <c r="R6" s="144"/>
    </row>
    <row r="7" spans="2:18" ht="15" customHeight="1" x14ac:dyDescent="0.2">
      <c r="B7" s="115">
        <v>1301111</v>
      </c>
      <c r="C7" s="85" t="str">
        <f>VLOOKUP($B7,Crses!$A$2:$J$290,3,FALSE)</f>
        <v>Discrete Structures (1)</v>
      </c>
      <c r="D7" s="86">
        <f>VLOOKUP($B7,Crses!$A$2:$J$290,4,FALSE)</f>
        <v>3</v>
      </c>
      <c r="E7" s="86">
        <f>VLOOKUP($B7,Crses!$A$2:$J$290,5,FALSE)</f>
        <v>0</v>
      </c>
      <c r="F7" s="86">
        <f>VLOOKUP($B7,Crses!$A$2:$J$290,6,FALSE)</f>
        <v>3</v>
      </c>
      <c r="G7" s="87" t="str">
        <f>VLOOKUP($B7,Crses!$A$2:$J$290,8,FALSE)</f>
        <v>-</v>
      </c>
      <c r="H7" s="145"/>
      <c r="I7" s="144"/>
      <c r="J7" s="88"/>
      <c r="K7" s="115">
        <v>1301270</v>
      </c>
      <c r="L7" s="85" t="str">
        <f>VLOOKUP($K7,Crses!$A$2:$J$290,3,FALSE)</f>
        <v>Numerical Analysis</v>
      </c>
      <c r="M7" s="86">
        <f>VLOOKUP($K7,Crses!$A$2:$J$290,4,FALSE)</f>
        <v>3</v>
      </c>
      <c r="N7" s="86">
        <f>VLOOKUP($K7,Crses!$A$2:$J$290,5,FALSE)</f>
        <v>0</v>
      </c>
      <c r="O7" s="86">
        <f>VLOOKUP($K7,Crses!$A$2:$J$290,6,FALSE)</f>
        <v>3</v>
      </c>
      <c r="P7" s="87">
        <f>VLOOKUP($K7,Crses!$A$2:$J$290,8,FALSE)</f>
        <v>1501110</v>
      </c>
      <c r="Q7" s="145"/>
      <c r="R7" s="144"/>
    </row>
    <row r="8" spans="2:18" ht="15" customHeight="1" x14ac:dyDescent="0.2">
      <c r="B8" s="115">
        <v>1401120</v>
      </c>
      <c r="C8" s="85" t="str">
        <f>VLOOKUP($B8,Crses!$A$2:$J$290,3,FALSE)</f>
        <v>English Language (1) **</v>
      </c>
      <c r="D8" s="86">
        <f>VLOOKUP($B8,Crses!$A$2:$J$290,4,FALSE)</f>
        <v>3</v>
      </c>
      <c r="E8" s="86">
        <f>VLOOKUP($B8,Crses!$A$2:$J$290,5,FALSE)</f>
        <v>0</v>
      </c>
      <c r="F8" s="86">
        <f>VLOOKUP($B8,Crses!$A$2:$J$290,6,FALSE)</f>
        <v>3</v>
      </c>
      <c r="G8" s="87" t="str">
        <f>VLOOKUP($B8,Crses!$A$2:$J$290,8,FALSE)</f>
        <v>-</v>
      </c>
      <c r="H8" s="143"/>
      <c r="I8" s="144"/>
      <c r="J8" s="88"/>
      <c r="K8" s="115">
        <v>1401150</v>
      </c>
      <c r="L8" s="85" t="str">
        <f>VLOOKUP($K8,Crses!$A$2:$J$290,3,FALSE)</f>
        <v xml:space="preserve">National Education </v>
      </c>
      <c r="M8" s="86">
        <f>VLOOKUP($K8,Crses!$A$2:$J$290,4,FALSE)</f>
        <v>3</v>
      </c>
      <c r="N8" s="86">
        <f>VLOOKUP($K8,Crses!$A$2:$J$290,5,FALSE)</f>
        <v>0</v>
      </c>
      <c r="O8" s="86">
        <f>VLOOKUP($K8,Crses!$A$2:$J$290,6,FALSE)</f>
        <v>3</v>
      </c>
      <c r="P8" s="87" t="str">
        <f>VLOOKUP($K8,Crses!$A$2:$J$290,8,FALSE)</f>
        <v>-</v>
      </c>
      <c r="Q8" s="143"/>
      <c r="R8" s="144"/>
    </row>
    <row r="9" spans="2:18" ht="15" customHeight="1" thickBot="1" x14ac:dyDescent="0.25">
      <c r="B9" s="115">
        <v>1501110</v>
      </c>
      <c r="C9" s="85" t="str">
        <f>VLOOKUP($B9,Crses!$A$2:$J$290,3,FALSE)</f>
        <v>Calculus (1)</v>
      </c>
      <c r="D9" s="86">
        <f>VLOOKUP($B9,Crses!$A$2:$J$290,4,FALSE)</f>
        <v>3</v>
      </c>
      <c r="E9" s="86">
        <f>VLOOKUP($B9,Crses!$A$2:$J$290,5,FALSE)</f>
        <v>0</v>
      </c>
      <c r="F9" s="86">
        <f>VLOOKUP($B9,Crses!$A$2:$J$290,6,FALSE)</f>
        <v>3</v>
      </c>
      <c r="G9" s="87" t="str">
        <f>VLOOKUP($B9,Crses!$A$2:$J$290,8,FALSE)</f>
        <v>-</v>
      </c>
      <c r="H9" s="146"/>
      <c r="I9" s="147"/>
      <c r="J9" s="88"/>
      <c r="K9" s="115">
        <v>1501212</v>
      </c>
      <c r="L9" s="85" t="str">
        <f>VLOOKUP($K9,Crses!$A$2:$J$290,3,FALSE)</f>
        <v>Probability and Statistics</v>
      </c>
      <c r="M9" s="86">
        <f>VLOOKUP($K9,Crses!$A$2:$J$290,4,FALSE)</f>
        <v>3</v>
      </c>
      <c r="N9" s="86">
        <f>VLOOKUP($K9,Crses!$A$2:$J$290,5,FALSE)</f>
        <v>0</v>
      </c>
      <c r="O9" s="86">
        <f>VLOOKUP($K9,Crses!$A$2:$J$290,6,FALSE)</f>
        <v>3</v>
      </c>
      <c r="P9" s="87">
        <f>VLOOKUP($K9,Crses!$A$2:$J$290,8,FALSE)</f>
        <v>1501110</v>
      </c>
      <c r="Q9" s="146"/>
      <c r="R9" s="147"/>
    </row>
    <row r="10" spans="2:18" ht="15" customHeight="1" thickBot="1" x14ac:dyDescent="0.25">
      <c r="B10" s="303" t="s">
        <v>4</v>
      </c>
      <c r="C10" s="304"/>
      <c r="D10" s="89">
        <f>SUM(D5:D9)</f>
        <v>14</v>
      </c>
      <c r="E10" s="89">
        <f>SUM(E5:E9)</f>
        <v>2</v>
      </c>
      <c r="F10" s="89">
        <f>SUM(F5:F9)</f>
        <v>15</v>
      </c>
      <c r="G10" s="90"/>
      <c r="H10" s="316"/>
      <c r="I10" s="317"/>
      <c r="J10" s="91"/>
      <c r="K10" s="303" t="s">
        <v>4</v>
      </c>
      <c r="L10" s="304"/>
      <c r="M10" s="89">
        <f>SUM(M5:M9)</f>
        <v>14</v>
      </c>
      <c r="N10" s="89">
        <f t="shared" ref="N10:O10" si="0">SUM(N5:N9)</f>
        <v>2</v>
      </c>
      <c r="O10" s="89">
        <f t="shared" si="0"/>
        <v>15</v>
      </c>
      <c r="P10" s="90"/>
      <c r="Q10" s="316"/>
      <c r="R10" s="317"/>
    </row>
    <row r="11" spans="2:18" s="72" customFormat="1" ht="9.9499999999999993" customHeight="1" thickBot="1" x14ac:dyDescent="0.25">
      <c r="B11" s="56"/>
      <c r="C11" s="65"/>
      <c r="D11" s="56"/>
      <c r="E11" s="56"/>
      <c r="F11" s="56"/>
      <c r="G11" s="57"/>
      <c r="H11" s="58"/>
      <c r="I11" s="58"/>
      <c r="J11" s="58"/>
      <c r="K11" s="56"/>
      <c r="L11" s="65"/>
      <c r="M11" s="56"/>
      <c r="N11" s="56"/>
      <c r="O11" s="56"/>
      <c r="P11" s="57"/>
      <c r="Q11" s="58"/>
      <c r="R11" s="58"/>
    </row>
    <row r="12" spans="2:18" s="81" customFormat="1" ht="15" customHeight="1" thickBot="1" x14ac:dyDescent="0.25">
      <c r="B12" s="331" t="s">
        <v>446</v>
      </c>
      <c r="C12" s="330"/>
      <c r="D12" s="330"/>
      <c r="E12" s="330"/>
      <c r="F12" s="330"/>
      <c r="G12" s="330"/>
      <c r="H12" s="138"/>
      <c r="I12" s="139"/>
      <c r="J12" s="79"/>
      <c r="K12" s="330" t="s">
        <v>447</v>
      </c>
      <c r="L12" s="330"/>
      <c r="M12" s="330"/>
      <c r="N12" s="330"/>
      <c r="O12" s="330"/>
      <c r="P12" s="330"/>
      <c r="Q12" s="138"/>
      <c r="R12" s="139"/>
    </row>
    <row r="13" spans="2:18" ht="15" customHeight="1" thickBot="1" x14ac:dyDescent="0.25">
      <c r="B13" s="328" t="s">
        <v>569</v>
      </c>
      <c r="C13" s="320" t="s">
        <v>575</v>
      </c>
      <c r="D13" s="300" t="s">
        <v>1</v>
      </c>
      <c r="E13" s="300"/>
      <c r="F13" s="300"/>
      <c r="G13" s="301" t="s">
        <v>576</v>
      </c>
      <c r="H13" s="314" t="s">
        <v>604</v>
      </c>
      <c r="I13" s="315"/>
      <c r="J13" s="92"/>
      <c r="K13" s="328" t="s">
        <v>569</v>
      </c>
      <c r="L13" s="320" t="s">
        <v>575</v>
      </c>
      <c r="M13" s="300" t="s">
        <v>1</v>
      </c>
      <c r="N13" s="300"/>
      <c r="O13" s="300"/>
      <c r="P13" s="301" t="s">
        <v>576</v>
      </c>
      <c r="Q13" s="314" t="s">
        <v>604</v>
      </c>
      <c r="R13" s="315"/>
    </row>
    <row r="14" spans="2:18" ht="15" customHeight="1" thickBot="1" x14ac:dyDescent="0.25">
      <c r="B14" s="329"/>
      <c r="C14" s="321"/>
      <c r="D14" s="83" t="s">
        <v>2</v>
      </c>
      <c r="E14" s="83" t="s">
        <v>3</v>
      </c>
      <c r="F14" s="83" t="s">
        <v>4</v>
      </c>
      <c r="G14" s="302"/>
      <c r="H14" s="140" t="s">
        <v>605</v>
      </c>
      <c r="I14" s="140" t="s">
        <v>606</v>
      </c>
      <c r="J14" s="92"/>
      <c r="K14" s="329"/>
      <c r="L14" s="321"/>
      <c r="M14" s="83" t="s">
        <v>2</v>
      </c>
      <c r="N14" s="83" t="s">
        <v>3</v>
      </c>
      <c r="O14" s="83" t="s">
        <v>4</v>
      </c>
      <c r="P14" s="302"/>
      <c r="Q14" s="140" t="s">
        <v>605</v>
      </c>
      <c r="R14" s="140" t="s">
        <v>606</v>
      </c>
    </row>
    <row r="15" spans="2:18" ht="15" customHeight="1" x14ac:dyDescent="0.2">
      <c r="B15" s="115">
        <v>1301150</v>
      </c>
      <c r="C15" s="85" t="str">
        <f>VLOOKUP($B15,Crses!$A$2:$J$290,3,FALSE)</f>
        <v>Linear Algebra</v>
      </c>
      <c r="D15" s="86">
        <f>VLOOKUP($B15,Crses!$A$2:$J$290,4,FALSE)</f>
        <v>3</v>
      </c>
      <c r="E15" s="86">
        <f>VLOOKUP($B15,Crses!$A$2:$J$290,5,FALSE)</f>
        <v>0</v>
      </c>
      <c r="F15" s="86">
        <f>VLOOKUP($B15,Crses!$A$2:$J$290,6,FALSE)</f>
        <v>3</v>
      </c>
      <c r="G15" s="87">
        <f>VLOOKUP($B15,Crses!$A$2:$J$290,8,FALSE)</f>
        <v>1501110</v>
      </c>
      <c r="H15" s="141"/>
      <c r="I15" s="142"/>
      <c r="J15" s="88"/>
      <c r="K15" s="115">
        <v>1301208</v>
      </c>
      <c r="L15" s="85" t="str">
        <f>VLOOKUP($K15,Crses!$A$2:$J$290,3,FALSE)</f>
        <v>Object-Oriented Programming (2)</v>
      </c>
      <c r="M15" s="86">
        <f>VLOOKUP($K15,Crses!$A$2:$J$290,4,FALSE)</f>
        <v>2</v>
      </c>
      <c r="N15" s="86">
        <f>VLOOKUP($K15,Crses!$A$2:$J$290,5,FALSE)</f>
        <v>2</v>
      </c>
      <c r="O15" s="86">
        <f>VLOOKUP($K15,Crses!$A$2:$J$290,6,FALSE)</f>
        <v>3</v>
      </c>
      <c r="P15" s="87">
        <f>VLOOKUP($K15,Crses!$A$2:$J$290,8,FALSE)</f>
        <v>1301108</v>
      </c>
      <c r="Q15" s="141"/>
      <c r="R15" s="142"/>
    </row>
    <row r="16" spans="2:18" ht="15" customHeight="1" x14ac:dyDescent="0.2">
      <c r="B16" s="115">
        <v>1301203</v>
      </c>
      <c r="C16" s="85" t="str">
        <f>VLOOKUP($B16,Crses!$A$2:$J$290,3,FALSE)</f>
        <v>Data Structures and Algorithms</v>
      </c>
      <c r="D16" s="86">
        <f>VLOOKUP($B16,Crses!$A$2:$J$290,4,FALSE)</f>
        <v>2</v>
      </c>
      <c r="E16" s="86">
        <f>VLOOKUP($B16,Crses!$A$2:$J$290,5,FALSE)</f>
        <v>2</v>
      </c>
      <c r="F16" s="86">
        <f>VLOOKUP($B16,Crses!$A$2:$J$290,6,FALSE)</f>
        <v>3</v>
      </c>
      <c r="G16" s="87" t="str">
        <f>VLOOKUP($B16,Crses!$A$2:$J$290,8,FALSE)</f>
        <v>1301108 + 1301110</v>
      </c>
      <c r="H16" s="143"/>
      <c r="I16" s="144"/>
      <c r="J16" s="88"/>
      <c r="K16" s="115">
        <v>1301222</v>
      </c>
      <c r="L16" s="85" t="str">
        <f>VLOOKUP($K16,Crses!$A$2:$J$290,3,FALSE)</f>
        <v>Computer Organization and Architecture</v>
      </c>
      <c r="M16" s="86">
        <f>VLOOKUP($K16,Crses!$A$2:$J$290,4,FALSE)</f>
        <v>3</v>
      </c>
      <c r="N16" s="86">
        <f>VLOOKUP($K16,Crses!$A$2:$J$290,5,FALSE)</f>
        <v>0</v>
      </c>
      <c r="O16" s="86">
        <f>VLOOKUP($K16,Crses!$A$2:$J$290,6,FALSE)</f>
        <v>3</v>
      </c>
      <c r="P16" s="87">
        <f>VLOOKUP($K16,Crses!$A$2:$J$290,8,FALSE)</f>
        <v>1301120</v>
      </c>
      <c r="Q16" s="143"/>
      <c r="R16" s="144"/>
    </row>
    <row r="17" spans="2:18" ht="15" customHeight="1" x14ac:dyDescent="0.2">
      <c r="B17" s="115">
        <v>1301266</v>
      </c>
      <c r="C17" s="85" t="str">
        <f>VLOOKUP($B17,Crses!$A$2:$J$290,3,FALSE)</f>
        <v>Technical Writing &amp; Communication Skills</v>
      </c>
      <c r="D17" s="86">
        <f>VLOOKUP($B17,Crses!$A$2:$J$290,4,FALSE)</f>
        <v>3</v>
      </c>
      <c r="E17" s="86">
        <f>VLOOKUP($B17,Crses!$A$2:$J$290,5,FALSE)</f>
        <v>0</v>
      </c>
      <c r="F17" s="86">
        <f>VLOOKUP($B17,Crses!$A$2:$J$290,6,FALSE)</f>
        <v>3</v>
      </c>
      <c r="G17" s="87">
        <f>VLOOKUP($B17,Crses!$A$2:$J$290,8,FALSE)</f>
        <v>1401120</v>
      </c>
      <c r="H17" s="145"/>
      <c r="I17" s="144"/>
      <c r="J17" s="88"/>
      <c r="K17" s="115">
        <v>1301236</v>
      </c>
      <c r="L17" s="85" t="str">
        <f>VLOOKUP($K17,Crses!$A$2:$J$290,3,FALSE)</f>
        <v>Web-Based Programming</v>
      </c>
      <c r="M17" s="86">
        <f>VLOOKUP($K17,Crses!$A$2:$J$290,4,FALSE)</f>
        <v>2</v>
      </c>
      <c r="N17" s="86">
        <f>VLOOKUP($K17,Crses!$A$2:$J$290,5,FALSE)</f>
        <v>2</v>
      </c>
      <c r="O17" s="86">
        <f>VLOOKUP($K17,Crses!$A$2:$J$290,6,FALSE)</f>
        <v>3</v>
      </c>
      <c r="P17" s="87">
        <f>VLOOKUP($K17,Crses!$A$2:$J$290,8,FALSE)</f>
        <v>1301108</v>
      </c>
      <c r="Q17" s="145"/>
      <c r="R17" s="144"/>
    </row>
    <row r="18" spans="2:18" ht="15" customHeight="1" x14ac:dyDescent="0.2">
      <c r="B18" s="115">
        <v>1302281</v>
      </c>
      <c r="C18" s="85" t="str">
        <f>VLOOKUP($B18,Crses!$A$2:$J$290,3,FALSE)</f>
        <v>Introduction to Software Engineering</v>
      </c>
      <c r="D18" s="86">
        <f>VLOOKUP($B18,Crses!$A$2:$J$290,4,FALSE)</f>
        <v>3</v>
      </c>
      <c r="E18" s="86">
        <f>VLOOKUP($B18,Crses!$A$2:$J$290,5,FALSE)</f>
        <v>0</v>
      </c>
      <c r="F18" s="86">
        <f>VLOOKUP($B18,Crses!$A$2:$J$290,6,FALSE)</f>
        <v>3</v>
      </c>
      <c r="G18" s="87">
        <f>VLOOKUP($B18,Crses!$A$2:$J$290,8,FALSE)</f>
        <v>1301108</v>
      </c>
      <c r="H18" s="143"/>
      <c r="I18" s="144"/>
      <c r="J18" s="88"/>
      <c r="K18" s="115">
        <v>1302382</v>
      </c>
      <c r="L18" s="85" t="str">
        <f>VLOOKUP($K18,Crses!$A$2:$J$290,3,FALSE)</f>
        <v>Software Requirements Engineering</v>
      </c>
      <c r="M18" s="86">
        <f>VLOOKUP($K18,Crses!$A$2:$J$290,4,FALSE)</f>
        <v>2</v>
      </c>
      <c r="N18" s="86">
        <f>VLOOKUP($K18,Crses!$A$2:$J$290,5,FALSE)</f>
        <v>2</v>
      </c>
      <c r="O18" s="86">
        <f>VLOOKUP($K18,Crses!$A$2:$J$290,6,FALSE)</f>
        <v>3</v>
      </c>
      <c r="P18" s="87">
        <f>VLOOKUP($K18,Crses!$A$2:$J$290,8,FALSE)</f>
        <v>1302281</v>
      </c>
      <c r="Q18" s="143"/>
      <c r="R18" s="144"/>
    </row>
    <row r="19" spans="2:18" ht="15" customHeight="1" x14ac:dyDescent="0.2">
      <c r="B19" s="115">
        <v>1401110</v>
      </c>
      <c r="C19" s="85" t="str">
        <f>VLOOKUP($B19,Crses!$A$2:$J$290,3,FALSE)</f>
        <v>Arabic Language  (1) **</v>
      </c>
      <c r="D19" s="86">
        <f>VLOOKUP($B19,Crses!$A$2:$J$290,4,FALSE)</f>
        <v>3</v>
      </c>
      <c r="E19" s="86">
        <f>VLOOKUP($B19,Crses!$A$2:$J$290,5,FALSE)</f>
        <v>0</v>
      </c>
      <c r="F19" s="86">
        <f>VLOOKUP($B19,Crses!$A$2:$J$290,6,FALSE)</f>
        <v>3</v>
      </c>
      <c r="G19" s="87" t="str">
        <f>VLOOKUP($B19,Crses!$A$2:$J$290,8,FALSE)</f>
        <v>-</v>
      </c>
      <c r="H19" s="143"/>
      <c r="I19" s="144"/>
      <c r="J19" s="88"/>
      <c r="K19" s="93">
        <v>1302383</v>
      </c>
      <c r="L19" s="85" t="str">
        <f>VLOOKUP($K19,Crses!$A$2:$J$290,3,FALSE)</f>
        <v>Project Management</v>
      </c>
      <c r="M19" s="86">
        <f>VLOOKUP($K19,Crses!$A$2:$J$290,4,FALSE)</f>
        <v>2</v>
      </c>
      <c r="N19" s="86">
        <f>VLOOKUP($K19,Crses!$A$2:$J$290,5,FALSE)</f>
        <v>2</v>
      </c>
      <c r="O19" s="86">
        <f>VLOOKUP($K19,Crses!$A$2:$J$290,6,FALSE)</f>
        <v>3</v>
      </c>
      <c r="P19" s="87">
        <f>VLOOKUP($K19,Crses!$A$2:$J$290,8,FALSE)</f>
        <v>1302281</v>
      </c>
      <c r="Q19" s="143"/>
      <c r="R19" s="144"/>
    </row>
    <row r="20" spans="2:18" ht="15" customHeight="1" thickBot="1" x14ac:dyDescent="0.25">
      <c r="B20" s="115" t="s">
        <v>0</v>
      </c>
      <c r="C20" s="85" t="s">
        <v>578</v>
      </c>
      <c r="D20" s="86">
        <v>3</v>
      </c>
      <c r="E20" s="86">
        <v>0</v>
      </c>
      <c r="F20" s="86">
        <v>3</v>
      </c>
      <c r="G20" s="87" t="s">
        <v>0</v>
      </c>
      <c r="H20" s="143"/>
      <c r="I20" s="144"/>
      <c r="J20" s="88"/>
      <c r="K20" s="115">
        <v>1302452</v>
      </c>
      <c r="L20" s="85" t="str">
        <f>VLOOKUP($K20,Crses!$A$2:$J$290,3,FALSE)</f>
        <v>Human-Computer Interaction</v>
      </c>
      <c r="M20" s="86">
        <f>VLOOKUP($K20,Crses!$A$2:$J$290,4,FALSE)</f>
        <v>3</v>
      </c>
      <c r="N20" s="86">
        <f>VLOOKUP($K20,Crses!$A$2:$J$290,5,FALSE)</f>
        <v>0</v>
      </c>
      <c r="O20" s="86">
        <f>VLOOKUP($K20,Crses!$A$2:$J$290,6,FALSE)</f>
        <v>3</v>
      </c>
      <c r="P20" s="87">
        <f>VLOOKUP($K20,Crses!$A$2:$J$290,8,FALSE)</f>
        <v>1302281</v>
      </c>
      <c r="Q20" s="143"/>
      <c r="R20" s="144"/>
    </row>
    <row r="21" spans="2:18" ht="15" customHeight="1" thickBot="1" x14ac:dyDescent="0.25">
      <c r="B21" s="303" t="s">
        <v>577</v>
      </c>
      <c r="C21" s="304"/>
      <c r="D21" s="89">
        <f>SUM(D15:D20)</f>
        <v>17</v>
      </c>
      <c r="E21" s="89">
        <f>SUM(E15:E20)</f>
        <v>2</v>
      </c>
      <c r="F21" s="89">
        <f>SUM(F15:F20)</f>
        <v>18</v>
      </c>
      <c r="G21" s="90"/>
      <c r="H21" s="316"/>
      <c r="I21" s="317"/>
      <c r="J21" s="92"/>
      <c r="K21" s="303" t="s">
        <v>577</v>
      </c>
      <c r="L21" s="304"/>
      <c r="M21" s="89">
        <f>SUM(M15:M20)</f>
        <v>14</v>
      </c>
      <c r="N21" s="89">
        <f>SUM(N15:N20)</f>
        <v>8</v>
      </c>
      <c r="O21" s="89">
        <f>SUM(O15:O20)</f>
        <v>18</v>
      </c>
      <c r="P21" s="90"/>
      <c r="Q21" s="316"/>
      <c r="R21" s="317"/>
    </row>
    <row r="22" spans="2:18" s="72" customFormat="1" ht="9.9499999999999993" customHeight="1" thickBot="1" x14ac:dyDescent="0.25">
      <c r="B22" s="56"/>
      <c r="C22" s="65"/>
      <c r="D22" s="56"/>
      <c r="E22" s="56"/>
      <c r="F22" s="56"/>
      <c r="G22" s="57"/>
      <c r="H22" s="58"/>
      <c r="I22" s="58"/>
      <c r="J22" s="58"/>
      <c r="K22" s="56"/>
      <c r="L22" s="65"/>
      <c r="M22" s="56"/>
      <c r="N22" s="56"/>
      <c r="O22" s="56"/>
      <c r="P22" s="57"/>
      <c r="Q22" s="58"/>
      <c r="R22" s="58"/>
    </row>
    <row r="23" spans="2:18" s="81" customFormat="1" ht="15" customHeight="1" thickBot="1" x14ac:dyDescent="0.25">
      <c r="B23" s="330" t="s">
        <v>449</v>
      </c>
      <c r="C23" s="330"/>
      <c r="D23" s="330"/>
      <c r="E23" s="330"/>
      <c r="F23" s="330"/>
      <c r="G23" s="330"/>
      <c r="H23" s="138"/>
      <c r="I23" s="139"/>
      <c r="J23" s="80"/>
      <c r="K23" s="330" t="s">
        <v>450</v>
      </c>
      <c r="L23" s="330"/>
      <c r="M23" s="330"/>
      <c r="N23" s="330"/>
      <c r="O23" s="330"/>
      <c r="P23" s="330"/>
      <c r="Q23" s="138"/>
      <c r="R23" s="139"/>
    </row>
    <row r="24" spans="2:18" ht="15" customHeight="1" thickBot="1" x14ac:dyDescent="0.25">
      <c r="B24" s="328" t="s">
        <v>569</v>
      </c>
      <c r="C24" s="320" t="s">
        <v>575</v>
      </c>
      <c r="D24" s="300" t="s">
        <v>1</v>
      </c>
      <c r="E24" s="300"/>
      <c r="F24" s="300"/>
      <c r="G24" s="301" t="s">
        <v>576</v>
      </c>
      <c r="H24" s="314" t="s">
        <v>604</v>
      </c>
      <c r="I24" s="315"/>
      <c r="J24" s="92"/>
      <c r="K24" s="328" t="s">
        <v>569</v>
      </c>
      <c r="L24" s="320" t="s">
        <v>575</v>
      </c>
      <c r="M24" s="300" t="s">
        <v>1</v>
      </c>
      <c r="N24" s="300"/>
      <c r="O24" s="300"/>
      <c r="P24" s="301" t="s">
        <v>576</v>
      </c>
      <c r="Q24" s="314" t="s">
        <v>604</v>
      </c>
      <c r="R24" s="315"/>
    </row>
    <row r="25" spans="2:18" ht="15" customHeight="1" thickBot="1" x14ac:dyDescent="0.25">
      <c r="B25" s="329"/>
      <c r="C25" s="321"/>
      <c r="D25" s="83" t="s">
        <v>2</v>
      </c>
      <c r="E25" s="83" t="s">
        <v>3</v>
      </c>
      <c r="F25" s="83" t="s">
        <v>4</v>
      </c>
      <c r="G25" s="302"/>
      <c r="H25" s="140" t="s">
        <v>605</v>
      </c>
      <c r="I25" s="140" t="s">
        <v>606</v>
      </c>
      <c r="J25" s="92"/>
      <c r="K25" s="329"/>
      <c r="L25" s="321"/>
      <c r="M25" s="83" t="s">
        <v>2</v>
      </c>
      <c r="N25" s="83" t="s">
        <v>3</v>
      </c>
      <c r="O25" s="83" t="s">
        <v>4</v>
      </c>
      <c r="P25" s="302"/>
      <c r="Q25" s="140" t="s">
        <v>605</v>
      </c>
      <c r="R25" s="140" t="s">
        <v>606</v>
      </c>
    </row>
    <row r="26" spans="2:18" ht="15" customHeight="1" x14ac:dyDescent="0.2">
      <c r="B26" s="115">
        <v>1301305</v>
      </c>
      <c r="C26" s="85" t="str">
        <f>VLOOKUP($B26,Crses!$A$2:$J$290,3,FALSE)</f>
        <v>Database and Application of Database</v>
      </c>
      <c r="D26" s="86">
        <f>VLOOKUP($B26,Crses!$A$2:$J$290,4,FALSE)</f>
        <v>2</v>
      </c>
      <c r="E26" s="86">
        <f>VLOOKUP($B26,Crses!$A$2:$J$290,5,FALSE)</f>
        <v>2</v>
      </c>
      <c r="F26" s="86">
        <f>VLOOKUP($B26,Crses!$A$2:$J$290,6,FALSE)</f>
        <v>3</v>
      </c>
      <c r="G26" s="87">
        <f>VLOOKUP($B26,Crses!$A$2:$J$290,8,FALSE)</f>
        <v>1301203</v>
      </c>
      <c r="H26" s="141"/>
      <c r="I26" s="142"/>
      <c r="J26" s="88"/>
      <c r="K26" s="115">
        <v>1301304</v>
      </c>
      <c r="L26" s="85" t="str">
        <f>VLOOKUP($K26,Crses!$A$2:$J$290,3,FALSE)</f>
        <v>Visual Programming</v>
      </c>
      <c r="M26" s="86">
        <f>VLOOKUP($K26,Crses!$A$2:$J$290,4,FALSE)</f>
        <v>2</v>
      </c>
      <c r="N26" s="86">
        <f>VLOOKUP($K26,Crses!$A$2:$J$290,5,FALSE)</f>
        <v>2</v>
      </c>
      <c r="O26" s="86">
        <f>VLOOKUP($K26,Crses!$A$2:$J$290,6,FALSE)</f>
        <v>3</v>
      </c>
      <c r="P26" s="87">
        <f>VLOOKUP($K26,Crses!$A$2:$J$290,8,FALSE)</f>
        <v>1301305</v>
      </c>
      <c r="Q26" s="141"/>
      <c r="R26" s="142"/>
    </row>
    <row r="27" spans="2:18" ht="15" customHeight="1" x14ac:dyDescent="0.2">
      <c r="B27" s="115">
        <v>1301310</v>
      </c>
      <c r="C27" s="85" t="str">
        <f>VLOOKUP($B27,Crses!$A$2:$J$290,3,FALSE)</f>
        <v>Design and Analysis of Algorithms</v>
      </c>
      <c r="D27" s="86">
        <f>VLOOKUP($B27,Crses!$A$2:$J$290,4,FALSE)</f>
        <v>3</v>
      </c>
      <c r="E27" s="86">
        <f>VLOOKUP($B27,Crses!$A$2:$J$290,5,FALSE)</f>
        <v>0</v>
      </c>
      <c r="F27" s="86">
        <f>VLOOKUP($B27,Crses!$A$2:$J$290,6,FALSE)</f>
        <v>3</v>
      </c>
      <c r="G27" s="87">
        <f>VLOOKUP($B27,Crses!$A$2:$J$290,8,FALSE)</f>
        <v>1301203</v>
      </c>
      <c r="H27" s="143"/>
      <c r="I27" s="144"/>
      <c r="J27" s="88"/>
      <c r="K27" s="115">
        <v>1301336</v>
      </c>
      <c r="L27" s="85" t="str">
        <f>VLOOKUP($K27,Crses!$A$2:$J$290,3,FALSE)</f>
        <v>Data Communications and Computer Networks</v>
      </c>
      <c r="M27" s="86">
        <f>VLOOKUP($K27,Crses!$A$2:$J$290,4,FALSE)</f>
        <v>3</v>
      </c>
      <c r="N27" s="86">
        <f>VLOOKUP($K27,Crses!$A$2:$J$290,5,FALSE)</f>
        <v>0</v>
      </c>
      <c r="O27" s="86">
        <f>VLOOKUP($K27,Crses!$A$2:$J$290,6,FALSE)</f>
        <v>3</v>
      </c>
      <c r="P27" s="87">
        <f>VLOOKUP($K27,Crses!$A$2:$J$290,8,FALSE)</f>
        <v>1301326</v>
      </c>
      <c r="Q27" s="143"/>
      <c r="R27" s="144"/>
    </row>
    <row r="28" spans="2:18" ht="15" customHeight="1" x14ac:dyDescent="0.2">
      <c r="B28" s="115">
        <v>1301326</v>
      </c>
      <c r="C28" s="85" t="str">
        <f>VLOOKUP($B28,Crses!$A$2:$J$290,3,FALSE)</f>
        <v>Operating Systems</v>
      </c>
      <c r="D28" s="86">
        <f>VLOOKUP($B28,Crses!$A$2:$J$290,4,FALSE)</f>
        <v>3</v>
      </c>
      <c r="E28" s="86">
        <f>VLOOKUP($B28,Crses!$A$2:$J$290,5,FALSE)</f>
        <v>0</v>
      </c>
      <c r="F28" s="86">
        <f>VLOOKUP($B28,Crses!$A$2:$J$290,6,FALSE)</f>
        <v>3</v>
      </c>
      <c r="G28" s="87">
        <f>VLOOKUP($B28,Crses!$A$2:$J$290,8,FALSE)</f>
        <v>1301203</v>
      </c>
      <c r="H28" s="145"/>
      <c r="I28" s="144"/>
      <c r="J28" s="88"/>
      <c r="K28" s="115">
        <v>1302360</v>
      </c>
      <c r="L28" s="85" t="str">
        <f>VLOOKUP($K28,Crses!$A$2:$J$290,3,FALSE)</f>
        <v>Database Systems Administration</v>
      </c>
      <c r="M28" s="86">
        <f>VLOOKUP($K28,Crses!$A$2:$J$290,4,FALSE)</f>
        <v>3</v>
      </c>
      <c r="N28" s="86">
        <f>VLOOKUP($K28,Crses!$A$2:$J$290,5,FALSE)</f>
        <v>0</v>
      </c>
      <c r="O28" s="86">
        <f>VLOOKUP($K28,Crses!$A$2:$J$290,6,FALSE)</f>
        <v>3</v>
      </c>
      <c r="P28" s="87">
        <f>VLOOKUP($K28,Crses!$A$2:$J$290,8,FALSE)</f>
        <v>1301305</v>
      </c>
      <c r="Q28" s="145"/>
      <c r="R28" s="144"/>
    </row>
    <row r="29" spans="2:18" ht="15" customHeight="1" x14ac:dyDescent="0.2">
      <c r="B29" s="115">
        <v>1302384</v>
      </c>
      <c r="C29" s="85" t="str">
        <f>VLOOKUP($B29,Crses!$A$2:$J$290,3,FALSE)</f>
        <v>Software Analysis and Design</v>
      </c>
      <c r="D29" s="86">
        <f>VLOOKUP($B29,Crses!$A$2:$J$290,4,FALSE)</f>
        <v>2</v>
      </c>
      <c r="E29" s="86">
        <f>VLOOKUP($B29,Crses!$A$2:$J$290,5,FALSE)</f>
        <v>2</v>
      </c>
      <c r="F29" s="86">
        <f>VLOOKUP($B29,Crses!$A$2:$J$290,6,FALSE)</f>
        <v>3</v>
      </c>
      <c r="G29" s="87" t="str">
        <f>VLOOKUP($B29,Crses!$A$2:$J$290,8,FALSE)</f>
        <v>1302382 + 1301305 ↂ</v>
      </c>
      <c r="H29" s="143"/>
      <c r="I29" s="144"/>
      <c r="J29" s="88"/>
      <c r="K29" s="115">
        <v>1302481</v>
      </c>
      <c r="L29" s="85" t="str">
        <f>VLOOKUP($K29,Crses!$A$2:$J$290,3,FALSE)</f>
        <v>Component-Based Software Engineering</v>
      </c>
      <c r="M29" s="86">
        <f>VLOOKUP($K29,Crses!$A$2:$J$290,4,FALSE)</f>
        <v>3</v>
      </c>
      <c r="N29" s="86">
        <f>VLOOKUP($K29,Crses!$A$2:$J$290,5,FALSE)</f>
        <v>0</v>
      </c>
      <c r="O29" s="86">
        <f>VLOOKUP($K29,Crses!$A$2:$J$290,6,FALSE)</f>
        <v>3</v>
      </c>
      <c r="P29" s="87">
        <f>VLOOKUP($K29,Crses!$A$2:$J$290,8,FALSE)</f>
        <v>1302384</v>
      </c>
      <c r="Q29" s="143"/>
      <c r="R29" s="144"/>
    </row>
    <row r="30" spans="2:18" ht="15" customHeight="1" x14ac:dyDescent="0.2">
      <c r="B30" s="115" t="s">
        <v>0</v>
      </c>
      <c r="C30" s="85" t="s">
        <v>448</v>
      </c>
      <c r="D30" s="86">
        <v>3</v>
      </c>
      <c r="E30" s="86">
        <v>0</v>
      </c>
      <c r="F30" s="86">
        <v>3</v>
      </c>
      <c r="G30" s="87" t="s">
        <v>0</v>
      </c>
      <c r="H30" s="143"/>
      <c r="I30" s="144"/>
      <c r="J30" s="88"/>
      <c r="K30" s="115">
        <v>1302486</v>
      </c>
      <c r="L30" s="85" t="str">
        <f>VLOOKUP($K30,Crses!$A$2:$J$290,3,FALSE)</f>
        <v>Software Testing</v>
      </c>
      <c r="M30" s="86">
        <f>VLOOKUP($K30,Crses!$A$2:$J$290,4,FALSE)</f>
        <v>3</v>
      </c>
      <c r="N30" s="86">
        <f>VLOOKUP($K30,Crses!$A$2:$J$290,5,FALSE)</f>
        <v>0</v>
      </c>
      <c r="O30" s="86">
        <f>VLOOKUP($K30,Crses!$A$2:$J$290,6,FALSE)</f>
        <v>3</v>
      </c>
      <c r="P30" s="87">
        <f>VLOOKUP($K30,Crses!$A$2:$J$290,8,FALSE)</f>
        <v>1302384</v>
      </c>
      <c r="Q30" s="143"/>
      <c r="R30" s="144"/>
    </row>
    <row r="31" spans="2:18" ht="15" customHeight="1" thickBot="1" x14ac:dyDescent="0.25">
      <c r="B31" s="115" t="s">
        <v>0</v>
      </c>
      <c r="C31" s="85" t="s">
        <v>578</v>
      </c>
      <c r="D31" s="86">
        <v>3</v>
      </c>
      <c r="E31" s="86">
        <v>0</v>
      </c>
      <c r="F31" s="86">
        <v>3</v>
      </c>
      <c r="G31" s="87" t="s">
        <v>0</v>
      </c>
      <c r="H31" s="143"/>
      <c r="I31" s="144"/>
      <c r="J31" s="88"/>
      <c r="K31" s="115">
        <v>1302493</v>
      </c>
      <c r="L31" s="85" t="str">
        <f>VLOOKUP($K31,Crses!$A$2:$J$290,3,FALSE)</f>
        <v>Software Development and Documentation</v>
      </c>
      <c r="M31" s="86">
        <f>VLOOKUP($K31,Crses!$A$2:$J$290,4,FALSE)</f>
        <v>3</v>
      </c>
      <c r="N31" s="86">
        <f>VLOOKUP($K31,Crses!$A$2:$J$290,5,FALSE)</f>
        <v>0</v>
      </c>
      <c r="O31" s="86">
        <f>VLOOKUP($K31,Crses!$A$2:$J$290,6,FALSE)</f>
        <v>3</v>
      </c>
      <c r="P31" s="87">
        <f>VLOOKUP($K31,Crses!$A$2:$J$290,8,FALSE)</f>
        <v>1302384</v>
      </c>
      <c r="Q31" s="143"/>
      <c r="R31" s="144"/>
    </row>
    <row r="32" spans="2:18" ht="15" customHeight="1" thickBot="1" x14ac:dyDescent="0.25">
      <c r="B32" s="303" t="s">
        <v>577</v>
      </c>
      <c r="C32" s="304"/>
      <c r="D32" s="89">
        <f>SUM(D26:D31)</f>
        <v>16</v>
      </c>
      <c r="E32" s="89">
        <f>SUM(E26:E31)</f>
        <v>4</v>
      </c>
      <c r="F32" s="89">
        <f>SUM(F26:F31)</f>
        <v>18</v>
      </c>
      <c r="G32" s="90"/>
      <c r="H32" s="316"/>
      <c r="I32" s="317"/>
      <c r="J32" s="94"/>
      <c r="K32" s="303" t="s">
        <v>577</v>
      </c>
      <c r="L32" s="304"/>
      <c r="M32" s="89">
        <f t="shared" ref="M32:N32" si="1">SUM(M26:M31)</f>
        <v>17</v>
      </c>
      <c r="N32" s="89">
        <f t="shared" si="1"/>
        <v>2</v>
      </c>
      <c r="O32" s="89">
        <f>SUM(O26:O31)</f>
        <v>18</v>
      </c>
      <c r="P32" s="90"/>
      <c r="Q32" s="316"/>
      <c r="R32" s="317"/>
    </row>
    <row r="33" spans="2:18" s="73" customFormat="1" ht="9.9499999999999993" customHeight="1" thickBot="1" x14ac:dyDescent="0.25">
      <c r="B33" s="59"/>
      <c r="C33" s="66"/>
      <c r="D33" s="59"/>
      <c r="E33" s="59"/>
      <c r="F33" s="59"/>
      <c r="G33" s="58"/>
      <c r="H33" s="58"/>
      <c r="I33" s="58"/>
      <c r="J33" s="58"/>
      <c r="K33" s="60"/>
      <c r="L33" s="69"/>
      <c r="M33" s="60"/>
      <c r="N33" s="60"/>
      <c r="O33" s="60"/>
      <c r="P33" s="60"/>
      <c r="Q33" s="59"/>
      <c r="R33" s="59"/>
    </row>
    <row r="34" spans="2:18" s="74" customFormat="1" ht="20.100000000000001" customHeight="1" thickBot="1" x14ac:dyDescent="0.25">
      <c r="B34" s="95">
        <v>1302368</v>
      </c>
      <c r="C34" s="96" t="str">
        <f>VLOOKUP($B34,Crses!$A$2:$J$290,3,FALSE)</f>
        <v>Field Training</v>
      </c>
      <c r="D34" s="97">
        <f>VLOOKUP($B34,Crses!$A$2:$J$290,4,FALSE)</f>
        <v>0</v>
      </c>
      <c r="E34" s="97">
        <f>VLOOKUP($B34,Crses!$A$2:$J$290,5,FALSE)</f>
        <v>0</v>
      </c>
      <c r="F34" s="97">
        <f>VLOOKUP($B34,Crses!$A$2:$J$290,6,FALSE)</f>
        <v>0</v>
      </c>
      <c r="G34" s="98" t="str">
        <f>VLOOKUP($B34,Crses!$A$2:$J$290,8,FALSE)</f>
        <v>Pass. 90Cr. Hrs.</v>
      </c>
      <c r="H34" s="136"/>
      <c r="I34" s="136"/>
      <c r="J34" s="99"/>
      <c r="K34" s="99"/>
      <c r="L34" s="100" t="s">
        <v>451</v>
      </c>
      <c r="M34" s="99"/>
      <c r="N34" s="99"/>
      <c r="O34" s="99"/>
      <c r="P34" s="101"/>
      <c r="Q34" s="135"/>
      <c r="R34" s="135"/>
    </row>
    <row r="35" spans="2:18" s="73" customFormat="1" ht="9.9499999999999993" customHeight="1" thickBot="1" x14ac:dyDescent="0.25">
      <c r="B35" s="61"/>
      <c r="C35" s="67"/>
      <c r="D35" s="61"/>
      <c r="E35" s="61"/>
      <c r="F35" s="61"/>
      <c r="G35" s="61"/>
      <c r="H35" s="55"/>
      <c r="I35" s="55"/>
      <c r="J35" s="55"/>
      <c r="K35" s="61"/>
      <c r="L35" s="67"/>
      <c r="M35" s="61"/>
      <c r="N35" s="61"/>
      <c r="O35" s="61"/>
      <c r="P35" s="61"/>
      <c r="Q35" s="55"/>
      <c r="R35" s="55"/>
    </row>
    <row r="36" spans="2:18" s="81" customFormat="1" ht="15" customHeight="1" thickBot="1" x14ac:dyDescent="0.25">
      <c r="B36" s="330" t="s">
        <v>452</v>
      </c>
      <c r="C36" s="330"/>
      <c r="D36" s="330"/>
      <c r="E36" s="330"/>
      <c r="F36" s="330"/>
      <c r="G36" s="330"/>
      <c r="H36" s="138"/>
      <c r="I36" s="139"/>
      <c r="J36" s="80"/>
      <c r="K36" s="330" t="s">
        <v>453</v>
      </c>
      <c r="L36" s="330"/>
      <c r="M36" s="330"/>
      <c r="N36" s="330"/>
      <c r="O36" s="330"/>
      <c r="P36" s="330"/>
      <c r="Q36" s="138"/>
      <c r="R36" s="139"/>
    </row>
    <row r="37" spans="2:18" ht="15" customHeight="1" thickBot="1" x14ac:dyDescent="0.25">
      <c r="B37" s="328" t="s">
        <v>569</v>
      </c>
      <c r="C37" s="320" t="s">
        <v>575</v>
      </c>
      <c r="D37" s="300" t="s">
        <v>1</v>
      </c>
      <c r="E37" s="300"/>
      <c r="F37" s="300"/>
      <c r="G37" s="301" t="s">
        <v>576</v>
      </c>
      <c r="H37" s="314" t="s">
        <v>604</v>
      </c>
      <c r="I37" s="315"/>
      <c r="J37" s="92"/>
      <c r="K37" s="328" t="s">
        <v>569</v>
      </c>
      <c r="L37" s="320" t="s">
        <v>575</v>
      </c>
      <c r="M37" s="300" t="s">
        <v>1</v>
      </c>
      <c r="N37" s="300"/>
      <c r="O37" s="300"/>
      <c r="P37" s="301" t="s">
        <v>576</v>
      </c>
      <c r="Q37" s="314" t="s">
        <v>604</v>
      </c>
      <c r="R37" s="315"/>
    </row>
    <row r="38" spans="2:18" ht="15" customHeight="1" thickBot="1" x14ac:dyDescent="0.25">
      <c r="B38" s="329"/>
      <c r="C38" s="321"/>
      <c r="D38" s="83" t="s">
        <v>2</v>
      </c>
      <c r="E38" s="83" t="s">
        <v>3</v>
      </c>
      <c r="F38" s="83" t="s">
        <v>4</v>
      </c>
      <c r="G38" s="302"/>
      <c r="H38" s="140" t="s">
        <v>605</v>
      </c>
      <c r="I38" s="140" t="s">
        <v>606</v>
      </c>
      <c r="J38" s="92"/>
      <c r="K38" s="329"/>
      <c r="L38" s="321"/>
      <c r="M38" s="83" t="s">
        <v>2</v>
      </c>
      <c r="N38" s="83" t="s">
        <v>3</v>
      </c>
      <c r="O38" s="83" t="s">
        <v>4</v>
      </c>
      <c r="P38" s="302"/>
      <c r="Q38" s="140" t="s">
        <v>605</v>
      </c>
      <c r="R38" s="140" t="s">
        <v>606</v>
      </c>
    </row>
    <row r="39" spans="2:18" ht="15" customHeight="1" x14ac:dyDescent="0.2">
      <c r="B39" s="115">
        <v>1302485</v>
      </c>
      <c r="C39" s="85" t="str">
        <f>VLOOKUP($B39,Crses!$A$2:$J$290,3,FALSE)</f>
        <v>Software Maintenance and Reengineering</v>
      </c>
      <c r="D39" s="86">
        <f>VLOOKUP($B39,Crses!$A$2:$J$290,4,FALSE)</f>
        <v>3</v>
      </c>
      <c r="E39" s="86">
        <f>VLOOKUP($B39,Crses!$A$2:$J$290,5,FALSE)</f>
        <v>0</v>
      </c>
      <c r="F39" s="86">
        <f>VLOOKUP($B39,Crses!$A$2:$J$290,6,FALSE)</f>
        <v>3</v>
      </c>
      <c r="G39" s="87">
        <f>VLOOKUP($B39,Crses!$A$2:$J$290,8,FALSE)</f>
        <v>1302493</v>
      </c>
      <c r="H39" s="141"/>
      <c r="I39" s="142"/>
      <c r="J39" s="88"/>
      <c r="K39" s="115">
        <v>100103</v>
      </c>
      <c r="L39" s="85" t="str">
        <f>VLOOKUP($K39,Crses!$A$2:$J$290,3,FALSE)</f>
        <v>Military Science*</v>
      </c>
      <c r="M39" s="86">
        <f>VLOOKUP($K39,Crses!$A$2:$J$290,4,FALSE)</f>
        <v>3</v>
      </c>
      <c r="N39" s="86">
        <f>VLOOKUP($K39,Crses!$A$2:$J$290,5,FALSE)</f>
        <v>0</v>
      </c>
      <c r="O39" s="86">
        <f>VLOOKUP($K39,Crses!$A$2:$J$290,6,FALSE)</f>
        <v>3</v>
      </c>
      <c r="P39" s="87" t="str">
        <f>VLOOKUP($K39,Crses!$A$2:$J$290,8,FALSE)</f>
        <v>-</v>
      </c>
      <c r="Q39" s="141"/>
      <c r="R39" s="142"/>
    </row>
    <row r="40" spans="2:18" ht="15" customHeight="1" x14ac:dyDescent="0.2">
      <c r="B40" s="115">
        <v>1302491</v>
      </c>
      <c r="C40" s="85" t="str">
        <f>VLOOKUP($B40,Crses!$A$2:$J$290,3,FALSE)</f>
        <v>Graduation Project (1)</v>
      </c>
      <c r="D40" s="86">
        <f>VLOOKUP($B40,Crses!$A$2:$J$290,4,FALSE)</f>
        <v>0</v>
      </c>
      <c r="E40" s="86">
        <f>VLOOKUP($B40,Crses!$A$2:$J$290,5,FALSE)</f>
        <v>2</v>
      </c>
      <c r="F40" s="86">
        <f>VLOOKUP($B40,Crses!$A$2:$J$290,6,FALSE)</f>
        <v>1</v>
      </c>
      <c r="G40" s="87" t="str">
        <f>VLOOKUP($B40,Crses!$A$2:$J$290,8,FALSE)</f>
        <v>Pass. 90 Cr. Hrs.+ 1302384</v>
      </c>
      <c r="H40" s="143"/>
      <c r="I40" s="144"/>
      <c r="J40" s="88"/>
      <c r="K40" s="115">
        <v>1302492</v>
      </c>
      <c r="L40" s="85" t="str">
        <f>VLOOKUP($K40,Crses!$A$2:$J$290,3,FALSE)</f>
        <v>Graduation Project (2)</v>
      </c>
      <c r="M40" s="86">
        <f>VLOOKUP($K40,Crses!$A$2:$J$290,4,FALSE)</f>
        <v>0</v>
      </c>
      <c r="N40" s="86">
        <f>VLOOKUP($K40,Crses!$A$2:$J$290,5,FALSE)</f>
        <v>4</v>
      </c>
      <c r="O40" s="86">
        <f>VLOOKUP($K40,Crses!$A$2:$J$290,6,FALSE)</f>
        <v>2</v>
      </c>
      <c r="P40" s="87">
        <f>VLOOKUP($K40,Crses!$A$2:$J$290,8,FALSE)</f>
        <v>1302491</v>
      </c>
      <c r="Q40" s="143"/>
      <c r="R40" s="144"/>
    </row>
    <row r="41" spans="2:18" ht="15" customHeight="1" x14ac:dyDescent="0.2">
      <c r="B41" s="115">
        <v>1302496</v>
      </c>
      <c r="C41" s="85" t="str">
        <f>VLOOKUP($B41,Crses!$A$2:$J$290,3,FALSE)</f>
        <v>Agile Methods</v>
      </c>
      <c r="D41" s="86">
        <f>VLOOKUP($B41,Crses!$A$2:$J$290,4,FALSE)</f>
        <v>3</v>
      </c>
      <c r="E41" s="86">
        <f>VLOOKUP($B41,Crses!$A$2:$J$290,5,FALSE)</f>
        <v>0</v>
      </c>
      <c r="F41" s="86">
        <f>VLOOKUP($B41,Crses!$A$2:$J$290,6,FALSE)</f>
        <v>3</v>
      </c>
      <c r="G41" s="87">
        <f>VLOOKUP($B41,Crses!$A$2:$J$290,8,FALSE)</f>
        <v>1302384</v>
      </c>
      <c r="H41" s="145"/>
      <c r="I41" s="144"/>
      <c r="J41" s="88"/>
      <c r="K41" s="115">
        <v>1302495</v>
      </c>
      <c r="L41" s="85" t="str">
        <f>VLOOKUP($K41,Crses!$A$2:$J$290,3,FALSE)</f>
        <v xml:space="preserve">Software Quality Management </v>
      </c>
      <c r="M41" s="86">
        <f>VLOOKUP($K41,Crses!$A$2:$J$290,4,FALSE)</f>
        <v>3</v>
      </c>
      <c r="N41" s="86">
        <f>VLOOKUP($K41,Crses!$A$2:$J$290,5,FALSE)</f>
        <v>0</v>
      </c>
      <c r="O41" s="86">
        <f>VLOOKUP($K41,Crses!$A$2:$J$290,6,FALSE)</f>
        <v>3</v>
      </c>
      <c r="P41" s="87" t="str">
        <f>VLOOKUP($K41,Crses!$A$2:$J$290,8,FALSE)</f>
        <v>1302485 + 1302486</v>
      </c>
      <c r="Q41" s="145"/>
      <c r="R41" s="144"/>
    </row>
    <row r="42" spans="2:18" ht="15" customHeight="1" x14ac:dyDescent="0.2">
      <c r="B42" s="115">
        <v>1303338</v>
      </c>
      <c r="C42" s="85" t="str">
        <f>VLOOKUP($B42,Crses!$A$2:$J$290,3,FALSE)</f>
        <v>Advanced Internet Computing</v>
      </c>
      <c r="D42" s="86">
        <f>VLOOKUP($B42,Crses!$A$2:$J$290,4,FALSE)</f>
        <v>2</v>
      </c>
      <c r="E42" s="86">
        <f>VLOOKUP($B42,Crses!$A$2:$J$290,5,FALSE)</f>
        <v>2</v>
      </c>
      <c r="F42" s="86">
        <f>VLOOKUP($B42,Crses!$A$2:$J$290,6,FALSE)</f>
        <v>3</v>
      </c>
      <c r="G42" s="87" t="str">
        <f>VLOOKUP($B42,Crses!$A$2:$J$290,8,FALSE)</f>
        <v>1303236 + 1301305</v>
      </c>
      <c r="H42" s="143"/>
      <c r="I42" s="144"/>
      <c r="J42" s="88"/>
      <c r="K42" s="115" t="s">
        <v>0</v>
      </c>
      <c r="L42" s="85" t="s">
        <v>448</v>
      </c>
      <c r="M42" s="86">
        <v>3</v>
      </c>
      <c r="N42" s="86">
        <v>0</v>
      </c>
      <c r="O42" s="86">
        <v>3</v>
      </c>
      <c r="P42" s="87" t="s">
        <v>0</v>
      </c>
      <c r="Q42" s="143"/>
      <c r="R42" s="144"/>
    </row>
    <row r="43" spans="2:18" ht="15" customHeight="1" x14ac:dyDescent="0.2">
      <c r="B43" s="115" t="s">
        <v>0</v>
      </c>
      <c r="C43" s="85" t="s">
        <v>448</v>
      </c>
      <c r="D43" s="86">
        <v>3</v>
      </c>
      <c r="E43" s="86">
        <v>0</v>
      </c>
      <c r="F43" s="86">
        <v>3</v>
      </c>
      <c r="G43" s="87" t="s">
        <v>0</v>
      </c>
      <c r="H43" s="143"/>
      <c r="I43" s="144"/>
      <c r="J43" s="88"/>
      <c r="K43" s="310" t="s">
        <v>0</v>
      </c>
      <c r="L43" s="318" t="s">
        <v>589</v>
      </c>
      <c r="M43" s="313">
        <v>3</v>
      </c>
      <c r="N43" s="313">
        <v>0</v>
      </c>
      <c r="O43" s="313">
        <v>3</v>
      </c>
      <c r="P43" s="309" t="s">
        <v>0</v>
      </c>
      <c r="Q43" s="143"/>
      <c r="R43" s="144"/>
    </row>
    <row r="44" spans="2:18" ht="15" customHeight="1" thickBot="1" x14ac:dyDescent="0.25">
      <c r="B44" s="115" t="s">
        <v>0</v>
      </c>
      <c r="C44" s="85" t="s">
        <v>578</v>
      </c>
      <c r="D44" s="86">
        <v>3</v>
      </c>
      <c r="E44" s="86">
        <v>0</v>
      </c>
      <c r="F44" s="86">
        <v>3</v>
      </c>
      <c r="G44" s="87" t="s">
        <v>0</v>
      </c>
      <c r="H44" s="143"/>
      <c r="I44" s="144"/>
      <c r="J44" s="88"/>
      <c r="K44" s="310"/>
      <c r="L44" s="319"/>
      <c r="M44" s="313"/>
      <c r="N44" s="313"/>
      <c r="O44" s="313"/>
      <c r="P44" s="309"/>
      <c r="Q44" s="143"/>
      <c r="R44" s="144"/>
    </row>
    <row r="45" spans="2:18" ht="15" customHeight="1" thickBot="1" x14ac:dyDescent="0.25">
      <c r="B45" s="303" t="s">
        <v>4</v>
      </c>
      <c r="C45" s="304"/>
      <c r="D45" s="89">
        <f t="shared" ref="D45:E45" si="2">SUM(D39:D44)</f>
        <v>14</v>
      </c>
      <c r="E45" s="89">
        <f t="shared" si="2"/>
        <v>4</v>
      </c>
      <c r="F45" s="89">
        <f>SUM(F39:F44)</f>
        <v>16</v>
      </c>
      <c r="G45" s="90"/>
      <c r="H45" s="316"/>
      <c r="I45" s="317"/>
      <c r="J45" s="91"/>
      <c r="K45" s="303" t="s">
        <v>4</v>
      </c>
      <c r="L45" s="304"/>
      <c r="M45" s="89">
        <f>SUM(M39:M43)</f>
        <v>12</v>
      </c>
      <c r="N45" s="89">
        <f>SUM(N39:N43)</f>
        <v>4</v>
      </c>
      <c r="O45" s="89">
        <f>SUM(O39:O43)</f>
        <v>14</v>
      </c>
      <c r="P45" s="90"/>
      <c r="Q45" s="316"/>
      <c r="R45" s="317"/>
    </row>
    <row r="46" spans="2:18" s="73" customFormat="1" ht="9.9499999999999993" customHeight="1" thickBot="1" x14ac:dyDescent="0.25">
      <c r="B46" s="62"/>
      <c r="C46" s="68"/>
      <c r="D46" s="62"/>
      <c r="E46" s="62"/>
      <c r="F46" s="62"/>
      <c r="G46" s="63"/>
      <c r="H46" s="64"/>
      <c r="I46" s="64"/>
      <c r="J46" s="64"/>
      <c r="K46" s="322"/>
      <c r="L46" s="322"/>
      <c r="M46" s="322"/>
      <c r="N46" s="63"/>
      <c r="O46" s="63"/>
      <c r="P46" s="63"/>
      <c r="Q46" s="64"/>
      <c r="R46" s="64"/>
    </row>
    <row r="47" spans="2:18" s="76" customFormat="1" ht="20.100000000000001" customHeight="1" thickBot="1" x14ac:dyDescent="0.25">
      <c r="B47" s="326" t="s">
        <v>454</v>
      </c>
      <c r="C47" s="324"/>
      <c r="D47" s="327" t="s">
        <v>579</v>
      </c>
      <c r="E47" s="327"/>
      <c r="F47" s="327"/>
      <c r="G47" s="327"/>
      <c r="H47" s="133"/>
      <c r="I47" s="133"/>
      <c r="J47" s="323">
        <f>F10+O10+F21+O21+F32+O32+F34+F45+O45</f>
        <v>132</v>
      </c>
      <c r="K47" s="323"/>
      <c r="L47" s="324" t="s">
        <v>600</v>
      </c>
      <c r="M47" s="324"/>
      <c r="N47" s="324"/>
      <c r="O47" s="324"/>
      <c r="P47" s="325"/>
      <c r="Q47" s="137"/>
      <c r="R47" s="137"/>
    </row>
  </sheetData>
  <mergeCells count="76">
    <mergeCell ref="B1:P1"/>
    <mergeCell ref="B2:G2"/>
    <mergeCell ref="K2:P2"/>
    <mergeCell ref="B3:B4"/>
    <mergeCell ref="C3:C4"/>
    <mergeCell ref="D3:F3"/>
    <mergeCell ref="G3:G4"/>
    <mergeCell ref="K3:K4"/>
    <mergeCell ref="L3:L4"/>
    <mergeCell ref="M3:O3"/>
    <mergeCell ref="B10:C10"/>
    <mergeCell ref="K10:L10"/>
    <mergeCell ref="B12:G12"/>
    <mergeCell ref="K12:P12"/>
    <mergeCell ref="L13:L14"/>
    <mergeCell ref="M13:O13"/>
    <mergeCell ref="P13:P14"/>
    <mergeCell ref="B13:B14"/>
    <mergeCell ref="C13:C14"/>
    <mergeCell ref="H10:I10"/>
    <mergeCell ref="B23:G23"/>
    <mergeCell ref="K23:P23"/>
    <mergeCell ref="B21:C21"/>
    <mergeCell ref="D13:F13"/>
    <mergeCell ref="G13:G14"/>
    <mergeCell ref="K13:K14"/>
    <mergeCell ref="B36:G36"/>
    <mergeCell ref="K36:P36"/>
    <mergeCell ref="B24:B25"/>
    <mergeCell ref="C24:C25"/>
    <mergeCell ref="D24:F24"/>
    <mergeCell ref="G24:G25"/>
    <mergeCell ref="K24:K25"/>
    <mergeCell ref="L24:L25"/>
    <mergeCell ref="H24:I24"/>
    <mergeCell ref="H32:I32"/>
    <mergeCell ref="M24:O24"/>
    <mergeCell ref="P24:P25"/>
    <mergeCell ref="B32:C32"/>
    <mergeCell ref="K32:L32"/>
    <mergeCell ref="B37:B38"/>
    <mergeCell ref="C37:C38"/>
    <mergeCell ref="D37:F37"/>
    <mergeCell ref="G37:G38"/>
    <mergeCell ref="K37:K38"/>
    <mergeCell ref="B45:C45"/>
    <mergeCell ref="K45:L45"/>
    <mergeCell ref="K46:M46"/>
    <mergeCell ref="J47:K47"/>
    <mergeCell ref="L47:P47"/>
    <mergeCell ref="B47:C47"/>
    <mergeCell ref="D47:G47"/>
    <mergeCell ref="Q3:R3"/>
    <mergeCell ref="Q10:R10"/>
    <mergeCell ref="H13:I13"/>
    <mergeCell ref="H21:I21"/>
    <mergeCell ref="Q13:R13"/>
    <mergeCell ref="Q21:R21"/>
    <mergeCell ref="K21:L21"/>
    <mergeCell ref="P3:P4"/>
    <mergeCell ref="H3:I3"/>
    <mergeCell ref="Q24:R24"/>
    <mergeCell ref="Q32:R32"/>
    <mergeCell ref="H37:I37"/>
    <mergeCell ref="H45:I45"/>
    <mergeCell ref="Q37:R37"/>
    <mergeCell ref="Q45:R45"/>
    <mergeCell ref="M37:O37"/>
    <mergeCell ref="P37:P38"/>
    <mergeCell ref="K43:K44"/>
    <mergeCell ref="L43:L44"/>
    <mergeCell ref="M43:M44"/>
    <mergeCell ref="N43:N44"/>
    <mergeCell ref="O43:O44"/>
    <mergeCell ref="P43:P44"/>
    <mergeCell ref="L37:L38"/>
  </mergeCells>
  <dataValidations count="2">
    <dataValidation type="whole" operator="greaterThan" allowBlank="1" showInputMessage="1" showErrorMessage="1" promptTitle="Example" prompt="20161_x000a_20162" sqref="H7:H10 H5 Q7:Q10 Q5 H15 H17:H21 Q15 Q17:Q21 H26 H28:H32 Q26 Q28:Q32 H39 H41:H45 Q39 Q41:Q45" xr:uid="{00000000-0002-0000-0300-000000000000}">
      <formula1>20140</formula1>
    </dataValidation>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Q6 H16 Q16 H27 Q27 H40 Q40" xr:uid="{00000000-0002-0000-0300-000001000000}">
      <formula1>20160</formula1>
    </dataValidation>
  </dataValidations>
  <printOptions horizontalCentered="1" verticalCentered="1"/>
  <pageMargins left="0.39370078740157483" right="0.39370078740157483" top="0.19685039370078741" bottom="0.19685039370078741" header="0.19685039370078741" footer="0.19685039370078741"/>
  <pageSetup paperSize="9" scale="61"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3">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r:uid="{00000000-0002-0000-0300-000002000000}">
          <x14:formula1>
            <xm:f>'Academic advising'!$A$2:$A$9</xm:f>
          </x14:formula1>
          <xm:sqref>I5:I10 R5:R10 I15:I21 R15:R21 I26:I32 R26:R32 I39:I45 R39:R45</xm:sqref>
        </x14:dataValidation>
        <x14:dataValidation type="list" allowBlank="1" showInputMessage="1" showErrorMessage="1" xr:uid="{00000000-0002-0000-0300-000003000000}">
          <x14:formula1>
            <xm:f>'Academic advising'!$A$13:$A$15</xm:f>
          </x14:formula1>
          <xm:sqref>I2 R2 I12 R12 I23 R23 I36 R36</xm:sqref>
        </x14:dataValidation>
        <x14:dataValidation type="list" allowBlank="1" showInputMessage="1" showErrorMessage="1" xr:uid="{00000000-0002-0000-0300-000004000000}">
          <x14:formula1>
            <xm:f>'Academic advising'!$A$20:$A$35</xm:f>
          </x14:formula1>
          <xm:sqref>H2 Q2 H12 Q12 H23 Q23 H36 Q36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90"/>
  <sheetViews>
    <sheetView zoomScale="109" zoomScaleNormal="109" workbookViewId="0">
      <pane ySplit="1" topLeftCell="A244" activePane="bottomLeft" state="frozen"/>
      <selection pane="bottomLeft" activeCell="A249" sqref="A249"/>
    </sheetView>
  </sheetViews>
  <sheetFormatPr defaultColWidth="9.140625" defaultRowHeight="30" customHeight="1" x14ac:dyDescent="0.2"/>
  <cols>
    <col min="1" max="1" width="13.5703125" style="44" bestFit="1" customWidth="1"/>
    <col min="2" max="2" width="30.42578125" style="46" bestFit="1" customWidth="1"/>
    <col min="3" max="3" width="32.140625" style="47" bestFit="1" customWidth="1"/>
    <col min="4" max="4" width="10.140625" style="42" bestFit="1" customWidth="1"/>
    <col min="5" max="5" width="10.7109375" style="42" bestFit="1" customWidth="1"/>
    <col min="6" max="6" width="10.5703125" style="42" bestFit="1" customWidth="1"/>
    <col min="7" max="7" width="13.7109375" style="44" bestFit="1" customWidth="1"/>
    <col min="8" max="8" width="13.5703125" style="45" bestFit="1" customWidth="1"/>
    <col min="9" max="9" width="15.5703125" style="45" bestFit="1" customWidth="1"/>
    <col min="10" max="10" width="15.42578125" style="45" bestFit="1" customWidth="1"/>
    <col min="11" max="11" width="71.140625" style="45" bestFit="1" customWidth="1"/>
    <col min="12" max="16384" width="9.140625" style="45"/>
  </cols>
  <sheetData>
    <row r="1" spans="1:11" ht="30" customHeight="1" x14ac:dyDescent="0.2">
      <c r="A1" s="42" t="s">
        <v>372</v>
      </c>
      <c r="B1" s="42" t="s">
        <v>374</v>
      </c>
      <c r="C1" s="42" t="s">
        <v>373</v>
      </c>
      <c r="D1" s="42" t="s">
        <v>371</v>
      </c>
      <c r="E1" s="42" t="s">
        <v>370</v>
      </c>
      <c r="F1" s="42" t="s">
        <v>4</v>
      </c>
      <c r="G1" s="42" t="s">
        <v>406</v>
      </c>
      <c r="H1" s="42" t="s">
        <v>407</v>
      </c>
      <c r="I1" s="42" t="s">
        <v>408</v>
      </c>
      <c r="J1" s="42" t="s">
        <v>409</v>
      </c>
      <c r="K1" s="42" t="s">
        <v>351</v>
      </c>
    </row>
    <row r="2" spans="1:11" ht="30" customHeight="1" x14ac:dyDescent="0.2">
      <c r="A2" s="42">
        <v>100103</v>
      </c>
      <c r="B2" s="42" t="s">
        <v>304</v>
      </c>
      <c r="C2" s="42" t="s">
        <v>36</v>
      </c>
      <c r="D2" s="42">
        <v>3</v>
      </c>
      <c r="E2" s="42">
        <v>0</v>
      </c>
      <c r="F2" s="42">
        <v>3</v>
      </c>
      <c r="G2" s="42" t="s">
        <v>0</v>
      </c>
      <c r="H2" s="42" t="s">
        <v>0</v>
      </c>
      <c r="I2" s="42" t="s">
        <v>0</v>
      </c>
      <c r="J2" s="42" t="s">
        <v>0</v>
      </c>
      <c r="K2" s="42"/>
    </row>
    <row r="3" spans="1:11" ht="30" customHeight="1" x14ac:dyDescent="0.2">
      <c r="A3" s="42">
        <v>402103</v>
      </c>
      <c r="B3" s="42" t="s">
        <v>324</v>
      </c>
      <c r="C3" s="42" t="s">
        <v>325</v>
      </c>
      <c r="D3" s="42">
        <v>3</v>
      </c>
      <c r="E3" s="42">
        <v>0</v>
      </c>
      <c r="F3" s="42">
        <v>3</v>
      </c>
      <c r="G3" s="42" t="s">
        <v>0</v>
      </c>
      <c r="H3" s="42" t="s">
        <v>0</v>
      </c>
      <c r="I3" s="42" t="s">
        <v>0</v>
      </c>
      <c r="J3" s="42" t="s">
        <v>0</v>
      </c>
      <c r="K3" s="42" t="s">
        <v>343</v>
      </c>
    </row>
    <row r="4" spans="1:11" ht="30" customHeight="1" x14ac:dyDescent="0.2">
      <c r="A4" s="42">
        <v>407102</v>
      </c>
      <c r="B4" s="42" t="s">
        <v>314</v>
      </c>
      <c r="C4" s="42" t="s">
        <v>355</v>
      </c>
      <c r="D4" s="42">
        <v>3</v>
      </c>
      <c r="E4" s="42">
        <v>0</v>
      </c>
      <c r="F4" s="42">
        <v>3</v>
      </c>
      <c r="G4" s="42" t="s">
        <v>0</v>
      </c>
      <c r="H4" s="42" t="s">
        <v>0</v>
      </c>
      <c r="I4" s="42" t="s">
        <v>0</v>
      </c>
      <c r="J4" s="42" t="s">
        <v>0</v>
      </c>
      <c r="K4" s="42" t="s">
        <v>362</v>
      </c>
    </row>
    <row r="5" spans="1:11" ht="30" customHeight="1" x14ac:dyDescent="0.2">
      <c r="A5" s="42">
        <v>501105</v>
      </c>
      <c r="B5" s="42" t="s">
        <v>307</v>
      </c>
      <c r="C5" s="42" t="s">
        <v>39</v>
      </c>
      <c r="D5" s="42">
        <v>3</v>
      </c>
      <c r="E5" s="42">
        <v>0</v>
      </c>
      <c r="F5" s="42">
        <v>3</v>
      </c>
      <c r="G5" s="42" t="s">
        <v>0</v>
      </c>
      <c r="H5" s="42" t="s">
        <v>0</v>
      </c>
      <c r="I5" s="42" t="s">
        <v>0</v>
      </c>
      <c r="J5" s="42" t="s">
        <v>0</v>
      </c>
      <c r="K5" s="42"/>
    </row>
    <row r="6" spans="1:11" ht="30" customHeight="1" x14ac:dyDescent="0.2">
      <c r="A6" s="42">
        <v>501114</v>
      </c>
      <c r="B6" s="42" t="s">
        <v>308</v>
      </c>
      <c r="C6" s="42" t="s">
        <v>357</v>
      </c>
      <c r="D6" s="42">
        <v>3</v>
      </c>
      <c r="E6" s="42">
        <v>0</v>
      </c>
      <c r="F6" s="42">
        <v>3</v>
      </c>
      <c r="G6" s="42" t="s">
        <v>0</v>
      </c>
      <c r="H6" s="42" t="s">
        <v>0</v>
      </c>
      <c r="I6" s="42" t="s">
        <v>0</v>
      </c>
      <c r="J6" s="42" t="s">
        <v>0</v>
      </c>
      <c r="K6" s="42" t="s">
        <v>363</v>
      </c>
    </row>
    <row r="7" spans="1:11" ht="30" customHeight="1" x14ac:dyDescent="0.2">
      <c r="A7" s="42">
        <v>601426</v>
      </c>
      <c r="B7" s="42" t="s">
        <v>198</v>
      </c>
      <c r="C7" s="42" t="s">
        <v>30</v>
      </c>
      <c r="D7" s="42">
        <v>3</v>
      </c>
      <c r="E7" s="42">
        <v>0</v>
      </c>
      <c r="F7" s="42">
        <v>3</v>
      </c>
      <c r="G7" s="42" t="s">
        <v>0</v>
      </c>
      <c r="H7" s="42" t="s">
        <v>0</v>
      </c>
      <c r="I7" s="42" t="s">
        <v>0</v>
      </c>
      <c r="J7" s="42" t="s">
        <v>0</v>
      </c>
      <c r="K7" s="42" t="s">
        <v>344</v>
      </c>
    </row>
    <row r="8" spans="1:11" ht="30" customHeight="1" x14ac:dyDescent="0.2">
      <c r="A8" s="42">
        <v>602143</v>
      </c>
      <c r="B8" s="42" t="s">
        <v>315</v>
      </c>
      <c r="C8" s="42" t="s">
        <v>44</v>
      </c>
      <c r="D8" s="42">
        <v>3</v>
      </c>
      <c r="E8" s="42">
        <v>0</v>
      </c>
      <c r="F8" s="42">
        <v>3</v>
      </c>
      <c r="G8" s="42" t="s">
        <v>0</v>
      </c>
      <c r="H8" s="42" t="s">
        <v>0</v>
      </c>
      <c r="I8" s="42" t="s">
        <v>0</v>
      </c>
      <c r="J8" s="42" t="s">
        <v>0</v>
      </c>
      <c r="K8" s="42"/>
    </row>
    <row r="9" spans="1:11" ht="30" customHeight="1" x14ac:dyDescent="0.2">
      <c r="A9" s="42">
        <v>1401116</v>
      </c>
      <c r="B9" s="42" t="s">
        <v>309</v>
      </c>
      <c r="C9" s="42" t="s">
        <v>320</v>
      </c>
      <c r="D9" s="42">
        <v>3</v>
      </c>
      <c r="E9" s="42">
        <v>0</v>
      </c>
      <c r="F9" s="42">
        <v>3</v>
      </c>
      <c r="G9" s="42" t="s">
        <v>0</v>
      </c>
      <c r="H9" s="42" t="s">
        <v>0</v>
      </c>
      <c r="I9" s="42" t="s">
        <v>0</v>
      </c>
      <c r="J9" s="42" t="s">
        <v>0</v>
      </c>
      <c r="K9" s="42" t="s">
        <v>358</v>
      </c>
    </row>
    <row r="10" spans="1:11" ht="30" customHeight="1" x14ac:dyDescent="0.2">
      <c r="A10" s="42">
        <v>701103</v>
      </c>
      <c r="B10" s="42" t="s">
        <v>310</v>
      </c>
      <c r="C10" s="42" t="s">
        <v>303</v>
      </c>
      <c r="D10" s="42">
        <v>3</v>
      </c>
      <c r="E10" s="42">
        <v>0</v>
      </c>
      <c r="F10" s="42">
        <v>3</v>
      </c>
      <c r="G10" s="42" t="s">
        <v>0</v>
      </c>
      <c r="H10" s="42" t="s">
        <v>0</v>
      </c>
      <c r="I10" s="42" t="s">
        <v>0</v>
      </c>
      <c r="J10" s="42" t="s">
        <v>0</v>
      </c>
      <c r="K10" s="42"/>
    </row>
    <row r="11" spans="1:11" ht="30" customHeight="1" x14ac:dyDescent="0.2">
      <c r="A11" s="42">
        <v>701104</v>
      </c>
      <c r="B11" s="42" t="s">
        <v>311</v>
      </c>
      <c r="C11" s="42" t="s">
        <v>66</v>
      </c>
      <c r="D11" s="42">
        <v>3</v>
      </c>
      <c r="E11" s="42">
        <v>0</v>
      </c>
      <c r="F11" s="42">
        <v>3</v>
      </c>
      <c r="G11" s="42" t="s">
        <v>0</v>
      </c>
      <c r="H11" s="42" t="s">
        <v>0</v>
      </c>
      <c r="I11" s="42" t="s">
        <v>0</v>
      </c>
      <c r="J11" s="42" t="s">
        <v>0</v>
      </c>
      <c r="K11" s="42"/>
    </row>
    <row r="12" spans="1:11" ht="30" customHeight="1" x14ac:dyDescent="0.2">
      <c r="A12" s="42">
        <v>702101</v>
      </c>
      <c r="B12" s="42" t="s">
        <v>310</v>
      </c>
      <c r="C12" s="42" t="s">
        <v>303</v>
      </c>
      <c r="D12" s="42">
        <v>3</v>
      </c>
      <c r="E12" s="42">
        <v>0</v>
      </c>
      <c r="F12" s="42">
        <v>3</v>
      </c>
      <c r="G12" s="42" t="s">
        <v>0</v>
      </c>
      <c r="H12" s="42" t="s">
        <v>0</v>
      </c>
      <c r="I12" s="42" t="s">
        <v>0</v>
      </c>
      <c r="J12" s="42" t="s">
        <v>0</v>
      </c>
      <c r="K12" s="42" t="s">
        <v>359</v>
      </c>
    </row>
    <row r="13" spans="1:11" ht="30" customHeight="1" x14ac:dyDescent="0.2">
      <c r="A13" s="42">
        <v>702102</v>
      </c>
      <c r="B13" s="42" t="s">
        <v>311</v>
      </c>
      <c r="C13" s="42" t="s">
        <v>66</v>
      </c>
      <c r="D13" s="42">
        <v>3</v>
      </c>
      <c r="E13" s="42">
        <v>0</v>
      </c>
      <c r="F13" s="42">
        <v>3</v>
      </c>
      <c r="G13" s="42" t="s">
        <v>0</v>
      </c>
      <c r="H13" s="42" t="s">
        <v>0</v>
      </c>
      <c r="I13" s="42" t="s">
        <v>0</v>
      </c>
      <c r="J13" s="42" t="s">
        <v>0</v>
      </c>
      <c r="K13" s="42"/>
    </row>
    <row r="14" spans="1:11" ht="30" customHeight="1" x14ac:dyDescent="0.2">
      <c r="A14" s="42">
        <v>801120</v>
      </c>
      <c r="B14" s="42" t="s">
        <v>99</v>
      </c>
      <c r="C14" s="42" t="s">
        <v>8</v>
      </c>
      <c r="D14" s="42">
        <v>3</v>
      </c>
      <c r="E14" s="42">
        <v>0</v>
      </c>
      <c r="F14" s="42">
        <v>3</v>
      </c>
      <c r="G14" s="42">
        <v>1301110</v>
      </c>
      <c r="H14" s="42">
        <v>1301110</v>
      </c>
      <c r="I14" s="42" t="s">
        <v>0</v>
      </c>
      <c r="J14" s="42" t="s">
        <v>0</v>
      </c>
      <c r="K14" s="42" t="s">
        <v>356</v>
      </c>
    </row>
    <row r="15" spans="1:11" ht="30" customHeight="1" x14ac:dyDescent="0.2">
      <c r="A15" s="42">
        <v>801121</v>
      </c>
      <c r="B15" s="42" t="s">
        <v>109</v>
      </c>
      <c r="C15" s="42" t="s">
        <v>110</v>
      </c>
      <c r="D15" s="42">
        <v>3</v>
      </c>
      <c r="E15" s="42">
        <v>0</v>
      </c>
      <c r="F15" s="42">
        <v>3</v>
      </c>
      <c r="G15" s="42">
        <v>801120</v>
      </c>
      <c r="H15" s="42">
        <v>801120</v>
      </c>
      <c r="I15" s="42" t="s">
        <v>0</v>
      </c>
      <c r="J15" s="42">
        <v>801120</v>
      </c>
      <c r="K15" s="42" t="s">
        <v>345</v>
      </c>
    </row>
    <row r="16" spans="1:11" ht="30" customHeight="1" x14ac:dyDescent="0.2">
      <c r="A16" s="42">
        <v>801222</v>
      </c>
      <c r="B16" s="42" t="s">
        <v>323</v>
      </c>
      <c r="C16" s="42" t="s">
        <v>9</v>
      </c>
      <c r="D16" s="42">
        <v>2</v>
      </c>
      <c r="E16" s="42">
        <v>2</v>
      </c>
      <c r="F16" s="42">
        <v>3</v>
      </c>
      <c r="G16" s="42">
        <v>801121</v>
      </c>
      <c r="H16" s="42" t="s">
        <v>0</v>
      </c>
      <c r="I16" s="42" t="s">
        <v>0</v>
      </c>
      <c r="J16" s="42" t="s">
        <v>0</v>
      </c>
      <c r="K16" s="42" t="s">
        <v>360</v>
      </c>
    </row>
    <row r="17" spans="1:11" ht="30" customHeight="1" x14ac:dyDescent="0.2">
      <c r="A17" s="42">
        <v>1301099</v>
      </c>
      <c r="B17" s="42" t="s">
        <v>87</v>
      </c>
      <c r="C17" s="42" t="s">
        <v>88</v>
      </c>
      <c r="G17" s="42" t="s">
        <v>0</v>
      </c>
      <c r="H17" s="42" t="s">
        <v>0</v>
      </c>
      <c r="I17" s="42" t="s">
        <v>0</v>
      </c>
      <c r="J17" s="42" t="s">
        <v>0</v>
      </c>
      <c r="K17" s="42"/>
    </row>
    <row r="18" spans="1:11" ht="30" customHeight="1" x14ac:dyDescent="0.2">
      <c r="A18" s="42">
        <v>1301100</v>
      </c>
      <c r="B18" s="42" t="s">
        <v>89</v>
      </c>
      <c r="C18" s="42" t="s">
        <v>7</v>
      </c>
      <c r="G18" s="42" t="s">
        <v>0</v>
      </c>
      <c r="H18" s="42" t="s">
        <v>0</v>
      </c>
      <c r="I18" s="42" t="s">
        <v>0</v>
      </c>
      <c r="J18" s="42" t="s">
        <v>0</v>
      </c>
      <c r="K18" s="42"/>
    </row>
    <row r="19" spans="1:11" ht="30" customHeight="1" x14ac:dyDescent="0.2">
      <c r="A19" s="42">
        <v>1301101</v>
      </c>
      <c r="B19" s="42" t="s">
        <v>90</v>
      </c>
      <c r="C19" s="42" t="s">
        <v>91</v>
      </c>
      <c r="G19" s="42" t="s">
        <v>0</v>
      </c>
      <c r="H19" s="42" t="s">
        <v>0</v>
      </c>
      <c r="I19" s="42" t="s">
        <v>0</v>
      </c>
      <c r="J19" s="42" t="s">
        <v>0</v>
      </c>
      <c r="K19" s="42"/>
    </row>
    <row r="20" spans="1:11" ht="30" customHeight="1" x14ac:dyDescent="0.2">
      <c r="A20" s="42">
        <v>1301102</v>
      </c>
      <c r="B20" s="42" t="s">
        <v>90</v>
      </c>
      <c r="C20" s="42" t="s">
        <v>91</v>
      </c>
      <c r="G20" s="42" t="s">
        <v>0</v>
      </c>
      <c r="H20" s="42" t="s">
        <v>0</v>
      </c>
      <c r="I20" s="42" t="s">
        <v>0</v>
      </c>
      <c r="J20" s="42" t="s">
        <v>0</v>
      </c>
      <c r="K20" s="42"/>
    </row>
    <row r="21" spans="1:11" ht="30" customHeight="1" x14ac:dyDescent="0.2">
      <c r="A21" s="42">
        <v>1301103</v>
      </c>
      <c r="B21" s="42" t="s">
        <v>514</v>
      </c>
      <c r="C21" s="42" t="s">
        <v>92</v>
      </c>
      <c r="G21" s="42" t="s">
        <v>0</v>
      </c>
      <c r="H21" s="42" t="s">
        <v>0</v>
      </c>
      <c r="I21" s="42" t="s">
        <v>0</v>
      </c>
      <c r="J21" s="42" t="s">
        <v>0</v>
      </c>
      <c r="K21" s="42"/>
    </row>
    <row r="22" spans="1:11" ht="30" customHeight="1" x14ac:dyDescent="0.2">
      <c r="A22" s="42">
        <v>1301104</v>
      </c>
      <c r="B22" s="42" t="s">
        <v>93</v>
      </c>
      <c r="C22" s="42" t="s">
        <v>94</v>
      </c>
      <c r="G22" s="42" t="s">
        <v>0</v>
      </c>
      <c r="H22" s="42" t="s">
        <v>0</v>
      </c>
      <c r="I22" s="42" t="s">
        <v>0</v>
      </c>
      <c r="J22" s="42" t="s">
        <v>0</v>
      </c>
      <c r="K22" s="42"/>
    </row>
    <row r="23" spans="1:11" ht="30" customHeight="1" x14ac:dyDescent="0.2">
      <c r="A23" s="42">
        <v>1301105</v>
      </c>
      <c r="B23" s="42" t="s">
        <v>515</v>
      </c>
      <c r="C23" s="42" t="s">
        <v>95</v>
      </c>
      <c r="G23" s="42" t="s">
        <v>0</v>
      </c>
      <c r="H23" s="42" t="s">
        <v>0</v>
      </c>
      <c r="I23" s="42" t="s">
        <v>0</v>
      </c>
      <c r="J23" s="42" t="s">
        <v>0</v>
      </c>
      <c r="K23" s="42"/>
    </row>
    <row r="24" spans="1:11" ht="30" customHeight="1" x14ac:dyDescent="0.2">
      <c r="A24" s="42">
        <v>1301106</v>
      </c>
      <c r="B24" s="42" t="s">
        <v>96</v>
      </c>
      <c r="C24" s="42" t="s">
        <v>58</v>
      </c>
      <c r="D24" s="42">
        <v>2</v>
      </c>
      <c r="E24" s="42">
        <v>2</v>
      </c>
      <c r="F24" s="42">
        <v>3</v>
      </c>
      <c r="G24" s="42" t="s">
        <v>0</v>
      </c>
      <c r="H24" s="42" t="s">
        <v>0</v>
      </c>
      <c r="I24" s="42" t="s">
        <v>0</v>
      </c>
      <c r="J24" s="42" t="s">
        <v>0</v>
      </c>
      <c r="K24" s="42"/>
    </row>
    <row r="25" spans="1:11" ht="30" customHeight="1" x14ac:dyDescent="0.2">
      <c r="A25" s="42">
        <v>1301107</v>
      </c>
      <c r="B25" s="42" t="s">
        <v>97</v>
      </c>
      <c r="C25" s="42" t="s">
        <v>98</v>
      </c>
      <c r="G25" s="42" t="s">
        <v>0</v>
      </c>
      <c r="H25" s="42" t="s">
        <v>0</v>
      </c>
      <c r="I25" s="42" t="s">
        <v>0</v>
      </c>
      <c r="J25" s="42" t="s">
        <v>0</v>
      </c>
      <c r="K25" s="42"/>
    </row>
    <row r="26" spans="1:11" ht="30" customHeight="1" x14ac:dyDescent="0.2">
      <c r="A26" s="42">
        <v>1301108</v>
      </c>
      <c r="B26" s="42" t="s">
        <v>496</v>
      </c>
      <c r="C26" s="42" t="s">
        <v>497</v>
      </c>
      <c r="D26" s="42">
        <v>2</v>
      </c>
      <c r="E26" s="42">
        <v>2</v>
      </c>
      <c r="F26" s="42">
        <v>3</v>
      </c>
      <c r="G26" s="42">
        <v>1301106</v>
      </c>
      <c r="H26" s="42">
        <v>1301106</v>
      </c>
      <c r="I26" s="42">
        <v>1301106</v>
      </c>
      <c r="J26" s="42">
        <v>1301106</v>
      </c>
      <c r="K26" s="42"/>
    </row>
    <row r="27" spans="1:11" ht="30" customHeight="1" x14ac:dyDescent="0.2">
      <c r="A27" s="42">
        <v>1301109</v>
      </c>
      <c r="B27" s="42" t="s">
        <v>433</v>
      </c>
      <c r="C27" s="42" t="s">
        <v>434</v>
      </c>
      <c r="D27" s="42">
        <v>3</v>
      </c>
      <c r="E27" s="42">
        <v>0</v>
      </c>
      <c r="F27" s="42">
        <v>3</v>
      </c>
      <c r="G27" s="42" t="s">
        <v>0</v>
      </c>
      <c r="H27" s="42" t="s">
        <v>0</v>
      </c>
      <c r="I27" s="42" t="s">
        <v>0</v>
      </c>
      <c r="J27" s="42" t="s">
        <v>0</v>
      </c>
      <c r="K27" s="42"/>
    </row>
    <row r="28" spans="1:11" ht="30" customHeight="1" x14ac:dyDescent="0.2">
      <c r="A28" s="42">
        <v>1301110</v>
      </c>
      <c r="B28" s="42" t="s">
        <v>516</v>
      </c>
      <c r="C28" s="42" t="s">
        <v>458</v>
      </c>
      <c r="D28" s="42">
        <v>3</v>
      </c>
      <c r="E28" s="42">
        <v>0</v>
      </c>
      <c r="F28" s="42">
        <v>3</v>
      </c>
      <c r="G28" s="42" t="s">
        <v>0</v>
      </c>
      <c r="H28" s="42" t="s">
        <v>0</v>
      </c>
      <c r="I28" s="42" t="s">
        <v>0</v>
      </c>
      <c r="J28" s="42" t="s">
        <v>0</v>
      </c>
      <c r="K28" s="42"/>
    </row>
    <row r="29" spans="1:11" ht="30" customHeight="1" x14ac:dyDescent="0.2">
      <c r="A29" s="42">
        <v>1301120</v>
      </c>
      <c r="B29" s="42" t="s">
        <v>99</v>
      </c>
      <c r="C29" s="42" t="s">
        <v>8</v>
      </c>
      <c r="D29" s="42">
        <v>3</v>
      </c>
      <c r="E29" s="42">
        <v>0</v>
      </c>
      <c r="F29" s="42">
        <v>3</v>
      </c>
      <c r="G29" s="42">
        <v>1301110</v>
      </c>
      <c r="H29" s="42">
        <v>1301110</v>
      </c>
      <c r="I29" s="42" t="s">
        <v>0</v>
      </c>
      <c r="J29" s="42" t="s">
        <v>0</v>
      </c>
      <c r="K29" s="42"/>
    </row>
    <row r="30" spans="1:11" ht="30" customHeight="1" x14ac:dyDescent="0.2">
      <c r="A30" s="42">
        <v>1301201</v>
      </c>
      <c r="B30" s="42" t="s">
        <v>517</v>
      </c>
      <c r="C30" s="42" t="s">
        <v>27</v>
      </c>
      <c r="G30" s="42" t="s">
        <v>0</v>
      </c>
      <c r="H30" s="42" t="s">
        <v>0</v>
      </c>
      <c r="I30" s="42" t="s">
        <v>0</v>
      </c>
      <c r="J30" s="42" t="s">
        <v>0</v>
      </c>
      <c r="K30" s="42"/>
    </row>
    <row r="31" spans="1:11" ht="30" customHeight="1" x14ac:dyDescent="0.2">
      <c r="A31" s="42">
        <v>1301202</v>
      </c>
      <c r="B31" s="42" t="s">
        <v>518</v>
      </c>
      <c r="C31" s="42" t="s">
        <v>25</v>
      </c>
      <c r="G31" s="42" t="s">
        <v>0</v>
      </c>
      <c r="H31" s="42" t="s">
        <v>0</v>
      </c>
      <c r="I31" s="42" t="s">
        <v>0</v>
      </c>
      <c r="J31" s="42" t="s">
        <v>0</v>
      </c>
      <c r="K31" s="42"/>
    </row>
    <row r="32" spans="1:11" ht="30" customHeight="1" x14ac:dyDescent="0.2">
      <c r="A32" s="42">
        <v>1301203</v>
      </c>
      <c r="B32" s="42" t="s">
        <v>100</v>
      </c>
      <c r="C32" s="42" t="s">
        <v>20</v>
      </c>
      <c r="D32" s="42">
        <v>2</v>
      </c>
      <c r="E32" s="42">
        <v>2</v>
      </c>
      <c r="F32" s="42">
        <v>3</v>
      </c>
      <c r="G32" s="42" t="s">
        <v>468</v>
      </c>
      <c r="H32" s="42" t="s">
        <v>468</v>
      </c>
      <c r="I32" s="42" t="s">
        <v>468</v>
      </c>
      <c r="J32" s="42" t="s">
        <v>468</v>
      </c>
      <c r="K32" s="42"/>
    </row>
    <row r="33" spans="1:11" ht="30" customHeight="1" x14ac:dyDescent="0.2">
      <c r="A33" s="42">
        <v>1301204</v>
      </c>
      <c r="B33" s="42" t="s">
        <v>101</v>
      </c>
      <c r="C33" s="42" t="s">
        <v>102</v>
      </c>
      <c r="G33" s="42" t="s">
        <v>0</v>
      </c>
      <c r="H33" s="42" t="s">
        <v>0</v>
      </c>
      <c r="I33" s="42" t="s">
        <v>0</v>
      </c>
      <c r="J33" s="42" t="s">
        <v>0</v>
      </c>
      <c r="K33" s="42"/>
    </row>
    <row r="34" spans="1:11" ht="30" customHeight="1" x14ac:dyDescent="0.2">
      <c r="A34" s="42">
        <v>1301205</v>
      </c>
      <c r="B34" s="42" t="s">
        <v>103</v>
      </c>
      <c r="C34" s="42" t="s">
        <v>104</v>
      </c>
      <c r="G34" s="42" t="s">
        <v>0</v>
      </c>
      <c r="H34" s="42" t="s">
        <v>0</v>
      </c>
      <c r="I34" s="42" t="s">
        <v>0</v>
      </c>
      <c r="J34" s="42" t="s">
        <v>0</v>
      </c>
      <c r="K34" s="42"/>
    </row>
    <row r="35" spans="1:11" ht="30" customHeight="1" x14ac:dyDescent="0.2">
      <c r="A35" s="42">
        <v>1301206</v>
      </c>
      <c r="B35" s="42" t="s">
        <v>105</v>
      </c>
      <c r="C35" s="42" t="s">
        <v>26</v>
      </c>
      <c r="G35" s="42" t="s">
        <v>0</v>
      </c>
      <c r="H35" s="42" t="s">
        <v>0</v>
      </c>
      <c r="I35" s="42" t="s">
        <v>0</v>
      </c>
      <c r="J35" s="42" t="s">
        <v>0</v>
      </c>
      <c r="K35" s="42"/>
    </row>
    <row r="36" spans="1:11" ht="30" customHeight="1" x14ac:dyDescent="0.2">
      <c r="A36" s="42">
        <v>1301208</v>
      </c>
      <c r="B36" s="42" t="s">
        <v>106</v>
      </c>
      <c r="C36" s="42" t="s">
        <v>107</v>
      </c>
      <c r="D36" s="42">
        <v>2</v>
      </c>
      <c r="E36" s="42">
        <v>2</v>
      </c>
      <c r="F36" s="42">
        <v>3</v>
      </c>
      <c r="G36" s="42">
        <v>1301108</v>
      </c>
      <c r="H36" s="42">
        <v>1301108</v>
      </c>
      <c r="I36" s="42">
        <v>1301108</v>
      </c>
      <c r="J36" s="42">
        <v>1301108</v>
      </c>
      <c r="K36" s="42"/>
    </row>
    <row r="37" spans="1:11" ht="30" customHeight="1" x14ac:dyDescent="0.2">
      <c r="A37" s="42">
        <v>1301209</v>
      </c>
      <c r="B37" s="42" t="s">
        <v>457</v>
      </c>
      <c r="C37" s="42" t="s">
        <v>459</v>
      </c>
      <c r="D37" s="42">
        <v>3</v>
      </c>
      <c r="E37" s="42">
        <v>0</v>
      </c>
      <c r="F37" s="42">
        <v>3</v>
      </c>
      <c r="G37" s="42">
        <v>1301110</v>
      </c>
      <c r="H37" s="42">
        <v>1301110</v>
      </c>
      <c r="I37" s="42">
        <v>1301110</v>
      </c>
      <c r="J37" s="42">
        <v>1301110</v>
      </c>
      <c r="K37" s="42"/>
    </row>
    <row r="38" spans="1:11" ht="30" customHeight="1" x14ac:dyDescent="0.2">
      <c r="A38" s="42">
        <v>1301220</v>
      </c>
      <c r="B38" s="42" t="s">
        <v>323</v>
      </c>
      <c r="C38" s="42" t="s">
        <v>9</v>
      </c>
      <c r="G38" s="42" t="s">
        <v>0</v>
      </c>
      <c r="H38" s="42" t="s">
        <v>0</v>
      </c>
      <c r="I38" s="42" t="s">
        <v>0</v>
      </c>
      <c r="J38" s="42" t="s">
        <v>0</v>
      </c>
      <c r="K38" s="42"/>
    </row>
    <row r="39" spans="1:11" ht="30" customHeight="1" x14ac:dyDescent="0.2">
      <c r="A39" s="42">
        <v>1301221</v>
      </c>
      <c r="B39" s="42" t="s">
        <v>108</v>
      </c>
      <c r="C39" s="42" t="s">
        <v>10</v>
      </c>
      <c r="G39" s="42" t="s">
        <v>0</v>
      </c>
      <c r="H39" s="42" t="s">
        <v>0</v>
      </c>
      <c r="I39" s="42" t="s">
        <v>0</v>
      </c>
      <c r="J39" s="42" t="s">
        <v>0</v>
      </c>
      <c r="K39" s="42"/>
    </row>
    <row r="40" spans="1:11" ht="30" customHeight="1" x14ac:dyDescent="0.2">
      <c r="A40" s="42">
        <v>1301222</v>
      </c>
      <c r="B40" s="42" t="s">
        <v>109</v>
      </c>
      <c r="C40" s="42" t="s">
        <v>110</v>
      </c>
      <c r="D40" s="42">
        <v>3</v>
      </c>
      <c r="E40" s="42">
        <v>0</v>
      </c>
      <c r="F40" s="42">
        <v>3</v>
      </c>
      <c r="G40" s="42">
        <v>1301120</v>
      </c>
      <c r="H40" s="42">
        <v>1301120</v>
      </c>
      <c r="I40" s="42"/>
      <c r="J40" s="42">
        <v>1301120</v>
      </c>
      <c r="K40" s="42"/>
    </row>
    <row r="41" spans="1:11" ht="30" customHeight="1" x14ac:dyDescent="0.2">
      <c r="A41" s="42">
        <v>1301223</v>
      </c>
      <c r="B41" s="42" t="s">
        <v>111</v>
      </c>
      <c r="C41" s="42" t="s">
        <v>112</v>
      </c>
      <c r="G41" s="42" t="s">
        <v>0</v>
      </c>
      <c r="H41" s="42" t="s">
        <v>0</v>
      </c>
      <c r="I41" s="42" t="s">
        <v>0</v>
      </c>
      <c r="J41" s="42" t="s">
        <v>0</v>
      </c>
      <c r="K41" s="42"/>
    </row>
    <row r="42" spans="1:11" ht="30" customHeight="1" x14ac:dyDescent="0.2">
      <c r="A42" s="42">
        <v>1301224</v>
      </c>
      <c r="B42" s="42" t="s">
        <v>323</v>
      </c>
      <c r="C42" s="42" t="s">
        <v>9</v>
      </c>
      <c r="D42" s="42">
        <v>3</v>
      </c>
      <c r="E42" s="42">
        <v>0</v>
      </c>
      <c r="F42" s="42">
        <v>3</v>
      </c>
      <c r="G42" s="42">
        <v>1301222</v>
      </c>
      <c r="H42" s="42" t="s">
        <v>0</v>
      </c>
      <c r="I42" s="42" t="s">
        <v>0</v>
      </c>
      <c r="J42" s="42" t="s">
        <v>0</v>
      </c>
      <c r="K42" s="42" t="s">
        <v>411</v>
      </c>
    </row>
    <row r="43" spans="1:11" ht="30" customHeight="1" x14ac:dyDescent="0.2">
      <c r="A43" s="42">
        <v>1301225</v>
      </c>
      <c r="B43" s="42" t="s">
        <v>113</v>
      </c>
      <c r="C43" s="42" t="s">
        <v>114</v>
      </c>
      <c r="G43" s="42" t="s">
        <v>0</v>
      </c>
      <c r="H43" s="42" t="s">
        <v>0</v>
      </c>
      <c r="I43" s="42" t="s">
        <v>0</v>
      </c>
      <c r="J43" s="42" t="s">
        <v>0</v>
      </c>
      <c r="K43" s="42"/>
    </row>
    <row r="44" spans="1:11" ht="30" customHeight="1" x14ac:dyDescent="0.2">
      <c r="A44" s="42">
        <v>1301226</v>
      </c>
      <c r="B44" s="42" t="s">
        <v>115</v>
      </c>
      <c r="C44" s="42" t="s">
        <v>116</v>
      </c>
      <c r="G44" s="42" t="s">
        <v>0</v>
      </c>
      <c r="H44" s="42" t="s">
        <v>0</v>
      </c>
      <c r="I44" s="42" t="s">
        <v>0</v>
      </c>
      <c r="J44" s="42" t="s">
        <v>0</v>
      </c>
      <c r="K44" s="42"/>
    </row>
    <row r="45" spans="1:11" ht="30" customHeight="1" x14ac:dyDescent="0.2">
      <c r="A45" s="42">
        <v>1301227</v>
      </c>
      <c r="B45" s="42" t="s">
        <v>129</v>
      </c>
      <c r="C45" s="42" t="s">
        <v>13</v>
      </c>
      <c r="G45" s="42" t="s">
        <v>0</v>
      </c>
      <c r="H45" s="42" t="s">
        <v>0</v>
      </c>
      <c r="I45" s="42" t="s">
        <v>0</v>
      </c>
      <c r="J45" s="42" t="s">
        <v>0</v>
      </c>
      <c r="K45" s="42"/>
    </row>
    <row r="46" spans="1:11" ht="30" customHeight="1" x14ac:dyDescent="0.2">
      <c r="A46" s="42">
        <v>1301255</v>
      </c>
      <c r="B46" s="42" t="s">
        <v>117</v>
      </c>
      <c r="C46" s="42" t="s">
        <v>102</v>
      </c>
      <c r="G46" s="42" t="s">
        <v>0</v>
      </c>
      <c r="H46" s="42" t="s">
        <v>0</v>
      </c>
      <c r="I46" s="42" t="s">
        <v>0</v>
      </c>
      <c r="J46" s="42" t="s">
        <v>0</v>
      </c>
      <c r="K46" s="42"/>
    </row>
    <row r="47" spans="1:11" ht="30" customHeight="1" x14ac:dyDescent="0.2">
      <c r="A47" s="42">
        <v>1301256</v>
      </c>
      <c r="B47" s="42" t="s">
        <v>118</v>
      </c>
      <c r="C47" s="42" t="s">
        <v>104</v>
      </c>
      <c r="G47" s="42" t="s">
        <v>0</v>
      </c>
      <c r="H47" s="42" t="s">
        <v>0</v>
      </c>
      <c r="I47" s="42" t="s">
        <v>0</v>
      </c>
      <c r="J47" s="42" t="s">
        <v>0</v>
      </c>
      <c r="K47" s="42"/>
    </row>
    <row r="48" spans="1:11" ht="30" customHeight="1" x14ac:dyDescent="0.2">
      <c r="A48" s="42">
        <v>1301260</v>
      </c>
      <c r="B48" s="42" t="s">
        <v>519</v>
      </c>
      <c r="C48" s="42" t="s">
        <v>119</v>
      </c>
      <c r="G48" s="42" t="s">
        <v>0</v>
      </c>
      <c r="H48" s="42" t="s">
        <v>0</v>
      </c>
      <c r="I48" s="42" t="s">
        <v>0</v>
      </c>
      <c r="J48" s="42" t="s">
        <v>0</v>
      </c>
      <c r="K48" s="42"/>
    </row>
    <row r="49" spans="1:11" ht="30" customHeight="1" x14ac:dyDescent="0.2">
      <c r="A49" s="42">
        <v>1301265</v>
      </c>
      <c r="B49" s="42" t="s">
        <v>199</v>
      </c>
      <c r="C49" s="42" t="s">
        <v>21</v>
      </c>
      <c r="G49" s="42" t="s">
        <v>0</v>
      </c>
      <c r="H49" s="42">
        <v>1401120</v>
      </c>
      <c r="I49" s="42" t="s">
        <v>0</v>
      </c>
      <c r="J49" s="42" t="s">
        <v>0</v>
      </c>
      <c r="K49" s="42"/>
    </row>
    <row r="50" spans="1:11" ht="30" customHeight="1" x14ac:dyDescent="0.2">
      <c r="A50" s="42">
        <v>1301266</v>
      </c>
      <c r="B50" s="42" t="s">
        <v>520</v>
      </c>
      <c r="C50" s="42" t="s">
        <v>462</v>
      </c>
      <c r="D50" s="42">
        <v>3</v>
      </c>
      <c r="E50" s="42">
        <v>0</v>
      </c>
      <c r="F50" s="42">
        <v>3</v>
      </c>
      <c r="G50" s="42">
        <v>1401120</v>
      </c>
      <c r="H50" s="42">
        <v>1401120</v>
      </c>
      <c r="I50" s="42">
        <v>1401120</v>
      </c>
      <c r="J50" s="42">
        <v>1401120</v>
      </c>
      <c r="K50" s="42"/>
    </row>
    <row r="51" spans="1:11" ht="30" customHeight="1" x14ac:dyDescent="0.2">
      <c r="A51" s="42">
        <v>1301270</v>
      </c>
      <c r="B51" s="42" t="s">
        <v>521</v>
      </c>
      <c r="C51" s="42" t="s">
        <v>37</v>
      </c>
      <c r="D51" s="42">
        <v>3</v>
      </c>
      <c r="E51" s="42">
        <v>0</v>
      </c>
      <c r="F51" s="42">
        <v>3</v>
      </c>
      <c r="G51" s="42">
        <v>1501110</v>
      </c>
      <c r="H51" s="42">
        <v>1501110</v>
      </c>
      <c r="I51" s="42" t="s">
        <v>0</v>
      </c>
      <c r="J51" s="42">
        <v>1501110</v>
      </c>
      <c r="K51" s="42"/>
    </row>
    <row r="52" spans="1:11" ht="30" customHeight="1" x14ac:dyDescent="0.2">
      <c r="A52" s="42">
        <v>1301271</v>
      </c>
      <c r="B52" s="42" t="s">
        <v>120</v>
      </c>
      <c r="C52" s="42" t="s">
        <v>121</v>
      </c>
      <c r="G52" s="42" t="s">
        <v>0</v>
      </c>
      <c r="H52" s="42" t="s">
        <v>0</v>
      </c>
      <c r="I52" s="42" t="s">
        <v>0</v>
      </c>
      <c r="J52" s="42" t="s">
        <v>0</v>
      </c>
      <c r="K52" s="42"/>
    </row>
    <row r="53" spans="1:11" ht="30" customHeight="1" x14ac:dyDescent="0.2">
      <c r="A53" s="42">
        <v>1301301</v>
      </c>
      <c r="B53" s="42" t="s">
        <v>122</v>
      </c>
      <c r="C53" s="42" t="s">
        <v>48</v>
      </c>
      <c r="D53" s="42">
        <v>3</v>
      </c>
      <c r="E53" s="42">
        <v>0</v>
      </c>
      <c r="F53" s="42">
        <v>3</v>
      </c>
      <c r="G53" s="42">
        <v>1301305</v>
      </c>
      <c r="H53" s="42">
        <v>1301305</v>
      </c>
      <c r="I53" s="42">
        <v>1303342</v>
      </c>
      <c r="J53" s="42">
        <v>1303342</v>
      </c>
      <c r="K53" s="42"/>
    </row>
    <row r="54" spans="1:11" ht="30" customHeight="1" x14ac:dyDescent="0.2">
      <c r="A54" s="42">
        <v>1301302</v>
      </c>
      <c r="B54" s="42" t="s">
        <v>123</v>
      </c>
      <c r="C54" s="42" t="s">
        <v>124</v>
      </c>
      <c r="D54" s="42">
        <v>3</v>
      </c>
      <c r="E54" s="42">
        <v>0</v>
      </c>
      <c r="F54" s="42">
        <v>3</v>
      </c>
      <c r="G54" s="42">
        <v>1301203</v>
      </c>
      <c r="H54" s="42" t="s">
        <v>0</v>
      </c>
      <c r="I54" s="42" t="s">
        <v>0</v>
      </c>
      <c r="J54" s="42" t="s">
        <v>0</v>
      </c>
      <c r="K54" s="42"/>
    </row>
    <row r="55" spans="1:11" ht="30" customHeight="1" x14ac:dyDescent="0.2">
      <c r="A55" s="42">
        <v>1301303</v>
      </c>
      <c r="B55" s="42" t="s">
        <v>522</v>
      </c>
      <c r="C55" s="42" t="s">
        <v>125</v>
      </c>
      <c r="G55" s="42" t="s">
        <v>0</v>
      </c>
      <c r="H55" s="42" t="s">
        <v>0</v>
      </c>
      <c r="I55" s="42" t="s">
        <v>0</v>
      </c>
      <c r="J55" s="42" t="s">
        <v>0</v>
      </c>
      <c r="K55" s="42"/>
    </row>
    <row r="56" spans="1:11" ht="30" customHeight="1" x14ac:dyDescent="0.2">
      <c r="A56" s="42">
        <v>1301304</v>
      </c>
      <c r="B56" s="42" t="s">
        <v>126</v>
      </c>
      <c r="C56" s="42" t="s">
        <v>38</v>
      </c>
      <c r="D56" s="42">
        <v>2</v>
      </c>
      <c r="E56" s="42">
        <v>2</v>
      </c>
      <c r="F56" s="42">
        <v>3</v>
      </c>
      <c r="G56" s="42">
        <v>1301305</v>
      </c>
      <c r="H56" s="42">
        <v>1301305</v>
      </c>
      <c r="I56" s="42">
        <v>1301305</v>
      </c>
      <c r="J56" s="42" t="s">
        <v>0</v>
      </c>
      <c r="K56" s="42"/>
    </row>
    <row r="57" spans="1:11" ht="30" customHeight="1" x14ac:dyDescent="0.2">
      <c r="A57" s="42">
        <v>1301305</v>
      </c>
      <c r="B57" s="42" t="s">
        <v>463</v>
      </c>
      <c r="C57" s="42" t="s">
        <v>479</v>
      </c>
      <c r="D57" s="42">
        <v>2</v>
      </c>
      <c r="E57" s="42">
        <v>2</v>
      </c>
      <c r="F57" s="42">
        <v>3</v>
      </c>
      <c r="G57" s="42">
        <v>1301203</v>
      </c>
      <c r="H57" s="42">
        <v>1301203</v>
      </c>
      <c r="I57" s="42">
        <v>1301203</v>
      </c>
      <c r="J57" s="42">
        <v>1301203</v>
      </c>
      <c r="K57" s="42"/>
    </row>
    <row r="58" spans="1:11" s="43" customFormat="1" ht="30" customHeight="1" x14ac:dyDescent="0.2">
      <c r="A58" s="42">
        <v>1301306</v>
      </c>
      <c r="B58" s="42" t="s">
        <v>480</v>
      </c>
      <c r="C58" s="42" t="s">
        <v>481</v>
      </c>
      <c r="D58" s="42">
        <v>3</v>
      </c>
      <c r="E58" s="42">
        <v>0</v>
      </c>
      <c r="F58" s="42">
        <v>3</v>
      </c>
      <c r="G58" s="42" t="s">
        <v>482</v>
      </c>
      <c r="H58" s="42" t="s">
        <v>482</v>
      </c>
      <c r="I58" s="42" t="s">
        <v>482</v>
      </c>
      <c r="J58" s="42" t="s">
        <v>482</v>
      </c>
      <c r="K58" s="42"/>
    </row>
    <row r="59" spans="1:11" s="43" customFormat="1" ht="30" customHeight="1" x14ac:dyDescent="0.2">
      <c r="A59" s="42">
        <v>1301307</v>
      </c>
      <c r="B59" s="42" t="s">
        <v>523</v>
      </c>
      <c r="C59" s="42" t="s">
        <v>483</v>
      </c>
      <c r="D59" s="42">
        <v>0</v>
      </c>
      <c r="E59" s="42">
        <v>1</v>
      </c>
      <c r="F59" s="42">
        <v>1</v>
      </c>
      <c r="G59" s="42" t="s">
        <v>484</v>
      </c>
      <c r="H59" s="42" t="s">
        <v>484</v>
      </c>
      <c r="I59" s="42" t="s">
        <v>484</v>
      </c>
      <c r="J59" s="42" t="s">
        <v>484</v>
      </c>
      <c r="K59" s="42"/>
    </row>
    <row r="60" spans="1:11" ht="30" customHeight="1" x14ac:dyDescent="0.2">
      <c r="A60" s="42">
        <v>1301310</v>
      </c>
      <c r="B60" s="42" t="s">
        <v>127</v>
      </c>
      <c r="C60" s="42" t="s">
        <v>11</v>
      </c>
      <c r="D60" s="42">
        <v>3</v>
      </c>
      <c r="E60" s="42">
        <v>0</v>
      </c>
      <c r="F60" s="42">
        <v>3</v>
      </c>
      <c r="G60" s="42">
        <v>1301203</v>
      </c>
      <c r="H60" s="42">
        <v>1301203</v>
      </c>
      <c r="I60" s="42">
        <v>1301203</v>
      </c>
      <c r="J60" s="42">
        <v>1301203</v>
      </c>
      <c r="K60" s="42"/>
    </row>
    <row r="61" spans="1:11" ht="30" customHeight="1" x14ac:dyDescent="0.2">
      <c r="A61" s="42">
        <v>1301315</v>
      </c>
      <c r="B61" s="42" t="s">
        <v>128</v>
      </c>
      <c r="C61" s="42" t="s">
        <v>12</v>
      </c>
      <c r="D61" s="42">
        <v>3</v>
      </c>
      <c r="E61" s="42">
        <v>0</v>
      </c>
      <c r="F61" s="42">
        <v>3</v>
      </c>
      <c r="G61" s="42">
        <v>1301203</v>
      </c>
      <c r="H61" s="42" t="s">
        <v>0</v>
      </c>
      <c r="I61" s="42" t="s">
        <v>0</v>
      </c>
      <c r="J61" s="42">
        <v>1301203</v>
      </c>
      <c r="K61" s="42"/>
    </row>
    <row r="62" spans="1:11" ht="30" customHeight="1" x14ac:dyDescent="0.2">
      <c r="A62" s="42">
        <v>1301320</v>
      </c>
      <c r="B62" s="42" t="s">
        <v>108</v>
      </c>
      <c r="C62" s="42" t="s">
        <v>10</v>
      </c>
      <c r="G62" s="42" t="s">
        <v>0</v>
      </c>
      <c r="H62" s="42" t="s">
        <v>0</v>
      </c>
      <c r="I62" s="42" t="s">
        <v>0</v>
      </c>
      <c r="J62" s="42" t="s">
        <v>0</v>
      </c>
      <c r="K62" s="42"/>
    </row>
    <row r="63" spans="1:11" ht="30" customHeight="1" x14ac:dyDescent="0.2">
      <c r="A63" s="42">
        <v>1301325</v>
      </c>
      <c r="B63" s="42" t="s">
        <v>129</v>
      </c>
      <c r="C63" s="42" t="s">
        <v>13</v>
      </c>
      <c r="G63" s="42" t="s">
        <v>0</v>
      </c>
      <c r="H63" s="42" t="s">
        <v>0</v>
      </c>
      <c r="I63" s="42" t="s">
        <v>0</v>
      </c>
      <c r="J63" s="42" t="s">
        <v>0</v>
      </c>
      <c r="K63" s="42"/>
    </row>
    <row r="64" spans="1:11" ht="30" customHeight="1" x14ac:dyDescent="0.2">
      <c r="A64" s="42">
        <v>1301326</v>
      </c>
      <c r="B64" s="42" t="s">
        <v>129</v>
      </c>
      <c r="C64" s="42" t="s">
        <v>13</v>
      </c>
      <c r="D64" s="42">
        <v>3</v>
      </c>
      <c r="E64" s="42">
        <v>0</v>
      </c>
      <c r="F64" s="42">
        <v>3</v>
      </c>
      <c r="G64" s="42">
        <v>1301203</v>
      </c>
      <c r="H64" s="42">
        <v>1301203</v>
      </c>
      <c r="I64" s="42">
        <v>1301203</v>
      </c>
      <c r="J64" s="42">
        <v>1301203</v>
      </c>
      <c r="K64" s="42"/>
    </row>
    <row r="65" spans="1:11" ht="30" customHeight="1" x14ac:dyDescent="0.2">
      <c r="A65" s="42">
        <v>1301327</v>
      </c>
      <c r="B65" s="42" t="s">
        <v>485</v>
      </c>
      <c r="C65" s="42" t="s">
        <v>13</v>
      </c>
      <c r="G65" s="42" t="s">
        <v>0</v>
      </c>
      <c r="H65" s="42" t="s">
        <v>0</v>
      </c>
      <c r="I65" s="42" t="s">
        <v>0</v>
      </c>
      <c r="J65" s="42" t="s">
        <v>0</v>
      </c>
      <c r="K65" s="42"/>
    </row>
    <row r="66" spans="1:11" ht="30" customHeight="1" x14ac:dyDescent="0.2">
      <c r="A66" s="42">
        <v>1301330</v>
      </c>
      <c r="B66" s="42" t="s">
        <v>341</v>
      </c>
      <c r="C66" s="42" t="s">
        <v>130</v>
      </c>
      <c r="G66" s="42" t="s">
        <v>0</v>
      </c>
      <c r="H66" s="42" t="s">
        <v>0</v>
      </c>
      <c r="I66" s="42" t="s">
        <v>0</v>
      </c>
      <c r="J66" s="42" t="s">
        <v>0</v>
      </c>
      <c r="K66" s="42"/>
    </row>
    <row r="67" spans="1:11" ht="30" customHeight="1" x14ac:dyDescent="0.2">
      <c r="A67" s="42">
        <v>1301331</v>
      </c>
      <c r="B67" s="42" t="s">
        <v>113</v>
      </c>
      <c r="C67" s="42" t="s">
        <v>131</v>
      </c>
      <c r="G67" s="42" t="s">
        <v>0</v>
      </c>
      <c r="H67" s="42" t="s">
        <v>0</v>
      </c>
      <c r="I67" s="42" t="s">
        <v>0</v>
      </c>
      <c r="J67" s="42" t="s">
        <v>0</v>
      </c>
      <c r="K67" s="42"/>
    </row>
    <row r="68" spans="1:11" ht="30" customHeight="1" x14ac:dyDescent="0.2">
      <c r="A68" s="42">
        <v>1301340</v>
      </c>
      <c r="B68" s="42" t="s">
        <v>524</v>
      </c>
      <c r="C68" s="42" t="s">
        <v>14</v>
      </c>
      <c r="D68" s="42">
        <v>3</v>
      </c>
      <c r="E68" s="42">
        <v>0</v>
      </c>
      <c r="F68" s="42">
        <v>3</v>
      </c>
      <c r="G68" s="42">
        <v>1301203</v>
      </c>
      <c r="H68" s="42" t="s">
        <v>0</v>
      </c>
      <c r="I68" s="42" t="s">
        <v>0</v>
      </c>
      <c r="J68" s="42" t="s">
        <v>0</v>
      </c>
      <c r="K68" s="42"/>
    </row>
    <row r="69" spans="1:11" s="43" customFormat="1" ht="30" customHeight="1" x14ac:dyDescent="0.2">
      <c r="A69" s="42">
        <v>1301368</v>
      </c>
      <c r="B69" s="42" t="s">
        <v>132</v>
      </c>
      <c r="C69" s="42" t="s">
        <v>15</v>
      </c>
      <c r="D69" s="42">
        <v>0</v>
      </c>
      <c r="E69" s="42">
        <v>0</v>
      </c>
      <c r="F69" s="42">
        <v>0</v>
      </c>
      <c r="G69" s="42" t="s">
        <v>476</v>
      </c>
      <c r="H69" s="42"/>
      <c r="I69" s="42"/>
      <c r="J69" s="42"/>
      <c r="K69" s="42"/>
    </row>
    <row r="70" spans="1:11" ht="30" customHeight="1" x14ac:dyDescent="0.2">
      <c r="A70" s="42">
        <v>1301369</v>
      </c>
      <c r="B70" s="42" t="s">
        <v>132</v>
      </c>
      <c r="C70" s="42" t="s">
        <v>15</v>
      </c>
      <c r="D70" s="42">
        <v>0</v>
      </c>
      <c r="E70" s="42">
        <v>6</v>
      </c>
      <c r="F70" s="42">
        <v>3</v>
      </c>
      <c r="G70" s="42" t="s">
        <v>476</v>
      </c>
      <c r="H70" s="42" t="s">
        <v>0</v>
      </c>
      <c r="I70" s="42" t="s">
        <v>0</v>
      </c>
      <c r="J70" s="42" t="s">
        <v>0</v>
      </c>
      <c r="K70" s="42"/>
    </row>
    <row r="71" spans="1:11" ht="30" customHeight="1" x14ac:dyDescent="0.2">
      <c r="A71" s="42">
        <v>1301371</v>
      </c>
      <c r="B71" s="42" t="s">
        <v>133</v>
      </c>
      <c r="C71" s="42" t="s">
        <v>50</v>
      </c>
      <c r="D71" s="42">
        <v>3</v>
      </c>
      <c r="E71" s="42">
        <v>0</v>
      </c>
      <c r="F71" s="42">
        <v>3</v>
      </c>
      <c r="G71" s="42" t="s">
        <v>470</v>
      </c>
      <c r="H71" s="42" t="s">
        <v>470</v>
      </c>
      <c r="I71" s="42" t="s">
        <v>469</v>
      </c>
      <c r="J71" s="42"/>
      <c r="K71" s="42"/>
    </row>
    <row r="72" spans="1:11" ht="30" customHeight="1" x14ac:dyDescent="0.2">
      <c r="A72" s="42">
        <v>1301372</v>
      </c>
      <c r="B72" s="42" t="s">
        <v>133</v>
      </c>
      <c r="C72" s="42" t="s">
        <v>50</v>
      </c>
      <c r="G72" s="42" t="s">
        <v>0</v>
      </c>
      <c r="H72" s="42" t="s">
        <v>0</v>
      </c>
      <c r="I72" s="42" t="s">
        <v>0</v>
      </c>
      <c r="J72" s="42" t="s">
        <v>0</v>
      </c>
      <c r="K72" s="42"/>
    </row>
    <row r="73" spans="1:11" ht="30" customHeight="1" x14ac:dyDescent="0.2">
      <c r="A73" s="42">
        <v>1301392</v>
      </c>
      <c r="B73" s="42" t="s">
        <v>134</v>
      </c>
      <c r="C73" s="42" t="s">
        <v>54</v>
      </c>
      <c r="D73" s="42">
        <v>3</v>
      </c>
      <c r="E73" s="42">
        <v>0</v>
      </c>
      <c r="F73" s="42">
        <v>3</v>
      </c>
      <c r="G73" s="42" t="s">
        <v>367</v>
      </c>
      <c r="H73" s="42" t="s">
        <v>0</v>
      </c>
      <c r="I73" s="42" t="s">
        <v>0</v>
      </c>
      <c r="J73" s="42" t="s">
        <v>0</v>
      </c>
      <c r="K73" s="42"/>
    </row>
    <row r="74" spans="1:11" ht="30" customHeight="1" x14ac:dyDescent="0.2">
      <c r="A74" s="42">
        <v>1301399</v>
      </c>
      <c r="B74" s="42" t="s">
        <v>135</v>
      </c>
      <c r="C74" s="42" t="s">
        <v>136</v>
      </c>
      <c r="G74" s="42" t="s">
        <v>0</v>
      </c>
      <c r="H74" s="42" t="s">
        <v>0</v>
      </c>
      <c r="I74" s="42" t="s">
        <v>0</v>
      </c>
      <c r="J74" s="42" t="s">
        <v>0</v>
      </c>
      <c r="K74" s="42"/>
    </row>
    <row r="75" spans="1:11" ht="30" customHeight="1" x14ac:dyDescent="0.2">
      <c r="A75" s="42">
        <v>1301410</v>
      </c>
      <c r="B75" s="42" t="s">
        <v>137</v>
      </c>
      <c r="C75" s="42" t="s">
        <v>138</v>
      </c>
      <c r="G75" s="42" t="s">
        <v>0</v>
      </c>
      <c r="H75" s="42" t="s">
        <v>0</v>
      </c>
      <c r="I75" s="42" t="s">
        <v>0</v>
      </c>
      <c r="J75" s="42" t="s">
        <v>0</v>
      </c>
      <c r="K75" s="42"/>
    </row>
    <row r="76" spans="1:11" ht="30" customHeight="1" x14ac:dyDescent="0.2">
      <c r="A76" s="42">
        <v>1301415</v>
      </c>
      <c r="B76" s="42" t="s">
        <v>139</v>
      </c>
      <c r="C76" s="42" t="s">
        <v>140</v>
      </c>
      <c r="D76" s="42">
        <v>3</v>
      </c>
      <c r="E76" s="42">
        <v>0</v>
      </c>
      <c r="F76" s="42">
        <v>3</v>
      </c>
      <c r="G76" s="42">
        <v>1301315</v>
      </c>
      <c r="H76" s="42" t="s">
        <v>0</v>
      </c>
      <c r="I76" s="42" t="s">
        <v>0</v>
      </c>
      <c r="J76" s="42" t="s">
        <v>0</v>
      </c>
      <c r="K76" s="42"/>
    </row>
    <row r="77" spans="1:11" ht="30" customHeight="1" x14ac:dyDescent="0.2">
      <c r="A77" s="42">
        <v>1301420</v>
      </c>
      <c r="B77" s="42" t="s">
        <v>141</v>
      </c>
      <c r="C77" s="42" t="s">
        <v>142</v>
      </c>
      <c r="G77" s="42" t="s">
        <v>0</v>
      </c>
      <c r="H77" s="42" t="s">
        <v>0</v>
      </c>
      <c r="I77" s="42" t="s">
        <v>0</v>
      </c>
      <c r="J77" s="42" t="s">
        <v>0</v>
      </c>
      <c r="K77" s="42"/>
    </row>
    <row r="78" spans="1:11" ht="30" customHeight="1" x14ac:dyDescent="0.2">
      <c r="A78" s="42">
        <v>1301425</v>
      </c>
      <c r="B78" s="42" t="s">
        <v>143</v>
      </c>
      <c r="C78" s="42" t="s">
        <v>51</v>
      </c>
      <c r="D78" s="42">
        <v>3</v>
      </c>
      <c r="E78" s="42">
        <v>0</v>
      </c>
      <c r="F78" s="42">
        <v>3</v>
      </c>
      <c r="G78" s="42">
        <v>1301326</v>
      </c>
      <c r="H78" s="42" t="s">
        <v>0</v>
      </c>
      <c r="I78" s="42" t="s">
        <v>0</v>
      </c>
      <c r="J78" s="42" t="s">
        <v>0</v>
      </c>
      <c r="K78" s="42"/>
    </row>
    <row r="79" spans="1:11" ht="30" customHeight="1" x14ac:dyDescent="0.2">
      <c r="A79" s="42">
        <v>1301440</v>
      </c>
      <c r="B79" s="42" t="s">
        <v>144</v>
      </c>
      <c r="C79" s="42" t="s">
        <v>52</v>
      </c>
      <c r="D79" s="42">
        <v>3</v>
      </c>
      <c r="E79" s="42">
        <v>0</v>
      </c>
      <c r="F79" s="42">
        <v>3</v>
      </c>
      <c r="G79" s="42">
        <v>1301310</v>
      </c>
      <c r="H79" s="42" t="s">
        <v>0</v>
      </c>
      <c r="I79" s="42">
        <v>1301310</v>
      </c>
      <c r="J79" s="42" t="s">
        <v>0</v>
      </c>
      <c r="K79" s="42"/>
    </row>
    <row r="80" spans="1:11" ht="30" customHeight="1" x14ac:dyDescent="0.2">
      <c r="A80" s="42">
        <v>1301455</v>
      </c>
      <c r="B80" s="42" t="s">
        <v>145</v>
      </c>
      <c r="C80" s="42" t="s">
        <v>16</v>
      </c>
      <c r="D80" s="42">
        <v>2</v>
      </c>
      <c r="E80" s="42">
        <v>2</v>
      </c>
      <c r="F80" s="42">
        <v>3</v>
      </c>
      <c r="G80" s="42">
        <v>1301310</v>
      </c>
      <c r="H80" s="42">
        <v>1301310</v>
      </c>
      <c r="I80" s="42" t="s">
        <v>0</v>
      </c>
      <c r="J80" s="42" t="s">
        <v>0</v>
      </c>
      <c r="K80" s="42"/>
    </row>
    <row r="81" spans="1:11" ht="30" customHeight="1" x14ac:dyDescent="0.2">
      <c r="A81" s="42">
        <v>1301460</v>
      </c>
      <c r="B81" s="42" t="s">
        <v>146</v>
      </c>
      <c r="C81" s="42" t="s">
        <v>147</v>
      </c>
      <c r="G81" s="42" t="s">
        <v>0</v>
      </c>
      <c r="H81" s="42" t="s">
        <v>0</v>
      </c>
      <c r="I81" s="42" t="s">
        <v>0</v>
      </c>
      <c r="J81" s="42" t="s">
        <v>0</v>
      </c>
      <c r="K81" s="42"/>
    </row>
    <row r="82" spans="1:11" ht="30" customHeight="1" x14ac:dyDescent="0.2">
      <c r="A82" s="42">
        <v>1301461</v>
      </c>
      <c r="B82" s="42" t="s">
        <v>148</v>
      </c>
      <c r="C82" s="42" t="s">
        <v>53</v>
      </c>
      <c r="D82" s="42">
        <v>3</v>
      </c>
      <c r="E82" s="42">
        <v>0</v>
      </c>
      <c r="F82" s="42">
        <v>3</v>
      </c>
      <c r="G82" s="42">
        <v>1301340</v>
      </c>
      <c r="H82" s="42" t="s">
        <v>0</v>
      </c>
      <c r="I82" s="42" t="s">
        <v>0</v>
      </c>
      <c r="J82" s="42" t="s">
        <v>0</v>
      </c>
      <c r="K82" s="42"/>
    </row>
    <row r="83" spans="1:11" ht="30" customHeight="1" x14ac:dyDescent="0.2">
      <c r="A83" s="42">
        <v>1301486</v>
      </c>
      <c r="B83" s="42" t="s">
        <v>149</v>
      </c>
      <c r="C83" s="42" t="s">
        <v>150</v>
      </c>
      <c r="G83" s="42" t="s">
        <v>0</v>
      </c>
      <c r="H83" s="42" t="s">
        <v>0</v>
      </c>
      <c r="I83" s="42" t="s">
        <v>0</v>
      </c>
      <c r="J83" s="42" t="s">
        <v>0</v>
      </c>
      <c r="K83" s="42"/>
    </row>
    <row r="84" spans="1:11" ht="30" customHeight="1" x14ac:dyDescent="0.2">
      <c r="A84" s="42">
        <v>1301489</v>
      </c>
      <c r="B84" s="42" t="s">
        <v>151</v>
      </c>
      <c r="C84" s="42" t="s">
        <v>17</v>
      </c>
      <c r="G84" s="42" t="s">
        <v>0</v>
      </c>
      <c r="H84" s="42" t="s">
        <v>0</v>
      </c>
      <c r="I84" s="42" t="s">
        <v>0</v>
      </c>
      <c r="J84" s="42" t="s">
        <v>0</v>
      </c>
      <c r="K84" s="42"/>
    </row>
    <row r="85" spans="1:11" ht="30" customHeight="1" x14ac:dyDescent="0.2">
      <c r="A85" s="42">
        <v>1301490</v>
      </c>
      <c r="B85" s="42" t="s">
        <v>152</v>
      </c>
      <c r="C85" s="42" t="s">
        <v>55</v>
      </c>
      <c r="D85" s="42">
        <v>3</v>
      </c>
      <c r="E85" s="42">
        <v>0</v>
      </c>
      <c r="F85" s="42">
        <v>3</v>
      </c>
      <c r="G85" s="42" t="s">
        <v>367</v>
      </c>
      <c r="H85" s="42" t="s">
        <v>0</v>
      </c>
      <c r="I85" s="42" t="s">
        <v>0</v>
      </c>
      <c r="J85" s="42" t="s">
        <v>0</v>
      </c>
      <c r="K85" s="42"/>
    </row>
    <row r="86" spans="1:11" ht="30" customHeight="1" x14ac:dyDescent="0.2">
      <c r="A86" s="42">
        <v>1301491</v>
      </c>
      <c r="B86" s="42" t="s">
        <v>153</v>
      </c>
      <c r="C86" s="42" t="s">
        <v>75</v>
      </c>
      <c r="D86" s="42">
        <v>0</v>
      </c>
      <c r="E86" s="42">
        <v>2</v>
      </c>
      <c r="F86" s="42">
        <v>1</v>
      </c>
      <c r="G86" s="42" t="s">
        <v>418</v>
      </c>
      <c r="H86" s="42" t="s">
        <v>0</v>
      </c>
      <c r="I86" s="42" t="s">
        <v>0</v>
      </c>
      <c r="J86" s="42" t="s">
        <v>0</v>
      </c>
      <c r="K86" s="42"/>
    </row>
    <row r="87" spans="1:11" ht="30" customHeight="1" x14ac:dyDescent="0.2">
      <c r="A87" s="42">
        <v>1301492</v>
      </c>
      <c r="B87" s="42" t="s">
        <v>154</v>
      </c>
      <c r="C87" s="42" t="s">
        <v>76</v>
      </c>
      <c r="D87" s="42">
        <v>0</v>
      </c>
      <c r="E87" s="42">
        <v>4</v>
      </c>
      <c r="F87" s="42">
        <v>2</v>
      </c>
      <c r="G87" s="42">
        <v>1301491</v>
      </c>
      <c r="H87" s="42" t="s">
        <v>0</v>
      </c>
      <c r="I87" s="42" t="s">
        <v>0</v>
      </c>
      <c r="J87" s="42" t="s">
        <v>0</v>
      </c>
      <c r="K87" s="42"/>
    </row>
    <row r="88" spans="1:11" ht="30" customHeight="1" x14ac:dyDescent="0.2">
      <c r="A88" s="42">
        <v>1301900</v>
      </c>
      <c r="B88" s="42" t="s">
        <v>155</v>
      </c>
      <c r="C88" s="42" t="s">
        <v>156</v>
      </c>
      <c r="G88" s="42" t="s">
        <v>0</v>
      </c>
      <c r="H88" s="42" t="s">
        <v>0</v>
      </c>
      <c r="I88" s="42" t="s">
        <v>0</v>
      </c>
      <c r="J88" s="42" t="s">
        <v>0</v>
      </c>
      <c r="K88" s="42"/>
    </row>
    <row r="89" spans="1:11" ht="30" customHeight="1" x14ac:dyDescent="0.2">
      <c r="A89" s="42">
        <v>1301901</v>
      </c>
      <c r="B89" s="42" t="s">
        <v>157</v>
      </c>
      <c r="C89" s="42" t="s">
        <v>158</v>
      </c>
      <c r="G89" s="42" t="s">
        <v>0</v>
      </c>
      <c r="H89" s="42" t="s">
        <v>0</v>
      </c>
      <c r="I89" s="42" t="s">
        <v>0</v>
      </c>
      <c r="J89" s="42" t="s">
        <v>0</v>
      </c>
      <c r="K89" s="42"/>
    </row>
    <row r="90" spans="1:11" ht="30" customHeight="1" x14ac:dyDescent="0.2">
      <c r="A90" s="42">
        <v>1302281</v>
      </c>
      <c r="B90" s="42" t="s">
        <v>525</v>
      </c>
      <c r="C90" s="42" t="s">
        <v>72</v>
      </c>
      <c r="D90" s="42">
        <v>3</v>
      </c>
      <c r="E90" s="42">
        <v>0</v>
      </c>
      <c r="F90" s="42">
        <v>3</v>
      </c>
      <c r="G90" s="42">
        <v>1301108</v>
      </c>
      <c r="H90" s="42">
        <v>1301108</v>
      </c>
      <c r="I90" s="42">
        <v>1303120</v>
      </c>
      <c r="J90" s="42" t="s">
        <v>0</v>
      </c>
      <c r="K90" s="42"/>
    </row>
    <row r="91" spans="1:11" ht="30" customHeight="1" x14ac:dyDescent="0.2">
      <c r="A91" s="42">
        <v>1302369</v>
      </c>
      <c r="B91" s="42" t="s">
        <v>132</v>
      </c>
      <c r="C91" s="42" t="s">
        <v>15</v>
      </c>
      <c r="D91" s="42">
        <v>0</v>
      </c>
      <c r="E91" s="42">
        <v>8</v>
      </c>
      <c r="F91" s="42">
        <v>3</v>
      </c>
      <c r="G91" s="42" t="s">
        <v>0</v>
      </c>
      <c r="H91" s="42" t="s">
        <v>476</v>
      </c>
      <c r="I91" s="42" t="s">
        <v>0</v>
      </c>
      <c r="J91" s="42" t="s">
        <v>0</v>
      </c>
      <c r="K91" s="42"/>
    </row>
    <row r="92" spans="1:11" ht="30" customHeight="1" x14ac:dyDescent="0.2">
      <c r="A92" s="42">
        <v>1302380</v>
      </c>
      <c r="B92" s="42" t="s">
        <v>159</v>
      </c>
      <c r="C92" s="42" t="s">
        <v>18</v>
      </c>
      <c r="G92" s="42" t="s">
        <v>0</v>
      </c>
      <c r="H92" s="42" t="s">
        <v>0</v>
      </c>
      <c r="I92" s="42" t="s">
        <v>0</v>
      </c>
      <c r="J92" s="42" t="s">
        <v>0</v>
      </c>
      <c r="K92" s="42"/>
    </row>
    <row r="93" spans="1:11" ht="30" customHeight="1" x14ac:dyDescent="0.2">
      <c r="A93" s="42">
        <v>1302381</v>
      </c>
      <c r="B93" s="42" t="s">
        <v>525</v>
      </c>
      <c r="C93" s="42" t="s">
        <v>72</v>
      </c>
      <c r="G93" s="42" t="s">
        <v>0</v>
      </c>
      <c r="H93" s="42" t="s">
        <v>0</v>
      </c>
      <c r="I93" s="42" t="s">
        <v>0</v>
      </c>
      <c r="J93" s="42" t="s">
        <v>0</v>
      </c>
      <c r="K93" s="42"/>
    </row>
    <row r="94" spans="1:11" ht="30" customHeight="1" x14ac:dyDescent="0.2">
      <c r="A94" s="42">
        <v>1302382</v>
      </c>
      <c r="B94" s="42" t="s">
        <v>160</v>
      </c>
      <c r="C94" s="42" t="s">
        <v>161</v>
      </c>
      <c r="D94" s="42">
        <v>2</v>
      </c>
      <c r="E94" s="42">
        <v>2</v>
      </c>
      <c r="F94" s="42">
        <v>3</v>
      </c>
      <c r="G94" s="42" t="s">
        <v>0</v>
      </c>
      <c r="H94" s="42">
        <v>1302281</v>
      </c>
      <c r="I94" s="42" t="s">
        <v>0</v>
      </c>
      <c r="J94" s="42" t="s">
        <v>0</v>
      </c>
      <c r="K94" s="42"/>
    </row>
    <row r="95" spans="1:11" ht="30" customHeight="1" x14ac:dyDescent="0.2">
      <c r="A95" s="42">
        <v>1302383</v>
      </c>
      <c r="B95" s="42" t="s">
        <v>526</v>
      </c>
      <c r="C95" s="42" t="s">
        <v>56</v>
      </c>
      <c r="D95" s="42">
        <v>2</v>
      </c>
      <c r="E95" s="42">
        <v>2</v>
      </c>
      <c r="F95" s="42">
        <v>3</v>
      </c>
      <c r="G95" s="42">
        <v>1302281</v>
      </c>
      <c r="H95" s="42">
        <v>1302281</v>
      </c>
      <c r="I95" s="42">
        <v>1302281</v>
      </c>
      <c r="J95" s="42" t="s">
        <v>0</v>
      </c>
      <c r="K95" s="42"/>
    </row>
    <row r="96" spans="1:11" ht="30" customHeight="1" x14ac:dyDescent="0.2">
      <c r="A96" s="42">
        <v>1302384</v>
      </c>
      <c r="B96" s="42" t="s">
        <v>419</v>
      </c>
      <c r="C96" s="42" t="s">
        <v>420</v>
      </c>
      <c r="D96" s="42">
        <v>2</v>
      </c>
      <c r="E96" s="42">
        <v>2</v>
      </c>
      <c r="F96" s="42">
        <v>3</v>
      </c>
      <c r="G96" s="42">
        <v>1301305</v>
      </c>
      <c r="H96" s="42" t="s">
        <v>567</v>
      </c>
      <c r="I96" s="42" t="s">
        <v>0</v>
      </c>
      <c r="J96" s="42" t="s">
        <v>0</v>
      </c>
      <c r="K96" s="42"/>
    </row>
    <row r="97" spans="1:11" ht="30" customHeight="1" x14ac:dyDescent="0.2">
      <c r="A97" s="42">
        <v>1302385</v>
      </c>
      <c r="B97" s="42" t="s">
        <v>527</v>
      </c>
      <c r="C97" s="42" t="s">
        <v>162</v>
      </c>
      <c r="G97" s="42" t="s">
        <v>0</v>
      </c>
      <c r="H97" s="42" t="s">
        <v>0</v>
      </c>
      <c r="I97" s="42" t="s">
        <v>0</v>
      </c>
      <c r="J97" s="42" t="s">
        <v>0</v>
      </c>
      <c r="K97" s="42"/>
    </row>
    <row r="98" spans="1:11" ht="30" customHeight="1" x14ac:dyDescent="0.2">
      <c r="A98" s="42">
        <v>1302386</v>
      </c>
      <c r="B98" s="42" t="s">
        <v>163</v>
      </c>
      <c r="C98" s="42" t="s">
        <v>164</v>
      </c>
      <c r="G98" s="42" t="s">
        <v>0</v>
      </c>
      <c r="H98" s="42" t="s">
        <v>0</v>
      </c>
      <c r="I98" s="42" t="s">
        <v>0</v>
      </c>
      <c r="J98" s="42" t="s">
        <v>0</v>
      </c>
      <c r="K98" s="42"/>
    </row>
    <row r="99" spans="1:11" ht="30" customHeight="1" x14ac:dyDescent="0.2">
      <c r="A99" s="42">
        <v>1302387</v>
      </c>
      <c r="B99" s="42" t="s">
        <v>165</v>
      </c>
      <c r="C99" s="42" t="s">
        <v>166</v>
      </c>
      <c r="D99" s="42">
        <v>2</v>
      </c>
      <c r="E99" s="42">
        <v>2</v>
      </c>
      <c r="F99" s="42">
        <v>3</v>
      </c>
      <c r="G99" s="42" t="s">
        <v>0</v>
      </c>
      <c r="H99" s="42">
        <v>1302382</v>
      </c>
      <c r="I99" s="42" t="s">
        <v>0</v>
      </c>
      <c r="J99" s="42" t="s">
        <v>0</v>
      </c>
      <c r="K99" s="42"/>
    </row>
    <row r="100" spans="1:11" ht="30" customHeight="1" x14ac:dyDescent="0.2">
      <c r="A100" s="42">
        <v>1302388</v>
      </c>
      <c r="B100" s="42" t="s">
        <v>167</v>
      </c>
      <c r="C100" s="42" t="s">
        <v>70</v>
      </c>
      <c r="D100" s="42">
        <v>3</v>
      </c>
      <c r="E100" s="42">
        <v>0</v>
      </c>
      <c r="F100" s="42">
        <v>3</v>
      </c>
      <c r="G100" s="42" t="s">
        <v>0</v>
      </c>
      <c r="H100" s="42">
        <v>1302281</v>
      </c>
      <c r="I100" s="42" t="s">
        <v>0</v>
      </c>
      <c r="J100" s="42" t="s">
        <v>0</v>
      </c>
      <c r="K100" s="42"/>
    </row>
    <row r="101" spans="1:11" ht="30" customHeight="1" x14ac:dyDescent="0.2">
      <c r="A101" s="42">
        <v>1302392</v>
      </c>
      <c r="B101" s="42" t="s">
        <v>168</v>
      </c>
      <c r="C101" s="42" t="s">
        <v>169</v>
      </c>
      <c r="D101" s="42">
        <v>3</v>
      </c>
      <c r="E101" s="42">
        <v>0</v>
      </c>
      <c r="F101" s="42">
        <v>3</v>
      </c>
      <c r="G101" s="42" t="s">
        <v>0</v>
      </c>
      <c r="H101" s="42" t="s">
        <v>367</v>
      </c>
      <c r="I101" s="42" t="s">
        <v>0</v>
      </c>
      <c r="J101" s="42" t="s">
        <v>0</v>
      </c>
      <c r="K101" s="42"/>
    </row>
    <row r="102" spans="1:11" ht="30" customHeight="1" x14ac:dyDescent="0.2">
      <c r="A102" s="42">
        <v>1302410</v>
      </c>
      <c r="B102" s="42" t="s">
        <v>506</v>
      </c>
      <c r="C102" s="42" t="s">
        <v>170</v>
      </c>
      <c r="G102" s="42" t="s">
        <v>0</v>
      </c>
      <c r="H102" s="42" t="s">
        <v>0</v>
      </c>
      <c r="I102" s="42" t="s">
        <v>0</v>
      </c>
      <c r="J102" s="42" t="s">
        <v>0</v>
      </c>
      <c r="K102" s="42"/>
    </row>
    <row r="103" spans="1:11" ht="30" customHeight="1" x14ac:dyDescent="0.2">
      <c r="A103" s="42">
        <v>1302430</v>
      </c>
      <c r="B103" s="42" t="s">
        <v>171</v>
      </c>
      <c r="C103" s="42" t="s">
        <v>172</v>
      </c>
      <c r="G103" s="42" t="s">
        <v>0</v>
      </c>
      <c r="H103" s="42" t="s">
        <v>0</v>
      </c>
      <c r="I103" s="42" t="s">
        <v>0</v>
      </c>
      <c r="J103" s="42" t="s">
        <v>0</v>
      </c>
      <c r="K103" s="42"/>
    </row>
    <row r="104" spans="1:11" ht="30" customHeight="1" x14ac:dyDescent="0.2">
      <c r="A104" s="42">
        <v>1302433</v>
      </c>
      <c r="B104" s="42" t="s">
        <v>173</v>
      </c>
      <c r="C104" s="42" t="s">
        <v>174</v>
      </c>
      <c r="G104" s="42" t="s">
        <v>0</v>
      </c>
      <c r="H104" s="42" t="s">
        <v>0</v>
      </c>
      <c r="I104" s="42" t="s">
        <v>0</v>
      </c>
      <c r="J104" s="42" t="s">
        <v>0</v>
      </c>
      <c r="K104" s="42"/>
    </row>
    <row r="105" spans="1:11" ht="30" customHeight="1" x14ac:dyDescent="0.2">
      <c r="A105" s="42">
        <v>1302440</v>
      </c>
      <c r="B105" s="42" t="s">
        <v>175</v>
      </c>
      <c r="C105" s="42" t="s">
        <v>176</v>
      </c>
      <c r="G105" s="42" t="s">
        <v>0</v>
      </c>
      <c r="H105" s="42" t="s">
        <v>0</v>
      </c>
      <c r="I105" s="42" t="s">
        <v>0</v>
      </c>
      <c r="J105" s="42" t="s">
        <v>0</v>
      </c>
      <c r="K105" s="42"/>
    </row>
    <row r="106" spans="1:11" ht="30" customHeight="1" x14ac:dyDescent="0.2">
      <c r="A106" s="42">
        <v>1302441</v>
      </c>
      <c r="B106" s="42" t="s">
        <v>177</v>
      </c>
      <c r="C106" s="42" t="s">
        <v>178</v>
      </c>
      <c r="D106" s="42">
        <v>3</v>
      </c>
      <c r="E106" s="42">
        <v>0</v>
      </c>
      <c r="F106" s="42">
        <v>3</v>
      </c>
      <c r="G106" s="42" t="s">
        <v>0</v>
      </c>
      <c r="H106" s="42">
        <v>1303338</v>
      </c>
      <c r="I106" s="42" t="s">
        <v>0</v>
      </c>
      <c r="J106" s="42" t="s">
        <v>0</v>
      </c>
      <c r="K106" s="42"/>
    </row>
    <row r="107" spans="1:11" ht="30" customHeight="1" x14ac:dyDescent="0.2">
      <c r="A107" s="42">
        <v>1302450</v>
      </c>
      <c r="B107" s="42" t="s">
        <v>528</v>
      </c>
      <c r="C107" s="42" t="s">
        <v>57</v>
      </c>
      <c r="G107" s="42" t="s">
        <v>0</v>
      </c>
      <c r="H107" s="42" t="s">
        <v>0</v>
      </c>
      <c r="I107" s="42" t="s">
        <v>0</v>
      </c>
      <c r="J107" s="42" t="s">
        <v>0</v>
      </c>
      <c r="K107" s="42"/>
    </row>
    <row r="108" spans="1:11" ht="30" customHeight="1" x14ac:dyDescent="0.2">
      <c r="A108" s="42">
        <v>1302452</v>
      </c>
      <c r="B108" s="42" t="s">
        <v>529</v>
      </c>
      <c r="C108" s="42" t="s">
        <v>57</v>
      </c>
      <c r="D108" s="42">
        <v>3</v>
      </c>
      <c r="E108" s="42">
        <v>0</v>
      </c>
      <c r="F108" s="42">
        <v>3</v>
      </c>
      <c r="G108" s="42">
        <v>1302281</v>
      </c>
      <c r="H108" s="42">
        <v>1302281</v>
      </c>
      <c r="I108" s="42" t="s">
        <v>0</v>
      </c>
      <c r="J108" s="42" t="s">
        <v>0</v>
      </c>
      <c r="K108" s="42"/>
    </row>
    <row r="109" spans="1:11" ht="30" customHeight="1" x14ac:dyDescent="0.2">
      <c r="A109" s="42">
        <v>1302478</v>
      </c>
      <c r="B109" s="42" t="s">
        <v>179</v>
      </c>
      <c r="C109" s="42" t="s">
        <v>180</v>
      </c>
      <c r="D109" s="42">
        <v>2</v>
      </c>
      <c r="E109" s="42">
        <v>2</v>
      </c>
      <c r="F109" s="42">
        <v>3</v>
      </c>
      <c r="G109" s="42" t="s">
        <v>0</v>
      </c>
      <c r="H109" s="42">
        <v>1303386</v>
      </c>
      <c r="I109" s="42" t="s">
        <v>0</v>
      </c>
      <c r="J109" s="42" t="s">
        <v>0</v>
      </c>
      <c r="K109" s="42"/>
    </row>
    <row r="110" spans="1:11" ht="30" customHeight="1" x14ac:dyDescent="0.2">
      <c r="A110" s="42">
        <v>1302480</v>
      </c>
      <c r="B110" s="42" t="s">
        <v>181</v>
      </c>
      <c r="C110" s="42" t="s">
        <v>182</v>
      </c>
      <c r="G110" s="42" t="s">
        <v>0</v>
      </c>
      <c r="H110" s="42" t="s">
        <v>0</v>
      </c>
      <c r="I110" s="42" t="s">
        <v>0</v>
      </c>
      <c r="J110" s="42" t="s">
        <v>0</v>
      </c>
      <c r="K110" s="42"/>
    </row>
    <row r="111" spans="1:11" ht="30" customHeight="1" x14ac:dyDescent="0.2">
      <c r="A111" s="42">
        <v>1302481</v>
      </c>
      <c r="B111" s="42" t="s">
        <v>183</v>
      </c>
      <c r="C111" s="42" t="s">
        <v>184</v>
      </c>
      <c r="D111" s="42">
        <v>3</v>
      </c>
      <c r="E111" s="42">
        <v>0</v>
      </c>
      <c r="F111" s="42">
        <v>3</v>
      </c>
      <c r="G111" s="42" t="s">
        <v>0</v>
      </c>
      <c r="H111" s="42">
        <v>1302384</v>
      </c>
      <c r="I111" s="42" t="s">
        <v>0</v>
      </c>
      <c r="J111" s="42" t="s">
        <v>0</v>
      </c>
      <c r="K111" s="42"/>
    </row>
    <row r="112" spans="1:11" ht="30" customHeight="1" x14ac:dyDescent="0.2">
      <c r="A112" s="42">
        <v>1302482</v>
      </c>
      <c r="B112" s="42" t="s">
        <v>163</v>
      </c>
      <c r="C112" s="42" t="s">
        <v>164</v>
      </c>
      <c r="G112" s="42" t="s">
        <v>0</v>
      </c>
      <c r="H112" s="42" t="s">
        <v>0</v>
      </c>
      <c r="I112" s="42" t="s">
        <v>0</v>
      </c>
      <c r="J112" s="42" t="s">
        <v>0</v>
      </c>
      <c r="K112" s="42"/>
    </row>
    <row r="113" spans="1:11" ht="30" customHeight="1" x14ac:dyDescent="0.2">
      <c r="A113" s="42">
        <v>1302483</v>
      </c>
      <c r="B113" s="42" t="s">
        <v>185</v>
      </c>
      <c r="C113" s="42" t="s">
        <v>186</v>
      </c>
      <c r="D113" s="42">
        <v>3</v>
      </c>
      <c r="E113" s="42">
        <v>0</v>
      </c>
      <c r="F113" s="42">
        <v>3</v>
      </c>
      <c r="G113" s="42">
        <v>1301326</v>
      </c>
      <c r="H113" s="42">
        <v>1301326</v>
      </c>
      <c r="I113" s="42" t="s">
        <v>0</v>
      </c>
      <c r="J113" s="42" t="s">
        <v>0</v>
      </c>
      <c r="K113" s="42"/>
    </row>
    <row r="114" spans="1:11" ht="30" customHeight="1" x14ac:dyDescent="0.2">
      <c r="A114" s="42">
        <v>1302484</v>
      </c>
      <c r="B114" s="42" t="s">
        <v>530</v>
      </c>
      <c r="C114" s="42" t="s">
        <v>187</v>
      </c>
      <c r="D114" s="42">
        <v>3</v>
      </c>
      <c r="E114" s="42">
        <v>0</v>
      </c>
      <c r="F114" s="42">
        <v>3</v>
      </c>
      <c r="G114" s="42" t="s">
        <v>0</v>
      </c>
      <c r="H114" s="42">
        <v>1302384</v>
      </c>
      <c r="I114" s="42" t="s">
        <v>0</v>
      </c>
      <c r="J114" s="42" t="s">
        <v>0</v>
      </c>
      <c r="K114" s="42"/>
    </row>
    <row r="115" spans="1:11" ht="30" customHeight="1" x14ac:dyDescent="0.2">
      <c r="A115" s="42">
        <v>1302485</v>
      </c>
      <c r="B115" s="42" t="s">
        <v>531</v>
      </c>
      <c r="C115" s="42" t="s">
        <v>188</v>
      </c>
      <c r="D115" s="42">
        <v>3</v>
      </c>
      <c r="E115" s="42">
        <v>0</v>
      </c>
      <c r="F115" s="42">
        <v>3</v>
      </c>
      <c r="G115" s="42" t="s">
        <v>0</v>
      </c>
      <c r="H115" s="42">
        <v>1302493</v>
      </c>
      <c r="I115" s="42" t="s">
        <v>0</v>
      </c>
      <c r="J115" s="42" t="s">
        <v>0</v>
      </c>
      <c r="K115" s="42"/>
    </row>
    <row r="116" spans="1:11" ht="30" customHeight="1" x14ac:dyDescent="0.2">
      <c r="A116" s="42">
        <v>1302487</v>
      </c>
      <c r="B116" s="42" t="s">
        <v>532</v>
      </c>
      <c r="C116" s="42" t="s">
        <v>184</v>
      </c>
      <c r="G116" s="42" t="s">
        <v>0</v>
      </c>
      <c r="H116" s="42" t="s">
        <v>0</v>
      </c>
      <c r="I116" s="42" t="s">
        <v>0</v>
      </c>
      <c r="J116" s="42" t="s">
        <v>0</v>
      </c>
      <c r="K116" s="42"/>
    </row>
    <row r="117" spans="1:11" ht="30" customHeight="1" x14ac:dyDescent="0.2">
      <c r="A117" s="42">
        <v>1302488</v>
      </c>
      <c r="B117" s="42" t="s">
        <v>189</v>
      </c>
      <c r="C117" s="42" t="s">
        <v>71</v>
      </c>
      <c r="D117" s="42">
        <v>3</v>
      </c>
      <c r="E117" s="42">
        <v>0</v>
      </c>
      <c r="F117" s="42">
        <v>3</v>
      </c>
      <c r="G117" s="42" t="s">
        <v>0</v>
      </c>
      <c r="H117" s="42">
        <v>1302384</v>
      </c>
      <c r="I117" s="42" t="s">
        <v>0</v>
      </c>
      <c r="J117" s="42" t="s">
        <v>0</v>
      </c>
      <c r="K117" s="42"/>
    </row>
    <row r="118" spans="1:11" ht="30" customHeight="1" x14ac:dyDescent="0.2">
      <c r="A118" s="42">
        <v>1302489</v>
      </c>
      <c r="B118" s="42" t="s">
        <v>190</v>
      </c>
      <c r="C118" s="42" t="s">
        <v>17</v>
      </c>
      <c r="G118" s="42" t="s">
        <v>0</v>
      </c>
      <c r="H118" s="42" t="s">
        <v>0</v>
      </c>
      <c r="I118" s="42" t="s">
        <v>0</v>
      </c>
      <c r="J118" s="42" t="s">
        <v>0</v>
      </c>
      <c r="K118" s="42"/>
    </row>
    <row r="119" spans="1:11" ht="30" customHeight="1" x14ac:dyDescent="0.2">
      <c r="A119" s="42">
        <v>1302490</v>
      </c>
      <c r="B119" s="42" t="s">
        <v>533</v>
      </c>
      <c r="C119" s="42" t="s">
        <v>191</v>
      </c>
      <c r="D119" s="42">
        <v>3</v>
      </c>
      <c r="E119" s="42">
        <v>0</v>
      </c>
      <c r="F119" s="42">
        <v>3</v>
      </c>
      <c r="G119" s="42" t="s">
        <v>0</v>
      </c>
      <c r="H119" s="42" t="s">
        <v>367</v>
      </c>
      <c r="I119" s="42" t="s">
        <v>0</v>
      </c>
      <c r="J119" s="42" t="s">
        <v>0</v>
      </c>
      <c r="K119" s="42"/>
    </row>
    <row r="120" spans="1:11" ht="30" customHeight="1" x14ac:dyDescent="0.2">
      <c r="A120" s="42">
        <v>1302491</v>
      </c>
      <c r="B120" s="42" t="s">
        <v>153</v>
      </c>
      <c r="C120" s="42" t="s">
        <v>75</v>
      </c>
      <c r="D120" s="42">
        <v>0</v>
      </c>
      <c r="E120" s="42">
        <v>2</v>
      </c>
      <c r="F120" s="42">
        <v>1</v>
      </c>
      <c r="G120" s="42" t="s">
        <v>0</v>
      </c>
      <c r="H120" s="42" t="s">
        <v>477</v>
      </c>
      <c r="I120" s="42" t="s">
        <v>0</v>
      </c>
      <c r="J120" s="42" t="s">
        <v>0</v>
      </c>
      <c r="K120" s="42"/>
    </row>
    <row r="121" spans="1:11" ht="30" customHeight="1" x14ac:dyDescent="0.2">
      <c r="A121" s="42">
        <v>1302492</v>
      </c>
      <c r="B121" s="42" t="s">
        <v>154</v>
      </c>
      <c r="C121" s="42" t="s">
        <v>76</v>
      </c>
      <c r="D121" s="42">
        <v>0</v>
      </c>
      <c r="E121" s="42">
        <v>4</v>
      </c>
      <c r="F121" s="42">
        <v>2</v>
      </c>
      <c r="G121" s="42" t="s">
        <v>0</v>
      </c>
      <c r="H121" s="42">
        <v>1302491</v>
      </c>
      <c r="I121" s="42" t="s">
        <v>0</v>
      </c>
      <c r="J121" s="42" t="s">
        <v>0</v>
      </c>
      <c r="K121" s="42"/>
    </row>
    <row r="122" spans="1:11" ht="30" customHeight="1" x14ac:dyDescent="0.2">
      <c r="A122" s="42">
        <v>1302493</v>
      </c>
      <c r="B122" s="42" t="s">
        <v>412</v>
      </c>
      <c r="C122" s="42" t="s">
        <v>413</v>
      </c>
      <c r="D122" s="42">
        <v>3</v>
      </c>
      <c r="E122" s="42">
        <v>0</v>
      </c>
      <c r="F122" s="42">
        <v>3</v>
      </c>
      <c r="G122" s="42" t="s">
        <v>0</v>
      </c>
      <c r="H122" s="42">
        <v>1302384</v>
      </c>
      <c r="I122" s="42" t="s">
        <v>0</v>
      </c>
      <c r="J122" s="42" t="s">
        <v>0</v>
      </c>
      <c r="K122" s="42"/>
    </row>
    <row r="123" spans="1:11" ht="30" customHeight="1" x14ac:dyDescent="0.2">
      <c r="A123" s="42">
        <v>1302494</v>
      </c>
      <c r="B123" s="42" t="s">
        <v>534</v>
      </c>
      <c r="C123" s="42" t="s">
        <v>417</v>
      </c>
      <c r="D123" s="42">
        <v>3</v>
      </c>
      <c r="E123" s="42">
        <v>0</v>
      </c>
      <c r="F123" s="42">
        <v>3</v>
      </c>
      <c r="G123" s="42" t="s">
        <v>0</v>
      </c>
      <c r="H123" s="42">
        <v>1303237</v>
      </c>
      <c r="I123" s="42" t="s">
        <v>0</v>
      </c>
      <c r="J123" s="42" t="s">
        <v>0</v>
      </c>
      <c r="K123" s="42"/>
    </row>
    <row r="124" spans="1:11" ht="30" customHeight="1" x14ac:dyDescent="0.2">
      <c r="A124" s="42">
        <v>1302900</v>
      </c>
      <c r="B124" s="42" t="s">
        <v>535</v>
      </c>
      <c r="C124" s="42" t="s">
        <v>192</v>
      </c>
      <c r="G124" s="42" t="s">
        <v>0</v>
      </c>
      <c r="H124" s="42" t="s">
        <v>0</v>
      </c>
      <c r="I124" s="42" t="s">
        <v>0</v>
      </c>
      <c r="J124" s="42" t="s">
        <v>0</v>
      </c>
      <c r="K124" s="42"/>
    </row>
    <row r="125" spans="1:11" ht="30" customHeight="1" x14ac:dyDescent="0.2">
      <c r="A125" s="42">
        <v>1303120</v>
      </c>
      <c r="B125" s="42" t="s">
        <v>375</v>
      </c>
      <c r="C125" s="42" t="s">
        <v>73</v>
      </c>
      <c r="D125" s="42">
        <v>3</v>
      </c>
      <c r="E125" s="42">
        <v>0</v>
      </c>
      <c r="F125" s="42">
        <v>3</v>
      </c>
      <c r="G125" s="42" t="s">
        <v>0</v>
      </c>
      <c r="H125" s="42" t="s">
        <v>0</v>
      </c>
      <c r="I125" s="42" t="s">
        <v>0</v>
      </c>
      <c r="J125" s="42" t="s">
        <v>0</v>
      </c>
      <c r="K125" s="42"/>
    </row>
    <row r="126" spans="1:11" ht="30" customHeight="1" x14ac:dyDescent="0.2">
      <c r="A126" s="42">
        <v>1303235</v>
      </c>
      <c r="B126" s="42" t="s">
        <v>536</v>
      </c>
      <c r="C126" s="42" t="s">
        <v>193</v>
      </c>
      <c r="G126" s="42" t="s">
        <v>0</v>
      </c>
      <c r="H126" s="42" t="s">
        <v>0</v>
      </c>
      <c r="I126" s="42" t="s">
        <v>0</v>
      </c>
      <c r="J126" s="42" t="s">
        <v>0</v>
      </c>
      <c r="K126" s="42"/>
    </row>
    <row r="127" spans="1:11" ht="30" customHeight="1" x14ac:dyDescent="0.2">
      <c r="A127" s="42">
        <v>1303236</v>
      </c>
      <c r="B127" s="42" t="s">
        <v>537</v>
      </c>
      <c r="C127" s="42" t="s">
        <v>28</v>
      </c>
      <c r="D127" s="42">
        <v>2</v>
      </c>
      <c r="E127" s="42">
        <v>2</v>
      </c>
      <c r="F127" s="42">
        <v>3</v>
      </c>
      <c r="G127" s="42">
        <v>1301108</v>
      </c>
      <c r="H127" s="42">
        <v>1301108</v>
      </c>
      <c r="I127" s="42">
        <v>1301108</v>
      </c>
      <c r="J127" s="42">
        <v>1301108</v>
      </c>
      <c r="K127" s="42"/>
    </row>
    <row r="128" spans="1:11" ht="30" customHeight="1" x14ac:dyDescent="0.2">
      <c r="A128" s="42">
        <v>1303237</v>
      </c>
      <c r="B128" s="42" t="s">
        <v>478</v>
      </c>
      <c r="C128" s="42" t="s">
        <v>194</v>
      </c>
      <c r="D128" s="42">
        <v>3</v>
      </c>
      <c r="E128" s="42">
        <v>0</v>
      </c>
      <c r="F128" s="42">
        <v>3</v>
      </c>
      <c r="G128" s="42">
        <v>1301108</v>
      </c>
      <c r="H128" s="42">
        <v>1301108</v>
      </c>
      <c r="I128" s="42">
        <v>1301108</v>
      </c>
      <c r="J128" s="42">
        <v>1301108</v>
      </c>
      <c r="K128" s="42"/>
    </row>
    <row r="129" spans="1:11" ht="30" customHeight="1" x14ac:dyDescent="0.2">
      <c r="A129" s="42">
        <v>1303240</v>
      </c>
      <c r="B129" s="42" t="s">
        <v>538</v>
      </c>
      <c r="C129" s="42" t="s">
        <v>195</v>
      </c>
      <c r="G129" s="42" t="s">
        <v>0</v>
      </c>
      <c r="H129" s="42" t="s">
        <v>0</v>
      </c>
      <c r="I129" s="42" t="s">
        <v>0</v>
      </c>
      <c r="J129" s="42" t="s">
        <v>0</v>
      </c>
      <c r="K129" s="42"/>
    </row>
    <row r="130" spans="1:11" ht="30" customHeight="1" x14ac:dyDescent="0.2">
      <c r="A130" s="42">
        <v>1303244</v>
      </c>
      <c r="B130" s="42" t="s">
        <v>538</v>
      </c>
      <c r="C130" s="42" t="s">
        <v>195</v>
      </c>
      <c r="G130" s="42" t="s">
        <v>0</v>
      </c>
      <c r="H130" s="42" t="s">
        <v>0</v>
      </c>
      <c r="I130" s="42" t="s">
        <v>0</v>
      </c>
      <c r="J130" s="42" t="s">
        <v>0</v>
      </c>
      <c r="K130" s="42"/>
    </row>
    <row r="131" spans="1:11" ht="30" customHeight="1" x14ac:dyDescent="0.2">
      <c r="A131" s="42">
        <v>1303245</v>
      </c>
      <c r="B131" s="42" t="s">
        <v>196</v>
      </c>
      <c r="C131" s="42" t="s">
        <v>197</v>
      </c>
      <c r="G131" s="42" t="s">
        <v>0</v>
      </c>
      <c r="H131" s="42" t="s">
        <v>0</v>
      </c>
      <c r="I131" s="42" t="s">
        <v>0</v>
      </c>
      <c r="J131" s="42" t="s">
        <v>0</v>
      </c>
      <c r="K131" s="42"/>
    </row>
    <row r="132" spans="1:11" ht="30" customHeight="1" x14ac:dyDescent="0.2">
      <c r="A132" s="42">
        <v>1303261</v>
      </c>
      <c r="B132" s="42" t="s">
        <v>198</v>
      </c>
      <c r="C132" s="42" t="s">
        <v>30</v>
      </c>
      <c r="G132" s="42" t="s">
        <v>0</v>
      </c>
      <c r="H132" s="42" t="s">
        <v>0</v>
      </c>
      <c r="I132" s="42" t="s">
        <v>0</v>
      </c>
      <c r="J132" s="42" t="s">
        <v>0</v>
      </c>
      <c r="K132" s="42"/>
    </row>
    <row r="133" spans="1:11" ht="30" customHeight="1" x14ac:dyDescent="0.2">
      <c r="A133" s="42">
        <v>1303265</v>
      </c>
      <c r="B133" s="42" t="s">
        <v>199</v>
      </c>
      <c r="C133" s="42" t="s">
        <v>21</v>
      </c>
      <c r="D133" s="42">
        <v>3</v>
      </c>
      <c r="E133" s="42">
        <v>0</v>
      </c>
      <c r="F133" s="42">
        <v>3</v>
      </c>
      <c r="G133" s="42">
        <v>1401120</v>
      </c>
      <c r="H133" s="42">
        <v>1401120</v>
      </c>
      <c r="I133" s="42">
        <v>1401120</v>
      </c>
      <c r="J133" s="42">
        <v>1401120</v>
      </c>
      <c r="K133" s="42"/>
    </row>
    <row r="134" spans="1:11" ht="30" customHeight="1" x14ac:dyDescent="0.2">
      <c r="A134" s="42">
        <v>1303320</v>
      </c>
      <c r="B134" s="42" t="s">
        <v>200</v>
      </c>
      <c r="C134" s="42" t="s">
        <v>77</v>
      </c>
      <c r="D134" s="42">
        <v>3</v>
      </c>
      <c r="E134" s="42">
        <v>0</v>
      </c>
      <c r="F134" s="42">
        <v>3</v>
      </c>
      <c r="G134" s="42" t="s">
        <v>0</v>
      </c>
      <c r="H134" s="42" t="s">
        <v>0</v>
      </c>
      <c r="I134" s="42">
        <v>1303342</v>
      </c>
      <c r="J134" s="42" t="s">
        <v>0</v>
      </c>
      <c r="K134" s="42"/>
    </row>
    <row r="135" spans="1:11" ht="30" customHeight="1" x14ac:dyDescent="0.2">
      <c r="A135" s="42">
        <v>1303330</v>
      </c>
      <c r="B135" s="42" t="s">
        <v>201</v>
      </c>
      <c r="C135" s="42" t="s">
        <v>19</v>
      </c>
      <c r="G135" s="42" t="s">
        <v>0</v>
      </c>
      <c r="H135" s="42" t="s">
        <v>0</v>
      </c>
      <c r="I135" s="42" t="s">
        <v>0</v>
      </c>
      <c r="J135" s="42" t="s">
        <v>0</v>
      </c>
      <c r="K135" s="42"/>
    </row>
    <row r="136" spans="1:11" ht="30" customHeight="1" x14ac:dyDescent="0.2">
      <c r="A136" s="42">
        <v>1303331</v>
      </c>
      <c r="B136" s="42" t="s">
        <v>202</v>
      </c>
      <c r="C136" s="42" t="s">
        <v>203</v>
      </c>
      <c r="G136" s="42" t="s">
        <v>0</v>
      </c>
      <c r="H136" s="42" t="s">
        <v>0</v>
      </c>
      <c r="I136" s="42" t="s">
        <v>0</v>
      </c>
      <c r="J136" s="42" t="s">
        <v>0</v>
      </c>
      <c r="K136" s="42"/>
    </row>
    <row r="137" spans="1:11" ht="30" customHeight="1" x14ac:dyDescent="0.2">
      <c r="A137" s="42">
        <v>1303334</v>
      </c>
      <c r="B137" s="42" t="s">
        <v>376</v>
      </c>
      <c r="C137" s="42" t="s">
        <v>321</v>
      </c>
      <c r="D137" s="42">
        <v>3</v>
      </c>
      <c r="E137" s="42">
        <v>0</v>
      </c>
      <c r="F137" s="42">
        <v>3</v>
      </c>
      <c r="G137" s="42" t="s">
        <v>0</v>
      </c>
      <c r="H137" s="42" t="s">
        <v>0</v>
      </c>
      <c r="I137" s="42" t="s">
        <v>0</v>
      </c>
      <c r="J137" s="42">
        <v>1304310</v>
      </c>
      <c r="K137" s="42"/>
    </row>
    <row r="138" spans="1:11" ht="30" customHeight="1" x14ac:dyDescent="0.2">
      <c r="A138" s="42">
        <v>1303335</v>
      </c>
      <c r="B138" s="42" t="s">
        <v>539</v>
      </c>
      <c r="C138" s="42" t="s">
        <v>204</v>
      </c>
      <c r="G138" s="42" t="s">
        <v>0</v>
      </c>
      <c r="H138" s="42" t="s">
        <v>0</v>
      </c>
      <c r="I138" s="42" t="s">
        <v>0</v>
      </c>
      <c r="J138" s="42" t="s">
        <v>0</v>
      </c>
      <c r="K138" s="42"/>
    </row>
    <row r="139" spans="1:11" ht="30" customHeight="1" x14ac:dyDescent="0.2">
      <c r="A139" s="42">
        <v>1303336</v>
      </c>
      <c r="B139" s="42" t="s">
        <v>540</v>
      </c>
      <c r="C139" s="42" t="s">
        <v>205</v>
      </c>
      <c r="G139" s="42" t="s">
        <v>0</v>
      </c>
      <c r="H139" s="42" t="s">
        <v>0</v>
      </c>
      <c r="I139" s="42" t="s">
        <v>0</v>
      </c>
      <c r="J139" s="42" t="s">
        <v>0</v>
      </c>
      <c r="K139" s="42"/>
    </row>
    <row r="140" spans="1:11" ht="30" customHeight="1" x14ac:dyDescent="0.2">
      <c r="A140" s="42">
        <v>1303337</v>
      </c>
      <c r="B140" s="42" t="s">
        <v>478</v>
      </c>
      <c r="C140" s="42" t="s">
        <v>194</v>
      </c>
      <c r="D140" s="42">
        <v>2</v>
      </c>
      <c r="E140" s="42">
        <v>2</v>
      </c>
      <c r="F140" s="42">
        <v>3</v>
      </c>
      <c r="G140" s="42">
        <v>1301108</v>
      </c>
      <c r="H140" s="42">
        <v>1301108</v>
      </c>
      <c r="I140" s="42">
        <v>1301108</v>
      </c>
      <c r="J140" s="42">
        <v>1301108</v>
      </c>
      <c r="K140" s="42"/>
    </row>
    <row r="141" spans="1:11" ht="30" customHeight="1" x14ac:dyDescent="0.2">
      <c r="A141" s="42">
        <v>1303338</v>
      </c>
      <c r="B141" s="42" t="s">
        <v>377</v>
      </c>
      <c r="C141" s="42" t="s">
        <v>59</v>
      </c>
      <c r="D141" s="42">
        <v>2</v>
      </c>
      <c r="E141" s="42">
        <v>2</v>
      </c>
      <c r="F141" s="42">
        <v>3</v>
      </c>
      <c r="G141" s="42" t="s">
        <v>560</v>
      </c>
      <c r="H141" s="42" t="s">
        <v>560</v>
      </c>
      <c r="I141" s="42" t="s">
        <v>560</v>
      </c>
      <c r="J141" s="42" t="s">
        <v>0</v>
      </c>
      <c r="K141" s="42"/>
    </row>
    <row r="142" spans="1:11" ht="30" customHeight="1" x14ac:dyDescent="0.2">
      <c r="A142" s="42">
        <v>1303339</v>
      </c>
      <c r="B142" s="42" t="s">
        <v>378</v>
      </c>
      <c r="C142" s="42" t="s">
        <v>68</v>
      </c>
      <c r="D142" s="42">
        <v>2</v>
      </c>
      <c r="E142" s="42">
        <v>2</v>
      </c>
      <c r="F142" s="42">
        <v>3</v>
      </c>
      <c r="G142" s="42" t="s">
        <v>0</v>
      </c>
      <c r="H142" s="42" t="s">
        <v>0</v>
      </c>
      <c r="I142" s="42" t="s">
        <v>0</v>
      </c>
      <c r="J142" s="42">
        <v>1303236</v>
      </c>
      <c r="K142" s="42"/>
    </row>
    <row r="143" spans="1:11" ht="30" customHeight="1" x14ac:dyDescent="0.2">
      <c r="A143" s="42">
        <v>1303340</v>
      </c>
      <c r="B143" s="42" t="s">
        <v>206</v>
      </c>
      <c r="C143" s="42" t="s">
        <v>207</v>
      </c>
      <c r="G143" s="42" t="s">
        <v>0</v>
      </c>
      <c r="H143" s="42" t="s">
        <v>0</v>
      </c>
      <c r="I143" s="42" t="s">
        <v>0</v>
      </c>
      <c r="J143" s="42" t="s">
        <v>0</v>
      </c>
      <c r="K143" s="42"/>
    </row>
    <row r="144" spans="1:11" ht="30" customHeight="1" x14ac:dyDescent="0.2">
      <c r="A144" s="42">
        <v>1303341</v>
      </c>
      <c r="B144" s="42" t="s">
        <v>196</v>
      </c>
      <c r="C144" s="42" t="s">
        <v>197</v>
      </c>
      <c r="G144" s="42" t="s">
        <v>0</v>
      </c>
      <c r="H144" s="42" t="s">
        <v>0</v>
      </c>
      <c r="I144" s="42" t="s">
        <v>0</v>
      </c>
      <c r="J144" s="42" t="s">
        <v>0</v>
      </c>
      <c r="K144" s="42"/>
    </row>
    <row r="145" spans="1:11" ht="30" customHeight="1" x14ac:dyDescent="0.2">
      <c r="A145" s="42">
        <v>1303342</v>
      </c>
      <c r="B145" s="42" t="s">
        <v>208</v>
      </c>
      <c r="C145" s="42" t="s">
        <v>29</v>
      </c>
      <c r="D145" s="42">
        <v>3</v>
      </c>
      <c r="E145" s="42">
        <v>0</v>
      </c>
      <c r="F145" s="42">
        <v>3</v>
      </c>
      <c r="G145" s="42">
        <v>1301203</v>
      </c>
      <c r="H145" s="42">
        <v>1301203</v>
      </c>
      <c r="I145" s="42">
        <v>1301203</v>
      </c>
      <c r="J145" s="42">
        <v>1301203</v>
      </c>
      <c r="K145" s="42"/>
    </row>
    <row r="146" spans="1:11" ht="30" customHeight="1" x14ac:dyDescent="0.2">
      <c r="A146" s="42">
        <v>1303343</v>
      </c>
      <c r="B146" s="42" t="s">
        <v>209</v>
      </c>
      <c r="C146" s="42" t="s">
        <v>210</v>
      </c>
      <c r="D146" s="42">
        <v>0</v>
      </c>
      <c r="E146" s="42">
        <v>2</v>
      </c>
      <c r="F146" s="42">
        <v>1</v>
      </c>
      <c r="G146" s="42" t="s">
        <v>0</v>
      </c>
      <c r="H146" s="42" t="s">
        <v>0</v>
      </c>
      <c r="I146" s="42" t="s">
        <v>328</v>
      </c>
      <c r="J146" s="42" t="s">
        <v>328</v>
      </c>
      <c r="K146" s="42"/>
    </row>
    <row r="147" spans="1:11" ht="30" customHeight="1" x14ac:dyDescent="0.2">
      <c r="A147" s="42">
        <v>1303344</v>
      </c>
      <c r="B147" s="42" t="s">
        <v>211</v>
      </c>
      <c r="C147" s="42" t="s">
        <v>212</v>
      </c>
      <c r="G147" s="42" t="s">
        <v>0</v>
      </c>
      <c r="H147" s="42" t="s">
        <v>0</v>
      </c>
      <c r="I147" s="42" t="s">
        <v>0</v>
      </c>
      <c r="J147" s="42" t="s">
        <v>0</v>
      </c>
      <c r="K147" s="42"/>
    </row>
    <row r="148" spans="1:11" ht="30" customHeight="1" x14ac:dyDescent="0.2">
      <c r="A148" s="42">
        <v>1303345</v>
      </c>
      <c r="B148" s="42" t="s">
        <v>213</v>
      </c>
      <c r="C148" s="42" t="s">
        <v>214</v>
      </c>
      <c r="G148" s="42" t="s">
        <v>0</v>
      </c>
      <c r="H148" s="42" t="s">
        <v>0</v>
      </c>
      <c r="I148" s="42" t="s">
        <v>0</v>
      </c>
      <c r="J148" s="42" t="s">
        <v>0</v>
      </c>
      <c r="K148" s="42"/>
    </row>
    <row r="149" spans="1:11" ht="30" customHeight="1" x14ac:dyDescent="0.2">
      <c r="A149" s="42">
        <v>1303346</v>
      </c>
      <c r="B149" s="42" t="s">
        <v>215</v>
      </c>
      <c r="C149" s="42" t="s">
        <v>216</v>
      </c>
      <c r="G149" s="42" t="s">
        <v>0</v>
      </c>
      <c r="H149" s="42" t="s">
        <v>0</v>
      </c>
      <c r="I149" s="42" t="s">
        <v>0</v>
      </c>
      <c r="J149" s="42" t="s">
        <v>0</v>
      </c>
      <c r="K149" s="42"/>
    </row>
    <row r="150" spans="1:11" ht="30" customHeight="1" x14ac:dyDescent="0.2">
      <c r="A150" s="42">
        <v>1303347</v>
      </c>
      <c r="B150" s="42" t="s">
        <v>217</v>
      </c>
      <c r="C150" s="42" t="s">
        <v>218</v>
      </c>
      <c r="G150" s="42" t="s">
        <v>0</v>
      </c>
      <c r="H150" s="42" t="s">
        <v>0</v>
      </c>
      <c r="I150" s="42" t="s">
        <v>0</v>
      </c>
      <c r="J150" s="42" t="s">
        <v>0</v>
      </c>
      <c r="K150" s="42"/>
    </row>
    <row r="151" spans="1:11" ht="30" customHeight="1" x14ac:dyDescent="0.2">
      <c r="A151" s="42">
        <v>1303348</v>
      </c>
      <c r="B151" s="42" t="s">
        <v>219</v>
      </c>
      <c r="C151" s="42" t="s">
        <v>220</v>
      </c>
      <c r="G151" s="42" t="s">
        <v>0</v>
      </c>
      <c r="H151" s="42" t="s">
        <v>0</v>
      </c>
      <c r="I151" s="42" t="s">
        <v>0</v>
      </c>
      <c r="J151" s="42" t="s">
        <v>0</v>
      </c>
      <c r="K151" s="42"/>
    </row>
    <row r="152" spans="1:11" ht="30" customHeight="1" x14ac:dyDescent="0.2">
      <c r="A152" s="42">
        <v>1303349</v>
      </c>
      <c r="B152" s="42" t="s">
        <v>221</v>
      </c>
      <c r="C152" s="42" t="s">
        <v>222</v>
      </c>
      <c r="G152" s="42" t="s">
        <v>0</v>
      </c>
      <c r="H152" s="42" t="s">
        <v>0</v>
      </c>
      <c r="I152" s="42" t="s">
        <v>0</v>
      </c>
      <c r="J152" s="42" t="s">
        <v>0</v>
      </c>
      <c r="K152" s="42"/>
    </row>
    <row r="153" spans="1:11" ht="30" customHeight="1" x14ac:dyDescent="0.2">
      <c r="A153" s="42">
        <v>1303350</v>
      </c>
      <c r="B153" s="42" t="s">
        <v>223</v>
      </c>
      <c r="C153" s="42" t="s">
        <v>22</v>
      </c>
      <c r="G153" s="42" t="s">
        <v>0</v>
      </c>
      <c r="H153" s="42" t="s">
        <v>0</v>
      </c>
      <c r="I153" s="42" t="s">
        <v>0</v>
      </c>
      <c r="J153" s="42" t="s">
        <v>0</v>
      </c>
      <c r="K153" s="42"/>
    </row>
    <row r="154" spans="1:11" ht="30" customHeight="1" x14ac:dyDescent="0.2">
      <c r="A154" s="42">
        <v>1303354</v>
      </c>
      <c r="B154" s="42" t="s">
        <v>224</v>
      </c>
      <c r="C154" s="42" t="s">
        <v>78</v>
      </c>
      <c r="D154" s="42">
        <v>3</v>
      </c>
      <c r="E154" s="42">
        <v>0</v>
      </c>
      <c r="F154" s="42">
        <v>3</v>
      </c>
      <c r="G154" s="42" t="s">
        <v>0</v>
      </c>
      <c r="H154" s="42" t="s">
        <v>0</v>
      </c>
      <c r="I154" s="42">
        <v>1303342</v>
      </c>
      <c r="J154" s="42" t="s">
        <v>0</v>
      </c>
      <c r="K154" s="42"/>
    </row>
    <row r="155" spans="1:11" ht="30" customHeight="1" x14ac:dyDescent="0.2">
      <c r="A155" s="42">
        <v>1303360</v>
      </c>
      <c r="B155" s="42" t="s">
        <v>225</v>
      </c>
      <c r="C155" s="42" t="s">
        <v>369</v>
      </c>
      <c r="D155" s="42">
        <v>3</v>
      </c>
      <c r="E155" s="42">
        <v>0</v>
      </c>
      <c r="F155" s="42">
        <v>3</v>
      </c>
      <c r="G155" s="42" t="s">
        <v>0</v>
      </c>
      <c r="H155" s="42">
        <v>1301305</v>
      </c>
      <c r="I155" s="42">
        <v>1303342</v>
      </c>
      <c r="J155" s="42">
        <v>1303342</v>
      </c>
      <c r="K155" s="42"/>
    </row>
    <row r="156" spans="1:11" ht="30" customHeight="1" x14ac:dyDescent="0.2">
      <c r="A156" s="42">
        <v>1303361</v>
      </c>
      <c r="B156" s="42" t="s">
        <v>198</v>
      </c>
      <c r="C156" s="42" t="s">
        <v>30</v>
      </c>
      <c r="G156" s="42" t="s">
        <v>0</v>
      </c>
      <c r="H156" s="42" t="s">
        <v>0</v>
      </c>
      <c r="I156" s="42" t="s">
        <v>0</v>
      </c>
      <c r="J156" s="42" t="s">
        <v>0</v>
      </c>
      <c r="K156" s="42"/>
    </row>
    <row r="157" spans="1:11" ht="30" customHeight="1" x14ac:dyDescent="0.2">
      <c r="A157" s="42">
        <v>1303369</v>
      </c>
      <c r="B157" s="42" t="s">
        <v>132</v>
      </c>
      <c r="C157" s="42" t="s">
        <v>15</v>
      </c>
      <c r="D157" s="42">
        <v>0</v>
      </c>
      <c r="E157" s="42">
        <v>6</v>
      </c>
      <c r="F157" s="42">
        <v>3</v>
      </c>
      <c r="G157" s="42" t="s">
        <v>0</v>
      </c>
      <c r="H157" s="42" t="s">
        <v>0</v>
      </c>
      <c r="I157" s="42" t="s">
        <v>368</v>
      </c>
      <c r="J157" s="42" t="s">
        <v>0</v>
      </c>
      <c r="K157" s="42"/>
    </row>
    <row r="158" spans="1:11" ht="30" customHeight="1" x14ac:dyDescent="0.2">
      <c r="A158" s="42">
        <v>1303370</v>
      </c>
      <c r="B158" s="42" t="s">
        <v>226</v>
      </c>
      <c r="C158" s="42" t="s">
        <v>121</v>
      </c>
      <c r="G158" s="42" t="s">
        <v>0</v>
      </c>
      <c r="H158" s="42" t="s">
        <v>0</v>
      </c>
      <c r="I158" s="42" t="s">
        <v>0</v>
      </c>
      <c r="J158" s="42" t="s">
        <v>0</v>
      </c>
      <c r="K158" s="42"/>
    </row>
    <row r="159" spans="1:11" ht="30" customHeight="1" x14ac:dyDescent="0.2">
      <c r="A159" s="42">
        <v>1303380</v>
      </c>
      <c r="B159" s="42" t="s">
        <v>227</v>
      </c>
      <c r="C159" s="42" t="s">
        <v>228</v>
      </c>
      <c r="G159" s="42" t="s">
        <v>0</v>
      </c>
      <c r="H159" s="42" t="s">
        <v>0</v>
      </c>
      <c r="I159" s="42" t="s">
        <v>0</v>
      </c>
      <c r="J159" s="42" t="s">
        <v>0</v>
      </c>
      <c r="K159" s="42"/>
    </row>
    <row r="160" spans="1:11" ht="30" customHeight="1" x14ac:dyDescent="0.2">
      <c r="A160" s="42">
        <v>1303381</v>
      </c>
      <c r="B160" s="42" t="s">
        <v>229</v>
      </c>
      <c r="C160" s="42" t="s">
        <v>230</v>
      </c>
      <c r="G160" s="42" t="s">
        <v>0</v>
      </c>
      <c r="H160" s="42" t="s">
        <v>0</v>
      </c>
      <c r="I160" s="42" t="s">
        <v>0</v>
      </c>
      <c r="J160" s="42" t="s">
        <v>0</v>
      </c>
      <c r="K160" s="42"/>
    </row>
    <row r="161" spans="1:11" ht="30" customHeight="1" x14ac:dyDescent="0.2">
      <c r="A161" s="42">
        <v>1303382</v>
      </c>
      <c r="B161" s="42" t="s">
        <v>231</v>
      </c>
      <c r="C161" s="42" t="s">
        <v>156</v>
      </c>
      <c r="G161" s="42" t="s">
        <v>0</v>
      </c>
      <c r="H161" s="42" t="s">
        <v>0</v>
      </c>
      <c r="I161" s="42" t="s">
        <v>0</v>
      </c>
      <c r="J161" s="42" t="s">
        <v>0</v>
      </c>
      <c r="K161" s="42"/>
    </row>
    <row r="162" spans="1:11" ht="30" customHeight="1" x14ac:dyDescent="0.2">
      <c r="A162" s="42">
        <v>1303383</v>
      </c>
      <c r="B162" s="42" t="s">
        <v>232</v>
      </c>
      <c r="C162" s="42" t="s">
        <v>233</v>
      </c>
      <c r="G162" s="42" t="s">
        <v>0</v>
      </c>
      <c r="H162" s="42" t="s">
        <v>0</v>
      </c>
      <c r="I162" s="42" t="s">
        <v>0</v>
      </c>
      <c r="J162" s="42" t="s">
        <v>0</v>
      </c>
      <c r="K162" s="42"/>
    </row>
    <row r="163" spans="1:11" ht="30" customHeight="1" x14ac:dyDescent="0.2">
      <c r="A163" s="42">
        <v>1303385</v>
      </c>
      <c r="B163" s="42" t="s">
        <v>526</v>
      </c>
      <c r="C163" s="42" t="s">
        <v>56</v>
      </c>
      <c r="G163" s="42" t="s">
        <v>0</v>
      </c>
      <c r="H163" s="42" t="s">
        <v>0</v>
      </c>
      <c r="I163" s="42" t="s">
        <v>0</v>
      </c>
      <c r="J163" s="42" t="s">
        <v>0</v>
      </c>
      <c r="K163" s="42"/>
    </row>
    <row r="164" spans="1:11" ht="30" customHeight="1" x14ac:dyDescent="0.2">
      <c r="A164" s="42">
        <v>1303386</v>
      </c>
      <c r="B164" s="42" t="s">
        <v>234</v>
      </c>
      <c r="C164" s="42" t="s">
        <v>42</v>
      </c>
      <c r="D164" s="42">
        <v>3</v>
      </c>
      <c r="E164" s="42">
        <v>0</v>
      </c>
      <c r="F164" s="42">
        <v>3</v>
      </c>
      <c r="G164" s="42">
        <v>1301305</v>
      </c>
      <c r="H164" s="42">
        <v>1301305</v>
      </c>
      <c r="I164" s="42">
        <v>1303342</v>
      </c>
      <c r="J164" s="42">
        <v>1303342</v>
      </c>
      <c r="K164" s="42"/>
    </row>
    <row r="165" spans="1:11" ht="30" customHeight="1" x14ac:dyDescent="0.2">
      <c r="A165" s="42">
        <v>1303387</v>
      </c>
      <c r="B165" s="42" t="s">
        <v>235</v>
      </c>
      <c r="C165" s="42" t="s">
        <v>74</v>
      </c>
      <c r="D165" s="42">
        <v>0</v>
      </c>
      <c r="E165" s="42">
        <v>2</v>
      </c>
      <c r="F165" s="42">
        <v>1</v>
      </c>
      <c r="G165" s="42" t="s">
        <v>0</v>
      </c>
      <c r="H165" s="42" t="s">
        <v>0</v>
      </c>
      <c r="I165" s="42" t="s">
        <v>329</v>
      </c>
      <c r="J165" s="42" t="s">
        <v>0</v>
      </c>
      <c r="K165" s="42"/>
    </row>
    <row r="166" spans="1:11" ht="30" customHeight="1" x14ac:dyDescent="0.2">
      <c r="A166" s="42">
        <v>1303392</v>
      </c>
      <c r="B166" s="42" t="s">
        <v>236</v>
      </c>
      <c r="C166" s="42" t="s">
        <v>237</v>
      </c>
      <c r="D166" s="42">
        <v>3</v>
      </c>
      <c r="E166" s="42">
        <v>0</v>
      </c>
      <c r="F166" s="42">
        <v>3</v>
      </c>
      <c r="G166" s="42" t="s">
        <v>0</v>
      </c>
      <c r="H166" s="42" t="s">
        <v>0</v>
      </c>
      <c r="I166" s="42" t="s">
        <v>367</v>
      </c>
      <c r="J166" s="42" t="s">
        <v>0</v>
      </c>
      <c r="K166" s="42"/>
    </row>
    <row r="167" spans="1:11" ht="30" customHeight="1" x14ac:dyDescent="0.2">
      <c r="A167" s="42">
        <v>1303410</v>
      </c>
      <c r="B167" s="42" t="s">
        <v>507</v>
      </c>
      <c r="C167" s="42" t="s">
        <v>238</v>
      </c>
      <c r="G167" s="42" t="s">
        <v>0</v>
      </c>
      <c r="H167" s="42" t="s">
        <v>0</v>
      </c>
      <c r="I167" s="42"/>
      <c r="J167" s="42" t="s">
        <v>0</v>
      </c>
      <c r="K167" s="42"/>
    </row>
    <row r="168" spans="1:11" ht="30" customHeight="1" x14ac:dyDescent="0.2">
      <c r="A168" s="42">
        <v>1303411</v>
      </c>
      <c r="B168" s="42" t="s">
        <v>508</v>
      </c>
      <c r="C168" s="42" t="s">
        <v>31</v>
      </c>
      <c r="D168" s="42">
        <v>3</v>
      </c>
      <c r="E168" s="42">
        <v>0</v>
      </c>
      <c r="F168" s="42">
        <v>3</v>
      </c>
      <c r="G168" s="42" t="s">
        <v>0</v>
      </c>
      <c r="H168" s="42">
        <v>1304336</v>
      </c>
      <c r="I168" s="42">
        <v>1304336</v>
      </c>
      <c r="J168" s="42" t="s">
        <v>0</v>
      </c>
      <c r="K168" s="42"/>
    </row>
    <row r="169" spans="1:11" ht="30" customHeight="1" x14ac:dyDescent="0.2">
      <c r="A169" s="42">
        <v>1303430</v>
      </c>
      <c r="B169" s="42" t="s">
        <v>239</v>
      </c>
      <c r="C169" s="42" t="s">
        <v>61</v>
      </c>
      <c r="G169" s="42" t="s">
        <v>0</v>
      </c>
      <c r="H169" s="42" t="s">
        <v>0</v>
      </c>
      <c r="I169" s="42" t="s">
        <v>0</v>
      </c>
      <c r="J169" s="42" t="s">
        <v>0</v>
      </c>
      <c r="K169" s="42"/>
    </row>
    <row r="170" spans="1:11" ht="30" customHeight="1" x14ac:dyDescent="0.2">
      <c r="A170" s="42">
        <v>1303431</v>
      </c>
      <c r="B170" s="42" t="s">
        <v>240</v>
      </c>
      <c r="C170" s="42" t="s">
        <v>241</v>
      </c>
      <c r="G170" s="42" t="s">
        <v>0</v>
      </c>
      <c r="H170" s="42" t="s">
        <v>0</v>
      </c>
      <c r="I170" s="42" t="s">
        <v>0</v>
      </c>
      <c r="J170" s="42" t="s">
        <v>0</v>
      </c>
      <c r="K170" s="42"/>
    </row>
    <row r="171" spans="1:11" ht="30" customHeight="1" x14ac:dyDescent="0.2">
      <c r="A171" s="42">
        <v>1303434</v>
      </c>
      <c r="B171" s="42" t="s">
        <v>242</v>
      </c>
      <c r="C171" s="42" t="s">
        <v>60</v>
      </c>
      <c r="D171" s="42">
        <v>3</v>
      </c>
      <c r="E171" s="42">
        <v>0</v>
      </c>
      <c r="F171" s="42">
        <v>3</v>
      </c>
      <c r="G171" s="42">
        <v>1304336</v>
      </c>
      <c r="H171" s="42">
        <v>1304336</v>
      </c>
      <c r="I171" s="42">
        <v>1304336</v>
      </c>
      <c r="J171" s="42" t="s">
        <v>0</v>
      </c>
      <c r="K171" s="42"/>
    </row>
    <row r="172" spans="1:11" ht="30" customHeight="1" x14ac:dyDescent="0.2">
      <c r="A172" s="42">
        <v>1303437</v>
      </c>
      <c r="B172" s="42" t="s">
        <v>541</v>
      </c>
      <c r="C172" s="42" t="s">
        <v>243</v>
      </c>
      <c r="G172" s="42" t="s">
        <v>0</v>
      </c>
      <c r="H172" s="42" t="s">
        <v>0</v>
      </c>
      <c r="I172" s="42" t="s">
        <v>0</v>
      </c>
      <c r="J172" s="42" t="s">
        <v>0</v>
      </c>
      <c r="K172" s="42"/>
    </row>
    <row r="173" spans="1:11" ht="30" customHeight="1" x14ac:dyDescent="0.2">
      <c r="A173" s="42">
        <v>1303438</v>
      </c>
      <c r="B173" s="42" t="s">
        <v>542</v>
      </c>
      <c r="C173" s="42" t="s">
        <v>244</v>
      </c>
      <c r="G173" s="42" t="s">
        <v>0</v>
      </c>
      <c r="H173" s="42" t="s">
        <v>0</v>
      </c>
      <c r="I173" s="42" t="s">
        <v>0</v>
      </c>
      <c r="J173" s="42" t="s">
        <v>0</v>
      </c>
      <c r="K173" s="42"/>
    </row>
    <row r="174" spans="1:11" ht="30" customHeight="1" x14ac:dyDescent="0.2">
      <c r="A174" s="42">
        <v>1303440</v>
      </c>
      <c r="B174" s="42" t="s">
        <v>245</v>
      </c>
      <c r="C174" s="42" t="s">
        <v>246</v>
      </c>
      <c r="G174" s="42" t="s">
        <v>0</v>
      </c>
      <c r="H174" s="42" t="s">
        <v>0</v>
      </c>
      <c r="I174" s="42" t="s">
        <v>0</v>
      </c>
      <c r="J174" s="42" t="s">
        <v>0</v>
      </c>
      <c r="K174" s="42"/>
    </row>
    <row r="175" spans="1:11" ht="30" customHeight="1" x14ac:dyDescent="0.2">
      <c r="A175" s="42">
        <v>1303441</v>
      </c>
      <c r="B175" s="42" t="s">
        <v>247</v>
      </c>
      <c r="C175" s="42" t="s">
        <v>248</v>
      </c>
      <c r="G175" s="42" t="s">
        <v>0</v>
      </c>
      <c r="H175" s="42" t="s">
        <v>0</v>
      </c>
      <c r="I175" s="42" t="s">
        <v>0</v>
      </c>
      <c r="J175" s="42" t="s">
        <v>0</v>
      </c>
      <c r="K175" s="42"/>
    </row>
    <row r="176" spans="1:11" ht="30" customHeight="1" x14ac:dyDescent="0.2">
      <c r="A176" s="42">
        <v>1303442</v>
      </c>
      <c r="B176" s="42" t="s">
        <v>249</v>
      </c>
      <c r="C176" s="42" t="s">
        <v>250</v>
      </c>
      <c r="G176" s="42" t="s">
        <v>0</v>
      </c>
      <c r="H176" s="42" t="s">
        <v>0</v>
      </c>
      <c r="I176" s="42" t="s">
        <v>0</v>
      </c>
      <c r="J176" s="42" t="s">
        <v>0</v>
      </c>
      <c r="K176" s="42"/>
    </row>
    <row r="177" spans="1:11" ht="30" customHeight="1" x14ac:dyDescent="0.2">
      <c r="A177" s="42">
        <v>1303443</v>
      </c>
      <c r="B177" s="42" t="s">
        <v>543</v>
      </c>
      <c r="C177" s="42" t="s">
        <v>251</v>
      </c>
      <c r="G177" s="42" t="s">
        <v>0</v>
      </c>
      <c r="H177" s="42" t="s">
        <v>0</v>
      </c>
      <c r="I177" s="42" t="s">
        <v>0</v>
      </c>
      <c r="J177" s="42" t="s">
        <v>0</v>
      </c>
      <c r="K177" s="42"/>
    </row>
    <row r="178" spans="1:11" ht="30" customHeight="1" x14ac:dyDescent="0.2">
      <c r="A178" s="42">
        <v>1303444</v>
      </c>
      <c r="B178" s="42" t="s">
        <v>252</v>
      </c>
      <c r="C178" s="42" t="s">
        <v>253</v>
      </c>
      <c r="G178" s="42" t="s">
        <v>0</v>
      </c>
      <c r="H178" s="42" t="s">
        <v>0</v>
      </c>
      <c r="I178" s="42" t="s">
        <v>0</v>
      </c>
      <c r="J178" s="42" t="s">
        <v>0</v>
      </c>
      <c r="K178" s="42"/>
    </row>
    <row r="179" spans="1:11" ht="30" customHeight="1" x14ac:dyDescent="0.2">
      <c r="A179" s="42">
        <v>1303445</v>
      </c>
      <c r="B179" s="42" t="s">
        <v>254</v>
      </c>
      <c r="C179" s="42" t="s">
        <v>255</v>
      </c>
      <c r="G179" s="42" t="s">
        <v>0</v>
      </c>
      <c r="H179" s="42" t="s">
        <v>0</v>
      </c>
      <c r="I179" s="42" t="s">
        <v>0</v>
      </c>
      <c r="J179" s="42" t="s">
        <v>0</v>
      </c>
      <c r="K179" s="42"/>
    </row>
    <row r="180" spans="1:11" ht="30" customHeight="1" x14ac:dyDescent="0.2">
      <c r="A180" s="42">
        <v>1303447</v>
      </c>
      <c r="B180" s="42" t="s">
        <v>256</v>
      </c>
      <c r="C180" s="42" t="s">
        <v>257</v>
      </c>
      <c r="D180" s="42">
        <v>3</v>
      </c>
      <c r="E180" s="42">
        <v>0</v>
      </c>
      <c r="F180" s="42">
        <v>3</v>
      </c>
      <c r="G180" s="42" t="s">
        <v>0</v>
      </c>
      <c r="H180" s="42" t="s">
        <v>0</v>
      </c>
      <c r="I180" s="42">
        <v>1303342</v>
      </c>
      <c r="J180" s="42" t="s">
        <v>0</v>
      </c>
      <c r="K180" s="42"/>
    </row>
    <row r="181" spans="1:11" ht="30" customHeight="1" x14ac:dyDescent="0.2">
      <c r="A181" s="42">
        <v>1303448</v>
      </c>
      <c r="B181" s="42" t="s">
        <v>258</v>
      </c>
      <c r="C181" s="42" t="s">
        <v>79</v>
      </c>
      <c r="D181" s="42">
        <v>3</v>
      </c>
      <c r="E181" s="42">
        <v>0</v>
      </c>
      <c r="F181" s="42">
        <v>3</v>
      </c>
      <c r="G181" s="42" t="s">
        <v>0</v>
      </c>
      <c r="H181" s="42" t="s">
        <v>0</v>
      </c>
      <c r="I181" s="42">
        <v>1303342</v>
      </c>
      <c r="J181" s="42" t="s">
        <v>0</v>
      </c>
      <c r="K181" s="42"/>
    </row>
    <row r="182" spans="1:11" ht="30" customHeight="1" x14ac:dyDescent="0.2">
      <c r="A182" s="42">
        <v>1303449</v>
      </c>
      <c r="B182" s="42" t="s">
        <v>259</v>
      </c>
      <c r="C182" s="42" t="s">
        <v>260</v>
      </c>
      <c r="G182" s="42" t="s">
        <v>0</v>
      </c>
      <c r="H182" s="42" t="s">
        <v>0</v>
      </c>
      <c r="I182" s="42" t="s">
        <v>0</v>
      </c>
      <c r="J182" s="42" t="s">
        <v>0</v>
      </c>
      <c r="K182" s="42"/>
    </row>
    <row r="183" spans="1:11" ht="30" customHeight="1" x14ac:dyDescent="0.2">
      <c r="A183" s="42">
        <v>1303450</v>
      </c>
      <c r="B183" s="42" t="s">
        <v>261</v>
      </c>
      <c r="C183" s="42" t="s">
        <v>262</v>
      </c>
      <c r="D183" s="42">
        <v>3</v>
      </c>
      <c r="E183" s="42">
        <v>0</v>
      </c>
      <c r="F183" s="42">
        <v>3</v>
      </c>
      <c r="G183" s="42">
        <v>1301305</v>
      </c>
      <c r="H183" s="42">
        <v>1301305</v>
      </c>
      <c r="I183" s="42">
        <v>1303342</v>
      </c>
      <c r="J183" s="42">
        <v>1303342</v>
      </c>
      <c r="K183" s="42"/>
    </row>
    <row r="184" spans="1:11" ht="30" customHeight="1" x14ac:dyDescent="0.2">
      <c r="A184" s="42">
        <v>1303461</v>
      </c>
      <c r="B184" s="42" t="s">
        <v>198</v>
      </c>
      <c r="C184" s="42" t="s">
        <v>30</v>
      </c>
      <c r="G184" s="42" t="s">
        <v>0</v>
      </c>
      <c r="H184" s="42" t="s">
        <v>0</v>
      </c>
      <c r="I184" s="42" t="s">
        <v>0</v>
      </c>
      <c r="J184" s="42" t="s">
        <v>0</v>
      </c>
      <c r="K184" s="42"/>
    </row>
    <row r="185" spans="1:11" ht="30" customHeight="1" x14ac:dyDescent="0.2">
      <c r="A185" s="42">
        <v>1303480</v>
      </c>
      <c r="B185" s="42" t="s">
        <v>263</v>
      </c>
      <c r="C185" s="42" t="s">
        <v>264</v>
      </c>
      <c r="G185" s="42" t="s">
        <v>0</v>
      </c>
      <c r="H185" s="42" t="s">
        <v>0</v>
      </c>
      <c r="I185" s="42" t="s">
        <v>0</v>
      </c>
      <c r="J185" s="42" t="s">
        <v>0</v>
      </c>
      <c r="K185" s="42"/>
    </row>
    <row r="186" spans="1:11" ht="30" customHeight="1" x14ac:dyDescent="0.2">
      <c r="A186" s="42">
        <v>1303486</v>
      </c>
      <c r="B186" s="42" t="s">
        <v>149</v>
      </c>
      <c r="C186" s="42" t="s">
        <v>150</v>
      </c>
      <c r="G186" s="42" t="s">
        <v>0</v>
      </c>
      <c r="H186" s="42" t="s">
        <v>0</v>
      </c>
      <c r="I186" s="42" t="s">
        <v>0</v>
      </c>
      <c r="J186" s="42" t="s">
        <v>0</v>
      </c>
      <c r="K186" s="42"/>
    </row>
    <row r="187" spans="1:11" ht="30" customHeight="1" x14ac:dyDescent="0.2">
      <c r="A187" s="42">
        <v>1303489</v>
      </c>
      <c r="B187" s="42" t="s">
        <v>151</v>
      </c>
      <c r="C187" s="42" t="s">
        <v>17</v>
      </c>
      <c r="G187" s="42" t="s">
        <v>0</v>
      </c>
      <c r="H187" s="42" t="s">
        <v>0</v>
      </c>
      <c r="I187" s="42" t="s">
        <v>0</v>
      </c>
      <c r="J187" s="42" t="s">
        <v>0</v>
      </c>
      <c r="K187" s="42"/>
    </row>
    <row r="188" spans="1:11" ht="30" customHeight="1" x14ac:dyDescent="0.2">
      <c r="A188" s="42">
        <v>1303490</v>
      </c>
      <c r="B188" s="42" t="s">
        <v>265</v>
      </c>
      <c r="C188" s="42" t="s">
        <v>80</v>
      </c>
      <c r="D188" s="42">
        <v>3</v>
      </c>
      <c r="E188" s="42">
        <v>0</v>
      </c>
      <c r="F188" s="42">
        <v>3</v>
      </c>
      <c r="G188" s="42" t="s">
        <v>0</v>
      </c>
      <c r="H188" s="42" t="s">
        <v>0</v>
      </c>
      <c r="I188" s="42" t="s">
        <v>367</v>
      </c>
      <c r="J188" s="42" t="s">
        <v>0</v>
      </c>
      <c r="K188" s="42"/>
    </row>
    <row r="189" spans="1:11" ht="30" customHeight="1" x14ac:dyDescent="0.2">
      <c r="A189" s="42">
        <v>1303491</v>
      </c>
      <c r="B189" s="42" t="s">
        <v>153</v>
      </c>
      <c r="C189" s="42" t="s">
        <v>75</v>
      </c>
      <c r="D189" s="42">
        <v>0</v>
      </c>
      <c r="E189" s="42">
        <v>2</v>
      </c>
      <c r="F189" s="42">
        <v>1</v>
      </c>
      <c r="G189" s="42" t="s">
        <v>0</v>
      </c>
      <c r="H189" s="42" t="s">
        <v>0</v>
      </c>
      <c r="I189" s="42" t="s">
        <v>471</v>
      </c>
      <c r="J189" s="42" t="s">
        <v>0</v>
      </c>
      <c r="K189" s="42"/>
    </row>
    <row r="190" spans="1:11" ht="30" customHeight="1" x14ac:dyDescent="0.2">
      <c r="A190" s="42">
        <v>1303492</v>
      </c>
      <c r="B190" s="42" t="s">
        <v>154</v>
      </c>
      <c r="C190" s="42" t="s">
        <v>76</v>
      </c>
      <c r="D190" s="42">
        <v>0</v>
      </c>
      <c r="E190" s="42">
        <v>4</v>
      </c>
      <c r="F190" s="42">
        <v>2</v>
      </c>
      <c r="G190" s="42" t="s">
        <v>0</v>
      </c>
      <c r="H190" s="42" t="s">
        <v>0</v>
      </c>
      <c r="I190" s="42">
        <v>1303491</v>
      </c>
      <c r="J190" s="42" t="s">
        <v>0</v>
      </c>
      <c r="K190" s="42"/>
    </row>
    <row r="191" spans="1:11" ht="30" customHeight="1" x14ac:dyDescent="0.2">
      <c r="A191" s="42">
        <v>1303900</v>
      </c>
      <c r="B191" s="42" t="s">
        <v>266</v>
      </c>
      <c r="C191" s="42" t="s">
        <v>267</v>
      </c>
      <c r="G191" s="42" t="s">
        <v>0</v>
      </c>
      <c r="H191" s="42" t="s">
        <v>0</v>
      </c>
      <c r="I191" s="42" t="s">
        <v>0</v>
      </c>
      <c r="J191" s="42" t="s">
        <v>0</v>
      </c>
      <c r="K191" s="42"/>
    </row>
    <row r="192" spans="1:11" ht="30" customHeight="1" x14ac:dyDescent="0.2">
      <c r="A192" s="42">
        <v>1303901</v>
      </c>
      <c r="B192" s="42" t="s">
        <v>544</v>
      </c>
      <c r="C192" s="42" t="s">
        <v>268</v>
      </c>
      <c r="G192" s="42" t="s">
        <v>0</v>
      </c>
      <c r="H192" s="42" t="s">
        <v>0</v>
      </c>
      <c r="I192" s="42" t="s">
        <v>0</v>
      </c>
      <c r="J192" s="42" t="s">
        <v>0</v>
      </c>
      <c r="K192" s="42"/>
    </row>
    <row r="193" spans="1:11" ht="30" customHeight="1" x14ac:dyDescent="0.2">
      <c r="A193" s="42">
        <v>1303998</v>
      </c>
      <c r="B193" s="42" t="s">
        <v>269</v>
      </c>
      <c r="C193" s="42" t="s">
        <v>270</v>
      </c>
      <c r="G193" s="42" t="s">
        <v>0</v>
      </c>
      <c r="H193" s="42" t="s">
        <v>0</v>
      </c>
      <c r="I193" s="42" t="s">
        <v>0</v>
      </c>
      <c r="J193" s="42" t="s">
        <v>0</v>
      </c>
      <c r="K193" s="42"/>
    </row>
    <row r="194" spans="1:11" ht="30" customHeight="1" x14ac:dyDescent="0.2">
      <c r="A194" s="42">
        <v>1303999</v>
      </c>
      <c r="B194" s="42" t="s">
        <v>271</v>
      </c>
      <c r="C194" s="42" t="s">
        <v>272</v>
      </c>
      <c r="G194" s="42" t="s">
        <v>0</v>
      </c>
      <c r="H194" s="42" t="s">
        <v>0</v>
      </c>
      <c r="I194" s="42" t="s">
        <v>0</v>
      </c>
      <c r="J194" s="42" t="s">
        <v>0</v>
      </c>
      <c r="K194" s="42"/>
    </row>
    <row r="195" spans="1:11" ht="30" customHeight="1" x14ac:dyDescent="0.2">
      <c r="A195" s="42">
        <v>1304130</v>
      </c>
      <c r="B195" s="42" t="s">
        <v>273</v>
      </c>
      <c r="C195" s="42" t="s">
        <v>274</v>
      </c>
      <c r="D195" s="42">
        <v>3</v>
      </c>
      <c r="E195" s="42">
        <v>0</v>
      </c>
      <c r="F195" s="42">
        <v>3</v>
      </c>
      <c r="G195" s="42" t="s">
        <v>0</v>
      </c>
      <c r="H195" s="42" t="s">
        <v>0</v>
      </c>
      <c r="I195" s="42" t="s">
        <v>0</v>
      </c>
      <c r="J195" s="42" t="s">
        <v>410</v>
      </c>
      <c r="K195" s="42"/>
    </row>
    <row r="196" spans="1:11" ht="30" customHeight="1" x14ac:dyDescent="0.2">
      <c r="A196" s="42">
        <v>1304230</v>
      </c>
      <c r="B196" s="42" t="s">
        <v>332</v>
      </c>
      <c r="C196" s="42" t="s">
        <v>81</v>
      </c>
      <c r="D196" s="42">
        <v>3</v>
      </c>
      <c r="E196" s="42">
        <v>0</v>
      </c>
      <c r="F196" s="42">
        <v>3</v>
      </c>
      <c r="G196" s="42" t="s">
        <v>0</v>
      </c>
      <c r="H196" s="42" t="s">
        <v>0</v>
      </c>
      <c r="I196" s="42" t="s">
        <v>0</v>
      </c>
      <c r="J196" s="42">
        <v>1304130</v>
      </c>
      <c r="K196" s="42"/>
    </row>
    <row r="197" spans="1:11" ht="30" customHeight="1" x14ac:dyDescent="0.2">
      <c r="A197" s="42">
        <v>1304231</v>
      </c>
      <c r="B197" s="42" t="s">
        <v>333</v>
      </c>
      <c r="C197" s="42" t="s">
        <v>275</v>
      </c>
      <c r="D197" s="42">
        <v>0</v>
      </c>
      <c r="E197" s="42">
        <v>2</v>
      </c>
      <c r="F197" s="42">
        <v>1</v>
      </c>
      <c r="G197" s="42" t="s">
        <v>0</v>
      </c>
      <c r="H197" s="42" t="s">
        <v>0</v>
      </c>
      <c r="I197" s="42" t="s">
        <v>0</v>
      </c>
      <c r="J197" s="42" t="s">
        <v>334</v>
      </c>
      <c r="K197" s="42"/>
    </row>
    <row r="198" spans="1:11" ht="30" customHeight="1" x14ac:dyDescent="0.2">
      <c r="A198" s="42">
        <v>1304232</v>
      </c>
      <c r="B198" s="42" t="s">
        <v>335</v>
      </c>
      <c r="C198" s="42" t="s">
        <v>82</v>
      </c>
      <c r="D198" s="42">
        <v>3</v>
      </c>
      <c r="E198" s="42">
        <v>0</v>
      </c>
      <c r="F198" s="42">
        <v>3</v>
      </c>
      <c r="G198" s="42" t="s">
        <v>0</v>
      </c>
      <c r="H198" s="42" t="s">
        <v>0</v>
      </c>
      <c r="I198" s="42" t="s">
        <v>0</v>
      </c>
      <c r="J198" s="42">
        <v>1304231</v>
      </c>
      <c r="K198" s="42"/>
    </row>
    <row r="199" spans="1:11" ht="30" customHeight="1" x14ac:dyDescent="0.2">
      <c r="A199" s="42">
        <v>1304233</v>
      </c>
      <c r="B199" s="42" t="s">
        <v>336</v>
      </c>
      <c r="C199" s="42" t="s">
        <v>276</v>
      </c>
      <c r="D199" s="42">
        <v>0</v>
      </c>
      <c r="E199" s="42">
        <v>2</v>
      </c>
      <c r="F199" s="42">
        <v>1</v>
      </c>
      <c r="G199" s="42" t="s">
        <v>0</v>
      </c>
      <c r="H199" s="42" t="s">
        <v>0</v>
      </c>
      <c r="I199" s="42" t="s">
        <v>0</v>
      </c>
      <c r="J199" s="42" t="s">
        <v>337</v>
      </c>
      <c r="K199" s="42"/>
    </row>
    <row r="200" spans="1:11" ht="30" customHeight="1" x14ac:dyDescent="0.2">
      <c r="A200" s="42">
        <v>1304310</v>
      </c>
      <c r="B200" s="42" t="s">
        <v>509</v>
      </c>
      <c r="C200" s="42" t="s">
        <v>43</v>
      </c>
      <c r="D200" s="42">
        <v>3</v>
      </c>
      <c r="E200" s="42">
        <v>0</v>
      </c>
      <c r="F200" s="42">
        <v>3</v>
      </c>
      <c r="G200" s="42">
        <v>1304336</v>
      </c>
      <c r="H200" s="42" t="s">
        <v>0</v>
      </c>
      <c r="I200" s="42" t="s">
        <v>0</v>
      </c>
      <c r="J200" s="42" t="s">
        <v>472</v>
      </c>
      <c r="K200" s="42"/>
    </row>
    <row r="201" spans="1:11" ht="30" customHeight="1" x14ac:dyDescent="0.2">
      <c r="A201" s="42">
        <v>1304325</v>
      </c>
      <c r="B201" s="42" t="s">
        <v>277</v>
      </c>
      <c r="C201" s="42" t="s">
        <v>278</v>
      </c>
      <c r="G201" s="42" t="s">
        <v>0</v>
      </c>
      <c r="H201" s="42" t="s">
        <v>0</v>
      </c>
      <c r="I201" s="42" t="s">
        <v>0</v>
      </c>
      <c r="J201" s="42" t="s">
        <v>0</v>
      </c>
      <c r="K201" s="42"/>
    </row>
    <row r="202" spans="1:11" ht="30" customHeight="1" x14ac:dyDescent="0.2">
      <c r="A202" s="42">
        <v>1304326</v>
      </c>
      <c r="B202" s="42" t="s">
        <v>279</v>
      </c>
      <c r="C202" s="42" t="s">
        <v>280</v>
      </c>
      <c r="D202" s="42">
        <v>0</v>
      </c>
      <c r="E202" s="42">
        <v>2</v>
      </c>
      <c r="F202" s="42">
        <v>1</v>
      </c>
      <c r="G202" s="42" t="s">
        <v>0</v>
      </c>
      <c r="H202" s="42" t="s">
        <v>0</v>
      </c>
      <c r="I202" s="42" t="s">
        <v>0</v>
      </c>
      <c r="J202" s="42" t="s">
        <v>338</v>
      </c>
      <c r="K202" s="42"/>
    </row>
    <row r="203" spans="1:11" ht="30" customHeight="1" x14ac:dyDescent="0.2">
      <c r="A203" s="42">
        <v>1304327</v>
      </c>
      <c r="B203" s="42" t="s">
        <v>330</v>
      </c>
      <c r="C203" s="42" t="s">
        <v>340</v>
      </c>
      <c r="D203" s="42">
        <v>0</v>
      </c>
      <c r="E203" s="42">
        <v>2</v>
      </c>
      <c r="F203" s="42">
        <v>1</v>
      </c>
      <c r="G203" s="42" t="s">
        <v>0</v>
      </c>
      <c r="H203" s="42" t="s">
        <v>0</v>
      </c>
      <c r="I203" s="42" t="s">
        <v>331</v>
      </c>
      <c r="J203" s="42" t="s">
        <v>0</v>
      </c>
      <c r="K203" s="42"/>
    </row>
    <row r="204" spans="1:11" ht="30" customHeight="1" x14ac:dyDescent="0.2">
      <c r="A204" s="42">
        <v>1304330</v>
      </c>
      <c r="B204" s="42" t="s">
        <v>335</v>
      </c>
      <c r="C204" s="42" t="s">
        <v>82</v>
      </c>
      <c r="G204" s="42" t="s">
        <v>0</v>
      </c>
      <c r="H204" s="42" t="s">
        <v>0</v>
      </c>
      <c r="I204" s="42" t="s">
        <v>0</v>
      </c>
      <c r="J204" s="42" t="s">
        <v>0</v>
      </c>
      <c r="K204" s="42"/>
    </row>
    <row r="205" spans="1:11" ht="30" customHeight="1" x14ac:dyDescent="0.2">
      <c r="A205" s="42">
        <v>1304331</v>
      </c>
      <c r="B205" s="42" t="s">
        <v>336</v>
      </c>
      <c r="C205" s="42" t="s">
        <v>276</v>
      </c>
      <c r="G205" s="42" t="s">
        <v>0</v>
      </c>
      <c r="H205" s="42" t="s">
        <v>0</v>
      </c>
      <c r="I205" s="42" t="s">
        <v>0</v>
      </c>
      <c r="J205" s="42" t="s">
        <v>0</v>
      </c>
      <c r="K205" s="42"/>
    </row>
    <row r="206" spans="1:11" ht="30" customHeight="1" x14ac:dyDescent="0.2">
      <c r="A206" s="42">
        <v>1304332</v>
      </c>
      <c r="B206" s="42" t="s">
        <v>281</v>
      </c>
      <c r="C206" s="42" t="s">
        <v>83</v>
      </c>
      <c r="D206" s="42">
        <v>3</v>
      </c>
      <c r="E206" s="42">
        <v>0</v>
      </c>
      <c r="F206" s="42">
        <v>3</v>
      </c>
      <c r="G206" s="42" t="s">
        <v>0</v>
      </c>
      <c r="H206" s="42" t="s">
        <v>0</v>
      </c>
      <c r="I206" s="42" t="s">
        <v>0</v>
      </c>
      <c r="J206" s="42" t="s">
        <v>473</v>
      </c>
      <c r="K206" s="42"/>
    </row>
    <row r="207" spans="1:11" ht="30" customHeight="1" x14ac:dyDescent="0.2">
      <c r="A207" s="42">
        <v>1304333</v>
      </c>
      <c r="B207" s="42" t="s">
        <v>282</v>
      </c>
      <c r="C207" s="42" t="s">
        <v>283</v>
      </c>
      <c r="D207" s="42">
        <v>0</v>
      </c>
      <c r="E207" s="42">
        <v>2</v>
      </c>
      <c r="F207" s="42">
        <v>1</v>
      </c>
      <c r="G207" s="42" t="s">
        <v>0</v>
      </c>
      <c r="H207" s="42" t="s">
        <v>0</v>
      </c>
      <c r="I207" s="42" t="s">
        <v>0</v>
      </c>
      <c r="J207" s="42">
        <v>1304332</v>
      </c>
      <c r="K207" s="42"/>
    </row>
    <row r="208" spans="1:11" ht="30" customHeight="1" x14ac:dyDescent="0.2">
      <c r="A208" s="42">
        <v>1304334</v>
      </c>
      <c r="B208" s="42" t="s">
        <v>239</v>
      </c>
      <c r="C208" s="42" t="s">
        <v>61</v>
      </c>
      <c r="D208" s="42">
        <v>3</v>
      </c>
      <c r="E208" s="42">
        <v>0</v>
      </c>
      <c r="F208" s="42">
        <v>3</v>
      </c>
      <c r="G208" s="42">
        <v>1304336</v>
      </c>
      <c r="H208" s="42">
        <v>1304336</v>
      </c>
      <c r="I208" s="42">
        <v>1304336</v>
      </c>
      <c r="J208" s="42" t="s">
        <v>0</v>
      </c>
      <c r="K208" s="42"/>
    </row>
    <row r="209" spans="1:11" ht="30" customHeight="1" x14ac:dyDescent="0.2">
      <c r="A209" s="42">
        <v>1304335</v>
      </c>
      <c r="B209" s="42" t="s">
        <v>539</v>
      </c>
      <c r="C209" s="42" t="s">
        <v>204</v>
      </c>
      <c r="G209" s="42" t="s">
        <v>0</v>
      </c>
      <c r="H209" s="42" t="s">
        <v>0</v>
      </c>
      <c r="I209" s="42" t="s">
        <v>0</v>
      </c>
      <c r="J209" s="42" t="s">
        <v>0</v>
      </c>
      <c r="K209" s="42"/>
    </row>
    <row r="210" spans="1:11" ht="30" customHeight="1" x14ac:dyDescent="0.2">
      <c r="A210" s="42">
        <v>1304336</v>
      </c>
      <c r="B210" s="42" t="s">
        <v>201</v>
      </c>
      <c r="C210" s="42" t="s">
        <v>19</v>
      </c>
      <c r="D210" s="42">
        <v>3</v>
      </c>
      <c r="E210" s="42">
        <v>0</v>
      </c>
      <c r="F210" s="42">
        <v>3</v>
      </c>
      <c r="G210" s="42">
        <v>1301326</v>
      </c>
      <c r="H210" s="42">
        <v>1301326</v>
      </c>
      <c r="I210" s="42">
        <v>1301326</v>
      </c>
      <c r="J210" s="42" t="s">
        <v>0</v>
      </c>
      <c r="K210" s="42"/>
    </row>
    <row r="211" spans="1:11" ht="30" customHeight="1" x14ac:dyDescent="0.2">
      <c r="A211" s="42">
        <v>1304337</v>
      </c>
      <c r="B211" s="42" t="s">
        <v>202</v>
      </c>
      <c r="C211" s="42" t="s">
        <v>203</v>
      </c>
      <c r="G211" s="42" t="s">
        <v>0</v>
      </c>
      <c r="H211" s="42" t="s">
        <v>0</v>
      </c>
      <c r="I211" s="42" t="s">
        <v>0</v>
      </c>
      <c r="J211" s="42" t="s">
        <v>0</v>
      </c>
      <c r="K211" s="42"/>
    </row>
    <row r="212" spans="1:11" ht="30" customHeight="1" x14ac:dyDescent="0.2">
      <c r="A212" s="42">
        <v>1304338</v>
      </c>
      <c r="B212" s="42" t="s">
        <v>284</v>
      </c>
      <c r="C212" s="42" t="s">
        <v>322</v>
      </c>
      <c r="D212" s="42">
        <v>2</v>
      </c>
      <c r="E212" s="42">
        <v>2</v>
      </c>
      <c r="F212" s="42">
        <v>3</v>
      </c>
      <c r="G212" s="42" t="s">
        <v>0</v>
      </c>
      <c r="H212" s="42" t="s">
        <v>0</v>
      </c>
      <c r="I212" s="42" t="s">
        <v>0</v>
      </c>
      <c r="J212" s="42">
        <v>1304326</v>
      </c>
      <c r="K212" s="42"/>
    </row>
    <row r="213" spans="1:11" ht="30" customHeight="1" x14ac:dyDescent="0.2">
      <c r="A213" s="42">
        <v>1304345</v>
      </c>
      <c r="B213" s="42" t="s">
        <v>545</v>
      </c>
      <c r="C213" s="42" t="s">
        <v>194</v>
      </c>
      <c r="G213" s="42" t="s">
        <v>0</v>
      </c>
      <c r="H213" s="42" t="s">
        <v>0</v>
      </c>
      <c r="I213" s="42" t="s">
        <v>0</v>
      </c>
      <c r="J213" s="42" t="s">
        <v>0</v>
      </c>
      <c r="K213" s="42"/>
    </row>
    <row r="214" spans="1:11" ht="30" customHeight="1" x14ac:dyDescent="0.2">
      <c r="A214" s="42">
        <v>1304350</v>
      </c>
      <c r="B214" s="42" t="s">
        <v>223</v>
      </c>
      <c r="C214" s="42" t="s">
        <v>22</v>
      </c>
      <c r="D214" s="42">
        <v>2</v>
      </c>
      <c r="E214" s="42">
        <v>2</v>
      </c>
      <c r="F214" s="42">
        <v>3</v>
      </c>
      <c r="G214" s="42">
        <v>1303236</v>
      </c>
      <c r="H214" s="42">
        <v>1303236</v>
      </c>
      <c r="I214" s="42">
        <v>1303236</v>
      </c>
      <c r="J214" s="42">
        <v>1303236</v>
      </c>
      <c r="K214" s="42"/>
    </row>
    <row r="215" spans="1:11" ht="30" customHeight="1" x14ac:dyDescent="0.2">
      <c r="A215" s="42">
        <v>1304355</v>
      </c>
      <c r="B215" s="42" t="s">
        <v>223</v>
      </c>
      <c r="C215" s="42" t="s">
        <v>22</v>
      </c>
      <c r="G215" s="42" t="s">
        <v>0</v>
      </c>
      <c r="H215" s="42" t="s">
        <v>0</v>
      </c>
      <c r="I215" s="42" t="s">
        <v>0</v>
      </c>
      <c r="J215" s="42" t="s">
        <v>0</v>
      </c>
      <c r="K215" s="42"/>
    </row>
    <row r="216" spans="1:11" ht="30" customHeight="1" x14ac:dyDescent="0.2">
      <c r="A216" s="42">
        <v>1304369</v>
      </c>
      <c r="B216" s="42" t="s">
        <v>132</v>
      </c>
      <c r="C216" s="42" t="s">
        <v>15</v>
      </c>
      <c r="D216" s="42">
        <v>0</v>
      </c>
      <c r="E216" s="42">
        <v>6</v>
      </c>
      <c r="F216" s="42">
        <v>3</v>
      </c>
      <c r="G216" s="42" t="s">
        <v>0</v>
      </c>
      <c r="H216" s="42" t="s">
        <v>0</v>
      </c>
      <c r="I216" s="42" t="s">
        <v>0</v>
      </c>
      <c r="J216" s="42" t="s">
        <v>368</v>
      </c>
      <c r="K216" s="42"/>
    </row>
    <row r="217" spans="1:11" ht="30" customHeight="1" x14ac:dyDescent="0.2">
      <c r="A217" s="42">
        <v>1304392</v>
      </c>
      <c r="B217" s="42" t="s">
        <v>285</v>
      </c>
      <c r="C217" s="42" t="s">
        <v>286</v>
      </c>
      <c r="D217" s="42">
        <v>3</v>
      </c>
      <c r="E217" s="42">
        <v>0</v>
      </c>
      <c r="F217" s="42">
        <v>3</v>
      </c>
      <c r="G217" s="42" t="s">
        <v>0</v>
      </c>
      <c r="H217" s="42" t="s">
        <v>0</v>
      </c>
      <c r="I217" s="42" t="s">
        <v>0</v>
      </c>
      <c r="J217" s="42" t="s">
        <v>367</v>
      </c>
      <c r="K217" s="42"/>
    </row>
    <row r="218" spans="1:11" ht="30" customHeight="1" x14ac:dyDescent="0.2">
      <c r="A218" s="42">
        <v>1304410</v>
      </c>
      <c r="B218" s="42" t="s">
        <v>509</v>
      </c>
      <c r="C218" s="42" t="s">
        <v>287</v>
      </c>
      <c r="G218" s="42" t="s">
        <v>0</v>
      </c>
      <c r="H218" s="42" t="s">
        <v>0</v>
      </c>
      <c r="I218" s="42" t="s">
        <v>0</v>
      </c>
      <c r="J218" s="42" t="s">
        <v>0</v>
      </c>
      <c r="K218" s="42"/>
    </row>
    <row r="219" spans="1:11" ht="30" customHeight="1" x14ac:dyDescent="0.2">
      <c r="A219" s="42">
        <v>1304430</v>
      </c>
      <c r="B219" s="42" t="s">
        <v>288</v>
      </c>
      <c r="C219" s="42" t="s">
        <v>45</v>
      </c>
      <c r="D219" s="42">
        <v>3</v>
      </c>
      <c r="E219" s="42">
        <v>0</v>
      </c>
      <c r="F219" s="42">
        <v>3</v>
      </c>
      <c r="G219" s="42">
        <v>1304336</v>
      </c>
      <c r="H219" s="42" t="s">
        <v>0</v>
      </c>
      <c r="I219" s="42">
        <v>1304336</v>
      </c>
      <c r="J219" s="42">
        <v>1304310</v>
      </c>
      <c r="K219" s="42"/>
    </row>
    <row r="220" spans="1:11" ht="30" customHeight="1" x14ac:dyDescent="0.2">
      <c r="A220" s="42">
        <v>1304431</v>
      </c>
      <c r="B220" s="42" t="s">
        <v>282</v>
      </c>
      <c r="C220" s="42" t="s">
        <v>283</v>
      </c>
      <c r="G220" s="42" t="s">
        <v>0</v>
      </c>
      <c r="H220" s="42" t="s">
        <v>0</v>
      </c>
      <c r="I220" s="42" t="s">
        <v>0</v>
      </c>
      <c r="J220" s="42" t="s">
        <v>0</v>
      </c>
      <c r="K220" s="42"/>
    </row>
    <row r="221" spans="1:11" ht="30" customHeight="1" x14ac:dyDescent="0.2">
      <c r="A221" s="42">
        <v>1304432</v>
      </c>
      <c r="B221" s="42" t="s">
        <v>546</v>
      </c>
      <c r="C221" s="42" t="s">
        <v>289</v>
      </c>
      <c r="D221" s="42">
        <v>3</v>
      </c>
      <c r="E221" s="42">
        <v>0</v>
      </c>
      <c r="F221" s="42">
        <v>3</v>
      </c>
      <c r="G221" s="42" t="s">
        <v>0</v>
      </c>
      <c r="H221" s="42" t="s">
        <v>0</v>
      </c>
      <c r="I221" s="42" t="s">
        <v>0</v>
      </c>
      <c r="J221" s="42" t="s">
        <v>0</v>
      </c>
      <c r="K221" s="42"/>
    </row>
    <row r="222" spans="1:11" ht="30" customHeight="1" x14ac:dyDescent="0.2">
      <c r="A222" s="42">
        <v>1304433</v>
      </c>
      <c r="B222" s="42" t="s">
        <v>290</v>
      </c>
      <c r="C222" s="42" t="s">
        <v>291</v>
      </c>
      <c r="D222" s="42">
        <v>0</v>
      </c>
      <c r="E222" s="42">
        <v>2</v>
      </c>
      <c r="F222" s="42">
        <v>1</v>
      </c>
      <c r="G222" s="42" t="s">
        <v>0</v>
      </c>
      <c r="H222" s="42" t="s">
        <v>0</v>
      </c>
      <c r="I222" s="42" t="s">
        <v>0</v>
      </c>
      <c r="J222" s="42" t="s">
        <v>339</v>
      </c>
      <c r="K222" s="42"/>
    </row>
    <row r="223" spans="1:11" ht="30" customHeight="1" x14ac:dyDescent="0.2">
      <c r="A223" s="42">
        <v>1304433</v>
      </c>
      <c r="B223" s="42" t="s">
        <v>290</v>
      </c>
      <c r="C223" s="42" t="s">
        <v>291</v>
      </c>
      <c r="G223" s="42" t="s">
        <v>0</v>
      </c>
      <c r="H223" s="42" t="s">
        <v>0</v>
      </c>
      <c r="I223" s="42" t="s">
        <v>0</v>
      </c>
      <c r="J223" s="42" t="s">
        <v>0</v>
      </c>
      <c r="K223" s="42"/>
    </row>
    <row r="224" spans="1:11" ht="30" customHeight="1" x14ac:dyDescent="0.2">
      <c r="A224" s="42">
        <v>1304434</v>
      </c>
      <c r="B224" s="42" t="s">
        <v>292</v>
      </c>
      <c r="C224" s="42" t="s">
        <v>293</v>
      </c>
      <c r="D224" s="42">
        <v>3</v>
      </c>
      <c r="E224" s="42">
        <v>0</v>
      </c>
      <c r="F224" s="42">
        <v>3</v>
      </c>
      <c r="G224" s="42" t="s">
        <v>0</v>
      </c>
      <c r="H224" s="42" t="s">
        <v>0</v>
      </c>
      <c r="I224" s="42">
        <v>1304430</v>
      </c>
      <c r="J224" s="42">
        <v>1304430</v>
      </c>
      <c r="K224" s="42"/>
    </row>
    <row r="225" spans="1:11" ht="30" customHeight="1" x14ac:dyDescent="0.2">
      <c r="A225" s="42">
        <v>1304435</v>
      </c>
      <c r="B225" s="42" t="s">
        <v>294</v>
      </c>
      <c r="C225" s="42" t="s">
        <v>295</v>
      </c>
      <c r="D225" s="42">
        <v>3</v>
      </c>
      <c r="E225" s="42">
        <v>0</v>
      </c>
      <c r="F225" s="42">
        <v>3</v>
      </c>
      <c r="G225" s="42" t="s">
        <v>0</v>
      </c>
      <c r="H225" s="42" t="s">
        <v>0</v>
      </c>
      <c r="I225" s="42" t="s">
        <v>0</v>
      </c>
      <c r="J225" s="42">
        <v>1301326</v>
      </c>
      <c r="K225" s="42"/>
    </row>
    <row r="226" spans="1:11" ht="30" customHeight="1" x14ac:dyDescent="0.2">
      <c r="A226" s="42">
        <v>1304436</v>
      </c>
      <c r="B226" s="42" t="s">
        <v>296</v>
      </c>
      <c r="C226" s="42" t="s">
        <v>297</v>
      </c>
      <c r="G226" s="42" t="s">
        <v>0</v>
      </c>
      <c r="H226" s="42" t="s">
        <v>0</v>
      </c>
      <c r="I226" s="42" t="s">
        <v>0</v>
      </c>
      <c r="J226" s="42" t="s">
        <v>0</v>
      </c>
      <c r="K226" s="42"/>
    </row>
    <row r="227" spans="1:11" ht="30" customHeight="1" x14ac:dyDescent="0.2">
      <c r="A227" s="42">
        <v>1304437</v>
      </c>
      <c r="B227" s="42" t="s">
        <v>510</v>
      </c>
      <c r="C227" s="42" t="s">
        <v>84</v>
      </c>
      <c r="D227" s="42">
        <v>3</v>
      </c>
      <c r="E227" s="42">
        <v>0</v>
      </c>
      <c r="F227" s="42">
        <v>3</v>
      </c>
      <c r="G227" s="42" t="s">
        <v>0</v>
      </c>
      <c r="H227" s="42" t="s">
        <v>0</v>
      </c>
      <c r="I227" s="42" t="s">
        <v>0</v>
      </c>
      <c r="J227" s="42" t="s">
        <v>474</v>
      </c>
      <c r="K227" s="42"/>
    </row>
    <row r="228" spans="1:11" ht="30" customHeight="1" x14ac:dyDescent="0.2">
      <c r="A228" s="42">
        <v>1304438</v>
      </c>
      <c r="B228" s="42" t="s">
        <v>547</v>
      </c>
      <c r="C228" s="42" t="s">
        <v>57</v>
      </c>
      <c r="G228" s="42" t="s">
        <v>0</v>
      </c>
      <c r="H228" s="42" t="s">
        <v>0</v>
      </c>
      <c r="I228" s="42" t="s">
        <v>0</v>
      </c>
      <c r="J228" s="42" t="s">
        <v>0</v>
      </c>
      <c r="K228" s="42"/>
    </row>
    <row r="229" spans="1:11" ht="30" customHeight="1" x14ac:dyDescent="0.2">
      <c r="A229" s="42">
        <v>1304439</v>
      </c>
      <c r="B229" s="42" t="s">
        <v>548</v>
      </c>
      <c r="C229" s="42" t="s">
        <v>298</v>
      </c>
      <c r="G229" s="42" t="s">
        <v>0</v>
      </c>
      <c r="H229" s="42" t="s">
        <v>0</v>
      </c>
      <c r="I229" s="42" t="s">
        <v>0</v>
      </c>
      <c r="J229" s="42" t="s">
        <v>0</v>
      </c>
      <c r="K229" s="42"/>
    </row>
    <row r="230" spans="1:11" ht="30" customHeight="1" x14ac:dyDescent="0.2">
      <c r="A230" s="42">
        <v>1304440</v>
      </c>
      <c r="B230" s="42" t="s">
        <v>299</v>
      </c>
      <c r="C230" s="42" t="s">
        <v>85</v>
      </c>
      <c r="D230" s="42">
        <v>3</v>
      </c>
      <c r="E230" s="42">
        <v>0</v>
      </c>
      <c r="F230" s="42">
        <v>3</v>
      </c>
      <c r="G230" s="42" t="s">
        <v>0</v>
      </c>
      <c r="H230" s="42" t="s">
        <v>0</v>
      </c>
      <c r="I230" s="42" t="s">
        <v>0</v>
      </c>
      <c r="J230" s="42">
        <v>1304430</v>
      </c>
      <c r="K230" s="42"/>
    </row>
    <row r="231" spans="1:11" ht="30" customHeight="1" x14ac:dyDescent="0.2">
      <c r="A231" s="42">
        <v>1304442</v>
      </c>
      <c r="B231" s="42" t="s">
        <v>548</v>
      </c>
      <c r="C231" s="42" t="s">
        <v>298</v>
      </c>
      <c r="G231" s="42" t="s">
        <v>0</v>
      </c>
      <c r="H231" s="42" t="s">
        <v>0</v>
      </c>
      <c r="I231" s="42" t="s">
        <v>0</v>
      </c>
      <c r="J231" s="42" t="s">
        <v>0</v>
      </c>
      <c r="K231" s="42"/>
    </row>
    <row r="232" spans="1:11" ht="30" customHeight="1" x14ac:dyDescent="0.2">
      <c r="A232" s="42">
        <v>1304443</v>
      </c>
      <c r="B232" s="42" t="s">
        <v>549</v>
      </c>
      <c r="C232" s="42" t="s">
        <v>86</v>
      </c>
      <c r="D232" s="42">
        <v>3</v>
      </c>
      <c r="E232" s="42">
        <v>0</v>
      </c>
      <c r="F232" s="42">
        <v>3</v>
      </c>
      <c r="G232" s="42" t="s">
        <v>0</v>
      </c>
      <c r="H232" s="42" t="s">
        <v>0</v>
      </c>
      <c r="I232" s="42" t="s">
        <v>0</v>
      </c>
      <c r="J232" s="42">
        <v>1304232</v>
      </c>
      <c r="K232" s="42"/>
    </row>
    <row r="233" spans="1:11" ht="30" customHeight="1" x14ac:dyDescent="0.2">
      <c r="A233" s="42">
        <v>1304444</v>
      </c>
      <c r="B233" s="42" t="s">
        <v>550</v>
      </c>
      <c r="C233" s="42" t="s">
        <v>300</v>
      </c>
      <c r="G233" s="42" t="s">
        <v>0</v>
      </c>
      <c r="H233" s="42" t="s">
        <v>0</v>
      </c>
      <c r="I233" s="42" t="s">
        <v>0</v>
      </c>
      <c r="J233" s="42" t="s">
        <v>0</v>
      </c>
      <c r="K233" s="42"/>
    </row>
    <row r="234" spans="1:11" ht="30" customHeight="1" x14ac:dyDescent="0.2">
      <c r="A234" s="42">
        <v>1304445</v>
      </c>
      <c r="B234" s="42" t="s">
        <v>414</v>
      </c>
      <c r="C234" s="42" t="s">
        <v>415</v>
      </c>
      <c r="D234" s="42">
        <v>0</v>
      </c>
      <c r="E234" s="42">
        <v>2</v>
      </c>
      <c r="F234" s="42">
        <v>1</v>
      </c>
      <c r="G234" s="42">
        <v>1304434</v>
      </c>
      <c r="H234" s="42">
        <v>1304434</v>
      </c>
      <c r="I234" s="42">
        <v>1304434</v>
      </c>
      <c r="J234" s="42" t="s">
        <v>416</v>
      </c>
      <c r="K234" s="42"/>
    </row>
    <row r="235" spans="1:11" ht="30" customHeight="1" x14ac:dyDescent="0.2">
      <c r="A235" s="42">
        <v>1304489</v>
      </c>
      <c r="B235" s="42" t="s">
        <v>151</v>
      </c>
      <c r="C235" s="42" t="s">
        <v>17</v>
      </c>
      <c r="G235" s="42" t="s">
        <v>0</v>
      </c>
      <c r="H235" s="42" t="s">
        <v>0</v>
      </c>
      <c r="I235" s="42" t="s">
        <v>0</v>
      </c>
      <c r="J235" s="42" t="s">
        <v>0</v>
      </c>
      <c r="K235" s="42"/>
    </row>
    <row r="236" spans="1:11" ht="30" customHeight="1" x14ac:dyDescent="0.2">
      <c r="A236" s="42">
        <v>1304490</v>
      </c>
      <c r="B236" s="42" t="s">
        <v>301</v>
      </c>
      <c r="C236" s="42" t="s">
        <v>302</v>
      </c>
      <c r="D236" s="42">
        <v>3</v>
      </c>
      <c r="E236" s="42">
        <v>0</v>
      </c>
      <c r="F236" s="42">
        <v>3</v>
      </c>
      <c r="G236" s="42" t="s">
        <v>0</v>
      </c>
      <c r="H236" s="42" t="s">
        <v>0</v>
      </c>
      <c r="I236" s="42" t="s">
        <v>0</v>
      </c>
      <c r="J236" s="42" t="s">
        <v>367</v>
      </c>
      <c r="K236" s="42"/>
    </row>
    <row r="237" spans="1:11" ht="30" customHeight="1" x14ac:dyDescent="0.2">
      <c r="A237" s="42">
        <v>1304491</v>
      </c>
      <c r="B237" s="42" t="s">
        <v>153</v>
      </c>
      <c r="C237" s="42" t="s">
        <v>75</v>
      </c>
      <c r="D237" s="42">
        <v>0</v>
      </c>
      <c r="E237" s="42">
        <v>2</v>
      </c>
      <c r="F237" s="42">
        <v>1</v>
      </c>
      <c r="G237" s="42" t="s">
        <v>0</v>
      </c>
      <c r="H237" s="42" t="s">
        <v>0</v>
      </c>
      <c r="I237" s="42" t="s">
        <v>0</v>
      </c>
      <c r="J237" s="42" t="s">
        <v>475</v>
      </c>
      <c r="K237" s="42"/>
    </row>
    <row r="238" spans="1:11" ht="30" customHeight="1" x14ac:dyDescent="0.2">
      <c r="A238" s="42">
        <v>1304492</v>
      </c>
      <c r="B238" s="42" t="s">
        <v>154</v>
      </c>
      <c r="C238" s="42" t="s">
        <v>76</v>
      </c>
      <c r="D238" s="42">
        <v>0</v>
      </c>
      <c r="E238" s="42">
        <v>4</v>
      </c>
      <c r="F238" s="42">
        <v>2</v>
      </c>
      <c r="G238" s="42" t="s">
        <v>0</v>
      </c>
      <c r="H238" s="42" t="s">
        <v>0</v>
      </c>
      <c r="I238" s="42" t="s">
        <v>0</v>
      </c>
      <c r="J238" s="42">
        <v>1304491</v>
      </c>
      <c r="K238" s="42"/>
    </row>
    <row r="239" spans="1:11" ht="30" customHeight="1" x14ac:dyDescent="0.2">
      <c r="A239" s="42">
        <v>1401110</v>
      </c>
      <c r="B239" s="42" t="s">
        <v>439</v>
      </c>
      <c r="C239" s="42" t="s">
        <v>442</v>
      </c>
      <c r="D239" s="42">
        <v>3</v>
      </c>
      <c r="E239" s="42">
        <v>0</v>
      </c>
      <c r="F239" s="42">
        <v>3</v>
      </c>
      <c r="G239" s="42" t="s">
        <v>0</v>
      </c>
      <c r="H239" s="42" t="s">
        <v>0</v>
      </c>
      <c r="I239" s="42" t="s">
        <v>0</v>
      </c>
      <c r="J239" s="42" t="s">
        <v>0</v>
      </c>
      <c r="K239" s="42"/>
    </row>
    <row r="240" spans="1:11" ht="30" customHeight="1" x14ac:dyDescent="0.2">
      <c r="A240" s="42">
        <v>1401111</v>
      </c>
      <c r="B240" s="42" t="s">
        <v>551</v>
      </c>
      <c r="C240" s="42" t="s">
        <v>65</v>
      </c>
      <c r="D240" s="42">
        <v>3</v>
      </c>
      <c r="E240" s="42">
        <v>0</v>
      </c>
      <c r="F240" s="42">
        <v>3</v>
      </c>
      <c r="G240" s="42" t="s">
        <v>0</v>
      </c>
      <c r="H240" s="42" t="s">
        <v>0</v>
      </c>
      <c r="I240" s="42" t="s">
        <v>0</v>
      </c>
      <c r="J240" s="42" t="s">
        <v>0</v>
      </c>
      <c r="K240" s="42"/>
    </row>
    <row r="241" spans="1:11" ht="30" customHeight="1" x14ac:dyDescent="0.2">
      <c r="A241" s="42">
        <v>1401120</v>
      </c>
      <c r="B241" s="42" t="s">
        <v>440</v>
      </c>
      <c r="C241" s="42" t="s">
        <v>441</v>
      </c>
      <c r="D241" s="42">
        <v>3</v>
      </c>
      <c r="E241" s="42">
        <v>0</v>
      </c>
      <c r="F241" s="42">
        <v>3</v>
      </c>
      <c r="G241" s="42" t="s">
        <v>0</v>
      </c>
      <c r="H241" s="42" t="s">
        <v>0</v>
      </c>
      <c r="I241" s="42" t="s">
        <v>0</v>
      </c>
      <c r="J241" s="42" t="s">
        <v>0</v>
      </c>
      <c r="K241" s="42"/>
    </row>
    <row r="242" spans="1:11" ht="30" customHeight="1" x14ac:dyDescent="0.2">
      <c r="A242" s="42">
        <v>1401130</v>
      </c>
      <c r="B242" s="42" t="s">
        <v>437</v>
      </c>
      <c r="C242" s="42" t="s">
        <v>46</v>
      </c>
      <c r="D242" s="42">
        <v>3</v>
      </c>
      <c r="E242" s="42">
        <v>0</v>
      </c>
      <c r="F242" s="42">
        <v>3</v>
      </c>
      <c r="G242" s="42" t="s">
        <v>0</v>
      </c>
      <c r="H242" s="42" t="s">
        <v>0</v>
      </c>
      <c r="I242" s="42" t="s">
        <v>0</v>
      </c>
      <c r="J242" s="42" t="s">
        <v>0</v>
      </c>
      <c r="K242" s="42" t="s">
        <v>361</v>
      </c>
    </row>
    <row r="243" spans="1:11" ht="30" customHeight="1" x14ac:dyDescent="0.2">
      <c r="A243" s="42">
        <v>1401131</v>
      </c>
      <c r="B243" s="42" t="s">
        <v>552</v>
      </c>
      <c r="C243" s="42" t="s">
        <v>40</v>
      </c>
      <c r="D243" s="42">
        <v>3</v>
      </c>
      <c r="E243" s="42">
        <v>0</v>
      </c>
      <c r="F243" s="42">
        <v>3</v>
      </c>
      <c r="G243" s="42" t="s">
        <v>0</v>
      </c>
      <c r="H243" s="42" t="s">
        <v>0</v>
      </c>
      <c r="I243" s="42" t="s">
        <v>0</v>
      </c>
      <c r="J243" s="42" t="s">
        <v>0</v>
      </c>
      <c r="K243" s="42"/>
    </row>
    <row r="244" spans="1:11" ht="30" customHeight="1" x14ac:dyDescent="0.2">
      <c r="A244" s="42">
        <v>1401132</v>
      </c>
      <c r="B244" s="42" t="s">
        <v>312</v>
      </c>
      <c r="C244" s="42" t="s">
        <v>67</v>
      </c>
      <c r="D244" s="42">
        <v>3</v>
      </c>
      <c r="E244" s="42">
        <v>0</v>
      </c>
      <c r="F244" s="42">
        <v>3</v>
      </c>
      <c r="G244" s="42" t="s">
        <v>0</v>
      </c>
      <c r="H244" s="42" t="s">
        <v>0</v>
      </c>
      <c r="I244" s="42" t="s">
        <v>0</v>
      </c>
      <c r="J244" s="42" t="s">
        <v>0</v>
      </c>
      <c r="K244" s="42" t="s">
        <v>346</v>
      </c>
    </row>
    <row r="245" spans="1:11" ht="30" customHeight="1" x14ac:dyDescent="0.2">
      <c r="A245" s="42">
        <v>1401133</v>
      </c>
      <c r="B245" s="42" t="s">
        <v>553</v>
      </c>
      <c r="C245" s="42" t="s">
        <v>342</v>
      </c>
      <c r="D245" s="42">
        <v>3</v>
      </c>
      <c r="E245" s="42">
        <v>0</v>
      </c>
      <c r="F245" s="42">
        <v>3</v>
      </c>
      <c r="G245" s="42" t="s">
        <v>0</v>
      </c>
      <c r="H245" s="42" t="s">
        <v>0</v>
      </c>
      <c r="I245" s="42" t="s">
        <v>0</v>
      </c>
      <c r="J245" s="42" t="s">
        <v>0</v>
      </c>
      <c r="K245" s="42"/>
    </row>
    <row r="246" spans="1:11" ht="30" customHeight="1" x14ac:dyDescent="0.2">
      <c r="A246" s="42">
        <v>1401134</v>
      </c>
      <c r="B246" s="42" t="s">
        <v>554</v>
      </c>
      <c r="C246" s="42" t="s">
        <v>41</v>
      </c>
      <c r="D246" s="42">
        <v>3</v>
      </c>
      <c r="E246" s="42">
        <v>0</v>
      </c>
      <c r="F246" s="42">
        <v>3</v>
      </c>
      <c r="G246" s="42" t="s">
        <v>0</v>
      </c>
      <c r="H246" s="42" t="s">
        <v>0</v>
      </c>
      <c r="I246" s="42" t="s">
        <v>0</v>
      </c>
      <c r="J246" s="42" t="s">
        <v>0</v>
      </c>
      <c r="K246" s="42"/>
    </row>
    <row r="247" spans="1:11" ht="30" customHeight="1" x14ac:dyDescent="0.2">
      <c r="A247" s="42">
        <v>1401136</v>
      </c>
      <c r="B247" s="42" t="s">
        <v>431</v>
      </c>
      <c r="C247" s="42" t="s">
        <v>432</v>
      </c>
      <c r="D247" s="42">
        <v>3</v>
      </c>
      <c r="E247" s="42">
        <v>0</v>
      </c>
      <c r="F247" s="42">
        <v>3</v>
      </c>
      <c r="G247" s="42" t="s">
        <v>0</v>
      </c>
      <c r="H247" s="42" t="s">
        <v>0</v>
      </c>
      <c r="I247" s="42" t="s">
        <v>0</v>
      </c>
      <c r="J247" s="42" t="s">
        <v>0</v>
      </c>
      <c r="K247" s="42"/>
    </row>
    <row r="248" spans="1:11" ht="30" customHeight="1" x14ac:dyDescent="0.2">
      <c r="A248" s="42">
        <v>1401140</v>
      </c>
      <c r="B248" s="42" t="s">
        <v>313</v>
      </c>
      <c r="C248" s="42" t="s">
        <v>428</v>
      </c>
      <c r="D248" s="42">
        <v>3</v>
      </c>
      <c r="E248" s="42">
        <v>0</v>
      </c>
      <c r="F248" s="42">
        <v>3</v>
      </c>
      <c r="G248" s="42" t="s">
        <v>0</v>
      </c>
      <c r="H248" s="42" t="s">
        <v>0</v>
      </c>
      <c r="I248" s="42" t="s">
        <v>0</v>
      </c>
      <c r="J248" s="42" t="s">
        <v>0</v>
      </c>
      <c r="K248" s="42" t="s">
        <v>347</v>
      </c>
    </row>
    <row r="249" spans="1:11" ht="30" customHeight="1" x14ac:dyDescent="0.2">
      <c r="A249" s="42">
        <v>1401150</v>
      </c>
      <c r="B249" s="42" t="s">
        <v>435</v>
      </c>
      <c r="C249" s="42" t="s">
        <v>436</v>
      </c>
      <c r="D249" s="42">
        <v>3</v>
      </c>
      <c r="E249" s="42">
        <v>0</v>
      </c>
      <c r="F249" s="42">
        <v>3</v>
      </c>
      <c r="G249" s="42" t="s">
        <v>0</v>
      </c>
      <c r="H249" s="42" t="s">
        <v>0</v>
      </c>
      <c r="I249" s="42" t="s">
        <v>0</v>
      </c>
      <c r="J249" s="42" t="s">
        <v>0</v>
      </c>
      <c r="K249" s="42"/>
    </row>
    <row r="250" spans="1:11" ht="30" customHeight="1" x14ac:dyDescent="0.2">
      <c r="A250" s="42">
        <v>1401151</v>
      </c>
      <c r="B250" s="42" t="s">
        <v>429</v>
      </c>
      <c r="C250" s="42" t="s">
        <v>430</v>
      </c>
      <c r="D250" s="42">
        <v>3</v>
      </c>
      <c r="E250" s="42">
        <v>0</v>
      </c>
      <c r="F250" s="42">
        <v>3</v>
      </c>
      <c r="G250" s="42" t="s">
        <v>0</v>
      </c>
      <c r="H250" s="42" t="s">
        <v>0</v>
      </c>
      <c r="I250" s="42" t="s">
        <v>0</v>
      </c>
      <c r="J250" s="42" t="s">
        <v>0</v>
      </c>
      <c r="K250" s="42"/>
    </row>
    <row r="251" spans="1:11" ht="30" customHeight="1" x14ac:dyDescent="0.2">
      <c r="A251" s="42">
        <v>1401210</v>
      </c>
      <c r="B251" s="42" t="s">
        <v>305</v>
      </c>
      <c r="C251" s="42" t="s">
        <v>64</v>
      </c>
      <c r="D251" s="42">
        <v>3</v>
      </c>
      <c r="E251" s="42">
        <v>0</v>
      </c>
      <c r="F251" s="42">
        <v>3</v>
      </c>
      <c r="G251" s="42">
        <v>1401110</v>
      </c>
      <c r="H251" s="42">
        <v>1401110</v>
      </c>
      <c r="I251" s="42">
        <v>1401110</v>
      </c>
      <c r="J251" s="42">
        <v>1401110</v>
      </c>
      <c r="K251" s="42"/>
    </row>
    <row r="252" spans="1:11" ht="30" customHeight="1" x14ac:dyDescent="0.2">
      <c r="A252" s="42">
        <v>1401220</v>
      </c>
      <c r="B252" s="42" t="s">
        <v>306</v>
      </c>
      <c r="C252" s="42" t="s">
        <v>6</v>
      </c>
      <c r="D252" s="42">
        <v>3</v>
      </c>
      <c r="E252" s="42">
        <v>0</v>
      </c>
      <c r="F252" s="42">
        <v>3</v>
      </c>
      <c r="G252" s="42">
        <v>1401120</v>
      </c>
      <c r="H252" s="42">
        <v>1401120</v>
      </c>
      <c r="I252" s="42">
        <v>1401120</v>
      </c>
      <c r="J252" s="42">
        <v>1401120</v>
      </c>
      <c r="K252" s="42"/>
    </row>
    <row r="253" spans="1:11" ht="30" customHeight="1" x14ac:dyDescent="0.2">
      <c r="A253" s="42">
        <v>1501110</v>
      </c>
      <c r="B253" s="42" t="s">
        <v>326</v>
      </c>
      <c r="C253" s="42" t="s">
        <v>24</v>
      </c>
      <c r="D253" s="42">
        <v>3</v>
      </c>
      <c r="E253" s="42">
        <v>0</v>
      </c>
      <c r="F253" s="42">
        <v>3</v>
      </c>
      <c r="G253" s="42" t="s">
        <v>0</v>
      </c>
      <c r="H253" s="42" t="s">
        <v>0</v>
      </c>
      <c r="I253" s="42" t="s">
        <v>0</v>
      </c>
      <c r="J253" s="42" t="s">
        <v>0</v>
      </c>
      <c r="K253" s="42"/>
    </row>
    <row r="254" spans="1:11" ht="30" customHeight="1" x14ac:dyDescent="0.2">
      <c r="A254" s="42">
        <v>1501113</v>
      </c>
      <c r="B254" s="42" t="s">
        <v>316</v>
      </c>
      <c r="C254" s="42" t="s">
        <v>365</v>
      </c>
      <c r="D254" s="42">
        <v>3</v>
      </c>
      <c r="E254" s="42">
        <v>0</v>
      </c>
      <c r="F254" s="42">
        <v>3</v>
      </c>
      <c r="G254" s="42" t="s">
        <v>0</v>
      </c>
      <c r="H254" s="42" t="s">
        <v>0</v>
      </c>
      <c r="I254" s="42" t="s">
        <v>0</v>
      </c>
      <c r="J254" s="42" t="s">
        <v>0</v>
      </c>
      <c r="K254" s="42" t="s">
        <v>352</v>
      </c>
    </row>
    <row r="255" spans="1:11" ht="30" customHeight="1" x14ac:dyDescent="0.2">
      <c r="A255" s="42">
        <v>1501114</v>
      </c>
      <c r="B255" s="42" t="s">
        <v>455</v>
      </c>
      <c r="C255" s="42" t="s">
        <v>456</v>
      </c>
      <c r="D255" s="42">
        <v>3</v>
      </c>
      <c r="E255" s="42">
        <v>0</v>
      </c>
      <c r="F255" s="42">
        <v>3</v>
      </c>
      <c r="G255" s="42">
        <v>1501110</v>
      </c>
      <c r="H255" s="42">
        <v>1501110</v>
      </c>
      <c r="I255" s="42">
        <v>1501110</v>
      </c>
      <c r="J255" s="42">
        <v>1501110</v>
      </c>
      <c r="K255" s="42"/>
    </row>
    <row r="256" spans="1:11" ht="30" customHeight="1" x14ac:dyDescent="0.2">
      <c r="A256" s="42">
        <v>1501120</v>
      </c>
      <c r="B256" s="42" t="s">
        <v>486</v>
      </c>
      <c r="C256" s="42" t="s">
        <v>487</v>
      </c>
      <c r="D256" s="42">
        <v>3</v>
      </c>
      <c r="E256" s="42">
        <v>0</v>
      </c>
      <c r="F256" s="42">
        <v>3</v>
      </c>
      <c r="G256" s="42" t="s">
        <v>0</v>
      </c>
      <c r="H256" s="42" t="s">
        <v>0</v>
      </c>
      <c r="I256" s="42" t="s">
        <v>0</v>
      </c>
      <c r="J256" s="42" t="s">
        <v>0</v>
      </c>
      <c r="K256" s="42"/>
    </row>
    <row r="257" spans="1:11" s="43" customFormat="1" ht="30" customHeight="1" x14ac:dyDescent="0.2">
      <c r="A257" s="42">
        <v>1501121</v>
      </c>
      <c r="B257" s="42" t="s">
        <v>555</v>
      </c>
      <c r="C257" s="42" t="s">
        <v>488</v>
      </c>
      <c r="D257" s="42">
        <v>0</v>
      </c>
      <c r="E257" s="42">
        <v>1</v>
      </c>
      <c r="F257" s="42">
        <v>1</v>
      </c>
      <c r="G257" s="42" t="s">
        <v>489</v>
      </c>
      <c r="H257" s="42" t="s">
        <v>489</v>
      </c>
      <c r="I257" s="42" t="s">
        <v>489</v>
      </c>
      <c r="J257" s="42" t="s">
        <v>489</v>
      </c>
      <c r="K257" s="42"/>
    </row>
    <row r="258" spans="1:11" s="43" customFormat="1" ht="30" customHeight="1" x14ac:dyDescent="0.2">
      <c r="A258" s="42">
        <v>1501124</v>
      </c>
      <c r="B258" s="42" t="s">
        <v>424</v>
      </c>
      <c r="C258" s="42" t="s">
        <v>47</v>
      </c>
      <c r="D258" s="42">
        <v>3</v>
      </c>
      <c r="E258" s="42">
        <v>0</v>
      </c>
      <c r="F258" s="42">
        <v>3</v>
      </c>
      <c r="G258" s="42" t="s">
        <v>0</v>
      </c>
      <c r="H258" s="42" t="s">
        <v>0</v>
      </c>
      <c r="I258" s="42" t="s">
        <v>0</v>
      </c>
      <c r="J258" s="42" t="s">
        <v>0</v>
      </c>
      <c r="K258" s="42"/>
    </row>
    <row r="259" spans="1:11" ht="30" customHeight="1" x14ac:dyDescent="0.2">
      <c r="A259" s="42">
        <v>1501125</v>
      </c>
      <c r="B259" s="42" t="s">
        <v>317</v>
      </c>
      <c r="C259" s="42" t="s">
        <v>353</v>
      </c>
      <c r="D259" s="42">
        <v>3</v>
      </c>
      <c r="E259" s="42">
        <v>0</v>
      </c>
      <c r="F259" s="42">
        <v>3</v>
      </c>
      <c r="G259" s="42" t="s">
        <v>0</v>
      </c>
      <c r="H259" s="42" t="s">
        <v>0</v>
      </c>
      <c r="I259" s="42" t="s">
        <v>0</v>
      </c>
      <c r="J259" s="42" t="s">
        <v>0</v>
      </c>
      <c r="K259" s="42" t="s">
        <v>354</v>
      </c>
    </row>
    <row r="260" spans="1:11" ht="30" customHeight="1" x14ac:dyDescent="0.2">
      <c r="A260" s="42">
        <v>1501126</v>
      </c>
      <c r="B260" s="42" t="s">
        <v>423</v>
      </c>
      <c r="C260" s="42" t="s">
        <v>425</v>
      </c>
      <c r="D260" s="42">
        <v>3</v>
      </c>
      <c r="E260" s="42">
        <v>0</v>
      </c>
      <c r="F260" s="42">
        <v>3</v>
      </c>
      <c r="G260" s="42" t="s">
        <v>0</v>
      </c>
      <c r="H260" s="42" t="s">
        <v>0</v>
      </c>
      <c r="I260" s="42" t="s">
        <v>0</v>
      </c>
      <c r="J260" s="42" t="s">
        <v>0</v>
      </c>
      <c r="K260" s="42"/>
    </row>
    <row r="261" spans="1:11" ht="30" customHeight="1" x14ac:dyDescent="0.2">
      <c r="A261" s="42">
        <v>1501127</v>
      </c>
      <c r="B261" s="42" t="s">
        <v>422</v>
      </c>
      <c r="C261" s="42" t="s">
        <v>426</v>
      </c>
      <c r="D261" s="42">
        <v>3</v>
      </c>
      <c r="E261" s="42">
        <v>0</v>
      </c>
      <c r="F261" s="42">
        <v>3</v>
      </c>
      <c r="G261" s="42" t="s">
        <v>0</v>
      </c>
      <c r="H261" s="42" t="s">
        <v>0</v>
      </c>
      <c r="I261" s="42" t="s">
        <v>0</v>
      </c>
      <c r="J261" s="42" t="s">
        <v>0</v>
      </c>
      <c r="K261" s="42"/>
    </row>
    <row r="262" spans="1:11" ht="30" customHeight="1" x14ac:dyDescent="0.2">
      <c r="A262" s="42">
        <v>1501128</v>
      </c>
      <c r="B262" s="42" t="s">
        <v>556</v>
      </c>
      <c r="C262" s="42" t="s">
        <v>427</v>
      </c>
      <c r="D262" s="42">
        <v>3</v>
      </c>
      <c r="E262" s="42">
        <v>0</v>
      </c>
      <c r="F262" s="42">
        <v>3</v>
      </c>
      <c r="G262" s="42" t="s">
        <v>0</v>
      </c>
      <c r="H262" s="42" t="s">
        <v>0</v>
      </c>
      <c r="I262" s="42" t="s">
        <v>0</v>
      </c>
      <c r="J262" s="42" t="s">
        <v>0</v>
      </c>
      <c r="K262" s="42"/>
    </row>
    <row r="263" spans="1:11" ht="30" customHeight="1" x14ac:dyDescent="0.2">
      <c r="A263" s="42">
        <v>1501130</v>
      </c>
      <c r="B263" s="42" t="s">
        <v>490</v>
      </c>
      <c r="C263" s="42" t="s">
        <v>491</v>
      </c>
      <c r="D263" s="42">
        <v>3</v>
      </c>
      <c r="E263" s="42">
        <v>0</v>
      </c>
      <c r="F263" s="42">
        <v>3</v>
      </c>
      <c r="G263" s="42" t="s">
        <v>0</v>
      </c>
      <c r="H263" s="42" t="s">
        <v>0</v>
      </c>
      <c r="I263" s="42" t="s">
        <v>0</v>
      </c>
      <c r="J263" s="42" t="s">
        <v>0</v>
      </c>
      <c r="K263" s="42"/>
    </row>
    <row r="264" spans="1:11" s="43" customFormat="1" ht="30" customHeight="1" x14ac:dyDescent="0.2">
      <c r="A264" s="42">
        <v>1501131</v>
      </c>
      <c r="B264" s="42" t="s">
        <v>557</v>
      </c>
      <c r="C264" s="42" t="s">
        <v>492</v>
      </c>
      <c r="D264" s="42">
        <v>0</v>
      </c>
      <c r="E264" s="42">
        <v>1</v>
      </c>
      <c r="F264" s="42">
        <v>1</v>
      </c>
      <c r="G264" s="42" t="s">
        <v>493</v>
      </c>
      <c r="H264" s="42" t="s">
        <v>493</v>
      </c>
      <c r="I264" s="42" t="s">
        <v>493</v>
      </c>
      <c r="J264" s="42" t="s">
        <v>493</v>
      </c>
      <c r="K264" s="42"/>
    </row>
    <row r="265" spans="1:11" s="43" customFormat="1" ht="30" customHeight="1" x14ac:dyDescent="0.2">
      <c r="A265" s="42">
        <v>1501153</v>
      </c>
      <c r="B265" s="42" t="s">
        <v>319</v>
      </c>
      <c r="C265" s="42" t="s">
        <v>366</v>
      </c>
      <c r="D265" s="42">
        <v>3</v>
      </c>
      <c r="E265" s="42">
        <v>0</v>
      </c>
      <c r="F265" s="42">
        <v>3</v>
      </c>
      <c r="G265" s="42" t="s">
        <v>0</v>
      </c>
      <c r="H265" s="42" t="s">
        <v>0</v>
      </c>
      <c r="I265" s="42" t="s">
        <v>0</v>
      </c>
      <c r="J265" s="42" t="s">
        <v>0</v>
      </c>
      <c r="K265" s="42" t="s">
        <v>364</v>
      </c>
    </row>
    <row r="266" spans="1:11" ht="30" customHeight="1" x14ac:dyDescent="0.2">
      <c r="A266" s="42">
        <v>1501154</v>
      </c>
      <c r="B266" s="42" t="s">
        <v>318</v>
      </c>
      <c r="C266" s="42" t="s">
        <v>49</v>
      </c>
      <c r="D266" s="42">
        <v>3</v>
      </c>
      <c r="E266" s="42">
        <v>0</v>
      </c>
      <c r="F266" s="42">
        <v>3</v>
      </c>
      <c r="G266" s="42" t="s">
        <v>0</v>
      </c>
      <c r="H266" s="42" t="s">
        <v>0</v>
      </c>
      <c r="I266" s="42" t="s">
        <v>0</v>
      </c>
      <c r="J266" s="42" t="s">
        <v>0</v>
      </c>
      <c r="K266" s="42" t="s">
        <v>348</v>
      </c>
    </row>
    <row r="267" spans="1:11" ht="30" customHeight="1" x14ac:dyDescent="0.2">
      <c r="A267" s="42">
        <v>1501161</v>
      </c>
      <c r="B267" s="42" t="s">
        <v>460</v>
      </c>
      <c r="C267" s="42" t="s">
        <v>461</v>
      </c>
      <c r="D267" s="42">
        <v>3</v>
      </c>
      <c r="E267" s="42">
        <v>0</v>
      </c>
      <c r="F267" s="42">
        <v>3</v>
      </c>
      <c r="G267" s="42" t="s">
        <v>0</v>
      </c>
      <c r="H267" s="42" t="s">
        <v>0</v>
      </c>
      <c r="I267" s="42" t="s">
        <v>0</v>
      </c>
      <c r="J267" s="42" t="s">
        <v>0</v>
      </c>
      <c r="K267" s="42"/>
    </row>
    <row r="268" spans="1:11" ht="30" customHeight="1" x14ac:dyDescent="0.2">
      <c r="A268" s="42">
        <v>1501210</v>
      </c>
      <c r="B268" s="42" t="s">
        <v>494</v>
      </c>
      <c r="C268" s="42" t="s">
        <v>495</v>
      </c>
      <c r="D268" s="42">
        <v>3</v>
      </c>
      <c r="E268" s="42">
        <v>0</v>
      </c>
      <c r="F268" s="42">
        <v>3</v>
      </c>
      <c r="G268" s="42">
        <v>1501110</v>
      </c>
      <c r="H268" s="42">
        <v>1501110</v>
      </c>
      <c r="I268" s="42">
        <v>1501110</v>
      </c>
      <c r="J268" s="42">
        <v>1501110</v>
      </c>
      <c r="K268" s="42"/>
    </row>
    <row r="269" spans="1:11" s="43" customFormat="1" ht="30" customHeight="1" x14ac:dyDescent="0.2">
      <c r="A269" s="42">
        <v>1501212</v>
      </c>
      <c r="B269" s="42" t="s">
        <v>327</v>
      </c>
      <c r="C269" s="42" t="s">
        <v>5</v>
      </c>
      <c r="D269" s="42">
        <v>3</v>
      </c>
      <c r="E269" s="42">
        <v>0</v>
      </c>
      <c r="F269" s="42">
        <v>3</v>
      </c>
      <c r="G269" s="42">
        <v>1501110</v>
      </c>
      <c r="H269" s="42">
        <v>1501110</v>
      </c>
      <c r="I269" s="42">
        <v>1501110</v>
      </c>
      <c r="J269" s="42">
        <v>1501110</v>
      </c>
      <c r="K269" s="42"/>
    </row>
    <row r="270" spans="1:11" ht="30" customHeight="1" x14ac:dyDescent="0.2">
      <c r="A270" s="42">
        <v>1302338</v>
      </c>
      <c r="B270" s="42" t="s">
        <v>377</v>
      </c>
      <c r="C270" s="42" t="s">
        <v>59</v>
      </c>
      <c r="D270" s="42">
        <v>2</v>
      </c>
      <c r="E270" s="42">
        <v>2</v>
      </c>
      <c r="F270" s="42">
        <v>3</v>
      </c>
      <c r="G270" s="42" t="s">
        <v>560</v>
      </c>
      <c r="H270" s="42" t="s">
        <v>560</v>
      </c>
      <c r="I270" s="42" t="s">
        <v>560</v>
      </c>
      <c r="J270" s="42" t="s">
        <v>0</v>
      </c>
      <c r="K270" s="42"/>
    </row>
    <row r="271" spans="1:11" ht="30" customHeight="1" x14ac:dyDescent="0.2">
      <c r="A271" s="42">
        <v>1302360</v>
      </c>
      <c r="B271" s="42" t="s">
        <v>225</v>
      </c>
      <c r="C271" s="42" t="s">
        <v>369</v>
      </c>
      <c r="D271" s="42">
        <v>3</v>
      </c>
      <c r="E271" s="42">
        <v>0</v>
      </c>
      <c r="F271" s="42">
        <v>3</v>
      </c>
      <c r="G271" s="42" t="s">
        <v>0</v>
      </c>
      <c r="H271" s="42">
        <v>1301305</v>
      </c>
      <c r="I271" s="42">
        <v>1303342</v>
      </c>
      <c r="J271" s="42">
        <v>1303342</v>
      </c>
      <c r="K271" s="42"/>
    </row>
    <row r="272" spans="1:11" ht="30" customHeight="1" x14ac:dyDescent="0.2">
      <c r="A272" s="42">
        <v>1302368</v>
      </c>
      <c r="B272" s="42" t="s">
        <v>132</v>
      </c>
      <c r="C272" s="42" t="s">
        <v>15</v>
      </c>
      <c r="D272" s="42">
        <v>0</v>
      </c>
      <c r="E272" s="42">
        <v>0</v>
      </c>
      <c r="F272" s="42">
        <v>0</v>
      </c>
      <c r="G272" s="42" t="s">
        <v>0</v>
      </c>
      <c r="H272" s="42" t="s">
        <v>368</v>
      </c>
      <c r="I272" s="42" t="s">
        <v>0</v>
      </c>
      <c r="J272" s="42" t="s">
        <v>0</v>
      </c>
      <c r="K272" s="42"/>
    </row>
    <row r="273" spans="1:16" ht="30" customHeight="1" x14ac:dyDescent="0.2">
      <c r="A273" s="43">
        <v>1302486</v>
      </c>
      <c r="B273" s="43" t="s">
        <v>349</v>
      </c>
      <c r="C273" s="43" t="s">
        <v>350</v>
      </c>
      <c r="D273" s="43">
        <v>3</v>
      </c>
      <c r="E273" s="43">
        <v>0</v>
      </c>
      <c r="F273" s="43">
        <v>3</v>
      </c>
      <c r="G273" s="43" t="s">
        <v>0</v>
      </c>
      <c r="H273" s="43">
        <v>1302384</v>
      </c>
      <c r="I273" s="43" t="s">
        <v>0</v>
      </c>
      <c r="J273" s="43" t="s">
        <v>0</v>
      </c>
      <c r="K273" s="43"/>
    </row>
    <row r="274" spans="1:16" ht="30" customHeight="1" x14ac:dyDescent="0.2">
      <c r="A274" s="43">
        <v>1302496</v>
      </c>
      <c r="B274" s="43" t="s">
        <v>498</v>
      </c>
      <c r="C274" s="43" t="s">
        <v>499</v>
      </c>
      <c r="D274" s="43">
        <v>3</v>
      </c>
      <c r="E274" s="43">
        <v>0</v>
      </c>
      <c r="F274" s="43">
        <v>3</v>
      </c>
      <c r="G274" s="43" t="s">
        <v>0</v>
      </c>
      <c r="H274" s="43">
        <v>1302384</v>
      </c>
      <c r="I274" s="43" t="s">
        <v>0</v>
      </c>
      <c r="J274" s="43" t="s">
        <v>0</v>
      </c>
      <c r="K274" s="43"/>
    </row>
    <row r="275" spans="1:16" ht="30" customHeight="1" x14ac:dyDescent="0.2">
      <c r="A275" s="43">
        <v>1302495</v>
      </c>
      <c r="B275" s="43" t="s">
        <v>500</v>
      </c>
      <c r="C275" s="43" t="s">
        <v>501</v>
      </c>
      <c r="D275" s="43">
        <v>3</v>
      </c>
      <c r="E275" s="43">
        <v>0</v>
      </c>
      <c r="F275" s="43">
        <v>3</v>
      </c>
      <c r="G275" s="43" t="s">
        <v>0</v>
      </c>
      <c r="H275" s="43" t="s">
        <v>574</v>
      </c>
      <c r="I275" s="43" t="s">
        <v>0</v>
      </c>
      <c r="J275" s="43" t="s">
        <v>0</v>
      </c>
      <c r="K275" s="43"/>
    </row>
    <row r="276" spans="1:16" ht="30" customHeight="1" x14ac:dyDescent="0.2">
      <c r="A276" s="43">
        <v>1302390</v>
      </c>
      <c r="B276" s="43" t="s">
        <v>512</v>
      </c>
      <c r="C276" s="43" t="s">
        <v>513</v>
      </c>
      <c r="D276" s="43">
        <v>3</v>
      </c>
      <c r="E276" s="43">
        <v>0</v>
      </c>
      <c r="F276" s="43">
        <v>3</v>
      </c>
      <c r="G276" s="43"/>
      <c r="H276" s="43">
        <v>1302384</v>
      </c>
      <c r="I276" s="43"/>
      <c r="J276" s="43"/>
      <c r="K276" s="43"/>
    </row>
    <row r="277" spans="1:16" ht="30" customHeight="1" x14ac:dyDescent="0.2">
      <c r="A277" s="42">
        <v>1302337</v>
      </c>
      <c r="B277" s="42" t="s">
        <v>478</v>
      </c>
      <c r="C277" s="42" t="s">
        <v>568</v>
      </c>
      <c r="D277" s="42">
        <v>3</v>
      </c>
      <c r="E277" s="42">
        <v>0</v>
      </c>
      <c r="F277" s="42">
        <v>3</v>
      </c>
      <c r="G277" s="42">
        <v>1301108</v>
      </c>
      <c r="H277" s="42">
        <v>1301108</v>
      </c>
      <c r="I277" s="42">
        <v>1301108</v>
      </c>
      <c r="J277" s="42">
        <v>1301108</v>
      </c>
      <c r="K277" s="42"/>
    </row>
    <row r="278" spans="1:16" ht="30" customHeight="1" x14ac:dyDescent="0.2">
      <c r="A278" s="42">
        <v>1301150</v>
      </c>
      <c r="B278" s="42" t="s">
        <v>455</v>
      </c>
      <c r="C278" s="42" t="s">
        <v>456</v>
      </c>
      <c r="D278" s="42">
        <v>3</v>
      </c>
      <c r="E278" s="42">
        <v>0</v>
      </c>
      <c r="F278" s="42">
        <v>3</v>
      </c>
      <c r="G278" s="42">
        <v>1501110</v>
      </c>
      <c r="H278" s="42">
        <v>1501110</v>
      </c>
      <c r="I278" s="42">
        <v>1501110</v>
      </c>
      <c r="J278" s="42">
        <v>1501110</v>
      </c>
      <c r="K278" s="42"/>
    </row>
    <row r="279" spans="1:16" ht="30" customHeight="1" x14ac:dyDescent="0.2">
      <c r="A279" s="42">
        <v>1301236</v>
      </c>
      <c r="B279" s="42" t="s">
        <v>537</v>
      </c>
      <c r="C279" s="42" t="s">
        <v>28</v>
      </c>
      <c r="D279" s="42">
        <v>2</v>
      </c>
      <c r="E279" s="42">
        <v>2</v>
      </c>
      <c r="F279" s="42">
        <v>3</v>
      </c>
      <c r="G279" s="42">
        <v>1301108</v>
      </c>
      <c r="H279" s="42">
        <v>1301108</v>
      </c>
      <c r="I279" s="42">
        <v>1301108</v>
      </c>
      <c r="J279" s="42">
        <v>1301108</v>
      </c>
      <c r="K279" s="42"/>
    </row>
    <row r="280" spans="1:16" ht="30" customHeight="1" x14ac:dyDescent="0.2">
      <c r="A280" s="42">
        <v>1301350</v>
      </c>
      <c r="B280" s="42" t="s">
        <v>223</v>
      </c>
      <c r="C280" s="42" t="s">
        <v>22</v>
      </c>
      <c r="D280" s="42">
        <v>2</v>
      </c>
      <c r="E280" s="42">
        <v>2</v>
      </c>
      <c r="F280" s="42">
        <v>3</v>
      </c>
      <c r="G280" s="42">
        <v>1303236</v>
      </c>
      <c r="H280" s="42">
        <v>1303236</v>
      </c>
      <c r="I280" s="42">
        <v>1303236</v>
      </c>
      <c r="J280" s="42">
        <v>1303236</v>
      </c>
      <c r="K280" s="42"/>
    </row>
    <row r="281" spans="1:16" ht="30" customHeight="1" x14ac:dyDescent="0.2">
      <c r="A281" s="42">
        <v>1301111</v>
      </c>
      <c r="B281" s="42" t="s">
        <v>516</v>
      </c>
      <c r="C281" s="42" t="s">
        <v>458</v>
      </c>
      <c r="D281" s="42">
        <v>3</v>
      </c>
      <c r="E281" s="42">
        <v>0</v>
      </c>
      <c r="F281" s="42">
        <v>3</v>
      </c>
      <c r="G281" s="42" t="s">
        <v>0</v>
      </c>
      <c r="H281" s="42" t="s">
        <v>0</v>
      </c>
      <c r="I281" s="42" t="s">
        <v>0</v>
      </c>
      <c r="J281" s="42" t="s">
        <v>0</v>
      </c>
      <c r="K281" s="42"/>
    </row>
    <row r="282" spans="1:16" ht="30" customHeight="1" x14ac:dyDescent="0.2">
      <c r="A282" s="49">
        <v>1301460</v>
      </c>
      <c r="B282" s="49" t="s">
        <v>580</v>
      </c>
      <c r="C282" s="49" t="s">
        <v>581</v>
      </c>
      <c r="D282" s="49">
        <v>3</v>
      </c>
      <c r="E282" s="49">
        <v>0</v>
      </c>
      <c r="F282" s="49">
        <v>3</v>
      </c>
      <c r="G282" s="49" t="s">
        <v>367</v>
      </c>
      <c r="H282" s="49" t="s">
        <v>367</v>
      </c>
      <c r="I282" s="49" t="s">
        <v>367</v>
      </c>
      <c r="J282" s="49" t="s">
        <v>367</v>
      </c>
      <c r="K282" s="49"/>
    </row>
    <row r="283" spans="1:16" ht="30" customHeight="1" x14ac:dyDescent="0.2">
      <c r="A283" s="49">
        <v>1301462</v>
      </c>
      <c r="B283" s="49" t="s">
        <v>582</v>
      </c>
      <c r="C283" s="49" t="s">
        <v>583</v>
      </c>
      <c r="D283" s="49">
        <v>3</v>
      </c>
      <c r="E283" s="49">
        <v>0</v>
      </c>
      <c r="F283" s="49">
        <v>3</v>
      </c>
      <c r="G283" s="49" t="s">
        <v>367</v>
      </c>
      <c r="H283" s="49" t="s">
        <v>367</v>
      </c>
      <c r="I283" s="49" t="s">
        <v>367</v>
      </c>
      <c r="J283" s="49" t="s">
        <v>367</v>
      </c>
      <c r="K283" s="49"/>
    </row>
    <row r="284" spans="1:16" ht="30" customHeight="1" x14ac:dyDescent="0.2">
      <c r="A284" s="49">
        <v>1301463</v>
      </c>
      <c r="B284" s="49" t="s">
        <v>584</v>
      </c>
      <c r="C284" s="49" t="s">
        <v>585</v>
      </c>
      <c r="D284" s="49">
        <v>3</v>
      </c>
      <c r="E284" s="49">
        <v>0</v>
      </c>
      <c r="F284" s="49">
        <v>3</v>
      </c>
      <c r="G284" s="49" t="s">
        <v>367</v>
      </c>
      <c r="H284" s="49" t="s">
        <v>367</v>
      </c>
      <c r="I284" s="49" t="s">
        <v>367</v>
      </c>
      <c r="J284" s="49" t="s">
        <v>367</v>
      </c>
      <c r="K284" s="49"/>
    </row>
    <row r="285" spans="1:16" ht="30" customHeight="1" x14ac:dyDescent="0.2">
      <c r="A285" s="49">
        <v>1301464</v>
      </c>
      <c r="B285" s="49" t="s">
        <v>586</v>
      </c>
      <c r="C285" s="49" t="s">
        <v>587</v>
      </c>
      <c r="D285" s="49">
        <v>3</v>
      </c>
      <c r="E285" s="49">
        <v>0</v>
      </c>
      <c r="F285" s="49">
        <v>3</v>
      </c>
      <c r="G285" s="49" t="s">
        <v>367</v>
      </c>
      <c r="H285" s="49" t="s">
        <v>367</v>
      </c>
      <c r="I285" s="49" t="s">
        <v>367</v>
      </c>
      <c r="J285" s="49" t="s">
        <v>367</v>
      </c>
      <c r="K285" s="49"/>
    </row>
    <row r="286" spans="1:16" ht="30" customHeight="1" x14ac:dyDescent="0.2">
      <c r="A286" s="49">
        <v>1301411</v>
      </c>
      <c r="B286" s="49" t="s">
        <v>588</v>
      </c>
      <c r="C286" s="49" t="s">
        <v>31</v>
      </c>
      <c r="D286" s="49">
        <v>3</v>
      </c>
      <c r="E286" s="49">
        <v>0</v>
      </c>
      <c r="F286" s="49">
        <v>3</v>
      </c>
      <c r="G286" s="49">
        <v>1301336</v>
      </c>
      <c r="H286" s="49">
        <v>1301336</v>
      </c>
      <c r="I286" s="49">
        <v>1301336</v>
      </c>
      <c r="J286" s="49"/>
      <c r="K286" s="49"/>
    </row>
    <row r="287" spans="1:16" s="121" customFormat="1" ht="30" customHeight="1" x14ac:dyDescent="0.2">
      <c r="A287" s="116">
        <v>1301336</v>
      </c>
      <c r="B287" s="119" t="s">
        <v>201</v>
      </c>
      <c r="C287" s="117" t="s">
        <v>19</v>
      </c>
      <c r="D287" s="117">
        <v>3</v>
      </c>
      <c r="E287" s="117">
        <v>0</v>
      </c>
      <c r="F287" s="117">
        <v>3</v>
      </c>
      <c r="G287" s="116">
        <v>1301326</v>
      </c>
      <c r="H287" s="116">
        <v>1301326</v>
      </c>
      <c r="I287" s="116">
        <v>1301326</v>
      </c>
      <c r="J287" s="118"/>
      <c r="K287" s="118"/>
      <c r="L287" s="120"/>
      <c r="M287" s="120"/>
      <c r="N287" s="120"/>
      <c r="O287" s="120"/>
      <c r="P287" s="120"/>
    </row>
    <row r="288" spans="1:16" ht="30" customHeight="1" x14ac:dyDescent="0.2">
      <c r="A288" s="49"/>
      <c r="B288" s="49"/>
      <c r="C288" s="49"/>
      <c r="D288" s="49"/>
      <c r="E288" s="49"/>
      <c r="F288" s="49"/>
      <c r="G288" s="49"/>
      <c r="H288" s="49"/>
      <c r="I288" s="49"/>
      <c r="J288" s="49"/>
      <c r="K288" s="49"/>
    </row>
    <row r="289" spans="1:11" ht="30" customHeight="1" x14ac:dyDescent="0.2">
      <c r="A289" s="49"/>
      <c r="B289" s="49"/>
      <c r="C289" s="49"/>
      <c r="D289" s="49"/>
      <c r="E289" s="49"/>
      <c r="F289" s="49"/>
      <c r="G289" s="49"/>
      <c r="H289" s="49"/>
      <c r="I289" s="49"/>
      <c r="J289" s="49"/>
      <c r="K289" s="49"/>
    </row>
    <row r="290" spans="1:11" ht="30" customHeight="1" x14ac:dyDescent="0.2">
      <c r="A290" s="49"/>
      <c r="B290" s="49"/>
      <c r="C290" s="49"/>
      <c r="D290" s="49"/>
      <c r="E290" s="49"/>
      <c r="F290" s="49"/>
      <c r="G290" s="49"/>
      <c r="H290" s="49"/>
      <c r="I290" s="49"/>
      <c r="J290" s="49"/>
      <c r="K290" s="49"/>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5"/>
  <sheetViews>
    <sheetView workbookViewId="0"/>
  </sheetViews>
  <sheetFormatPr defaultColWidth="8.85546875" defaultRowHeight="15.75" x14ac:dyDescent="0.25"/>
  <cols>
    <col min="1" max="1" width="20.140625" style="150" bestFit="1" customWidth="1"/>
    <col min="2" max="2" width="56.5703125" style="150" bestFit="1" customWidth="1"/>
    <col min="3" max="16384" width="8.85546875" style="150"/>
  </cols>
  <sheetData>
    <row r="1" spans="1:2" x14ac:dyDescent="0.25">
      <c r="A1" s="148" t="s">
        <v>607</v>
      </c>
      <c r="B1" s="149" t="s">
        <v>608</v>
      </c>
    </row>
    <row r="2" spans="1:2" x14ac:dyDescent="0.25">
      <c r="A2" s="148" t="s">
        <v>609</v>
      </c>
      <c r="B2" s="149" t="s">
        <v>610</v>
      </c>
    </row>
    <row r="3" spans="1:2" x14ac:dyDescent="0.25">
      <c r="A3" s="148" t="s">
        <v>611</v>
      </c>
      <c r="B3" s="149" t="s">
        <v>612</v>
      </c>
    </row>
    <row r="4" spans="1:2" x14ac:dyDescent="0.25">
      <c r="A4" s="148" t="s">
        <v>613</v>
      </c>
      <c r="B4" s="149" t="s">
        <v>614</v>
      </c>
    </row>
    <row r="5" spans="1:2" x14ac:dyDescent="0.25">
      <c r="A5" s="148" t="s">
        <v>615</v>
      </c>
      <c r="B5" s="149" t="s">
        <v>616</v>
      </c>
    </row>
    <row r="6" spans="1:2" x14ac:dyDescent="0.25">
      <c r="A6" s="148" t="s">
        <v>617</v>
      </c>
      <c r="B6" s="149" t="s">
        <v>618</v>
      </c>
    </row>
    <row r="7" spans="1:2" x14ac:dyDescent="0.25">
      <c r="A7" s="148" t="s">
        <v>619</v>
      </c>
      <c r="B7" s="149" t="s">
        <v>620</v>
      </c>
    </row>
    <row r="8" spans="1:2" x14ac:dyDescent="0.25">
      <c r="A8" s="148" t="s">
        <v>621</v>
      </c>
      <c r="B8" s="149" t="s">
        <v>622</v>
      </c>
    </row>
    <row r="9" spans="1:2" x14ac:dyDescent="0.25">
      <c r="A9" s="148" t="s">
        <v>623</v>
      </c>
      <c r="B9" s="149" t="s">
        <v>624</v>
      </c>
    </row>
    <row r="10" spans="1:2" x14ac:dyDescent="0.25">
      <c r="A10" s="148"/>
      <c r="B10" s="149"/>
    </row>
    <row r="12" spans="1:2" x14ac:dyDescent="0.25">
      <c r="A12" s="148" t="s">
        <v>625</v>
      </c>
    </row>
    <row r="13" spans="1:2" x14ac:dyDescent="0.25">
      <c r="A13" s="148" t="s">
        <v>603</v>
      </c>
    </row>
    <row r="14" spans="1:2" x14ac:dyDescent="0.25">
      <c r="A14" s="148" t="s">
        <v>626</v>
      </c>
    </row>
    <row r="15" spans="1:2" x14ac:dyDescent="0.25">
      <c r="A15" s="148" t="s">
        <v>627</v>
      </c>
    </row>
    <row r="19" spans="1:1" x14ac:dyDescent="0.25">
      <c r="A19" s="148" t="s">
        <v>628</v>
      </c>
    </row>
    <row r="20" spans="1:1" x14ac:dyDescent="0.25">
      <c r="A20" s="148" t="s">
        <v>629</v>
      </c>
    </row>
    <row r="21" spans="1:1" x14ac:dyDescent="0.25">
      <c r="A21" s="148" t="s">
        <v>602</v>
      </c>
    </row>
    <row r="22" spans="1:1" x14ac:dyDescent="0.25">
      <c r="A22" s="148" t="s">
        <v>630</v>
      </c>
    </row>
    <row r="23" spans="1:1" x14ac:dyDescent="0.25">
      <c r="A23" s="148" t="s">
        <v>631</v>
      </c>
    </row>
    <row r="24" spans="1:1" x14ac:dyDescent="0.25">
      <c r="A24" s="148" t="s">
        <v>632</v>
      </c>
    </row>
    <row r="25" spans="1:1" x14ac:dyDescent="0.25">
      <c r="A25" s="148" t="s">
        <v>633</v>
      </c>
    </row>
    <row r="26" spans="1:1" x14ac:dyDescent="0.25">
      <c r="A26" s="148" t="s">
        <v>634</v>
      </c>
    </row>
    <row r="27" spans="1:1" x14ac:dyDescent="0.25">
      <c r="A27" s="148" t="s">
        <v>635</v>
      </c>
    </row>
    <row r="28" spans="1:1" x14ac:dyDescent="0.25">
      <c r="A28" s="148" t="s">
        <v>636</v>
      </c>
    </row>
    <row r="29" spans="1:1" x14ac:dyDescent="0.25">
      <c r="A29" s="148" t="s">
        <v>637</v>
      </c>
    </row>
    <row r="30" spans="1:1" x14ac:dyDescent="0.25">
      <c r="A30" s="148" t="s">
        <v>638</v>
      </c>
    </row>
    <row r="31" spans="1:1" x14ac:dyDescent="0.25">
      <c r="A31" s="148" t="s">
        <v>639</v>
      </c>
    </row>
    <row r="32" spans="1:1" x14ac:dyDescent="0.25">
      <c r="A32" s="148" t="s">
        <v>640</v>
      </c>
    </row>
    <row r="33" spans="1:1" x14ac:dyDescent="0.25">
      <c r="A33" s="148" t="s">
        <v>641</v>
      </c>
    </row>
    <row r="34" spans="1:1" x14ac:dyDescent="0.25">
      <c r="A34" s="148" t="s">
        <v>642</v>
      </c>
    </row>
    <row r="35" spans="1:1" x14ac:dyDescent="0.25">
      <c r="A35" s="148" t="s">
        <v>643</v>
      </c>
    </row>
  </sheetData>
  <pageMargins left="0.7" right="0.7" top="0.75" bottom="0.75" header="0.3" footer="0.3"/>
  <pageSetup paperSize="9" orientation="portrait" r:id="rId1"/>
  <drawing r:id="rId2"/>
  <tableParts count="3">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SE-Ar</vt:lpstr>
      <vt:lpstr>SE-En</vt:lpstr>
      <vt:lpstr>SE-Adv Ar</vt:lpstr>
      <vt:lpstr>SE - Adv En</vt:lpstr>
      <vt:lpstr>Crses</vt:lpstr>
      <vt:lpstr>Academic advising</vt:lpstr>
      <vt:lpstr>'SE-Ar'!Print_Area</vt:lpstr>
      <vt:lpstr>'SE-En'!Print_Area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ibraheem fatayer</cp:lastModifiedBy>
  <cp:lastPrinted>2021-02-14T09:51:56Z</cp:lastPrinted>
  <dcterms:created xsi:type="dcterms:W3CDTF">1996-10-14T23:33:28Z</dcterms:created>
  <dcterms:modified xsi:type="dcterms:W3CDTF">2022-03-24T13:38:34Z</dcterms:modified>
</cp:coreProperties>
</file>