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codeName="ThisWorkbook" defaultThemeVersion="124226"/>
  <mc:AlternateContent xmlns:mc="http://schemas.openxmlformats.org/markup-compatibility/2006">
    <mc:Choice Requires="x15">
      <x15ac:absPath xmlns:x15ac="http://schemas.microsoft.com/office/spreadsheetml/2010/11/ac" url="C:\Users\ib_ra\Documents\GitHub\Aide\Aide\wwwroot\AdvisingMaterial\Majors\Computer Science\StudyPlan\"/>
    </mc:Choice>
  </mc:AlternateContent>
  <xr:revisionPtr revIDLastSave="0" documentId="13_ncr:1_{0146A316-9C66-4817-972E-405B8807BAF3}" xr6:coauthVersionLast="47" xr6:coauthVersionMax="47" xr10:uidLastSave="{00000000-0000-0000-0000-000000000000}"/>
  <bookViews>
    <workbookView xWindow="-120" yWindow="-120" windowWidth="20730" windowHeight="11160" tabRatio="644" firstSheet="2" activeTab="2" xr2:uid="{00000000-000D-0000-FFFF-FFFF00000000}"/>
  </bookViews>
  <sheets>
    <sheet name="CS-Master-E" sheetId="26" r:id="rId1"/>
    <sheet name="CS-Master-A" sheetId="27" r:id="rId2"/>
    <sheet name="CS-Adv-E" sheetId="29" r:id="rId3"/>
    <sheet name="CS-Adv" sheetId="25" r:id="rId4"/>
    <sheet name="CS-E" sheetId="15" r:id="rId5"/>
    <sheet name="CS-A" sheetId="20" r:id="rId6"/>
    <sheet name="CS-course List" sheetId="28" r:id="rId7"/>
    <sheet name="Crses" sheetId="16" r:id="rId8"/>
  </sheets>
  <definedNames>
    <definedName name="_xlnm._FilterDatabase" localSheetId="7" hidden="1">Crses!$A$1:$K$258</definedName>
    <definedName name="_xlnm.Print_Area" localSheetId="5">'CS-A'!$A$1:$L$66</definedName>
    <definedName name="_xlnm.Print_Area" localSheetId="3">'CS-Adv'!$A$1:$N$47</definedName>
    <definedName name="_xlnm.Print_Area" localSheetId="4">'CS-E'!$B$1:$M$65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8" i="29" l="1"/>
  <c r="M8" i="29"/>
  <c r="L8" i="29"/>
  <c r="K8" i="29"/>
  <c r="J8" i="29"/>
  <c r="J7" i="29"/>
  <c r="I60" i="15" l="1"/>
  <c r="J60" i="15"/>
  <c r="K60" i="15"/>
  <c r="L60" i="15"/>
  <c r="M60" i="15"/>
  <c r="H61" i="20"/>
  <c r="I61" i="20"/>
  <c r="J61" i="20"/>
  <c r="K61" i="20"/>
  <c r="L61" i="20"/>
  <c r="J42" i="29" l="1"/>
  <c r="K42" i="29"/>
  <c r="L42" i="29"/>
  <c r="M42" i="29"/>
  <c r="N42" i="29"/>
  <c r="J43" i="29"/>
  <c r="K43" i="29"/>
  <c r="L43" i="29"/>
  <c r="M43" i="29"/>
  <c r="N43" i="29"/>
  <c r="N41" i="29"/>
  <c r="M41" i="29"/>
  <c r="L41" i="29"/>
  <c r="K41" i="29"/>
  <c r="J41" i="29"/>
  <c r="N31" i="29"/>
  <c r="M31" i="29"/>
  <c r="L31" i="29"/>
  <c r="K31" i="29"/>
  <c r="J31" i="29"/>
  <c r="C32" i="29"/>
  <c r="D32" i="29"/>
  <c r="E32" i="29"/>
  <c r="F32" i="29"/>
  <c r="G32" i="29"/>
  <c r="G40" i="25" l="1"/>
  <c r="F40" i="25"/>
  <c r="E40" i="25"/>
  <c r="D40" i="25"/>
  <c r="C40" i="25"/>
  <c r="N42" i="25"/>
  <c r="M42" i="25"/>
  <c r="L42" i="25"/>
  <c r="K42" i="25"/>
  <c r="J42" i="25"/>
  <c r="N40" i="25"/>
  <c r="M40" i="25"/>
  <c r="L40" i="25"/>
  <c r="K40" i="25"/>
  <c r="J40" i="25"/>
  <c r="N31" i="25"/>
  <c r="M31" i="25"/>
  <c r="L31" i="25"/>
  <c r="K31" i="25"/>
  <c r="J31" i="25"/>
  <c r="C32" i="25"/>
  <c r="D32" i="25"/>
  <c r="E32" i="25"/>
  <c r="F32" i="25"/>
  <c r="G32" i="25"/>
  <c r="C20" i="25"/>
  <c r="D20" i="25"/>
  <c r="E20" i="25"/>
  <c r="F20" i="25"/>
  <c r="G20" i="25"/>
  <c r="H60" i="20" l="1"/>
  <c r="I60" i="20"/>
  <c r="J60" i="20"/>
  <c r="K60" i="20"/>
  <c r="L60" i="20"/>
  <c r="H59" i="20"/>
  <c r="H44" i="20"/>
  <c r="I44" i="20"/>
  <c r="J44" i="20"/>
  <c r="K44" i="20"/>
  <c r="L44" i="20"/>
  <c r="H45" i="20"/>
  <c r="I45" i="20"/>
  <c r="J45" i="20"/>
  <c r="K45" i="20"/>
  <c r="L45" i="20"/>
  <c r="H46" i="20"/>
  <c r="I46" i="20"/>
  <c r="J46" i="20"/>
  <c r="K46" i="20"/>
  <c r="L46" i="20"/>
  <c r="H47" i="20"/>
  <c r="I47" i="20"/>
  <c r="J47" i="20"/>
  <c r="K47" i="20"/>
  <c r="L47" i="20"/>
  <c r="H48" i="20"/>
  <c r="I48" i="20"/>
  <c r="J48" i="20"/>
  <c r="K48" i="20"/>
  <c r="L48" i="20"/>
  <c r="H49" i="20"/>
  <c r="I49" i="20"/>
  <c r="J49" i="20"/>
  <c r="K49" i="20"/>
  <c r="L49" i="20"/>
  <c r="H50" i="20"/>
  <c r="I50" i="20"/>
  <c r="J50" i="20"/>
  <c r="K50" i="20"/>
  <c r="L50" i="20"/>
  <c r="H51" i="20"/>
  <c r="I51" i="20"/>
  <c r="J51" i="20"/>
  <c r="K51" i="20"/>
  <c r="L51" i="20"/>
  <c r="H52" i="20"/>
  <c r="I52" i="20"/>
  <c r="J52" i="20"/>
  <c r="K52" i="20"/>
  <c r="L52" i="20"/>
  <c r="H53" i="20"/>
  <c r="I53" i="20"/>
  <c r="J53" i="20"/>
  <c r="K53" i="20"/>
  <c r="L53" i="20"/>
  <c r="H54" i="20"/>
  <c r="I54" i="20"/>
  <c r="J54" i="20"/>
  <c r="K54" i="20"/>
  <c r="L54" i="20"/>
  <c r="H55" i="20"/>
  <c r="I55" i="20"/>
  <c r="J55" i="20"/>
  <c r="K55" i="20"/>
  <c r="L55" i="20"/>
  <c r="H58" i="20"/>
  <c r="I58" i="20"/>
  <c r="J58" i="20"/>
  <c r="K58" i="20"/>
  <c r="L58" i="20"/>
  <c r="I59" i="20"/>
  <c r="J59" i="20"/>
  <c r="K59" i="20"/>
  <c r="L59" i="20"/>
  <c r="L43" i="20"/>
  <c r="K43" i="20"/>
  <c r="J43" i="20"/>
  <c r="I43" i="20"/>
  <c r="H43" i="20"/>
  <c r="H11" i="20"/>
  <c r="I11" i="20"/>
  <c r="J11" i="20"/>
  <c r="K11" i="20"/>
  <c r="L11" i="20"/>
  <c r="H12" i="20"/>
  <c r="I12" i="20"/>
  <c r="J12" i="20"/>
  <c r="K12" i="20"/>
  <c r="L12" i="20"/>
  <c r="H13" i="20"/>
  <c r="I13" i="20"/>
  <c r="J13" i="20"/>
  <c r="K13" i="20"/>
  <c r="L13" i="20"/>
  <c r="H14" i="20"/>
  <c r="I14" i="20"/>
  <c r="J14" i="20"/>
  <c r="K14" i="20"/>
  <c r="L14" i="20"/>
  <c r="H15" i="20"/>
  <c r="I15" i="20"/>
  <c r="J15" i="20"/>
  <c r="K15" i="20"/>
  <c r="L15" i="20"/>
  <c r="H16" i="20"/>
  <c r="I16" i="20"/>
  <c r="J16" i="20"/>
  <c r="K16" i="20"/>
  <c r="L16" i="20"/>
  <c r="H17" i="20"/>
  <c r="I17" i="20"/>
  <c r="J17" i="20"/>
  <c r="K17" i="20"/>
  <c r="L17" i="20"/>
  <c r="H18" i="20"/>
  <c r="I18" i="20"/>
  <c r="J18" i="20"/>
  <c r="K18" i="20"/>
  <c r="L18" i="20"/>
  <c r="H19" i="20"/>
  <c r="I19" i="20"/>
  <c r="J19" i="20"/>
  <c r="K19" i="20"/>
  <c r="L19" i="20"/>
  <c r="H20" i="20"/>
  <c r="I20" i="20"/>
  <c r="J20" i="20"/>
  <c r="K20" i="20"/>
  <c r="L20" i="20"/>
  <c r="H21" i="20"/>
  <c r="I21" i="20"/>
  <c r="J21" i="20"/>
  <c r="K21" i="20"/>
  <c r="L21" i="20"/>
  <c r="H22" i="20"/>
  <c r="I22" i="20"/>
  <c r="J22" i="20"/>
  <c r="K22" i="20"/>
  <c r="L22" i="20"/>
  <c r="H23" i="20"/>
  <c r="I23" i="20"/>
  <c r="J23" i="20"/>
  <c r="K23" i="20"/>
  <c r="L23" i="20"/>
  <c r="H24" i="20"/>
  <c r="I24" i="20"/>
  <c r="J24" i="20"/>
  <c r="K24" i="20"/>
  <c r="L24" i="20"/>
  <c r="H25" i="20"/>
  <c r="I25" i="20"/>
  <c r="J25" i="20"/>
  <c r="K25" i="20"/>
  <c r="L25" i="20"/>
  <c r="H26" i="20"/>
  <c r="I26" i="20"/>
  <c r="J26" i="20"/>
  <c r="K26" i="20"/>
  <c r="L26" i="20"/>
  <c r="H27" i="20"/>
  <c r="I27" i="20"/>
  <c r="J27" i="20"/>
  <c r="K27" i="20"/>
  <c r="L27" i="20"/>
  <c r="H28" i="20"/>
  <c r="I28" i="20"/>
  <c r="J28" i="20"/>
  <c r="K28" i="20"/>
  <c r="L28" i="20"/>
  <c r="H29" i="20"/>
  <c r="I29" i="20"/>
  <c r="J29" i="20"/>
  <c r="K29" i="20"/>
  <c r="L29" i="20"/>
  <c r="H30" i="20"/>
  <c r="I30" i="20"/>
  <c r="J30" i="20"/>
  <c r="K30" i="20"/>
  <c r="L30" i="20"/>
  <c r="H31" i="20"/>
  <c r="I31" i="20"/>
  <c r="J31" i="20"/>
  <c r="K31" i="20"/>
  <c r="L31" i="20"/>
  <c r="H32" i="20"/>
  <c r="I32" i="20"/>
  <c r="J32" i="20"/>
  <c r="K32" i="20"/>
  <c r="L32" i="20"/>
  <c r="H33" i="20"/>
  <c r="I33" i="20"/>
  <c r="J33" i="20"/>
  <c r="K33" i="20"/>
  <c r="L33" i="20"/>
  <c r="H34" i="20"/>
  <c r="I34" i="20"/>
  <c r="J34" i="20"/>
  <c r="K34" i="20"/>
  <c r="L34" i="20"/>
  <c r="H35" i="20"/>
  <c r="I35" i="20"/>
  <c r="J35" i="20"/>
  <c r="K35" i="20"/>
  <c r="L35" i="20"/>
  <c r="H36" i="20"/>
  <c r="I36" i="20"/>
  <c r="J36" i="20"/>
  <c r="K36" i="20"/>
  <c r="L36" i="20"/>
  <c r="H37" i="20"/>
  <c r="I37" i="20"/>
  <c r="J37" i="20"/>
  <c r="K37" i="20"/>
  <c r="L37" i="20"/>
  <c r="L10" i="20"/>
  <c r="K10" i="20"/>
  <c r="J10" i="20"/>
  <c r="I10" i="20"/>
  <c r="H10" i="20"/>
  <c r="C40" i="15" l="1"/>
  <c r="D40" i="15"/>
  <c r="E40" i="15"/>
  <c r="F40" i="15"/>
  <c r="G40" i="15"/>
  <c r="B38" i="20"/>
  <c r="C38" i="20"/>
  <c r="D38" i="20"/>
  <c r="E38" i="20"/>
  <c r="F38" i="20"/>
  <c r="C41" i="15" l="1"/>
  <c r="D41" i="15"/>
  <c r="E41" i="15"/>
  <c r="F41" i="15"/>
  <c r="G41" i="15"/>
  <c r="B39" i="20"/>
  <c r="C39" i="20"/>
  <c r="D39" i="20"/>
  <c r="E39" i="20"/>
  <c r="F39" i="20"/>
  <c r="C42" i="29" l="1"/>
  <c r="C9" i="29"/>
  <c r="N5" i="29" l="1"/>
  <c r="M5" i="29"/>
  <c r="L5" i="29"/>
  <c r="K5" i="29"/>
  <c r="J5" i="29"/>
  <c r="N16" i="25"/>
  <c r="M16" i="25"/>
  <c r="L16" i="25"/>
  <c r="K16" i="25"/>
  <c r="J16" i="25"/>
  <c r="C19" i="15"/>
  <c r="D19" i="15"/>
  <c r="E19" i="15"/>
  <c r="F19" i="15"/>
  <c r="G19" i="15"/>
  <c r="C20" i="15"/>
  <c r="D20" i="15"/>
  <c r="E20" i="15"/>
  <c r="F20" i="15"/>
  <c r="G20" i="15"/>
  <c r="C21" i="15"/>
  <c r="D21" i="15"/>
  <c r="E21" i="15"/>
  <c r="F21" i="15"/>
  <c r="G21" i="15"/>
  <c r="C22" i="15"/>
  <c r="D22" i="15"/>
  <c r="E22" i="15"/>
  <c r="F22" i="15"/>
  <c r="G22" i="15"/>
  <c r="C23" i="15"/>
  <c r="D23" i="15"/>
  <c r="E23" i="15"/>
  <c r="F23" i="15"/>
  <c r="G23" i="15"/>
  <c r="C24" i="15"/>
  <c r="D24" i="15"/>
  <c r="E24" i="15"/>
  <c r="F24" i="15"/>
  <c r="G24" i="15"/>
  <c r="C25" i="15"/>
  <c r="D25" i="15"/>
  <c r="E25" i="15"/>
  <c r="F25" i="15"/>
  <c r="G25" i="15"/>
  <c r="C26" i="15"/>
  <c r="D26" i="15"/>
  <c r="E26" i="15"/>
  <c r="F26" i="15"/>
  <c r="G26" i="15"/>
  <c r="C27" i="15"/>
  <c r="D27" i="15"/>
  <c r="E27" i="15"/>
  <c r="F27" i="15"/>
  <c r="G27" i="15"/>
  <c r="C28" i="15"/>
  <c r="D28" i="15"/>
  <c r="E28" i="15"/>
  <c r="F28" i="15"/>
  <c r="G28" i="15"/>
  <c r="C29" i="15"/>
  <c r="D29" i="15"/>
  <c r="E29" i="15"/>
  <c r="F29" i="15"/>
  <c r="G29" i="15"/>
  <c r="C30" i="15"/>
  <c r="D30" i="15"/>
  <c r="E30" i="15"/>
  <c r="F30" i="15"/>
  <c r="G30" i="15"/>
  <c r="B18" i="20"/>
  <c r="C18" i="20"/>
  <c r="D18" i="20"/>
  <c r="E18" i="20"/>
  <c r="F18" i="20"/>
  <c r="B19" i="20"/>
  <c r="C19" i="20"/>
  <c r="D19" i="20"/>
  <c r="E19" i="20"/>
  <c r="F19" i="20"/>
  <c r="B20" i="20"/>
  <c r="C20" i="20"/>
  <c r="D20" i="20"/>
  <c r="E20" i="20"/>
  <c r="F20" i="20"/>
  <c r="B21" i="20"/>
  <c r="C21" i="20"/>
  <c r="D21" i="20"/>
  <c r="E21" i="20"/>
  <c r="F21" i="20"/>
  <c r="B22" i="20"/>
  <c r="C22" i="20"/>
  <c r="D22" i="20"/>
  <c r="E22" i="20"/>
  <c r="F22" i="20"/>
  <c r="B23" i="20"/>
  <c r="C23" i="20"/>
  <c r="D23" i="20"/>
  <c r="E23" i="20"/>
  <c r="F23" i="20"/>
  <c r="B24" i="20"/>
  <c r="C24" i="20"/>
  <c r="D24" i="20"/>
  <c r="E24" i="20"/>
  <c r="F24" i="20"/>
  <c r="B25" i="20"/>
  <c r="C25" i="20"/>
  <c r="D25" i="20"/>
  <c r="E25" i="20"/>
  <c r="F25" i="20"/>
  <c r="B26" i="20"/>
  <c r="C26" i="20"/>
  <c r="D26" i="20"/>
  <c r="E26" i="20"/>
  <c r="F26" i="20"/>
  <c r="B27" i="20"/>
  <c r="C27" i="20"/>
  <c r="D27" i="20"/>
  <c r="E27" i="20"/>
  <c r="F27" i="20"/>
  <c r="B28" i="20"/>
  <c r="C28" i="20"/>
  <c r="D28" i="20"/>
  <c r="E28" i="20"/>
  <c r="F28" i="20"/>
  <c r="C11" i="15"/>
  <c r="D11" i="15"/>
  <c r="E11" i="15"/>
  <c r="F11" i="15"/>
  <c r="G11" i="15"/>
  <c r="C12" i="15"/>
  <c r="D12" i="15"/>
  <c r="E12" i="15"/>
  <c r="F12" i="15"/>
  <c r="G12" i="15"/>
  <c r="C13" i="15"/>
  <c r="D13" i="15"/>
  <c r="E13" i="15"/>
  <c r="F13" i="15"/>
  <c r="G13" i="15"/>
  <c r="C14" i="15"/>
  <c r="D14" i="15"/>
  <c r="E14" i="15"/>
  <c r="F14" i="15"/>
  <c r="G14" i="15"/>
  <c r="C15" i="15"/>
  <c r="D15" i="15"/>
  <c r="E15" i="15"/>
  <c r="F15" i="15"/>
  <c r="G15" i="15"/>
  <c r="G10" i="15"/>
  <c r="F10" i="15"/>
  <c r="E10" i="15"/>
  <c r="D10" i="15"/>
  <c r="C10" i="15"/>
  <c r="B11" i="20"/>
  <c r="C11" i="20"/>
  <c r="D11" i="20"/>
  <c r="E11" i="20"/>
  <c r="F11" i="20"/>
  <c r="B12" i="20"/>
  <c r="C12" i="20"/>
  <c r="D12" i="20"/>
  <c r="E12" i="20"/>
  <c r="F12" i="20"/>
  <c r="B13" i="20"/>
  <c r="C13" i="20"/>
  <c r="D13" i="20"/>
  <c r="E13" i="20"/>
  <c r="F13" i="20"/>
  <c r="B14" i="20"/>
  <c r="C14" i="20"/>
  <c r="D14" i="20"/>
  <c r="E14" i="20"/>
  <c r="F14" i="20"/>
  <c r="F10" i="20"/>
  <c r="E10" i="20"/>
  <c r="D10" i="20"/>
  <c r="C10" i="20"/>
  <c r="B10" i="20"/>
  <c r="C31" i="15" l="1"/>
  <c r="D31" i="15"/>
  <c r="E31" i="15"/>
  <c r="F31" i="15"/>
  <c r="G31" i="15"/>
  <c r="C32" i="15"/>
  <c r="D32" i="15"/>
  <c r="E32" i="15"/>
  <c r="F32" i="15"/>
  <c r="G32" i="15"/>
  <c r="C33" i="15"/>
  <c r="D33" i="15"/>
  <c r="E33" i="15"/>
  <c r="F33" i="15"/>
  <c r="G33" i="15"/>
  <c r="C34" i="15"/>
  <c r="D34" i="15"/>
  <c r="E34" i="15"/>
  <c r="F34" i="15"/>
  <c r="G34" i="15"/>
  <c r="C35" i="15"/>
  <c r="D35" i="15"/>
  <c r="E35" i="15"/>
  <c r="F35" i="15"/>
  <c r="G35" i="15"/>
  <c r="C36" i="15"/>
  <c r="D36" i="15"/>
  <c r="E36" i="15"/>
  <c r="F36" i="15"/>
  <c r="G36" i="15"/>
  <c r="C37" i="15"/>
  <c r="D37" i="15"/>
  <c r="E37" i="15"/>
  <c r="F37" i="15"/>
  <c r="G37" i="15"/>
  <c r="C38" i="15"/>
  <c r="D38" i="15"/>
  <c r="E38" i="15"/>
  <c r="F38" i="15"/>
  <c r="G38" i="15"/>
  <c r="G39" i="15"/>
  <c r="F39" i="15"/>
  <c r="E39" i="15"/>
  <c r="D39" i="15"/>
  <c r="C39" i="15"/>
  <c r="B37" i="20"/>
  <c r="C37" i="20"/>
  <c r="D37" i="20"/>
  <c r="E37" i="20"/>
  <c r="F37" i="20"/>
  <c r="B29" i="20"/>
  <c r="C29" i="20"/>
  <c r="D29" i="20"/>
  <c r="E29" i="20"/>
  <c r="F29" i="20"/>
  <c r="B30" i="20"/>
  <c r="C30" i="20"/>
  <c r="D30" i="20"/>
  <c r="E30" i="20"/>
  <c r="F30" i="20"/>
  <c r="B31" i="20"/>
  <c r="C31" i="20"/>
  <c r="D31" i="20"/>
  <c r="E31" i="20"/>
  <c r="F31" i="20"/>
  <c r="B32" i="20"/>
  <c r="C32" i="20"/>
  <c r="D32" i="20"/>
  <c r="E32" i="20"/>
  <c r="F32" i="20"/>
  <c r="B33" i="20"/>
  <c r="C33" i="20"/>
  <c r="D33" i="20"/>
  <c r="E33" i="20"/>
  <c r="F33" i="20"/>
  <c r="B34" i="20"/>
  <c r="C34" i="20"/>
  <c r="D34" i="20"/>
  <c r="E34" i="20"/>
  <c r="F34" i="20"/>
  <c r="B35" i="20"/>
  <c r="C35" i="20"/>
  <c r="D35" i="20"/>
  <c r="E35" i="20"/>
  <c r="F35" i="20"/>
  <c r="B36" i="20"/>
  <c r="C36" i="20"/>
  <c r="D36" i="20"/>
  <c r="E36" i="20"/>
  <c r="F36" i="20"/>
  <c r="I58" i="15"/>
  <c r="J58" i="15"/>
  <c r="K58" i="15"/>
  <c r="L58" i="15"/>
  <c r="M58" i="15"/>
  <c r="N18" i="29"/>
  <c r="M18" i="29"/>
  <c r="L18" i="29"/>
  <c r="K18" i="29"/>
  <c r="J18" i="29"/>
  <c r="I11" i="15"/>
  <c r="J11" i="15"/>
  <c r="K11" i="15"/>
  <c r="L11" i="15"/>
  <c r="M11" i="15"/>
  <c r="I12" i="15"/>
  <c r="J12" i="15"/>
  <c r="K12" i="15"/>
  <c r="L12" i="15"/>
  <c r="M12" i="15"/>
  <c r="I13" i="15"/>
  <c r="J13" i="15"/>
  <c r="K13" i="15"/>
  <c r="L13" i="15"/>
  <c r="M13" i="15"/>
  <c r="I14" i="15"/>
  <c r="J14" i="15"/>
  <c r="K14" i="15"/>
  <c r="L14" i="15"/>
  <c r="M14" i="15"/>
  <c r="I15" i="15"/>
  <c r="J15" i="15"/>
  <c r="K15" i="15"/>
  <c r="L15" i="15"/>
  <c r="M15" i="15"/>
  <c r="I16" i="15"/>
  <c r="J16" i="15"/>
  <c r="K16" i="15"/>
  <c r="L16" i="15"/>
  <c r="M16" i="15"/>
  <c r="I17" i="15"/>
  <c r="J17" i="15"/>
  <c r="K17" i="15"/>
  <c r="L17" i="15"/>
  <c r="M17" i="15"/>
  <c r="I18" i="15"/>
  <c r="J18" i="15"/>
  <c r="K18" i="15"/>
  <c r="L18" i="15"/>
  <c r="M18" i="15"/>
  <c r="I19" i="15"/>
  <c r="J19" i="15"/>
  <c r="K19" i="15"/>
  <c r="L19" i="15"/>
  <c r="M19" i="15"/>
  <c r="I20" i="15"/>
  <c r="J20" i="15"/>
  <c r="K20" i="15"/>
  <c r="L20" i="15"/>
  <c r="M20" i="15"/>
  <c r="I21" i="15"/>
  <c r="J21" i="15"/>
  <c r="K21" i="15"/>
  <c r="L21" i="15"/>
  <c r="M21" i="15"/>
  <c r="I22" i="15"/>
  <c r="J22" i="15"/>
  <c r="K22" i="15"/>
  <c r="L22" i="15"/>
  <c r="M22" i="15"/>
  <c r="I23" i="15"/>
  <c r="J23" i="15"/>
  <c r="K23" i="15"/>
  <c r="L23" i="15"/>
  <c r="M23" i="15"/>
  <c r="I24" i="15"/>
  <c r="J24" i="15"/>
  <c r="K24" i="15"/>
  <c r="L24" i="15"/>
  <c r="M24" i="15"/>
  <c r="I25" i="15"/>
  <c r="J25" i="15"/>
  <c r="K25" i="15"/>
  <c r="L25" i="15"/>
  <c r="M25" i="15"/>
  <c r="I26" i="15"/>
  <c r="J26" i="15"/>
  <c r="K26" i="15"/>
  <c r="L26" i="15"/>
  <c r="M26" i="15"/>
  <c r="I27" i="15"/>
  <c r="J27" i="15"/>
  <c r="K27" i="15"/>
  <c r="L27" i="15"/>
  <c r="M27" i="15"/>
  <c r="I28" i="15"/>
  <c r="J28" i="15"/>
  <c r="K28" i="15"/>
  <c r="L28" i="15"/>
  <c r="M28" i="15"/>
  <c r="I29" i="15"/>
  <c r="J29" i="15"/>
  <c r="K29" i="15"/>
  <c r="L29" i="15"/>
  <c r="M29" i="15"/>
  <c r="I30" i="15"/>
  <c r="J30" i="15"/>
  <c r="K30" i="15"/>
  <c r="L30" i="15"/>
  <c r="M30" i="15"/>
  <c r="I31" i="15"/>
  <c r="J31" i="15"/>
  <c r="K31" i="15"/>
  <c r="L31" i="15"/>
  <c r="M31" i="15"/>
  <c r="I32" i="15"/>
  <c r="J32" i="15"/>
  <c r="K32" i="15"/>
  <c r="L32" i="15"/>
  <c r="M32" i="15"/>
  <c r="I33" i="15"/>
  <c r="J33" i="15"/>
  <c r="K33" i="15"/>
  <c r="L33" i="15"/>
  <c r="M33" i="15"/>
  <c r="I34" i="15"/>
  <c r="J34" i="15"/>
  <c r="K34" i="15"/>
  <c r="L34" i="15"/>
  <c r="M34" i="15"/>
  <c r="I35" i="15"/>
  <c r="J35" i="15"/>
  <c r="K35" i="15"/>
  <c r="L35" i="15"/>
  <c r="M35" i="15"/>
  <c r="I36" i="15"/>
  <c r="J36" i="15"/>
  <c r="K36" i="15"/>
  <c r="L36" i="15"/>
  <c r="M36" i="15"/>
  <c r="I37" i="15"/>
  <c r="J37" i="15"/>
  <c r="K37" i="15"/>
  <c r="L37" i="15"/>
  <c r="M37" i="15"/>
  <c r="F16" i="15"/>
  <c r="C42" i="25"/>
  <c r="D42" i="25"/>
  <c r="E42" i="25"/>
  <c r="F42" i="25"/>
  <c r="G42" i="25"/>
  <c r="C39" i="25"/>
  <c r="D39" i="25"/>
  <c r="E39" i="25"/>
  <c r="F39" i="25"/>
  <c r="G39" i="25"/>
  <c r="C41" i="25"/>
  <c r="D41" i="25"/>
  <c r="E41" i="25"/>
  <c r="F41" i="25"/>
  <c r="G41" i="25"/>
  <c r="C10" i="25"/>
  <c r="D10" i="25"/>
  <c r="E10" i="25"/>
  <c r="F10" i="25"/>
  <c r="G10" i="25"/>
  <c r="C29" i="25"/>
  <c r="D29" i="25"/>
  <c r="E29" i="25"/>
  <c r="F29" i="25"/>
  <c r="G29" i="25"/>
  <c r="B48" i="20"/>
  <c r="C48" i="20"/>
  <c r="D48" i="20"/>
  <c r="E48" i="20"/>
  <c r="F48" i="20"/>
  <c r="C41" i="29"/>
  <c r="D41" i="29"/>
  <c r="E41" i="29"/>
  <c r="F41" i="29"/>
  <c r="G41" i="29"/>
  <c r="D42" i="29"/>
  <c r="E42" i="29"/>
  <c r="F42" i="29"/>
  <c r="G42" i="29"/>
  <c r="C43" i="29"/>
  <c r="D43" i="29"/>
  <c r="E43" i="29"/>
  <c r="F43" i="29"/>
  <c r="G43" i="29"/>
  <c r="C28" i="29"/>
  <c r="D28" i="29"/>
  <c r="E28" i="29"/>
  <c r="F28" i="29"/>
  <c r="G28" i="29"/>
  <c r="C29" i="29"/>
  <c r="D29" i="29"/>
  <c r="E29" i="29"/>
  <c r="F29" i="29"/>
  <c r="G29" i="29"/>
  <c r="C30" i="29"/>
  <c r="D30" i="29"/>
  <c r="E30" i="29"/>
  <c r="F30" i="29"/>
  <c r="G30" i="29"/>
  <c r="C31" i="29"/>
  <c r="D31" i="29"/>
  <c r="E31" i="29"/>
  <c r="F31" i="29"/>
  <c r="G31" i="29"/>
  <c r="J20" i="29"/>
  <c r="K20" i="29"/>
  <c r="L20" i="29"/>
  <c r="M20" i="29"/>
  <c r="N20" i="29"/>
  <c r="N19" i="29"/>
  <c r="M19" i="29"/>
  <c r="L19" i="29"/>
  <c r="K19" i="29"/>
  <c r="J19" i="29"/>
  <c r="G19" i="29"/>
  <c r="G20" i="29"/>
  <c r="G18" i="29"/>
  <c r="C19" i="29"/>
  <c r="D19" i="29"/>
  <c r="E19" i="29"/>
  <c r="F19" i="29"/>
  <c r="C20" i="29"/>
  <c r="D20" i="29"/>
  <c r="E20" i="29"/>
  <c r="F20" i="29"/>
  <c r="F18" i="29"/>
  <c r="E18" i="29"/>
  <c r="D18" i="29"/>
  <c r="C18" i="29"/>
  <c r="C16" i="29"/>
  <c r="N9" i="29"/>
  <c r="M9" i="29"/>
  <c r="L9" i="29"/>
  <c r="K9" i="29"/>
  <c r="J9" i="29"/>
  <c r="C10" i="29"/>
  <c r="D10" i="29"/>
  <c r="E10" i="29"/>
  <c r="F10" i="29"/>
  <c r="G10" i="29"/>
  <c r="I57" i="15"/>
  <c r="J57" i="15"/>
  <c r="K57" i="15"/>
  <c r="L57" i="15"/>
  <c r="M57" i="15"/>
  <c r="I59" i="15"/>
  <c r="J59" i="15"/>
  <c r="K59" i="15"/>
  <c r="L59" i="15"/>
  <c r="M59" i="15"/>
  <c r="M56" i="15"/>
  <c r="L56" i="15"/>
  <c r="K56" i="15"/>
  <c r="J56" i="15"/>
  <c r="I56" i="15"/>
  <c r="I10" i="15"/>
  <c r="J10" i="15"/>
  <c r="K10" i="15"/>
  <c r="L10" i="15"/>
  <c r="M10" i="15"/>
  <c r="G49" i="15"/>
  <c r="F49" i="15"/>
  <c r="E49" i="15"/>
  <c r="D49" i="15"/>
  <c r="C49" i="15"/>
  <c r="J41" i="25"/>
  <c r="K41" i="25"/>
  <c r="L41" i="25"/>
  <c r="M41" i="25"/>
  <c r="N41" i="25"/>
  <c r="J9" i="25"/>
  <c r="K9" i="25"/>
  <c r="L9" i="25"/>
  <c r="M9" i="25"/>
  <c r="N9" i="25"/>
  <c r="C17" i="25"/>
  <c r="D17" i="25"/>
  <c r="E17" i="25"/>
  <c r="F17" i="25"/>
  <c r="G17" i="25"/>
  <c r="C18" i="25"/>
  <c r="D18" i="25"/>
  <c r="E18" i="25"/>
  <c r="F18" i="25"/>
  <c r="G18" i="25"/>
  <c r="C19" i="25"/>
  <c r="D19" i="25"/>
  <c r="E19" i="25"/>
  <c r="F19" i="25"/>
  <c r="G19" i="25"/>
  <c r="G16" i="25"/>
  <c r="F16" i="25"/>
  <c r="E16" i="25"/>
  <c r="D16" i="25"/>
  <c r="C16" i="25"/>
  <c r="C5" i="25"/>
  <c r="D5" i="25"/>
  <c r="E5" i="25"/>
  <c r="F5" i="25"/>
  <c r="G5" i="25"/>
  <c r="C6" i="25"/>
  <c r="D6" i="25"/>
  <c r="E6" i="25"/>
  <c r="F6" i="25"/>
  <c r="G6" i="25"/>
  <c r="C7" i="25"/>
  <c r="D7" i="25"/>
  <c r="E7" i="25"/>
  <c r="F7" i="25"/>
  <c r="G7" i="25"/>
  <c r="C8" i="25"/>
  <c r="D8" i="25"/>
  <c r="E8" i="25"/>
  <c r="F8" i="25"/>
  <c r="G8" i="25"/>
  <c r="C30" i="25"/>
  <c r="D30" i="25"/>
  <c r="E30" i="25"/>
  <c r="F30" i="25"/>
  <c r="G30" i="25"/>
  <c r="C31" i="25"/>
  <c r="D31" i="25"/>
  <c r="E31" i="25"/>
  <c r="F31" i="25"/>
  <c r="G31" i="25"/>
  <c r="C27" i="25"/>
  <c r="D27" i="25"/>
  <c r="E27" i="25"/>
  <c r="F27" i="25"/>
  <c r="G27" i="25"/>
  <c r="G28" i="25"/>
  <c r="F28" i="25"/>
  <c r="E28" i="25"/>
  <c r="D28" i="25"/>
  <c r="C28" i="25"/>
  <c r="J20" i="25"/>
  <c r="K20" i="25"/>
  <c r="L20" i="25"/>
  <c r="M20" i="25"/>
  <c r="N20" i="25"/>
  <c r="J17" i="25"/>
  <c r="K17" i="25"/>
  <c r="L17" i="25"/>
  <c r="M17" i="25"/>
  <c r="N17" i="25"/>
  <c r="J18" i="25"/>
  <c r="K18" i="25"/>
  <c r="L18" i="25"/>
  <c r="M18" i="25"/>
  <c r="N18" i="25"/>
  <c r="N19" i="25"/>
  <c r="M19" i="25"/>
  <c r="L19" i="25"/>
  <c r="K19" i="25"/>
  <c r="J19" i="25"/>
  <c r="C9" i="25"/>
  <c r="B47" i="20"/>
  <c r="C47" i="20"/>
  <c r="D47" i="20"/>
  <c r="E47" i="20"/>
  <c r="F47" i="20"/>
  <c r="F41" i="20"/>
  <c r="E41" i="20"/>
  <c r="D41" i="20"/>
  <c r="C41" i="20"/>
  <c r="B41" i="20"/>
  <c r="F44" i="20"/>
  <c r="C6" i="29"/>
  <c r="D6" i="29"/>
  <c r="E6" i="29"/>
  <c r="F6" i="29"/>
  <c r="G6" i="29"/>
  <c r="C7" i="29"/>
  <c r="D7" i="29"/>
  <c r="E7" i="29"/>
  <c r="F7" i="29"/>
  <c r="G7" i="29"/>
  <c r="C8" i="29"/>
  <c r="D8" i="29"/>
  <c r="E8" i="29"/>
  <c r="F8" i="29"/>
  <c r="G8" i="29"/>
  <c r="D9" i="29"/>
  <c r="E9" i="29"/>
  <c r="F9" i="29"/>
  <c r="G9" i="29"/>
  <c r="N40" i="29"/>
  <c r="M40" i="29"/>
  <c r="L40" i="29"/>
  <c r="K40" i="29"/>
  <c r="J40" i="29"/>
  <c r="G40" i="29"/>
  <c r="F40" i="29"/>
  <c r="E40" i="29"/>
  <c r="D40" i="29"/>
  <c r="C40" i="29"/>
  <c r="F27" i="29"/>
  <c r="E27" i="29"/>
  <c r="D27" i="29"/>
  <c r="C27" i="29"/>
  <c r="G27" i="29"/>
  <c r="L27" i="29"/>
  <c r="M27" i="29"/>
  <c r="K27" i="29"/>
  <c r="J27" i="29"/>
  <c r="N27" i="29"/>
  <c r="N16" i="29"/>
  <c r="M16" i="29"/>
  <c r="L16" i="29"/>
  <c r="K16" i="29"/>
  <c r="J16" i="29"/>
  <c r="G16" i="29"/>
  <c r="F16" i="29"/>
  <c r="E16" i="29"/>
  <c r="D16" i="29"/>
  <c r="E5" i="29"/>
  <c r="G5" i="29"/>
  <c r="F5" i="29"/>
  <c r="D5" i="29"/>
  <c r="C5" i="29"/>
  <c r="J5" i="25"/>
  <c r="K5" i="25"/>
  <c r="L5" i="25"/>
  <c r="M5" i="25"/>
  <c r="N5" i="25"/>
  <c r="J6" i="25"/>
  <c r="K6" i="25"/>
  <c r="L6" i="25"/>
  <c r="M6" i="25"/>
  <c r="N6" i="25"/>
  <c r="J7" i="25"/>
  <c r="K7" i="25"/>
  <c r="L7" i="25"/>
  <c r="M7" i="25"/>
  <c r="N7" i="25"/>
  <c r="J8" i="25"/>
  <c r="K8" i="25"/>
  <c r="L8" i="25"/>
  <c r="M8" i="25"/>
  <c r="N8" i="25"/>
  <c r="D9" i="25"/>
  <c r="E9" i="25"/>
  <c r="F9" i="25"/>
  <c r="G9" i="25"/>
  <c r="G43" i="15"/>
  <c r="F43" i="15"/>
  <c r="E43" i="15"/>
  <c r="D43" i="15"/>
  <c r="C43" i="15"/>
  <c r="E16" i="15"/>
  <c r="B43" i="20"/>
  <c r="C43" i="20"/>
  <c r="D43" i="20"/>
  <c r="E43" i="20"/>
  <c r="F43" i="20"/>
  <c r="B44" i="20"/>
  <c r="C44" i="20"/>
  <c r="D44" i="20"/>
  <c r="E44" i="20"/>
  <c r="B45" i="20"/>
  <c r="C45" i="20"/>
  <c r="D45" i="20"/>
  <c r="E45" i="20"/>
  <c r="F45" i="20"/>
  <c r="B46" i="20"/>
  <c r="C46" i="20"/>
  <c r="D46" i="20"/>
  <c r="E46" i="20"/>
  <c r="F46" i="20"/>
  <c r="F42" i="20"/>
  <c r="E42" i="20"/>
  <c r="D42" i="20"/>
  <c r="C42" i="20"/>
  <c r="B42" i="20"/>
  <c r="G35" i="29"/>
  <c r="F35" i="29"/>
  <c r="E35" i="29"/>
  <c r="D35" i="29"/>
  <c r="G35" i="25"/>
  <c r="F35" i="25"/>
  <c r="E35" i="25"/>
  <c r="D35" i="25"/>
  <c r="C35" i="25"/>
  <c r="C35" i="29"/>
  <c r="J28" i="29"/>
  <c r="J29" i="29"/>
  <c r="J30" i="29"/>
  <c r="J17" i="29"/>
  <c r="J6" i="29"/>
  <c r="C17" i="29"/>
  <c r="N30" i="29"/>
  <c r="M30" i="29"/>
  <c r="L30" i="29"/>
  <c r="K30" i="29"/>
  <c r="N29" i="29"/>
  <c r="M29" i="29"/>
  <c r="L29" i="29"/>
  <c r="K29" i="29"/>
  <c r="N28" i="29"/>
  <c r="M28" i="29"/>
  <c r="L28" i="29"/>
  <c r="K28" i="29"/>
  <c r="N17" i="29"/>
  <c r="M17" i="29"/>
  <c r="L17" i="29"/>
  <c r="K17" i="29"/>
  <c r="G17" i="29"/>
  <c r="F17" i="29"/>
  <c r="E17" i="29"/>
  <c r="D17" i="29"/>
  <c r="N7" i="29"/>
  <c r="M7" i="29"/>
  <c r="L7" i="29"/>
  <c r="K7" i="29"/>
  <c r="N6" i="29"/>
  <c r="M6" i="29"/>
  <c r="L6" i="29"/>
  <c r="K6" i="29"/>
  <c r="D3" i="28"/>
  <c r="D6" i="28"/>
  <c r="B13" i="28"/>
  <c r="B25" i="28"/>
  <c r="B14" i="28"/>
  <c r="B15" i="28"/>
  <c r="B4" i="28"/>
  <c r="B5" i="28"/>
  <c r="B6" i="28"/>
  <c r="B7" i="28"/>
  <c r="B9" i="28"/>
  <c r="B10" i="28"/>
  <c r="B11" i="28"/>
  <c r="B12" i="28"/>
  <c r="B16" i="28"/>
  <c r="B17" i="28"/>
  <c r="B18" i="28"/>
  <c r="B19" i="28"/>
  <c r="B20" i="28"/>
  <c r="B22" i="28"/>
  <c r="B23" i="28"/>
  <c r="B24" i="28"/>
  <c r="B26" i="28"/>
  <c r="B27" i="28"/>
  <c r="B28" i="28"/>
  <c r="B3" i="28"/>
  <c r="E4" i="28"/>
  <c r="E5" i="28"/>
  <c r="E6" i="28"/>
  <c r="E9" i="28"/>
  <c r="E10" i="28"/>
  <c r="E11" i="28"/>
  <c r="E12" i="28"/>
  <c r="E13" i="28"/>
  <c r="E14" i="28"/>
  <c r="E15" i="28"/>
  <c r="E16" i="28"/>
  <c r="E17" i="28"/>
  <c r="E18" i="28"/>
  <c r="E19" i="28"/>
  <c r="E22" i="28"/>
  <c r="E23" i="28"/>
  <c r="E24" i="28"/>
  <c r="E25" i="28"/>
  <c r="E26" i="28"/>
  <c r="E27" i="28"/>
  <c r="E28" i="28"/>
  <c r="E3" i="28"/>
  <c r="D4" i="28"/>
  <c r="D5" i="28"/>
  <c r="D7" i="28"/>
  <c r="D9" i="28"/>
  <c r="D10" i="28"/>
  <c r="D11" i="28"/>
  <c r="D12" i="28"/>
  <c r="D13" i="28"/>
  <c r="D14" i="28"/>
  <c r="D15" i="28"/>
  <c r="D16" i="28"/>
  <c r="D17" i="28"/>
  <c r="D18" i="28"/>
  <c r="D19" i="28"/>
  <c r="D20" i="28"/>
  <c r="D22" i="28"/>
  <c r="D23" i="28"/>
  <c r="D24" i="28"/>
  <c r="D25" i="28"/>
  <c r="D26" i="28"/>
  <c r="D27" i="28"/>
  <c r="D28" i="28"/>
  <c r="I45" i="15"/>
  <c r="J45" i="15"/>
  <c r="K45" i="15"/>
  <c r="L45" i="15"/>
  <c r="M45" i="15"/>
  <c r="I46" i="15"/>
  <c r="J46" i="15"/>
  <c r="K46" i="15"/>
  <c r="L46" i="15"/>
  <c r="M46" i="15"/>
  <c r="I47" i="15"/>
  <c r="J47" i="15"/>
  <c r="K47" i="15"/>
  <c r="L47" i="15"/>
  <c r="M47" i="15"/>
  <c r="I48" i="15"/>
  <c r="J48" i="15"/>
  <c r="K48" i="15"/>
  <c r="L48" i="15"/>
  <c r="M48" i="15"/>
  <c r="I49" i="15"/>
  <c r="J49" i="15"/>
  <c r="K49" i="15"/>
  <c r="L49" i="15"/>
  <c r="M49" i="15"/>
  <c r="I50" i="15"/>
  <c r="J50" i="15"/>
  <c r="K50" i="15"/>
  <c r="L50" i="15"/>
  <c r="M50" i="15"/>
  <c r="I51" i="15"/>
  <c r="J51" i="15"/>
  <c r="K51" i="15"/>
  <c r="L51" i="15"/>
  <c r="M51" i="15"/>
  <c r="I52" i="15"/>
  <c r="J52" i="15"/>
  <c r="K52" i="15"/>
  <c r="L52" i="15"/>
  <c r="M52" i="15"/>
  <c r="I53" i="15"/>
  <c r="J53" i="15"/>
  <c r="K53" i="15"/>
  <c r="L53" i="15"/>
  <c r="M53" i="15"/>
  <c r="I54" i="15"/>
  <c r="J54" i="15"/>
  <c r="K54" i="15"/>
  <c r="L54" i="15"/>
  <c r="M54" i="15"/>
  <c r="I55" i="15"/>
  <c r="J55" i="15"/>
  <c r="K55" i="15"/>
  <c r="L55" i="15"/>
  <c r="M55" i="15"/>
  <c r="C45" i="15"/>
  <c r="D45" i="15"/>
  <c r="E45" i="15"/>
  <c r="F45" i="15"/>
  <c r="G45" i="15"/>
  <c r="C46" i="15"/>
  <c r="D46" i="15"/>
  <c r="E46" i="15"/>
  <c r="F46" i="15"/>
  <c r="G46" i="15"/>
  <c r="C47" i="15"/>
  <c r="D47" i="15"/>
  <c r="E47" i="15"/>
  <c r="F47" i="15"/>
  <c r="G47" i="15"/>
  <c r="C48" i="15"/>
  <c r="D48" i="15"/>
  <c r="E48" i="15"/>
  <c r="F48" i="15"/>
  <c r="G48" i="15"/>
  <c r="C50" i="15"/>
  <c r="D50" i="15"/>
  <c r="E50" i="15"/>
  <c r="F50" i="15"/>
  <c r="G50" i="15"/>
  <c r="J28" i="25"/>
  <c r="K28" i="25"/>
  <c r="L28" i="25"/>
  <c r="M28" i="25"/>
  <c r="N28" i="25"/>
  <c r="J29" i="25"/>
  <c r="K29" i="25"/>
  <c r="L29" i="25"/>
  <c r="M29" i="25"/>
  <c r="N29" i="25"/>
  <c r="J30" i="25"/>
  <c r="K30" i="25"/>
  <c r="L30" i="25"/>
  <c r="M30" i="25"/>
  <c r="N30" i="25"/>
  <c r="N39" i="25"/>
  <c r="M39" i="25"/>
  <c r="L39" i="25"/>
  <c r="K39" i="25"/>
  <c r="J39" i="25"/>
  <c r="N27" i="25"/>
  <c r="M27" i="25"/>
  <c r="L27" i="25"/>
  <c r="K27" i="25"/>
  <c r="J27" i="25"/>
  <c r="G44" i="15"/>
  <c r="F44" i="15"/>
  <c r="E44" i="15"/>
  <c r="D44" i="15"/>
  <c r="C44" i="15"/>
  <c r="M44" i="15"/>
  <c r="L44" i="15"/>
  <c r="K44" i="15"/>
  <c r="J44" i="15"/>
  <c r="I44" i="15"/>
  <c r="L45" i="25" l="1"/>
  <c r="K38" i="20"/>
  <c r="L46" i="29"/>
  <c r="D49" i="20"/>
  <c r="M46" i="29"/>
  <c r="L33" i="29"/>
  <c r="K33" i="25"/>
  <c r="E22" i="29"/>
  <c r="K46" i="29"/>
  <c r="E46" i="29"/>
  <c r="M22" i="29"/>
  <c r="L33" i="25"/>
  <c r="K45" i="25"/>
  <c r="D15" i="20"/>
  <c r="D22" i="29"/>
  <c r="M33" i="29"/>
  <c r="K22" i="29"/>
  <c r="F46" i="29"/>
  <c r="M11" i="29"/>
  <c r="C15" i="20"/>
  <c r="M33" i="25"/>
  <c r="E51" i="15"/>
  <c r="M45" i="25"/>
  <c r="D16" i="15"/>
  <c r="K22" i="25"/>
  <c r="L11" i="29"/>
  <c r="E45" i="25"/>
  <c r="D45" i="25"/>
  <c r="D33" i="25"/>
  <c r="D22" i="25"/>
  <c r="F33" i="29"/>
  <c r="E33" i="29"/>
  <c r="F45" i="25"/>
  <c r="J38" i="20"/>
  <c r="D46" i="29"/>
  <c r="L22" i="29"/>
  <c r="K11" i="29"/>
  <c r="L11" i="25"/>
  <c r="M11" i="25"/>
  <c r="L39" i="15"/>
  <c r="J39" i="15"/>
  <c r="L22" i="25"/>
  <c r="M22" i="25"/>
  <c r="E33" i="25"/>
  <c r="F33" i="25"/>
  <c r="D11" i="25"/>
  <c r="E11" i="25"/>
  <c r="F11" i="25"/>
  <c r="E22" i="25"/>
  <c r="F22" i="25"/>
  <c r="D33" i="29"/>
  <c r="D51" i="15"/>
  <c r="D11" i="29"/>
  <c r="E11" i="29"/>
  <c r="F11" i="29"/>
  <c r="F51" i="15"/>
  <c r="K11" i="25"/>
  <c r="I38" i="20"/>
  <c r="K39" i="15"/>
  <c r="E15" i="20"/>
  <c r="K33" i="29"/>
  <c r="F22" i="29"/>
  <c r="C49" i="20"/>
  <c r="E49" i="20"/>
  <c r="K46" i="25" l="1"/>
  <c r="K47" i="29"/>
</calcChain>
</file>

<file path=xl/sharedStrings.xml><?xml version="1.0" encoding="utf-8"?>
<sst xmlns="http://schemas.openxmlformats.org/spreadsheetml/2006/main" count="1382" uniqueCount="701">
  <si>
    <t xml:space="preserve">                 Applied Science University (Private)</t>
  </si>
  <si>
    <t xml:space="preserve">            Faculty of  Information Technology</t>
  </si>
  <si>
    <t xml:space="preserve">      Study Plan for the Master Program in Computer Science</t>
  </si>
  <si>
    <t>Academic Year 2013-2014</t>
  </si>
  <si>
    <t>(Graduation Requirements: 33 Credit Hours)</t>
  </si>
  <si>
    <t>First: Comprehensive Examination Track</t>
  </si>
  <si>
    <t>Second: Thesis Track</t>
  </si>
  <si>
    <t>A. Compulsory Subjects (27 Credit Hours)</t>
  </si>
  <si>
    <t>A. Compulsory Subjects (18 Credit Hours)</t>
  </si>
  <si>
    <t>Subject Number</t>
  </si>
  <si>
    <t>Subject Title</t>
  </si>
  <si>
    <t>Credit Hours</t>
  </si>
  <si>
    <t>Prerequisites</t>
  </si>
  <si>
    <t xml:space="preserve">Algorithm Design and Analysis </t>
  </si>
  <si>
    <t>-</t>
  </si>
  <si>
    <t xml:space="preserve"> -</t>
  </si>
  <si>
    <t xml:space="preserve">Advanced Operating Systems </t>
  </si>
  <si>
    <t xml:space="preserve">Cryptography &amp; Data Security </t>
  </si>
  <si>
    <t xml:space="preserve">Artificial Intelligence and Expert Systems </t>
  </si>
  <si>
    <t xml:space="preserve">Distributed Computing systems </t>
  </si>
  <si>
    <t xml:space="preserve">Advanced Database Systems </t>
  </si>
  <si>
    <r>
      <t>Basics of Scientific Research</t>
    </r>
    <r>
      <rPr>
        <sz val="12"/>
        <color rgb="FFFF0000"/>
        <rFont val="Times New Roman"/>
        <family val="1"/>
      </rPr>
      <t xml:space="preserve"> </t>
    </r>
  </si>
  <si>
    <t xml:space="preserve">Software Engineering </t>
  </si>
  <si>
    <t>B. Elective Subjects (6 Credit Hours)</t>
  </si>
  <si>
    <r>
      <t>Basics of Scientific Research</t>
    </r>
    <r>
      <rPr>
        <sz val="9"/>
        <color rgb="FFFF0000"/>
        <rFont val="Times New Roman"/>
        <family val="1"/>
      </rPr>
      <t xml:space="preserve"> </t>
    </r>
  </si>
  <si>
    <t>The student can choose from the following subjects:</t>
  </si>
  <si>
    <t>Project</t>
  </si>
  <si>
    <t>Dept. Approval</t>
  </si>
  <si>
    <t>Machine Learning</t>
  </si>
  <si>
    <t>Natural Language Processing</t>
  </si>
  <si>
    <t>Genetic Algorithms</t>
  </si>
  <si>
    <t xml:space="preserve">  -</t>
  </si>
  <si>
    <t>Data Mining</t>
  </si>
  <si>
    <t>Interactive Software Design</t>
  </si>
  <si>
    <t>Advanced Multimedia</t>
  </si>
  <si>
    <t xml:space="preserve">  - </t>
  </si>
  <si>
    <t>Image Processing</t>
  </si>
  <si>
    <t>Mobile Computing</t>
  </si>
  <si>
    <t>Advanced Topics in Computer Science</t>
  </si>
  <si>
    <t>C. Master Thesis ( 9 Credit Hours)</t>
  </si>
  <si>
    <t>C. Comprehensive Exam ( 0 Credit Hour)</t>
  </si>
  <si>
    <t>Student Register Master Thesis After Dept. Approval</t>
  </si>
  <si>
    <t>Student Register Comprehensive Exam After Dept. Approval</t>
  </si>
  <si>
    <t>Master Thesis</t>
  </si>
  <si>
    <t>comprehensive exam</t>
  </si>
  <si>
    <t>Passing 33 Credit Hours</t>
  </si>
  <si>
    <t>Dept. Head Signature : ___________________________                      Dean College Signature : __________________</t>
  </si>
  <si>
    <t>Date : _      /        /            _                                                                          College Stamp:  __________________</t>
  </si>
  <si>
    <t xml:space="preserve">  This Study Plan is to be followed as of the beginning of the first semester 2013/2014◈</t>
  </si>
  <si>
    <t xml:space="preserve">    Updated:1/10/2018</t>
  </si>
  <si>
    <t>جامعة العلوم التطبيقية الخاصة</t>
  </si>
  <si>
    <t>كلية تكنولوجيا المعلومات</t>
  </si>
  <si>
    <t>الخطة الدراسية لتخصص علم الحاسوب (برنامج الماجستير)</t>
  </si>
  <si>
    <t>خطة عام 2014-2013</t>
  </si>
  <si>
    <t>متطلبات التخرج (33) ساعة معتمدة</t>
  </si>
  <si>
    <t>أولا: المسار الشامل</t>
  </si>
  <si>
    <t>ثانيا: مسار الرسالة</t>
  </si>
  <si>
    <t>أ. المواد الاجبارية (27 ساعة معتمدة)</t>
  </si>
  <si>
    <t>أ. المواد الاجبارية (18 ساعة معتمدة)</t>
  </si>
  <si>
    <t xml:space="preserve">رقم المادة </t>
  </si>
  <si>
    <t xml:space="preserve">اسم المادة </t>
  </si>
  <si>
    <t>الساعات المعتمدة</t>
  </si>
  <si>
    <t>المتطلب السابق</t>
  </si>
  <si>
    <t>رقم المادة</t>
  </si>
  <si>
    <t>اسم المادة</t>
  </si>
  <si>
    <t xml:space="preserve">المتطلب السابق </t>
  </si>
  <si>
    <t>تصميم الخوارزميات وتحليلها</t>
  </si>
  <si>
    <t>نظم التشغيل المتقدمة</t>
  </si>
  <si>
    <t xml:space="preserve">التشفير و أمن المعلومات </t>
  </si>
  <si>
    <t xml:space="preserve">التشفير وامن المعلومات </t>
  </si>
  <si>
    <t xml:space="preserve">الذكاء الاصطناعي والنظم الخبيرة </t>
  </si>
  <si>
    <t xml:space="preserve">الحوسبة الموزعة </t>
  </si>
  <si>
    <t xml:space="preserve">مفاهيم متقدمة في قواعد البيانات </t>
  </si>
  <si>
    <t>أساسيات البحث العلمي</t>
  </si>
  <si>
    <t xml:space="preserve">هندسة البرمجيات </t>
  </si>
  <si>
    <t>ب. المواد الاختيارية (6 ساعات معتمدة )</t>
  </si>
  <si>
    <t>يختار الطالب الساعات المطلوبة من مجموعة المواد التالية :</t>
  </si>
  <si>
    <t xml:space="preserve">مشروع </t>
  </si>
  <si>
    <t>موافقة القسم</t>
  </si>
  <si>
    <t>ب. المواد الاختيارية (6 ساعات معتمدة)</t>
  </si>
  <si>
    <t xml:space="preserve">تعلم الالة </t>
  </si>
  <si>
    <r>
      <rPr>
        <b/>
        <sz val="10"/>
        <color theme="1"/>
        <rFont val="Calibri"/>
        <family val="2"/>
        <scheme val="minor"/>
      </rPr>
      <t>يختار الطالب الساعات المطلوبة من مجموعة المواد التالية :</t>
    </r>
    <r>
      <rPr>
        <sz val="10"/>
        <color theme="1"/>
        <rFont val="Calibri"/>
        <family val="2"/>
        <scheme val="minor"/>
      </rPr>
      <t xml:space="preserve">          </t>
    </r>
  </si>
  <si>
    <t xml:space="preserve">معالجة اللغات الطبيعية </t>
  </si>
  <si>
    <t xml:space="preserve">الخوارزميات الجينية </t>
  </si>
  <si>
    <t>معالجة اللغات الطبيعية</t>
  </si>
  <si>
    <t xml:space="preserve">التنقيب في البيانات </t>
  </si>
  <si>
    <t>الخوارزميات الجينية</t>
  </si>
  <si>
    <t>تصميم البرمجيات التفاعلية</t>
  </si>
  <si>
    <t xml:space="preserve">الوسائط المتعددة المتقدمة </t>
  </si>
  <si>
    <t xml:space="preserve">تصميم البرمجيات التفاعلية </t>
  </si>
  <si>
    <t xml:space="preserve">معالجة الصور </t>
  </si>
  <si>
    <t xml:space="preserve">الحوسبة النقالة </t>
  </si>
  <si>
    <t xml:space="preserve">مواضيع متقدمة في علم الحاسوب </t>
  </si>
  <si>
    <t xml:space="preserve">موافقة القسم </t>
  </si>
  <si>
    <r>
      <rPr>
        <b/>
        <sz val="10"/>
        <color theme="1"/>
        <rFont val="Calibri"/>
        <family val="2"/>
        <scheme val="minor"/>
      </rPr>
      <t xml:space="preserve">ج. الامتحان الشامل (0 ساعة معتمدة )  </t>
    </r>
    <r>
      <rPr>
        <sz val="10"/>
        <color theme="1"/>
        <rFont val="Calibri"/>
        <family val="2"/>
        <scheme val="minor"/>
      </rPr>
      <t xml:space="preserve">                                                                             </t>
    </r>
  </si>
  <si>
    <r>
      <rPr>
        <b/>
        <sz val="10"/>
        <color theme="1"/>
        <rFont val="Calibri"/>
        <family val="2"/>
        <scheme val="minor"/>
      </rPr>
      <t xml:space="preserve">ج. الرسالة (9 ساعات معتمدة )  </t>
    </r>
    <r>
      <rPr>
        <sz val="10"/>
        <color theme="1"/>
        <rFont val="Calibri"/>
        <family val="2"/>
        <scheme val="minor"/>
      </rPr>
      <t xml:space="preserve">                                                                             </t>
    </r>
  </si>
  <si>
    <t>يسجل الطالب مادة الامتحان الشامل بعد موافقة القسم</t>
  </si>
  <si>
    <t>يسجل الطالب مادة الرسالة بعد موافقة القسم</t>
  </si>
  <si>
    <t xml:space="preserve">الامتحان الشامل   </t>
  </si>
  <si>
    <t>اجتياز 33 ساعة مقررة</t>
  </si>
  <si>
    <t>رسالة</t>
  </si>
  <si>
    <t>توقيع رئيس القسم : ___________________________                      توقيع عميد الكلية : __________________</t>
  </si>
  <si>
    <t xml:space="preserve">التاريخ:                                                                                                          ختم الكلية:   </t>
  </si>
  <si>
    <t>◈  يعمل بهذه الخطة الدراسية إعتباراً من بداية الفصل الدراسي الأول 2014/2013           Updated:1/10/2018</t>
  </si>
  <si>
    <t>Computer Science Department Advising Plan 2020/2021</t>
  </si>
  <si>
    <t>First Year / First Semester</t>
  </si>
  <si>
    <t>First Year / Second Semester</t>
  </si>
  <si>
    <t>Theory</t>
  </si>
  <si>
    <t>Lab</t>
  </si>
  <si>
    <t>Total</t>
  </si>
  <si>
    <t xml:space="preserve"> University Elective</t>
  </si>
  <si>
    <t>Second Year / First Semester</t>
  </si>
  <si>
    <t>Second Year / Second Semester</t>
  </si>
  <si>
    <t>Third Year / First Semester</t>
  </si>
  <si>
    <t>Third Year / Second Semester</t>
  </si>
  <si>
    <t>Specialization Elective</t>
  </si>
  <si>
    <t>During summer semester of third year</t>
  </si>
  <si>
    <t>Fourth Year / First Semester</t>
  </si>
  <si>
    <t>Fourth Year / Second Semester</t>
  </si>
  <si>
    <t>Elective</t>
  </si>
  <si>
    <t>ↂ Concurent</t>
  </si>
  <si>
    <t>Updated: 1/10/2020</t>
  </si>
  <si>
    <t>Total Credit Hours</t>
  </si>
  <si>
    <t xml:space="preserve">                                                                                      الخطــــة الاسترشاديـــــة لتخصـــص علم الحاسوب 2020-2021</t>
  </si>
  <si>
    <t>السنة الدراسية الأولى  /  الفصل الدراسي الأول</t>
  </si>
  <si>
    <t>السنة الدراسية الأولى  / الفصل الدراسي الثاني</t>
  </si>
  <si>
    <t>المتطلبات السابقة</t>
  </si>
  <si>
    <t>نظري</t>
  </si>
  <si>
    <t>عملي</t>
  </si>
  <si>
    <t>المجموع</t>
  </si>
  <si>
    <t>اختياري جامعة</t>
  </si>
  <si>
    <t xml:space="preserve">     السنة الدراسية الثانية / الفصل الدراسي الأول</t>
  </si>
  <si>
    <t>السنة الدراسية الثانية / الفصل الدراسي الثاني</t>
  </si>
  <si>
    <t>السنة الدراسية الثالثة / الفصل الدراسي الأول</t>
  </si>
  <si>
    <t>السنة الدراسية الثالثة/ الفصل الدراسي الثاني</t>
  </si>
  <si>
    <t>اختياري تخصص</t>
  </si>
  <si>
    <t>خلال الفصل الصيفي للسنة الدراسية الثالثة</t>
  </si>
  <si>
    <t>السنة الدراسية الرابعة / الفصل الدراسي الأول</t>
  </si>
  <si>
    <t>السنة الدراسية الرابعة / الفصل الدراسي الثاني</t>
  </si>
  <si>
    <t>مادة حرة</t>
  </si>
  <si>
    <t>ↂ متزامن</t>
  </si>
  <si>
    <t>مجموع ساعات الخطة(بما فيها التدريب الميداني) :</t>
  </si>
  <si>
    <t>Updated:1/10/2020</t>
  </si>
  <si>
    <t>Applied Science Private University</t>
  </si>
  <si>
    <t>Faculty of  Information Technology</t>
  </si>
  <si>
    <t>Study Plan for the B.Sc. Program in Computer Science</t>
  </si>
  <si>
    <t>Academic Year 2020-2021</t>
  </si>
  <si>
    <t>(Graduation Requirements: 132 Credit Hours)</t>
  </si>
  <si>
    <t>First: University Requirements   (24 Credit Hours)</t>
  </si>
  <si>
    <t>Fourth: Specialization Requirements  81 Credit Hours)</t>
  </si>
  <si>
    <t>(a) Compulsory:   (15 Credit Hours)</t>
  </si>
  <si>
    <t>(a) Compulsory:   (72 Credit Hours)</t>
  </si>
  <si>
    <t>(b) University Elective: (9) Credit hours are selected from:</t>
  </si>
  <si>
    <t xml:space="preserve">ↂ Concurrence / Simultaneous  </t>
  </si>
  <si>
    <t xml:space="preserve"> Second: Faculty Requirements (24) Credit Hours</t>
  </si>
  <si>
    <t>(b) Elective: (9 Credit Hours)</t>
  </si>
  <si>
    <t>* Non-Jordanian students may study any course from university elective instead of the Military Science Course.</t>
  </si>
  <si>
    <t>** All students are subjected to tests in English, Arabic and Computer Skills. Those who fail in any of the given tests must enroll for remedial course(099) which will be considered out of their study plans.</t>
  </si>
  <si>
    <t xml:space="preserve">Third:  Free Electives (3) Credit Hours </t>
  </si>
  <si>
    <t>The student can choose any subject offered by the university faculties</t>
  </si>
  <si>
    <t>This Study Plan is to be followed as of the beginning of the first semester 2020/2021                                                                Updated: 1/10/2020</t>
  </si>
  <si>
    <r>
      <t xml:space="preserve">الخطة الدراسية لبرنامج البكالوريوس في تخصص علم الحاسوب </t>
    </r>
    <r>
      <rPr>
        <sz val="16"/>
        <rFont val="Times New Roman"/>
        <family val="1"/>
      </rPr>
      <t>◈</t>
    </r>
  </si>
  <si>
    <t>خطة عام 2020-2021</t>
  </si>
  <si>
    <t>متطلبات التخرج 132 ساعة معتمدة</t>
  </si>
  <si>
    <t>أولاً: متطلبات الجامعة (24) ساعة معتمدة:</t>
  </si>
  <si>
    <t>ثالثاً: متطلبات التخصص (81) ساعة معتمدة:</t>
  </si>
  <si>
    <t>أ.إجبارية: (15) ساعة معتمدة يختارها الطالب من المواد الآتية:</t>
  </si>
  <si>
    <t>أ. إجبارية: (72) ساعة معتمدة:</t>
  </si>
  <si>
    <t xml:space="preserve"> الساعات</t>
  </si>
  <si>
    <t>مجموع الساعات المعتمدة</t>
  </si>
  <si>
    <t xml:space="preserve">نظري </t>
  </si>
  <si>
    <t>ب. اختيارية: (9) ساعات معتمدة يختارها الطالب من المواد الآتيه:</t>
  </si>
  <si>
    <t xml:space="preserve"> ↂ متزامن</t>
  </si>
  <si>
    <t>ثانياً: متطلبات الكلية (24) ساعة معتمدة</t>
  </si>
  <si>
    <t>ب.اختيارية: (9) ساعة معتمدة يختارها الطالب من المواد الآتيه:</t>
  </si>
  <si>
    <t xml:space="preserve">  * يجوز للطالب غير الأردني أن يدرس مادة أخرى من متطلبات الجامعة الاختيارية بدلاً من مادة (العلوم العسكرية).                                                       </t>
  </si>
  <si>
    <t>** يخضع جميع الطلبة لامتحانات مستوى في اللغة العربية واللغة الإنجليزية ومهارات الحاسوب، وكل من يخفق في النجاح في أي من هذه الامتحانات عليه التسجيل في مساق استدراكي (099) في الموضوع الذي اخفق فيه خارج خطته الدراسية</t>
  </si>
  <si>
    <t>ثالثاً مواد حرة: (3) ساعات معتمدة</t>
  </si>
  <si>
    <t>يختارها الطالب حسب رغبته من المواد التي تطرحها كليات الجامعة</t>
  </si>
  <si>
    <t>◈  يعمل بهذه الخطة الدراسية إعتباراً من بداية الفصل الدراسي الأول 2020/2021                                              Updated:1/10/2020</t>
  </si>
  <si>
    <t>Computer Science Course List</t>
  </si>
  <si>
    <t>Course Number</t>
  </si>
  <si>
    <t xml:space="preserve">Core Course </t>
  </si>
  <si>
    <t>NOT Core Course</t>
  </si>
  <si>
    <t>yes</t>
  </si>
  <si>
    <t>Not</t>
  </si>
  <si>
    <t>Course#</t>
  </si>
  <si>
    <t>Arabic Name</t>
  </si>
  <si>
    <t>English Name</t>
  </si>
  <si>
    <t>Thry</t>
  </si>
  <si>
    <t>Pract</t>
  </si>
  <si>
    <t>Pre (CS)</t>
  </si>
  <si>
    <t>Pre (SE)</t>
  </si>
  <si>
    <t>Pre (CIS)</t>
  </si>
  <si>
    <t>Pre (CNS)</t>
  </si>
  <si>
    <t xml:space="preserve"> اسم المساق باللغة الانجليزية على نظام الـ أون لاين التي تختلف عن تسميتنا لمساقات الكليات الأخرى</t>
  </si>
  <si>
    <t>العلــوم العسكـرية *</t>
  </si>
  <si>
    <t>Military Sciences*</t>
  </si>
  <si>
    <t>التربية الوطنية</t>
  </si>
  <si>
    <t>National Education</t>
  </si>
  <si>
    <t>الرياضة والصحة</t>
  </si>
  <si>
    <t>Sports and Health</t>
  </si>
  <si>
    <t>SPORT AND HEALTH</t>
  </si>
  <si>
    <t>اللغـــة الـعربيـة (1)**</t>
  </si>
  <si>
    <t>Arabic Language  (1) **</t>
  </si>
  <si>
    <t>اللغة العربية (2)</t>
  </si>
  <si>
    <t>Arabic Language  (2)</t>
  </si>
  <si>
    <t>اللغـة الإنجليزيـة (1)**</t>
  </si>
  <si>
    <t>English Language (1) **</t>
  </si>
  <si>
    <t>اللغـة الإنجليزية (2)</t>
  </si>
  <si>
    <t>English Language (2)</t>
  </si>
  <si>
    <t>مدخل الى علم الاجتماع</t>
  </si>
  <si>
    <t>Introduction to Sociology</t>
  </si>
  <si>
    <t>الإنسان والبيئة</t>
  </si>
  <si>
    <t>Man and Environment</t>
  </si>
  <si>
    <t>MAN AND ENVIRONMENT</t>
  </si>
  <si>
    <t>مدخل الى الفلسفة</t>
  </si>
  <si>
    <t>Introduction to Philosophy</t>
  </si>
  <si>
    <t>مدخل الى علم النفس</t>
  </si>
  <si>
    <t>Introduction to Psychology</t>
  </si>
  <si>
    <t>مدخل الى علم المكتبات</t>
  </si>
  <si>
    <t>Introduction to Library Science</t>
  </si>
  <si>
    <t>تفاضل وتكامل (1)</t>
  </si>
  <si>
    <t>Calculus (1)</t>
  </si>
  <si>
    <t>العلوم عند العرب والمسلمين</t>
  </si>
  <si>
    <t>Arab and Muslim Sciences</t>
  </si>
  <si>
    <t>ARAB AND MUSLIM SCIENCES</t>
  </si>
  <si>
    <t>الاحتمالات والإحصاء</t>
  </si>
  <si>
    <t>Probability and Statistics</t>
  </si>
  <si>
    <t>مقدمة في علم الفلك</t>
  </si>
  <si>
    <t>Introduction to Astronomy</t>
  </si>
  <si>
    <t>الطاقة: مصادرها واستخداماتها</t>
  </si>
  <si>
    <t>Energy: Sources and Uses of</t>
  </si>
  <si>
    <t>ENERGY. SOURCES AND USES</t>
  </si>
  <si>
    <t>الثقافة الاقتصادية</t>
  </si>
  <si>
    <t xml:space="preserve">Economic Education </t>
  </si>
  <si>
    <t>ECONOMIC EDUCATION</t>
  </si>
  <si>
    <t>التنظيم والإدارة لطلبة الحاسوب</t>
  </si>
  <si>
    <t>Organization and Management for IT Students</t>
  </si>
  <si>
    <t>ORGANIZATION &amp; MANAG (COMPUTER STUDENT)</t>
  </si>
  <si>
    <t>التسويق وحماية المستهلك</t>
  </si>
  <si>
    <t>Marketing and Consumer Protection</t>
  </si>
  <si>
    <t>MARKITING AND CONSUMERISM</t>
  </si>
  <si>
    <t>النظام السياسي والإداري في الأردن</t>
  </si>
  <si>
    <t>Political and Administrative System in Jordan</t>
  </si>
  <si>
    <t>القضية الفلسطينية والتاريخ العربي المعاصر</t>
  </si>
  <si>
    <t>Palastinian Cause &amp; Contemp. Arab History</t>
  </si>
  <si>
    <t>PALESTINIAN CAUSE &amp; CONTEMP. ARAB HISTORY</t>
  </si>
  <si>
    <t>تشريعات تكنولوجيا المعلومات</t>
  </si>
  <si>
    <t>Information Technology Legislations</t>
  </si>
  <si>
    <t>INFORMATION TECHNOLOGY LAW</t>
  </si>
  <si>
    <t>حقوق الإنسان</t>
  </si>
  <si>
    <t>Human Rights</t>
  </si>
  <si>
    <t>الثقافـــة الإسلامية</t>
  </si>
  <si>
    <t>Islamic Education</t>
  </si>
  <si>
    <t>ISLAMIC EDUCATION</t>
  </si>
  <si>
    <t>الإسلام وقضايا العصر</t>
  </si>
  <si>
    <t>Islam and Contemporary Issues</t>
  </si>
  <si>
    <t>ISLAM &amp; CONTEMPORARY ISSUES</t>
  </si>
  <si>
    <t>الأخلاق في الإسلام</t>
  </si>
  <si>
    <t>Ethics in Islam</t>
  </si>
  <si>
    <t>النظم الرقمية</t>
  </si>
  <si>
    <t>Digital Systems</t>
  </si>
  <si>
    <t>SYSTEM DIGITAL</t>
  </si>
  <si>
    <t>تنظيم وعمارة الحاسوب</t>
  </si>
  <si>
    <t>Computer Organization and Architecture</t>
  </si>
  <si>
    <t>COMPUTER ORGANIZATION &amp; DESIGN</t>
  </si>
  <si>
    <t>نظم الحواسيب الدقيقة ولغة أسمبلي</t>
  </si>
  <si>
    <t>Microcomputer Systems and Assembly Language</t>
  </si>
  <si>
    <t>MICROCOMPUTER SYSTEMS &amp;ASSEMBLY LANGUAGE</t>
  </si>
  <si>
    <t>الثقافة الصحية</t>
  </si>
  <si>
    <t>Health Education</t>
  </si>
  <si>
    <t>HEALTH EDUCATION</t>
  </si>
  <si>
    <t>التغذية في الصحة والمرض</t>
  </si>
  <si>
    <t>Nutrition in Health and Illness</t>
  </si>
  <si>
    <t>NUTRITION IN HEALTH &amp; ILLNESS</t>
  </si>
  <si>
    <t>مهارات الحاسوب تقوية</t>
  </si>
  <si>
    <t>Improving Computer Skills</t>
  </si>
  <si>
    <t>مهارات الحاسوب (1)</t>
  </si>
  <si>
    <t>Computer Skills (1)</t>
  </si>
  <si>
    <t>مهارات الحاسوب (2)</t>
  </si>
  <si>
    <t>Computer Skills (2)</t>
  </si>
  <si>
    <t>مهارات حاسوب (2) صيدله وعلوم,</t>
  </si>
  <si>
    <t>Computer Skills (2) – Science and Pharmacy</t>
  </si>
  <si>
    <t>مهارات حاسوب 2 ماعدا الهندسة والعلوم</t>
  </si>
  <si>
    <t>Computer Skills (2)- None- Science and -Engineering</t>
  </si>
  <si>
    <t>اساسيات البرمجة</t>
  </si>
  <si>
    <t>Principles of Programming</t>
  </si>
  <si>
    <t>البرمجة الهيكلية</t>
  </si>
  <si>
    <t>Structured Programming</t>
  </si>
  <si>
    <t>ↂ 1301109</t>
  </si>
  <si>
    <t>مهارات الحاسوب</t>
  </si>
  <si>
    <t>Computer Skills</t>
  </si>
  <si>
    <t xml:space="preserve">البرمجة الكينونية (1) </t>
  </si>
  <si>
    <t>Object-Oriented Programming (1)</t>
  </si>
  <si>
    <t>تراكيب متقطعه (1)</t>
  </si>
  <si>
    <t>Discrete Structures (1)</t>
  </si>
  <si>
    <t>البرمجة الموجهه للكيانات (1)</t>
  </si>
  <si>
    <t>Object Oriented Programming (1)</t>
  </si>
  <si>
    <t>البرمجة الموجهه للكيانات (2)</t>
  </si>
  <si>
    <t>Object Oriented Programming (2)</t>
  </si>
  <si>
    <t>تراكيب البيانات والخوارزميات</t>
  </si>
  <si>
    <t>Data Structures and Algorithms</t>
  </si>
  <si>
    <t>1301108+1301111</t>
  </si>
  <si>
    <t>البرمجة المرئية/++VC</t>
  </si>
  <si>
    <t>Visual Programming/VC++</t>
  </si>
  <si>
    <t>البرمجة المرئية بلغة VB</t>
  </si>
  <si>
    <t>Visual Programming/VB</t>
  </si>
  <si>
    <t>مختبر تراكيب البيانات والخوارزميات</t>
  </si>
  <si>
    <t>Data Structures and Algorithms Lab.</t>
  </si>
  <si>
    <t>البرمجة الكينونية (2)</t>
  </si>
  <si>
    <t>Object-Oriented Programming (2)</t>
  </si>
  <si>
    <t>نظم الحواسيب الدقيقة ولغة اسمبلى</t>
  </si>
  <si>
    <t>عمارة الحاسوب</t>
  </si>
  <si>
    <t>Computer Architecture</t>
  </si>
  <si>
    <t>تنظيم وتصميم منطق الحاسوب</t>
  </si>
  <si>
    <t>Computer Organization and Logic Design</t>
  </si>
  <si>
    <t>CS only</t>
  </si>
  <si>
    <t>نظم التشغيل وبرمجة النظم</t>
  </si>
  <si>
    <t>Operating Systems and Systems Software</t>
  </si>
  <si>
    <t>برمجة النظم</t>
  </si>
  <si>
    <t>Systems Programming</t>
  </si>
  <si>
    <t>نظم التشغيل</t>
  </si>
  <si>
    <t>Operating Systems</t>
  </si>
  <si>
    <t>البرمجة المرئية / ++VC</t>
  </si>
  <si>
    <t>البرمجة المرئية بلغة VB</t>
  </si>
  <si>
    <t>اخلاقيات مهنه الحاسوب</t>
  </si>
  <si>
    <t>Computer Profession Ethics</t>
  </si>
  <si>
    <t>مهارات الاتصال الفنيه</t>
  </si>
  <si>
    <t>Technical Communication Skills</t>
  </si>
  <si>
    <t>التحليل العددى</t>
  </si>
  <si>
    <t>Numerical Analysis</t>
  </si>
  <si>
    <t>بحوث العمليات</t>
  </si>
  <si>
    <t>Operations Research</t>
  </si>
  <si>
    <t>لغة برمجة مختارة</t>
  </si>
  <si>
    <t>Selective Programming Language</t>
  </si>
  <si>
    <t>مفاهيم لغات البرمجة</t>
  </si>
  <si>
    <t>Programming Languages Concepts</t>
  </si>
  <si>
    <t>اساسيات لغات البرمجة</t>
  </si>
  <si>
    <t>Principles of Programming Languages</t>
  </si>
  <si>
    <t>البرمجة المرئية</t>
  </si>
  <si>
    <t>Visual Programming</t>
  </si>
  <si>
    <t>تصميم وتحليل الخوارزميات</t>
  </si>
  <si>
    <t>Design and Analysis of Algorithms</t>
  </si>
  <si>
    <t>نظرية الحساب</t>
  </si>
  <si>
    <t>Theory of Computation</t>
  </si>
  <si>
    <t>نظم تشغيل.</t>
  </si>
  <si>
    <t>نظم التشغيل (1)</t>
  </si>
  <si>
    <t>Operating Systems (1)</t>
  </si>
  <si>
    <t>Operating Systems and Systems Programming</t>
  </si>
  <si>
    <t>الذكاءالاصطناعى</t>
  </si>
  <si>
    <t>Artificial Intelligence</t>
  </si>
  <si>
    <t>التدريب الميداني</t>
  </si>
  <si>
    <t>Field Training</t>
  </si>
  <si>
    <t>Pass. 90Cr. Hrs.</t>
  </si>
  <si>
    <t>النمذجة والمحاكاة</t>
  </si>
  <si>
    <t>Modeling and Simulation</t>
  </si>
  <si>
    <t>1501212 + 1301203</t>
  </si>
  <si>
    <t>تقنيات وأدوات متقدمة في علم الحاسوب</t>
  </si>
  <si>
    <t>Advanced Technologies and Tools in Computer Science</t>
  </si>
  <si>
    <t>مواضيع مختارة</t>
  </si>
  <si>
    <t>Special Topics</t>
  </si>
  <si>
    <t>التشفير وامن الحاسوب</t>
  </si>
  <si>
    <t>Cryptography and Computer Security</t>
  </si>
  <si>
    <t>ترجمة لغات البرمجة</t>
  </si>
  <si>
    <t>Compiler Construction</t>
  </si>
  <si>
    <t>المعالجة المتوازية</t>
  </si>
  <si>
    <t>Parallel Processing</t>
  </si>
  <si>
    <t>Advanced Operating Systems</t>
  </si>
  <si>
    <t>معالجة الصور الرقمية</t>
  </si>
  <si>
    <t>Digital Image Processing</t>
  </si>
  <si>
    <t>الرسم الحاسوبي</t>
  </si>
  <si>
    <t>Computer Graphics</t>
  </si>
  <si>
    <t>تعلم الآلة</t>
  </si>
  <si>
    <t>جاهزية الطالب للتخرج</t>
  </si>
  <si>
    <t>Graduation Project Preparation</t>
  </si>
  <si>
    <t>مشروع التخرج</t>
  </si>
  <si>
    <t>Graduation Project</t>
  </si>
  <si>
    <t>موضوعات خاصة في علم الحاسوب</t>
  </si>
  <si>
    <t>Special Topics in Computer Science</t>
  </si>
  <si>
    <t>مشروع تخرج (1)</t>
  </si>
  <si>
    <t>Graduation Project (1)</t>
  </si>
  <si>
    <t>Pass. 90 Cr. Hrs. + 1301386</t>
  </si>
  <si>
    <t>مشروع تخرج (2)</t>
  </si>
  <si>
    <t>Graduation Project (2)</t>
  </si>
  <si>
    <t>تحليل نظم</t>
  </si>
  <si>
    <t>Systems Analysis</t>
  </si>
  <si>
    <t>تراكيب ونماذج نظم المعلومات</t>
  </si>
  <si>
    <t>Information Systems' Forms and Structures</t>
  </si>
  <si>
    <t>مدخل الى هندسة البرمجيات</t>
  </si>
  <si>
    <t>Introduction to Software Engineering</t>
  </si>
  <si>
    <t>هندسة البرمجيات (1)</t>
  </si>
  <si>
    <t>Software Engineering (1)</t>
  </si>
  <si>
    <t>هندسة المتطلبات</t>
  </si>
  <si>
    <t>Software Requirements Engineering</t>
  </si>
  <si>
    <t>ادارة المشاريع</t>
  </si>
  <si>
    <t>Project Management</t>
  </si>
  <si>
    <t>ادارة المشاريع المبرمجه</t>
  </si>
  <si>
    <t>Software Project Management</t>
  </si>
  <si>
    <t>تصميم وبناء البرمجيات</t>
  </si>
  <si>
    <t>Software Design and Construction</t>
  </si>
  <si>
    <t>نمذجة و تصميم البرمجيات (1)</t>
  </si>
  <si>
    <t>Software Design and Modeling (1)</t>
  </si>
  <si>
    <t>وكلاء البرمجيات</t>
  </si>
  <si>
    <t>Software Agents</t>
  </si>
  <si>
    <t>تقنيات و أدوات متقدمة في هندسة البرمجيات</t>
  </si>
  <si>
    <t>Advanced Technologies and Tools in Software Engineering</t>
  </si>
  <si>
    <t>امن وسلامة البرمجيات</t>
  </si>
  <si>
    <t>Software Security and Safety</t>
  </si>
  <si>
    <t>تصميم النظم المسندة بالوب</t>
  </si>
  <si>
    <t>Web-Based Systems Design</t>
  </si>
  <si>
    <t>حوسبة الكيانات الموزعة</t>
  </si>
  <si>
    <t>Distributed Object-Oriented Computing</t>
  </si>
  <si>
    <t>تصميم النظم الذكية</t>
  </si>
  <si>
    <t>Intelligent Systems</t>
  </si>
  <si>
    <t>تصميم النظم الذكية المبنية على المعارف</t>
  </si>
  <si>
    <t>Knowledge-Based Intelligent Systems</t>
  </si>
  <si>
    <t>التفاعل الانسانى مع الحاسوب</t>
  </si>
  <si>
    <t>Human-Computer Interaction</t>
  </si>
  <si>
    <t>تفاعل الانسان مع الحاسوب</t>
  </si>
  <si>
    <t>نمذجة و تصميم البرمجيات (2)</t>
  </si>
  <si>
    <t>Software Design and Modeling (2)</t>
  </si>
  <si>
    <t>هندسة البرمجيات (2)</t>
  </si>
  <si>
    <t>Software Engineering (2)</t>
  </si>
  <si>
    <t>هندسة البرمجيات الموزعة والمبنية على المكونات</t>
  </si>
  <si>
    <t>Component-Based Software Engineering</t>
  </si>
  <si>
    <t>نظم الوقت الحقيقي والنظم المدمجة</t>
  </si>
  <si>
    <t>Real-Time and Embedded Systems</t>
  </si>
  <si>
    <t>فحص البرمجيات وتاكيد الجودة</t>
  </si>
  <si>
    <t>Software Testing and Quality Assurance</t>
  </si>
  <si>
    <t>صيانة البرمجيات واعادة هندستها</t>
  </si>
  <si>
    <t>Software Maintenance and Reengineering</t>
  </si>
  <si>
    <t>فحص البرمجيات</t>
  </si>
  <si>
    <t>Software Testing</t>
  </si>
  <si>
    <t>هندسة البرمجيات المبنية على المكونت</t>
  </si>
  <si>
    <t>الطرق المنهجية</t>
  </si>
  <si>
    <t>Formal Methods</t>
  </si>
  <si>
    <t>مشروع تخرج</t>
  </si>
  <si>
    <t>موضوعات خاصة فى هندسة البرمجيات</t>
  </si>
  <si>
    <t>Special Topics in Software Engineering</t>
  </si>
  <si>
    <t>Pass. 90 Cr.Hrs.+ 1303386</t>
  </si>
  <si>
    <t>اسس صيانة الحاسب</t>
  </si>
  <si>
    <t>Computer Maintenance Foundation</t>
  </si>
  <si>
    <t>تطوير البرمجيات وتوثيقها</t>
  </si>
  <si>
    <t>Software Development and Documentation</t>
  </si>
  <si>
    <t>التعلّم الالكتروني</t>
  </si>
  <si>
    <t>E-Learning</t>
  </si>
  <si>
    <t xml:space="preserve">مبادئ أنظمة المعلومات </t>
  </si>
  <si>
    <t>Fundamentals of Information Systems</t>
  </si>
  <si>
    <t>حوسبة الانترنت (1)</t>
  </si>
  <si>
    <t>Internet Computing (1)</t>
  </si>
  <si>
    <t>تطوير برمجيات الانترنت</t>
  </si>
  <si>
    <t>Web-Based Programming</t>
  </si>
  <si>
    <t>التجارة الالكترونية</t>
  </si>
  <si>
    <t>ECommerce</t>
  </si>
  <si>
    <t>نظم المعلومات الادارية</t>
  </si>
  <si>
    <t>Management Information Systems</t>
  </si>
  <si>
    <t>تنظيم ومعالجة الملفات</t>
  </si>
  <si>
    <t>File Processing and Organization</t>
  </si>
  <si>
    <t xml:space="preserve">تقنية الكتابة و مهارات الاتصال </t>
  </si>
  <si>
    <t>Technical Writing and Communication Skills</t>
  </si>
  <si>
    <t>نظم المعلومات الجغرافية</t>
  </si>
  <si>
    <t>Geographic Information Systems</t>
  </si>
  <si>
    <t>تراسل البيانات وشبكات الحاسوب</t>
  </si>
  <si>
    <t>Data Communications and Computer Networks</t>
  </si>
  <si>
    <t>مختبر تراسل البيانات وشبكات الحاسوب</t>
  </si>
  <si>
    <t>Data Communications and Computer Networks Lab.</t>
  </si>
  <si>
    <t xml:space="preserve">أمن التجارة الإلكترونية </t>
  </si>
  <si>
    <t>ECommerce Security</t>
  </si>
  <si>
    <t>حوسبة الانترنت</t>
  </si>
  <si>
    <t>Internet Computing</t>
  </si>
  <si>
    <t>حوسبة الانترنت (2)</t>
  </si>
  <si>
    <t>Internet Computing (2)</t>
  </si>
  <si>
    <t>التجارة الإلكترونية</t>
  </si>
  <si>
    <t>حوسبة الإنترنت المتقدمة</t>
  </si>
  <si>
    <t>Advanced Internet Computing</t>
  </si>
  <si>
    <t>1301236+ 1301305</t>
  </si>
  <si>
    <t>1303236+ 1301304</t>
  </si>
  <si>
    <t>برمجة الإنترنت المتقدمة</t>
  </si>
  <si>
    <t>Advanced Internet Programming</t>
  </si>
  <si>
    <t>النظم المبنية على المعارف</t>
  </si>
  <si>
    <t>Knowledge Based Systems</t>
  </si>
  <si>
    <t>تنظيم ومعالجة الملفات.</t>
  </si>
  <si>
    <t>نظم قواعد البيانات</t>
  </si>
  <si>
    <t>Database Systems</t>
  </si>
  <si>
    <t>مختبر نظم قواعد البيانات</t>
  </si>
  <si>
    <t>Database Systems Lab.</t>
  </si>
  <si>
    <t>ↂ1303342</t>
  </si>
  <si>
    <t>نظم دعم القرار</t>
  </si>
  <si>
    <t>Decision Support System</t>
  </si>
  <si>
    <t>نظم قواعد البيانات (1)</t>
  </si>
  <si>
    <t>Database Systems (1)</t>
  </si>
  <si>
    <t>مختبر نظم قواعد البيانات (1)</t>
  </si>
  <si>
    <t>Database Systems (1) Lab</t>
  </si>
  <si>
    <t>نظم لغات الجيل الرابع</t>
  </si>
  <si>
    <t>Fourth Generation Languages Systems</t>
  </si>
  <si>
    <t>خزن واسترجاع المعلومات</t>
  </si>
  <si>
    <t xml:space="preserve">Information Storage and Retrieval </t>
  </si>
  <si>
    <t>نظم دعم القرار و الأنظمة الخبيرة</t>
  </si>
  <si>
    <t>Decision Support Systems and Expert Systems</t>
  </si>
  <si>
    <t>نظم الوسائط المتعددة</t>
  </si>
  <si>
    <t>Multimedia Systems</t>
  </si>
  <si>
    <t>نظم  دعم القرار والأنظمة الذكية</t>
  </si>
  <si>
    <t>Decision Support Systems &amp; Intelligent Systems</t>
  </si>
  <si>
    <t>إدارة نظم قواعد البيانات</t>
  </si>
  <si>
    <t>Database Systems Administration</t>
  </si>
  <si>
    <t>بحوث عمليات</t>
  </si>
  <si>
    <t>تحليل نظم المعلومات</t>
  </si>
  <si>
    <t>Information Systems Analysis</t>
  </si>
  <si>
    <t>مختبر تحليل نظم المعلومات</t>
  </si>
  <si>
    <t>Information Systems Analysis Lab.</t>
  </si>
  <si>
    <t>تحليل وتصميم النظم</t>
  </si>
  <si>
    <t>مختبر تحليل و تصميم النظم</t>
  </si>
  <si>
    <t>Systems Analysis Lab.</t>
  </si>
  <si>
    <t>تحليل وتصميم نظم المعلومات</t>
  </si>
  <si>
    <t>Information Systems Analysis and Design</t>
  </si>
  <si>
    <t>مختبر تحليل وتصميم نظم المعلومات</t>
  </si>
  <si>
    <t>Systems Analysis and Design Lab.</t>
  </si>
  <si>
    <t>ↂ1303386</t>
  </si>
  <si>
    <t>تقنيات وأدوات متقدمة في نظم المعلومات الحاسوبية</t>
  </si>
  <si>
    <t>Advanced Technologies and Tools in Computer Information Systems</t>
  </si>
  <si>
    <t>امن وتدقيق نظم المعلومات</t>
  </si>
  <si>
    <t>Information Systems Security and Auditing</t>
  </si>
  <si>
    <t>امن المعلومات</t>
  </si>
  <si>
    <t>Information Security</t>
  </si>
  <si>
    <t>شبكات الحاسوب المتقدمة</t>
  </si>
  <si>
    <t>Advanced Computer Networks</t>
  </si>
  <si>
    <t>الحوسبة الموزعة</t>
  </si>
  <si>
    <t>Distributed Computing</t>
  </si>
  <si>
    <t>نظم المعلومات الموزعة</t>
  </si>
  <si>
    <t>Distributed Information Systems</t>
  </si>
  <si>
    <t>بناء نظم التجارة الالكترونية</t>
  </si>
  <si>
    <t>Building ECommerce Systems</t>
  </si>
  <si>
    <t>تطبيقات الكترونية</t>
  </si>
  <si>
    <t>Electronic Systems Applications</t>
  </si>
  <si>
    <t>كشف المعارف والتنقيب عن المعطيات</t>
  </si>
  <si>
    <t>Knowledge Discovery and Data Mining</t>
  </si>
  <si>
    <t>Natural Languages Processing</t>
  </si>
  <si>
    <t>التنقيب في البيانات</t>
  </si>
  <si>
    <t>ادارة موارد المعلومات</t>
  </si>
  <si>
    <t xml:space="preserve">Management of Information Resources </t>
  </si>
  <si>
    <t>نظم المعلومات التنفيذية</t>
  </si>
  <si>
    <t>Executive Information Systems</t>
  </si>
  <si>
    <t>نظم قواعد بيانات (2)</t>
  </si>
  <si>
    <t>Database Systems (2)</t>
  </si>
  <si>
    <t>استرجاع المعلومات</t>
  </si>
  <si>
    <t>Information Retrieval</t>
  </si>
  <si>
    <t>نظم قواعد البيانات المتقدمة</t>
  </si>
  <si>
    <t>Advanced Database Systems</t>
  </si>
  <si>
    <t>مختبر نظم قواعد البيانات المتقدمة</t>
  </si>
  <si>
    <t>Advanced Database Systems Lab.</t>
  </si>
  <si>
    <t>التنقيب في البيانات ومستودعات البيانات</t>
  </si>
  <si>
    <t>Data Mining and Data Warehousing</t>
  </si>
  <si>
    <t>تصميم وبناء نظم المعلومات</t>
  </si>
  <si>
    <t>Information Systems Design and Implementation</t>
  </si>
  <si>
    <t>موضوعات خاصة في نظم معلومات حاسوبية</t>
  </si>
  <si>
    <t>Special Topics in Computer Information Systems</t>
  </si>
  <si>
    <t>Pass. 90Cr.Hrs.+1302383+1303386</t>
  </si>
  <si>
    <t>تكنولوجيا المعلومات</t>
  </si>
  <si>
    <t>Information Technology</t>
  </si>
  <si>
    <t>اكسيس</t>
  </si>
  <si>
    <t>MS Access</t>
  </si>
  <si>
    <t>خدمة المستخدم</t>
  </si>
  <si>
    <t>Costumer Support</t>
  </si>
  <si>
    <t>مكونات الحاسوب</t>
  </si>
  <si>
    <t>Computer Components</t>
  </si>
  <si>
    <t xml:space="preserve">مدخل إلى الشبكات وتراسل البيانات </t>
  </si>
  <si>
    <t>Introduction to Networks and Data Communication</t>
  </si>
  <si>
    <t>ↂ1301120</t>
  </si>
  <si>
    <t>شبكات الحاسوب (1)</t>
  </si>
  <si>
    <t>Computer Networks (1)</t>
  </si>
  <si>
    <t>مختبر شبكات الحاسوب (1)</t>
  </si>
  <si>
    <t>Computer Networks (1) Lab.</t>
  </si>
  <si>
    <t>ↂ 1304230</t>
  </si>
  <si>
    <t>شبكات الحاسوب (2)</t>
  </si>
  <si>
    <t>Computer Networks (2)</t>
  </si>
  <si>
    <t>مختبر شبكات الحاسوب (2)</t>
  </si>
  <si>
    <t>Computer Networks (2) Lab.</t>
  </si>
  <si>
    <t>ↂ 1304232</t>
  </si>
  <si>
    <t>امن الشبكات</t>
  </si>
  <si>
    <t>Network Security</t>
  </si>
  <si>
    <t>1301326+1303334</t>
  </si>
  <si>
    <t>نظم التشغيل للشبكات الحاسوبية</t>
  </si>
  <si>
    <t>Operating Systems for Computer Networks</t>
  </si>
  <si>
    <t>مختبر نظم تشغيل الشبكات</t>
  </si>
  <si>
    <t>Network Operating Systems Lab.</t>
  </si>
  <si>
    <t>ↂ1301326</t>
  </si>
  <si>
    <t>مختبر نظم التشغيل</t>
  </si>
  <si>
    <t>Operating Systems Lab.</t>
  </si>
  <si>
    <t>ↂ1304336</t>
  </si>
  <si>
    <t>برمجة الشبكات</t>
  </si>
  <si>
    <t>Network Programming</t>
  </si>
  <si>
    <t>1301208+1304232</t>
  </si>
  <si>
    <t>مختبر شبكات متقدم</t>
  </si>
  <si>
    <t>Advanced Computer Networks Lab.</t>
  </si>
  <si>
    <t>نمذجة ومحاكاة الشبكات</t>
  </si>
  <si>
    <t>Networks Modeling and Simulation</t>
  </si>
  <si>
    <t>التجارة الالكترونية.</t>
  </si>
  <si>
    <t>تقنيات وأدوات متقدمة في نظم الشبكات</t>
  </si>
  <si>
    <t>Advanced Technologies and Tools in Networks Systems</t>
  </si>
  <si>
    <t>Networks Security</t>
  </si>
  <si>
    <t>الحوسبة اللاسلكية والنقالة</t>
  </si>
  <si>
    <t>Mobile and Wireless Computing</t>
  </si>
  <si>
    <t>تخطيط وادارة الشبكات</t>
  </si>
  <si>
    <t>Networks Planning and Management</t>
  </si>
  <si>
    <t>مختبر شبكات لاسلكية</t>
  </si>
  <si>
    <t>Wireless Networks Lab.</t>
  </si>
  <si>
    <t>ذ</t>
  </si>
  <si>
    <t xml:space="preserve"> ↂ1304430</t>
  </si>
  <si>
    <t>إدارة ومراقبة الشبكات</t>
  </si>
  <si>
    <t xml:space="preserve">Networks Management and Monitoring </t>
  </si>
  <si>
    <t>تصميم شبكات الحوسبة الموزعة</t>
  </si>
  <si>
    <t>Distributed-Computing Networks Design</t>
  </si>
  <si>
    <t>نظم اتصالات متقدمة وبرمجة التطبيقات</t>
  </si>
  <si>
    <t>Advanced Communication Systems and Application Programming</t>
  </si>
  <si>
    <t>برمجة امن الشبكات</t>
  </si>
  <si>
    <t>Networks Security Programming</t>
  </si>
  <si>
    <t>1304310+1304332</t>
  </si>
  <si>
    <t>سمات تعاون واتصال بين انسان والحاسب</t>
  </si>
  <si>
    <t>تصميم وبرمجة نظم التعلم الالكتروني</t>
  </si>
  <si>
    <t>Design and Implementation of e-Learning Systems</t>
  </si>
  <si>
    <t>تصميم الشبكات اللاسلكية</t>
  </si>
  <si>
    <t>Wireless Networks Design</t>
  </si>
  <si>
    <t>بروتوكولات الانترنت المتقدمة</t>
  </si>
  <si>
    <t>Advanced Internet Protocols</t>
  </si>
  <si>
    <t>نقل الوسائط عبر بروتوكول الانترنت</t>
  </si>
  <si>
    <t>Multimedia Transfer over Internet</t>
  </si>
  <si>
    <t>موضوعات خاصة في نظم شبكات الحاسوب</t>
  </si>
  <si>
    <t>Special Topics in Computer Networks Systems</t>
  </si>
  <si>
    <t>Pass. 85 Cr.Hrs.+1303386</t>
  </si>
  <si>
    <t>مختبر إدارة الشبكات</t>
  </si>
  <si>
    <t>Network Management Lab</t>
  </si>
  <si>
    <t>ↂ1304434</t>
  </si>
  <si>
    <t>الإسعافات الأولية</t>
  </si>
  <si>
    <t>First Aid</t>
  </si>
  <si>
    <t>الطاقة الخضراء في حياتنا</t>
  </si>
  <si>
    <t>Green Energy</t>
  </si>
  <si>
    <t>تكنولوجيا الإتصال و التواصل الإجتماعي</t>
  </si>
  <si>
    <t>Communication and Social Media Technology</t>
  </si>
  <si>
    <t>تحليل وتصميم البرمجيات</t>
  </si>
  <si>
    <t>Software Analysis and Design</t>
  </si>
  <si>
    <t>أخلاقيات الحياة الجامعية</t>
  </si>
  <si>
    <t>Campus Life Ethics</t>
  </si>
  <si>
    <t>مدخل إلى التربية الحديثة</t>
  </si>
  <si>
    <t>Introduction to Modern Education</t>
  </si>
  <si>
    <t>مقدمة في تكنولوجيا المعلومات</t>
  </si>
  <si>
    <t>Introduction to information Technology</t>
  </si>
  <si>
    <t xml:space="preserve">المجتمعات الرقمية </t>
  </si>
  <si>
    <t>Digital Societies</t>
  </si>
  <si>
    <t xml:space="preserve">الجبر الخطي </t>
  </si>
  <si>
    <t>Linear Algebra</t>
  </si>
  <si>
    <t>فيزياء عامة (1)</t>
  </si>
  <si>
    <t>General Physics (1)</t>
  </si>
  <si>
    <t xml:space="preserve"> فيزياء عامة عملى (1)</t>
  </si>
  <si>
    <t>General Physics Lab (1)</t>
  </si>
  <si>
    <t>ↂ1501120</t>
  </si>
  <si>
    <t xml:space="preserve"> الكيمياء العامة (1)</t>
  </si>
  <si>
    <t>General Chemistry (1)</t>
  </si>
  <si>
    <t xml:space="preserve"> كيمياء عامة عملى (1)</t>
  </si>
  <si>
    <t>General Chemistry Lab (1)</t>
  </si>
  <si>
    <t>ↂ1501130</t>
  </si>
  <si>
    <t>تفاضل وتكامل (2)</t>
  </si>
  <si>
    <t>Calculus (2)</t>
  </si>
  <si>
    <t>تراكيب متقطعة (2)</t>
  </si>
  <si>
    <t>Discrete Structures (2)</t>
  </si>
  <si>
    <t>أساسيات الفيزياء الكهربائية</t>
  </si>
  <si>
    <t>Basics of Electric Physics</t>
  </si>
  <si>
    <t>1501121+1301120</t>
  </si>
  <si>
    <t>مختبر اساسيات الفيزياء الكهربائية</t>
  </si>
  <si>
    <t>Basics of Electric Physics Lab</t>
  </si>
  <si>
    <t>ↂ1301306</t>
  </si>
  <si>
    <t>قواعد البيانات و تطبيقاتها</t>
  </si>
  <si>
    <t>Database and Application of Database</t>
  </si>
  <si>
    <t>حوسبة سحابية</t>
  </si>
  <si>
    <t>Cloud Computing</t>
  </si>
  <si>
    <t>حوسبة نقالة</t>
  </si>
  <si>
    <t>تحليل البيانات الكبيرة</t>
  </si>
  <si>
    <t>Big Data Analysis</t>
  </si>
  <si>
    <t>تصميم تجربة المستخدم</t>
  </si>
  <si>
    <t>User Design Experience</t>
  </si>
  <si>
    <t>الريادة في الأعمال</t>
  </si>
  <si>
    <t>Entrepreneurship in Business</t>
  </si>
  <si>
    <t>ثقافة فنية</t>
  </si>
  <si>
    <t>Art Education</t>
  </si>
  <si>
    <t>القانون في حياتنا</t>
  </si>
  <si>
    <t>Law in our life </t>
  </si>
  <si>
    <t xml:space="preserve">خدمة المجتمع </t>
  </si>
  <si>
    <t>Community Service </t>
  </si>
  <si>
    <t>لغات اجنبية</t>
  </si>
  <si>
    <t>Foreign Languages</t>
  </si>
  <si>
    <t>التربية الوطنية  و الإعلامية</t>
  </si>
  <si>
    <t>National Education and Media</t>
  </si>
  <si>
    <t>برمجة متوازية</t>
  </si>
  <si>
    <t>Parallel Programming</t>
  </si>
  <si>
    <t>الحوسبة السحابية و البيانات الضخمة</t>
  </si>
  <si>
    <t>Cloud Computing and Big Data</t>
  </si>
  <si>
    <t>1301341 + 1301305</t>
  </si>
  <si>
    <t>توجهات حديثة في الحوسبة</t>
  </si>
  <si>
    <t>Recent trends in computing</t>
  </si>
  <si>
    <t>ذكاء الأعمال</t>
  </si>
  <si>
    <t>Business intelligence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</si>
</sst>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name val="Arial"/>
    </font>
    <font>
      <sz val="11"/>
      <color theme="1"/>
      <name val="Calibri"/>
      <family val="2"/>
      <scheme val="minor"/>
    </font>
    <font>
      <sz val="11"/>
      <color theme="1"/>
      <name val="Calibri"/>
      <family val="2"/>
      <scheme val="minor"/>
    </font>
    <font>
      <b/>
      <sz val="8"/>
      <name val="Times New Roman"/>
      <family val="1"/>
    </font>
    <font>
      <sz val="10"/>
      <name val="Times New Roman"/>
      <family val="1"/>
    </font>
    <font>
      <b/>
      <sz val="10"/>
      <name val="Times New Roman"/>
      <family val="1"/>
    </font>
    <font>
      <b/>
      <sz val="12"/>
      <name val="Times New Roman"/>
      <family val="1"/>
    </font>
    <font>
      <sz val="6"/>
      <name val="Times New Roman"/>
      <family val="1"/>
    </font>
    <font>
      <b/>
      <sz val="12"/>
      <color indexed="8"/>
      <name val="Times New Roman"/>
      <family val="1"/>
    </font>
    <font>
      <sz val="8"/>
      <name val="Arial"/>
      <family val="2"/>
    </font>
    <font>
      <sz val="10"/>
      <name val="Arial"/>
      <family val="2"/>
    </font>
    <font>
      <sz val="9"/>
      <name val="Times New Roman"/>
      <family val="1"/>
    </font>
    <font>
      <sz val="9"/>
      <name val="Arial"/>
      <family val="2"/>
    </font>
    <font>
      <b/>
      <sz val="9"/>
      <name val="Times New Roman"/>
      <family val="1"/>
    </font>
    <font>
      <sz val="16"/>
      <name val="Times New Roman"/>
      <family val="1"/>
    </font>
    <font>
      <b/>
      <sz val="11"/>
      <name val="Times New Roman"/>
      <family val="1"/>
    </font>
    <font>
      <sz val="11"/>
      <color theme="1"/>
      <name val="Calibri"/>
      <family val="2"/>
      <scheme val="minor"/>
    </font>
    <font>
      <sz val="8"/>
      <color rgb="FFFF0000"/>
      <name val="Arial"/>
      <family val="2"/>
    </font>
    <font>
      <sz val="9"/>
      <color indexed="8"/>
      <name val="Times New Roman"/>
      <family val="1"/>
    </font>
    <font>
      <b/>
      <sz val="11"/>
      <color theme="1"/>
      <name val="Calibri"/>
      <family val="2"/>
      <scheme val="minor"/>
    </font>
    <font>
      <sz val="11"/>
      <color theme="1"/>
      <name val="Calibri"/>
      <family val="2"/>
      <charset val="178"/>
      <scheme val="minor"/>
    </font>
    <font>
      <b/>
      <sz val="20"/>
      <color theme="1"/>
      <name val="Calibri"/>
      <family val="2"/>
      <scheme val="minor"/>
    </font>
    <font>
      <sz val="20"/>
      <color theme="1"/>
      <name val="Calibri"/>
      <family val="2"/>
      <scheme val="minor"/>
    </font>
    <font>
      <b/>
      <sz val="12"/>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sz val="10"/>
      <color theme="1"/>
      <name val="Calibri"/>
      <family val="2"/>
      <charset val="178"/>
      <scheme val="minor"/>
    </font>
    <font>
      <sz val="12"/>
      <color rgb="FFFF0000"/>
      <name val="Times New Roman"/>
      <family val="1"/>
    </font>
    <font>
      <sz val="9"/>
      <color rgb="FFFF0000"/>
      <name val="Times New Roman"/>
      <family val="1"/>
    </font>
    <font>
      <sz val="9"/>
      <name val="Calibri"/>
      <family val="2"/>
    </font>
    <font>
      <b/>
      <sz val="14"/>
      <color theme="1"/>
      <name val="Calibri"/>
      <family val="2"/>
      <scheme val="minor"/>
    </font>
    <font>
      <sz val="14"/>
      <color theme="1"/>
      <name val="Calibri"/>
      <family val="2"/>
      <scheme val="minor"/>
    </font>
    <font>
      <b/>
      <sz val="8"/>
      <name val="Arial"/>
      <family val="2"/>
    </font>
    <font>
      <b/>
      <sz val="10"/>
      <name val="Arial"/>
      <family val="2"/>
    </font>
    <font>
      <b/>
      <sz val="12"/>
      <color rgb="FF00B050"/>
      <name val="Times New Roman"/>
      <family val="1"/>
    </font>
    <font>
      <b/>
      <u/>
      <sz val="12"/>
      <color rgb="FF00B050"/>
      <name val="Times New Roman"/>
      <family val="1"/>
    </font>
    <font>
      <b/>
      <sz val="12"/>
      <color rgb="FF00B050"/>
      <name val="Cambria"/>
      <family val="1"/>
      <scheme val="major"/>
    </font>
    <font>
      <b/>
      <sz val="10"/>
      <color rgb="FFFF0000"/>
      <name val="Arial"/>
      <family val="2"/>
    </font>
    <font>
      <b/>
      <sz val="8"/>
      <color rgb="FFFF0000"/>
      <name val="Arial"/>
      <family val="2"/>
    </font>
    <font>
      <b/>
      <sz val="16"/>
      <name val="Times New Roman"/>
      <family val="1"/>
    </font>
    <font>
      <sz val="8"/>
      <color indexed="8"/>
      <name val="Times New Roman"/>
      <family val="1"/>
    </font>
    <font>
      <b/>
      <sz val="14"/>
      <name val="Times New Roman"/>
      <family val="1"/>
    </font>
    <font>
      <sz val="12"/>
      <color rgb="FF000000"/>
      <name val="Calibri"/>
      <family val="2"/>
    </font>
  </fonts>
  <fills count="11">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249977111117893"/>
        <bgColor indexed="64"/>
      </patternFill>
    </fill>
  </fills>
  <borders count="94">
    <border>
      <left/>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medium">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style="medium">
        <color indexed="64"/>
      </right>
      <top/>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dotted">
        <color indexed="64"/>
      </right>
      <top style="dotted">
        <color indexed="64"/>
      </top>
      <bottom/>
      <diagonal/>
    </border>
    <border>
      <left style="dotted">
        <color indexed="64"/>
      </left>
      <right style="dotted">
        <color indexed="64"/>
      </right>
      <top style="dotted">
        <color indexed="64"/>
      </top>
      <bottom/>
      <diagonal/>
    </border>
    <border>
      <left style="dotted">
        <color indexed="64"/>
      </left>
      <right style="medium">
        <color indexed="64"/>
      </right>
      <top style="dotted">
        <color indexed="64"/>
      </top>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right style="medium">
        <color indexed="64"/>
      </right>
      <top/>
      <bottom style="thin">
        <color indexed="64"/>
      </bottom>
      <diagonal/>
    </border>
    <border>
      <left style="thin">
        <color indexed="64"/>
      </left>
      <right/>
      <top/>
      <bottom style="medium">
        <color indexed="64"/>
      </bottom>
      <diagonal/>
    </border>
    <border>
      <left style="medium">
        <color indexed="64"/>
      </left>
      <right style="hair">
        <color indexed="64"/>
      </right>
      <top/>
      <bottom/>
      <diagonal/>
    </border>
    <border>
      <left/>
      <right style="medium">
        <color indexed="64"/>
      </right>
      <top style="thin">
        <color indexed="64"/>
      </top>
      <bottom/>
      <diagonal/>
    </border>
  </borders>
  <cellStyleXfs count="6">
    <xf numFmtId="0" fontId="0" fillId="0" borderId="0"/>
    <xf numFmtId="0" fontId="16" fillId="0" borderId="0"/>
    <xf numFmtId="0" fontId="10" fillId="0" borderId="0"/>
    <xf numFmtId="0" fontId="10" fillId="0" borderId="0"/>
    <xf numFmtId="0" fontId="2" fillId="0" borderId="0"/>
    <xf numFmtId="0" fontId="20" fillId="0" borderId="0"/>
  </cellStyleXfs>
  <cellXfs count="434">
    <xf numFmtId="0" fontId="0" fillId="0" borderId="0" xfId="0"/>
    <xf numFmtId="0" fontId="0" fillId="0" borderId="0" xfId="0" applyAlignment="1">
      <alignment vertical="center"/>
    </xf>
    <xf numFmtId="0" fontId="11" fillId="2" borderId="1" xfId="0" applyFont="1" applyFill="1" applyBorder="1" applyAlignment="1">
      <alignment horizontal="center" vertical="center"/>
    </xf>
    <xf numFmtId="0" fontId="10" fillId="0" borderId="0" xfId="3" applyAlignment="1">
      <alignment vertical="center"/>
    </xf>
    <xf numFmtId="0" fontId="3" fillId="0" borderId="0" xfId="3" applyFont="1" applyAlignment="1">
      <alignment horizontal="right" vertical="center" wrapText="1"/>
    </xf>
    <xf numFmtId="0" fontId="5" fillId="2" borderId="2" xfId="3" applyFont="1" applyFill="1" applyBorder="1" applyAlignment="1">
      <alignment horizontal="right" vertical="center" wrapText="1"/>
    </xf>
    <xf numFmtId="0" fontId="5" fillId="2" borderId="4" xfId="3" applyFont="1" applyFill="1" applyBorder="1" applyAlignment="1">
      <alignment horizontal="center" vertical="center" wrapText="1"/>
    </xf>
    <xf numFmtId="0" fontId="5" fillId="2" borderId="5" xfId="3" applyFont="1" applyFill="1" applyBorder="1" applyAlignment="1">
      <alignment horizontal="center" vertical="center" wrapText="1"/>
    </xf>
    <xf numFmtId="0" fontId="4" fillId="0" borderId="0" xfId="3" applyFont="1" applyAlignment="1">
      <alignment vertical="center"/>
    </xf>
    <xf numFmtId="0" fontId="10" fillId="0" borderId="0" xfId="3" applyAlignment="1">
      <alignment horizontal="center" vertical="center"/>
    </xf>
    <xf numFmtId="0" fontId="10" fillId="0" borderId="0" xfId="3" applyAlignment="1">
      <alignment horizontal="right" vertical="center"/>
    </xf>
    <xf numFmtId="0" fontId="10" fillId="0" borderId="0" xfId="3" applyAlignment="1">
      <alignment horizontal="center" vertical="center" readingOrder="2"/>
    </xf>
    <xf numFmtId="14" fontId="7" fillId="0" borderId="0" xfId="3" applyNumberFormat="1" applyFont="1" applyAlignment="1">
      <alignment vertical="center"/>
    </xf>
    <xf numFmtId="0" fontId="5" fillId="2" borderId="11" xfId="3" applyFont="1" applyFill="1" applyBorder="1" applyAlignment="1">
      <alignment horizontal="center" vertical="center" wrapText="1"/>
    </xf>
    <xf numFmtId="0" fontId="4" fillId="0" borderId="0" xfId="0" applyFont="1"/>
    <xf numFmtId="0" fontId="10" fillId="0" borderId="0" xfId="3"/>
    <xf numFmtId="0" fontId="5" fillId="0" borderId="19" xfId="0" applyFont="1" applyBorder="1"/>
    <xf numFmtId="0" fontId="5" fillId="0" borderId="0" xfId="0" applyFont="1"/>
    <xf numFmtId="0" fontId="5" fillId="0" borderId="0" xfId="0" applyFont="1" applyAlignment="1">
      <alignment horizontal="center"/>
    </xf>
    <xf numFmtId="0" fontId="5" fillId="0" borderId="8" xfId="0" applyFont="1" applyBorder="1"/>
    <xf numFmtId="0" fontId="4" fillId="0" borderId="8" xfId="0" applyFont="1" applyBorder="1"/>
    <xf numFmtId="0" fontId="5" fillId="2" borderId="23" xfId="0" applyFont="1" applyFill="1" applyBorder="1" applyAlignment="1">
      <alignment horizontal="center"/>
    </xf>
    <xf numFmtId="0" fontId="5" fillId="2" borderId="18" xfId="0" applyFont="1" applyFill="1" applyBorder="1"/>
    <xf numFmtId="0" fontId="5" fillId="0" borderId="0" xfId="0" applyFont="1" applyAlignment="1">
      <alignment horizontal="center" vertical="center"/>
    </xf>
    <xf numFmtId="0" fontId="5" fillId="0" borderId="0" xfId="0" applyFont="1" applyAlignment="1">
      <alignment vertical="center"/>
    </xf>
    <xf numFmtId="0" fontId="3" fillId="0" borderId="15" xfId="3" applyFont="1" applyBorder="1" applyAlignment="1">
      <alignment horizontal="center" vertical="center" wrapText="1"/>
    </xf>
    <xf numFmtId="0" fontId="3" fillId="0" borderId="15" xfId="0" applyFont="1" applyBorder="1" applyAlignment="1">
      <alignment horizontal="right" vertical="center" wrapText="1" readingOrder="2"/>
    </xf>
    <xf numFmtId="0" fontId="3" fillId="0" borderId="15" xfId="0" applyFont="1" applyBorder="1" applyAlignment="1">
      <alignment horizontal="center" vertical="center" wrapText="1"/>
    </xf>
    <xf numFmtId="0" fontId="5" fillId="2" borderId="15" xfId="3" applyFont="1" applyFill="1" applyBorder="1" applyAlignment="1">
      <alignment horizontal="right" vertical="center" wrapText="1"/>
    </xf>
    <xf numFmtId="0" fontId="5" fillId="2" borderId="15" xfId="3" applyFont="1" applyFill="1" applyBorder="1" applyAlignment="1">
      <alignment horizontal="center" vertical="center" wrapText="1"/>
    </xf>
    <xf numFmtId="0" fontId="11" fillId="2" borderId="14" xfId="0" applyFont="1" applyFill="1" applyBorder="1" applyAlignment="1">
      <alignment horizontal="center" vertical="center"/>
    </xf>
    <xf numFmtId="0" fontId="20" fillId="0" borderId="0" xfId="5"/>
    <xf numFmtId="0" fontId="24" fillId="0" borderId="38" xfId="5" applyFont="1" applyBorder="1" applyAlignment="1">
      <alignment horizontal="center" vertical="center"/>
    </xf>
    <xf numFmtId="0" fontId="20" fillId="0" borderId="38" xfId="5" applyBorder="1" applyAlignment="1">
      <alignment horizontal="center" vertical="center"/>
    </xf>
    <xf numFmtId="0" fontId="25" fillId="5" borderId="23" xfId="5" applyFont="1" applyFill="1" applyBorder="1" applyAlignment="1">
      <alignment horizontal="center" vertical="center" wrapText="1"/>
    </xf>
    <xf numFmtId="0" fontId="25" fillId="5" borderId="2" xfId="5" applyFont="1" applyFill="1" applyBorder="1" applyAlignment="1">
      <alignment horizontal="center" vertical="center" wrapText="1"/>
    </xf>
    <xf numFmtId="0" fontId="19" fillId="0" borderId="38" xfId="5" applyFont="1" applyBorder="1" applyAlignment="1">
      <alignment horizontal="center" vertical="center" wrapText="1"/>
    </xf>
    <xf numFmtId="0" fontId="27" fillId="0" borderId="39" xfId="5" applyFont="1" applyBorder="1" applyAlignment="1">
      <alignment horizontal="center" vertical="center"/>
    </xf>
    <xf numFmtId="0" fontId="27" fillId="0" borderId="40" xfId="5" applyFont="1" applyBorder="1" applyAlignment="1">
      <alignment horizontal="right" vertical="center"/>
    </xf>
    <xf numFmtId="0" fontId="27" fillId="0" borderId="40" xfId="5" applyFont="1" applyBorder="1" applyAlignment="1">
      <alignment horizontal="center" vertical="center"/>
    </xf>
    <xf numFmtId="0" fontId="27" fillId="0" borderId="41" xfId="5" applyFont="1" applyBorder="1" applyAlignment="1">
      <alignment horizontal="center" vertical="center"/>
    </xf>
    <xf numFmtId="0" fontId="27" fillId="0" borderId="42" xfId="5" applyFont="1" applyBorder="1" applyAlignment="1">
      <alignment horizontal="center" vertical="center"/>
    </xf>
    <xf numFmtId="0" fontId="27" fillId="0" borderId="43" xfId="5" applyFont="1" applyBorder="1" applyAlignment="1">
      <alignment horizontal="right" vertical="center" wrapText="1"/>
    </xf>
    <xf numFmtId="0" fontId="27" fillId="0" borderId="43" xfId="5" applyFont="1" applyBorder="1" applyAlignment="1">
      <alignment horizontal="center" vertical="center"/>
    </xf>
    <xf numFmtId="0" fontId="27" fillId="0" borderId="44" xfId="5" applyFont="1" applyBorder="1" applyAlignment="1">
      <alignment horizontal="center" vertical="center"/>
    </xf>
    <xf numFmtId="0" fontId="27" fillId="0" borderId="0" xfId="5" applyFont="1" applyAlignment="1">
      <alignment horizontal="center" vertical="center"/>
    </xf>
    <xf numFmtId="0" fontId="27" fillId="0" borderId="0" xfId="5" applyFont="1" applyAlignment="1">
      <alignment horizontal="right" vertical="center" wrapText="1"/>
    </xf>
    <xf numFmtId="0" fontId="27" fillId="0" borderId="45" xfId="5" applyFont="1" applyBorder="1" applyAlignment="1">
      <alignment horizontal="center" vertical="center"/>
    </xf>
    <xf numFmtId="0" fontId="27" fillId="0" borderId="46" xfId="5" applyFont="1" applyBorder="1" applyAlignment="1">
      <alignment horizontal="right" vertical="center" wrapText="1"/>
    </xf>
    <xf numFmtId="0" fontId="27" fillId="0" borderId="46" xfId="5" applyFont="1" applyBorder="1" applyAlignment="1">
      <alignment horizontal="center" vertical="center"/>
    </xf>
    <xf numFmtId="0" fontId="27" fillId="0" borderId="47" xfId="5" applyFont="1" applyBorder="1" applyAlignment="1">
      <alignment horizontal="center" vertical="center"/>
    </xf>
    <xf numFmtId="0" fontId="20" fillId="0" borderId="8" xfId="5" applyBorder="1" applyAlignment="1">
      <alignment horizontal="center" vertical="center"/>
    </xf>
    <xf numFmtId="0" fontId="27" fillId="0" borderId="47" xfId="5" applyFont="1" applyBorder="1" applyAlignment="1">
      <alignment horizontal="center" vertical="center" wrapText="1"/>
    </xf>
    <xf numFmtId="0" fontId="25" fillId="5" borderId="23" xfId="5" applyFont="1" applyFill="1" applyBorder="1" applyAlignment="1">
      <alignment horizontal="center" vertical="center"/>
    </xf>
    <xf numFmtId="0" fontId="20" fillId="0" borderId="38" xfId="5" applyBorder="1" applyAlignment="1">
      <alignment horizontal="center" vertical="center" wrapText="1"/>
    </xf>
    <xf numFmtId="0" fontId="27" fillId="0" borderId="43" xfId="5" applyFont="1" applyBorder="1" applyAlignment="1">
      <alignment horizontal="right" vertical="center"/>
    </xf>
    <xf numFmtId="0" fontId="26" fillId="0" borderId="38" xfId="5" applyFont="1" applyBorder="1" applyAlignment="1">
      <alignment horizontal="center" vertical="center"/>
    </xf>
    <xf numFmtId="0" fontId="19" fillId="0" borderId="38" xfId="5" applyFont="1" applyBorder="1" applyAlignment="1">
      <alignment horizontal="center" vertical="center"/>
    </xf>
    <xf numFmtId="0" fontId="26" fillId="0" borderId="27" xfId="5" applyFont="1" applyBorder="1" applyAlignment="1">
      <alignment horizontal="center" vertical="center"/>
    </xf>
    <xf numFmtId="0" fontId="26" fillId="0" borderId="7" xfId="5" applyFont="1" applyBorder="1" applyAlignment="1">
      <alignment horizontal="center" vertical="center"/>
    </xf>
    <xf numFmtId="0" fontId="26" fillId="0" borderId="5" xfId="5" applyFont="1" applyBorder="1" applyAlignment="1">
      <alignment horizontal="center" vertical="center" wrapText="1"/>
    </xf>
    <xf numFmtId="0" fontId="27" fillId="0" borderId="48" xfId="5" applyFont="1" applyBorder="1" applyAlignment="1">
      <alignment horizontal="center" vertical="center"/>
    </xf>
    <xf numFmtId="0" fontId="27" fillId="0" borderId="49" xfId="5" applyFont="1" applyBorder="1" applyAlignment="1">
      <alignment horizontal="center" vertical="center"/>
    </xf>
    <xf numFmtId="0" fontId="27" fillId="0" borderId="50" xfId="5" applyFont="1" applyBorder="1" applyAlignment="1">
      <alignment horizontal="center" vertical="center" wrapText="1"/>
    </xf>
    <xf numFmtId="0" fontId="20" fillId="0" borderId="26" xfId="5" applyBorder="1"/>
    <xf numFmtId="0" fontId="20" fillId="0" borderId="25" xfId="5" applyBorder="1"/>
    <xf numFmtId="0" fontId="20" fillId="0" borderId="1" xfId="5" applyBorder="1"/>
    <xf numFmtId="0" fontId="5" fillId="0" borderId="8" xfId="3" applyFont="1" applyBorder="1" applyAlignment="1">
      <alignment vertical="center" wrapText="1" readingOrder="2"/>
    </xf>
    <xf numFmtId="0" fontId="5" fillId="0" borderId="0" xfId="3" applyFont="1" applyAlignment="1">
      <alignment vertical="center" wrapText="1" readingOrder="2"/>
    </xf>
    <xf numFmtId="0" fontId="20" fillId="0" borderId="16" xfId="5" applyBorder="1"/>
    <xf numFmtId="0" fontId="20" fillId="0" borderId="6" xfId="5" applyBorder="1"/>
    <xf numFmtId="0" fontId="20" fillId="0" borderId="19" xfId="5" applyBorder="1"/>
    <xf numFmtId="0" fontId="20" fillId="0" borderId="9" xfId="5" applyBorder="1"/>
    <xf numFmtId="0" fontId="13" fillId="0" borderId="0" xfId="3" applyFont="1" applyAlignment="1">
      <alignment vertical="center" wrapText="1" readingOrder="2"/>
    </xf>
    <xf numFmtId="0" fontId="20" fillId="0" borderId="0" xfId="5" applyAlignment="1">
      <alignment horizontal="center" vertical="center"/>
    </xf>
    <xf numFmtId="0" fontId="20" fillId="0" borderId="16" xfId="5" applyBorder="1" applyAlignment="1">
      <alignment horizontal="center" vertical="center"/>
    </xf>
    <xf numFmtId="0" fontId="25" fillId="5" borderId="32" xfId="5" applyFont="1" applyFill="1" applyBorder="1" applyAlignment="1">
      <alignment horizontal="center" vertical="center" wrapText="1"/>
    </xf>
    <xf numFmtId="0" fontId="25" fillId="5" borderId="26" xfId="5" applyFont="1" applyFill="1" applyBorder="1" applyAlignment="1">
      <alignment horizontal="center" vertical="center" wrapText="1"/>
    </xf>
    <xf numFmtId="0" fontId="20" fillId="0" borderId="8" xfId="5" applyBorder="1" applyAlignment="1">
      <alignment horizontal="center" vertical="center" wrapText="1"/>
    </xf>
    <xf numFmtId="0" fontId="26" fillId="0" borderId="0" xfId="5" applyFont="1" applyAlignment="1">
      <alignment horizontal="center" vertical="center"/>
    </xf>
    <xf numFmtId="0" fontId="19" fillId="0" borderId="0" xfId="5" applyFont="1" applyAlignment="1">
      <alignment horizontal="center" vertical="center"/>
    </xf>
    <xf numFmtId="0" fontId="11" fillId="0" borderId="40" xfId="0" applyFont="1" applyBorder="1"/>
    <xf numFmtId="0" fontId="11" fillId="0" borderId="43" xfId="0" applyFont="1" applyBorder="1"/>
    <xf numFmtId="0" fontId="11" fillId="0" borderId="43" xfId="0" applyFont="1" applyBorder="1" applyAlignment="1">
      <alignment wrapText="1"/>
    </xf>
    <xf numFmtId="0" fontId="11" fillId="0" borderId="46" xfId="0" applyFont="1" applyBorder="1" applyAlignment="1">
      <alignment horizontal="left" vertical="center"/>
    </xf>
    <xf numFmtId="0" fontId="11" fillId="0" borderId="46" xfId="0" applyFont="1" applyBorder="1"/>
    <xf numFmtId="0" fontId="26" fillId="0" borderId="49" xfId="5" applyFont="1" applyBorder="1" applyAlignment="1">
      <alignment horizontal="center" vertical="center"/>
    </xf>
    <xf numFmtId="0" fontId="30" fillId="0" borderId="40" xfId="0" applyFont="1" applyBorder="1"/>
    <xf numFmtId="0" fontId="30" fillId="0" borderId="43" xfId="0" applyFont="1" applyBorder="1"/>
    <xf numFmtId="0" fontId="30" fillId="0" borderId="43" xfId="0" applyFont="1" applyBorder="1" applyAlignment="1">
      <alignment vertical="center" wrapText="1"/>
    </xf>
    <xf numFmtId="0" fontId="30" fillId="0" borderId="46" xfId="0" applyFont="1" applyBorder="1" applyAlignment="1">
      <alignment vertical="center" wrapText="1"/>
    </xf>
    <xf numFmtId="0" fontId="27" fillId="0" borderId="39" xfId="5" applyFont="1" applyBorder="1" applyAlignment="1">
      <alignment horizontal="left" vertical="center"/>
    </xf>
    <xf numFmtId="0" fontId="30" fillId="0" borderId="40" xfId="0" applyFont="1" applyBorder="1" applyAlignment="1">
      <alignment horizontal="left" vertical="center"/>
    </xf>
    <xf numFmtId="0" fontId="27" fillId="0" borderId="42" xfId="5" applyFont="1" applyBorder="1" applyAlignment="1">
      <alignment horizontal="left" vertical="center"/>
    </xf>
    <xf numFmtId="0" fontId="30" fillId="0" borderId="43" xfId="0" applyFont="1" applyBorder="1" applyAlignment="1">
      <alignment horizontal="left" vertical="center"/>
    </xf>
    <xf numFmtId="0" fontId="11" fillId="0" borderId="43" xfId="0" applyFont="1" applyBorder="1" applyAlignment="1">
      <alignment horizontal="left" vertical="center"/>
    </xf>
    <xf numFmtId="0" fontId="30" fillId="0" borderId="43" xfId="0" applyFont="1" applyBorder="1" applyAlignment="1">
      <alignment horizontal="left" vertical="center" wrapText="1"/>
    </xf>
    <xf numFmtId="0" fontId="27" fillId="0" borderId="45" xfId="5" applyFont="1" applyBorder="1" applyAlignment="1">
      <alignment horizontal="left" vertical="center"/>
    </xf>
    <xf numFmtId="0" fontId="30" fillId="0" borderId="46" xfId="0" applyFont="1" applyBorder="1" applyAlignment="1">
      <alignment horizontal="left" vertical="center" wrapText="1"/>
    </xf>
    <xf numFmtId="0" fontId="30" fillId="0" borderId="47" xfId="0" applyFont="1" applyBorder="1" applyAlignment="1">
      <alignment horizontal="center" vertical="center" wrapText="1"/>
    </xf>
    <xf numFmtId="0" fontId="1" fillId="0" borderId="7" xfId="5" applyFont="1" applyBorder="1" applyAlignment="1">
      <alignment horizontal="right" vertical="center"/>
    </xf>
    <xf numFmtId="0" fontId="20" fillId="0" borderId="49" xfId="5" applyBorder="1" applyAlignment="1">
      <alignment horizontal="right" vertical="center"/>
    </xf>
    <xf numFmtId="0" fontId="4" fillId="0" borderId="6" xfId="0" applyFont="1" applyBorder="1"/>
    <xf numFmtId="0" fontId="4" fillId="0" borderId="19" xfId="0" applyFont="1" applyBorder="1"/>
    <xf numFmtId="0" fontId="4" fillId="0" borderId="9" xfId="0" applyFont="1" applyBorder="1"/>
    <xf numFmtId="0" fontId="5" fillId="0" borderId="51" xfId="0" applyFont="1" applyBorder="1" applyAlignment="1">
      <alignment horizontal="center" vertical="center"/>
    </xf>
    <xf numFmtId="0" fontId="5" fillId="0" borderId="52" xfId="0" applyFont="1" applyBorder="1" applyAlignment="1">
      <alignment horizontal="center" vertical="center"/>
    </xf>
    <xf numFmtId="0" fontId="5" fillId="0" borderId="51" xfId="0" applyFont="1" applyBorder="1" applyAlignment="1">
      <alignment vertical="center"/>
    </xf>
    <xf numFmtId="0" fontId="5" fillId="0" borderId="52" xfId="0" applyFont="1" applyBorder="1" applyAlignment="1">
      <alignment vertical="center"/>
    </xf>
    <xf numFmtId="0" fontId="27" fillId="0" borderId="48" xfId="5" applyFont="1" applyBorder="1" applyAlignment="1">
      <alignment horizontal="left" vertical="center"/>
    </xf>
    <xf numFmtId="0" fontId="30" fillId="0" borderId="49" xfId="0" applyFont="1" applyBorder="1" applyAlignment="1">
      <alignment horizontal="left" vertical="center" wrapText="1"/>
    </xf>
    <xf numFmtId="0" fontId="30" fillId="0" borderId="50" xfId="0" applyFont="1" applyBorder="1" applyAlignment="1">
      <alignment horizontal="center" vertical="center" wrapText="1"/>
    </xf>
    <xf numFmtId="0" fontId="5" fillId="0" borderId="15" xfId="0" applyFont="1" applyBorder="1" applyAlignment="1">
      <alignment horizontal="center" vertical="center" readingOrder="1"/>
    </xf>
    <xf numFmtId="0" fontId="5" fillId="0" borderId="15" xfId="0" applyFont="1" applyBorder="1" applyAlignment="1">
      <alignment horizontal="center" vertical="center"/>
    </xf>
    <xf numFmtId="0" fontId="33" fillId="0" borderId="0" xfId="0" applyFont="1"/>
    <xf numFmtId="0" fontId="9" fillId="0" borderId="0" xfId="0" applyFont="1"/>
    <xf numFmtId="1" fontId="5" fillId="0" borderId="15" xfId="0" applyNumberFormat="1" applyFont="1" applyBorder="1" applyAlignment="1">
      <alignment horizontal="center" wrapText="1" readingOrder="1"/>
    </xf>
    <xf numFmtId="0" fontId="5" fillId="0" borderId="15" xfId="0" applyFont="1" applyBorder="1" applyAlignment="1">
      <alignment horizontal="justify" wrapText="1" readingOrder="1"/>
    </xf>
    <xf numFmtId="0" fontId="5" fillId="0" borderId="15" xfId="3" applyFont="1" applyBorder="1" applyAlignment="1">
      <alignment horizontal="center" vertical="center" wrapText="1"/>
    </xf>
    <xf numFmtId="0" fontId="5" fillId="0" borderId="15" xfId="3" applyFont="1" applyBorder="1" applyAlignment="1">
      <alignment horizontal="center" wrapText="1" readingOrder="1"/>
    </xf>
    <xf numFmtId="0" fontId="34" fillId="0" borderId="15" xfId="0" applyFont="1" applyBorder="1"/>
    <xf numFmtId="0" fontId="35" fillId="0" borderId="15" xfId="0" applyFont="1" applyBorder="1" applyAlignment="1">
      <alignment horizontal="justify" wrapText="1" readingOrder="1"/>
    </xf>
    <xf numFmtId="0" fontId="6" fillId="0" borderId="15" xfId="0" applyFont="1" applyBorder="1"/>
    <xf numFmtId="0" fontId="3" fillId="0" borderId="15" xfId="0" applyFont="1" applyBorder="1" applyAlignment="1">
      <alignment horizontal="center" readingOrder="1"/>
    </xf>
    <xf numFmtId="0" fontId="35" fillId="0" borderId="15" xfId="0" applyFont="1" applyBorder="1"/>
    <xf numFmtId="0" fontId="5" fillId="0" borderId="15" xfId="3" applyFont="1" applyBorder="1" applyAlignment="1">
      <alignment horizontal="center" vertical="center" wrapText="1" readingOrder="1"/>
    </xf>
    <xf numFmtId="0" fontId="5" fillId="0" borderId="15" xfId="0" applyFont="1" applyBorder="1" applyAlignment="1">
      <alignment horizontal="right" vertical="center" wrapText="1" readingOrder="2"/>
    </xf>
    <xf numFmtId="0" fontId="5" fillId="0" borderId="15" xfId="0" applyFont="1" applyBorder="1" applyAlignment="1">
      <alignment horizontal="left" vertical="center" wrapText="1"/>
    </xf>
    <xf numFmtId="0" fontId="5" fillId="0" borderId="15" xfId="0" applyFont="1" applyBorder="1" applyAlignment="1">
      <alignment horizontal="center" readingOrder="1"/>
    </xf>
    <xf numFmtId="0" fontId="5" fillId="0" borderId="15" xfId="0" applyFont="1" applyBorder="1"/>
    <xf numFmtId="0" fontId="36" fillId="0" borderId="15" xfId="0" applyFont="1" applyBorder="1"/>
    <xf numFmtId="0" fontId="34" fillId="0" borderId="15" xfId="0" applyFont="1" applyBorder="1" applyAlignment="1">
      <alignment horizontal="center"/>
    </xf>
    <xf numFmtId="0" fontId="37" fillId="0" borderId="15" xfId="0" applyFont="1" applyBorder="1"/>
    <xf numFmtId="0" fontId="3" fillId="0" borderId="15" xfId="0" applyFont="1" applyBorder="1" applyAlignment="1">
      <alignment horizontal="center" vertical="center"/>
    </xf>
    <xf numFmtId="0" fontId="33" fillId="0" borderId="15" xfId="0" applyFont="1" applyBorder="1" applyAlignment="1">
      <alignment horizontal="center"/>
    </xf>
    <xf numFmtId="0" fontId="38" fillId="0" borderId="15" xfId="0" applyFont="1" applyBorder="1"/>
    <xf numFmtId="0" fontId="39" fillId="0" borderId="0" xfId="0" applyFont="1"/>
    <xf numFmtId="0" fontId="17" fillId="0" borderId="0" xfId="0" applyFont="1"/>
    <xf numFmtId="0" fontId="3" fillId="0" borderId="15" xfId="0" applyFont="1" applyBorder="1"/>
    <xf numFmtId="0" fontId="5" fillId="0" borderId="0" xfId="0" applyFont="1" applyAlignment="1">
      <alignment horizontal="center" vertical="center" readingOrder="1"/>
    </xf>
    <xf numFmtId="0" fontId="3" fillId="0" borderId="0" xfId="0" applyFont="1"/>
    <xf numFmtId="0" fontId="3" fillId="0" borderId="0" xfId="0" applyFont="1" applyAlignment="1">
      <alignment horizontal="center" vertical="center"/>
    </xf>
    <xf numFmtId="0" fontId="3" fillId="0" borderId="0" xfId="0" applyFont="1" applyAlignment="1">
      <alignment horizontal="center" readingOrder="1"/>
    </xf>
    <xf numFmtId="0" fontId="33" fillId="0" borderId="0" xfId="0" applyFont="1" applyAlignment="1">
      <alignment horizontal="center"/>
    </xf>
    <xf numFmtId="0" fontId="34" fillId="0" borderId="0" xfId="0" applyFont="1"/>
    <xf numFmtId="0" fontId="40" fillId="6" borderId="15" xfId="0" applyFont="1" applyFill="1" applyBorder="1" applyAlignment="1">
      <alignment horizontal="center" vertical="center" readingOrder="1"/>
    </xf>
    <xf numFmtId="0" fontId="40" fillId="6" borderId="15" xfId="0" applyFont="1" applyFill="1" applyBorder="1" applyAlignment="1">
      <alignment horizontal="center" vertical="center"/>
    </xf>
    <xf numFmtId="0" fontId="40" fillId="6" borderId="15" xfId="0" applyFont="1" applyFill="1" applyBorder="1" applyAlignment="1">
      <alignment horizontal="justify" wrapText="1" readingOrder="1"/>
    </xf>
    <xf numFmtId="0" fontId="3" fillId="0" borderId="39" xfId="3" applyFont="1" applyBorder="1" applyAlignment="1">
      <alignment horizontal="center" vertical="center" wrapText="1"/>
    </xf>
    <xf numFmtId="0" fontId="3" fillId="0" borderId="40" xfId="0" applyFont="1" applyBorder="1" applyAlignment="1">
      <alignment horizontal="left" vertical="center" wrapText="1"/>
    </xf>
    <xf numFmtId="0" fontId="3" fillId="0" borderId="40"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42" xfId="3" applyFont="1" applyBorder="1" applyAlignment="1">
      <alignment horizontal="center" vertical="center" wrapText="1"/>
    </xf>
    <xf numFmtId="0" fontId="3" fillId="0" borderId="43" xfId="0" applyFont="1" applyBorder="1" applyAlignment="1">
      <alignment horizontal="left" vertical="center" wrapText="1"/>
    </xf>
    <xf numFmtId="0" fontId="3" fillId="0" borderId="43" xfId="0" applyFont="1" applyBorder="1" applyAlignment="1">
      <alignment horizontal="center" vertical="center" wrapText="1"/>
    </xf>
    <xf numFmtId="0" fontId="3" fillId="0" borderId="44" xfId="0" applyFont="1" applyBorder="1" applyAlignment="1">
      <alignment horizontal="center" vertical="center" wrapText="1"/>
    </xf>
    <xf numFmtId="0" fontId="3" fillId="0" borderId="45" xfId="3" applyFont="1" applyBorder="1" applyAlignment="1">
      <alignment horizontal="center" vertical="center" wrapText="1"/>
    </xf>
    <xf numFmtId="0" fontId="3" fillId="0" borderId="46" xfId="0" applyFont="1" applyBorder="1" applyAlignment="1">
      <alignment horizontal="left" vertical="center" wrapText="1"/>
    </xf>
    <xf numFmtId="0" fontId="3" fillId="0" borderId="46" xfId="0" applyFont="1" applyBorder="1" applyAlignment="1">
      <alignment horizontal="center" vertical="center" wrapText="1"/>
    </xf>
    <xf numFmtId="0" fontId="3" fillId="0" borderId="47" xfId="0" applyFont="1" applyBorder="1" applyAlignment="1">
      <alignment horizontal="center" vertical="center" wrapText="1"/>
    </xf>
    <xf numFmtId="0" fontId="5" fillId="2" borderId="17" xfId="0" applyFont="1" applyFill="1" applyBorder="1"/>
    <xf numFmtId="0" fontId="5" fillId="6" borderId="18" xfId="0" applyFont="1" applyFill="1" applyBorder="1"/>
    <xf numFmtId="0" fontId="5" fillId="6" borderId="0" xfId="0" applyFont="1" applyFill="1"/>
    <xf numFmtId="0" fontId="41" fillId="2" borderId="12" xfId="0" applyFont="1" applyFill="1" applyBorder="1" applyAlignment="1">
      <alignment horizontal="center"/>
    </xf>
    <xf numFmtId="0" fontId="11" fillId="2" borderId="13" xfId="0" applyFont="1" applyFill="1" applyBorder="1" applyAlignment="1">
      <alignment horizontal="center"/>
    </xf>
    <xf numFmtId="0" fontId="18" fillId="2" borderId="12" xfId="0" applyFont="1" applyFill="1" applyBorder="1" applyAlignment="1">
      <alignment horizontal="center"/>
    </xf>
    <xf numFmtId="0" fontId="0" fillId="0" borderId="0" xfId="0" applyAlignment="1">
      <alignment horizontal="center"/>
    </xf>
    <xf numFmtId="0" fontId="0" fillId="0" borderId="15" xfId="0" applyBorder="1"/>
    <xf numFmtId="0" fontId="0" fillId="0" borderId="0" xfId="0" applyAlignment="1">
      <alignment horizontal="right" vertical="center"/>
    </xf>
    <xf numFmtId="0" fontId="0" fillId="0" borderId="15" xfId="0" applyBorder="1" applyAlignment="1">
      <alignment horizontal="right" vertical="center"/>
    </xf>
    <xf numFmtId="0" fontId="12" fillId="0" borderId="15" xfId="0" applyFont="1" applyBorder="1" applyAlignment="1">
      <alignment vertical="center"/>
    </xf>
    <xf numFmtId="0" fontId="12" fillId="0" borderId="0" xfId="0" applyFont="1"/>
    <xf numFmtId="0" fontId="12" fillId="7" borderId="15" xfId="0" applyFont="1" applyFill="1" applyBorder="1" applyAlignment="1">
      <alignment vertical="center"/>
    </xf>
    <xf numFmtId="0" fontId="0" fillId="8" borderId="15" xfId="0" applyFill="1" applyBorder="1" applyAlignment="1">
      <alignment horizontal="right" vertical="center"/>
    </xf>
    <xf numFmtId="0" fontId="13" fillId="4" borderId="15" xfId="3" applyFont="1" applyFill="1" applyBorder="1" applyAlignment="1">
      <alignment horizontal="center" vertical="center" wrapText="1"/>
    </xf>
    <xf numFmtId="0" fontId="12" fillId="4" borderId="15" xfId="0" applyFont="1" applyFill="1" applyBorder="1" applyAlignment="1">
      <alignment horizontal="center" vertical="center"/>
    </xf>
    <xf numFmtId="0" fontId="5" fillId="0" borderId="17" xfId="0" applyFont="1" applyBorder="1"/>
    <xf numFmtId="0" fontId="0" fillId="0" borderId="18" xfId="0" applyBorder="1"/>
    <xf numFmtId="14" fontId="7" fillId="0" borderId="0" xfId="3" applyNumberFormat="1" applyFont="1" applyAlignment="1">
      <alignment horizontal="center" vertical="center"/>
    </xf>
    <xf numFmtId="0" fontId="5" fillId="0" borderId="15" xfId="0" applyFont="1" applyBorder="1" applyAlignment="1">
      <alignment horizontal="right" wrapText="1" readingOrder="2"/>
    </xf>
    <xf numFmtId="0" fontId="5" fillId="0" borderId="15" xfId="0" applyFont="1" applyBorder="1" applyAlignment="1">
      <alignment horizontal="right" vertical="center" readingOrder="1"/>
    </xf>
    <xf numFmtId="0" fontId="5" fillId="0" borderId="0" xfId="0" applyFont="1" applyAlignment="1">
      <alignment horizontal="right" vertical="center" readingOrder="1"/>
    </xf>
    <xf numFmtId="1" fontId="5" fillId="7" borderId="15" xfId="0" applyNumberFormat="1" applyFont="1" applyFill="1" applyBorder="1" applyAlignment="1">
      <alignment horizontal="center" wrapText="1" readingOrder="1"/>
    </xf>
    <xf numFmtId="0" fontId="3" fillId="0" borderId="61" xfId="3" applyFont="1" applyBorder="1" applyAlignment="1">
      <alignment horizontal="center" vertical="center" wrapText="1"/>
    </xf>
    <xf numFmtId="0" fontId="5" fillId="2" borderId="2" xfId="3" applyFont="1" applyFill="1" applyBorder="1" applyAlignment="1">
      <alignment horizontal="center" vertical="center"/>
    </xf>
    <xf numFmtId="0" fontId="5" fillId="2" borderId="5" xfId="3" applyFont="1" applyFill="1" applyBorder="1" applyAlignment="1">
      <alignment horizontal="center" vertical="center"/>
    </xf>
    <xf numFmtId="0" fontId="5" fillId="0" borderId="54" xfId="0" applyFont="1" applyBorder="1" applyAlignment="1">
      <alignment horizontal="center" vertical="center"/>
    </xf>
    <xf numFmtId="0" fontId="41" fillId="2" borderId="23" xfId="0" applyFont="1" applyFill="1" applyBorder="1" applyAlignment="1">
      <alignment horizontal="center"/>
    </xf>
    <xf numFmtId="0" fontId="11" fillId="2" borderId="23" xfId="0" applyFont="1" applyFill="1" applyBorder="1" applyAlignment="1">
      <alignment horizontal="center"/>
    </xf>
    <xf numFmtId="0" fontId="5" fillId="2" borderId="23" xfId="0" applyFont="1" applyFill="1" applyBorder="1" applyAlignment="1">
      <alignment horizontal="center" vertical="center"/>
    </xf>
    <xf numFmtId="0" fontId="5" fillId="0" borderId="57" xfId="0" applyFont="1" applyBorder="1" applyAlignment="1">
      <alignment horizontal="center" vertical="center"/>
    </xf>
    <xf numFmtId="0" fontId="5" fillId="0" borderId="58" xfId="0" applyFont="1" applyBorder="1" applyAlignment="1">
      <alignment horizontal="center"/>
    </xf>
    <xf numFmtId="0" fontId="5" fillId="0" borderId="55" xfId="0" applyFont="1" applyBorder="1" applyAlignment="1">
      <alignment horizontal="center"/>
    </xf>
    <xf numFmtId="0" fontId="5" fillId="0" borderId="64" xfId="0" applyFont="1" applyBorder="1" applyAlignment="1">
      <alignment horizontal="center" vertical="center"/>
    </xf>
    <xf numFmtId="0" fontId="5" fillId="0" borderId="65" xfId="0" applyFont="1" applyBorder="1" applyAlignment="1">
      <alignment vertical="center"/>
    </xf>
    <xf numFmtId="0" fontId="5" fillId="0" borderId="65" xfId="0" applyFont="1" applyBorder="1" applyAlignment="1">
      <alignment horizontal="center" vertical="center"/>
    </xf>
    <xf numFmtId="0" fontId="5" fillId="0" borderId="66" xfId="0" applyFont="1" applyBorder="1" applyAlignment="1">
      <alignment horizontal="center"/>
    </xf>
    <xf numFmtId="0" fontId="5" fillId="9" borderId="21" xfId="0" applyFont="1" applyFill="1" applyBorder="1" applyAlignment="1">
      <alignment horizontal="center"/>
    </xf>
    <xf numFmtId="0" fontId="5" fillId="0" borderId="71" xfId="0" applyFont="1" applyBorder="1" applyAlignment="1">
      <alignment horizontal="center" vertical="center"/>
    </xf>
    <xf numFmtId="0" fontId="5" fillId="0" borderId="69" xfId="0" applyFont="1" applyBorder="1" applyAlignment="1">
      <alignment horizontal="center" vertical="center"/>
    </xf>
    <xf numFmtId="0" fontId="5" fillId="0" borderId="70" xfId="0" applyFont="1" applyBorder="1" applyAlignment="1">
      <alignment horizontal="center"/>
    </xf>
    <xf numFmtId="0" fontId="5" fillId="4" borderId="69" xfId="0" applyFont="1" applyFill="1" applyBorder="1" applyAlignment="1">
      <alignment vertical="center"/>
    </xf>
    <xf numFmtId="0" fontId="3" fillId="2" borderId="15" xfId="3" applyFont="1" applyFill="1" applyBorder="1" applyAlignment="1">
      <alignment horizontal="center" vertical="center" wrapText="1"/>
    </xf>
    <xf numFmtId="0" fontId="15" fillId="2" borderId="75" xfId="3" applyFont="1" applyFill="1" applyBorder="1" applyAlignment="1">
      <alignment horizontal="center" vertical="center"/>
    </xf>
    <xf numFmtId="0" fontId="15" fillId="2" borderId="76" xfId="3" applyFont="1" applyFill="1" applyBorder="1" applyAlignment="1">
      <alignment vertical="center"/>
    </xf>
    <xf numFmtId="0" fontId="3" fillId="0" borderId="56" xfId="3" applyFont="1" applyBorder="1" applyAlignment="1">
      <alignment horizontal="center" vertical="center" wrapText="1"/>
    </xf>
    <xf numFmtId="0" fontId="3" fillId="0" borderId="78" xfId="0" applyFont="1" applyBorder="1" applyAlignment="1">
      <alignment horizontal="center" vertical="center" wrapText="1"/>
    </xf>
    <xf numFmtId="0" fontId="5" fillId="2" borderId="56" xfId="3" applyFont="1" applyFill="1" applyBorder="1" applyAlignment="1">
      <alignment horizontal="center" vertical="center" wrapText="1"/>
    </xf>
    <xf numFmtId="0" fontId="5" fillId="2" borderId="78" xfId="3" applyFont="1" applyFill="1" applyBorder="1" applyAlignment="1">
      <alignment horizontal="center" vertical="center"/>
    </xf>
    <xf numFmtId="0" fontId="5" fillId="6" borderId="17" xfId="0" applyFont="1" applyFill="1" applyBorder="1"/>
    <xf numFmtId="0" fontId="5" fillId="0" borderId="38" xfId="0" applyFont="1" applyBorder="1"/>
    <xf numFmtId="0" fontId="4" fillId="0" borderId="17" xfId="0" applyFont="1" applyBorder="1"/>
    <xf numFmtId="0" fontId="0" fillId="0" borderId="6" xfId="0" applyBorder="1"/>
    <xf numFmtId="0" fontId="0" fillId="0" borderId="19" xfId="0" applyBorder="1"/>
    <xf numFmtId="0" fontId="0" fillId="0" borderId="9" xfId="0" applyBorder="1"/>
    <xf numFmtId="0" fontId="5" fillId="0" borderId="67" xfId="0" applyFont="1" applyBorder="1" applyAlignment="1">
      <alignment vertical="center"/>
    </xf>
    <xf numFmtId="0" fontId="5" fillId="0" borderId="67" xfId="0" applyFont="1" applyBorder="1" applyAlignment="1">
      <alignment horizontal="center" vertical="center"/>
    </xf>
    <xf numFmtId="0" fontId="5" fillId="0" borderId="68" xfId="0" applyFont="1" applyBorder="1" applyAlignment="1">
      <alignment horizontal="center"/>
    </xf>
    <xf numFmtId="0" fontId="5" fillId="0" borderId="59" xfId="0" applyFont="1" applyBorder="1" applyAlignment="1">
      <alignment vertical="center"/>
    </xf>
    <xf numFmtId="0" fontId="5" fillId="0" borderId="59" xfId="0" applyFont="1" applyBorder="1" applyAlignment="1">
      <alignment horizontal="center" vertical="center"/>
    </xf>
    <xf numFmtId="0" fontId="5" fillId="0" borderId="60" xfId="0" applyFont="1" applyBorder="1" applyAlignment="1">
      <alignment horizontal="center"/>
    </xf>
    <xf numFmtId="0" fontId="5" fillId="0" borderId="68" xfId="0" applyFont="1" applyBorder="1" applyAlignment="1">
      <alignment horizontal="center" vertical="center" wrapText="1"/>
    </xf>
    <xf numFmtId="0" fontId="5" fillId="0" borderId="68" xfId="0" applyFont="1" applyBorder="1" applyAlignment="1">
      <alignment horizontal="center" vertical="center"/>
    </xf>
    <xf numFmtId="0" fontId="34" fillId="0" borderId="0" xfId="0" applyFont="1" applyAlignment="1">
      <alignment horizontal="center" vertical="center"/>
    </xf>
    <xf numFmtId="0" fontId="5" fillId="0" borderId="67" xfId="0" applyFont="1" applyBorder="1" applyAlignment="1">
      <alignment horizontal="left" vertical="center"/>
    </xf>
    <xf numFmtId="0" fontId="4" fillId="0" borderId="25" xfId="0" applyFont="1" applyBorder="1"/>
    <xf numFmtId="0" fontId="5" fillId="6" borderId="2" xfId="0" applyFont="1" applyFill="1" applyBorder="1" applyAlignment="1">
      <alignment horizontal="center"/>
    </xf>
    <xf numFmtId="0" fontId="5" fillId="6" borderId="17" xfId="0" applyFont="1" applyFill="1" applyBorder="1" applyAlignment="1">
      <alignment vertical="center"/>
    </xf>
    <xf numFmtId="0" fontId="5" fillId="6" borderId="17" xfId="0" applyFont="1" applyFill="1" applyBorder="1" applyAlignment="1">
      <alignment horizontal="center" vertical="center"/>
    </xf>
    <xf numFmtId="0" fontId="5" fillId="6" borderId="17" xfId="0" applyFont="1" applyFill="1" applyBorder="1" applyAlignment="1">
      <alignment horizontal="center"/>
    </xf>
    <xf numFmtId="0" fontId="5" fillId="0" borderId="19" xfId="0" applyFont="1" applyBorder="1" applyAlignment="1">
      <alignment horizontal="center"/>
    </xf>
    <xf numFmtId="0" fontId="5" fillId="0" borderId="19" xfId="0" applyFont="1" applyBorder="1" applyAlignment="1">
      <alignment vertical="center"/>
    </xf>
    <xf numFmtId="0" fontId="5" fillId="0" borderId="19" xfId="0" applyFont="1" applyBorder="1" applyAlignment="1">
      <alignment horizontal="center" vertical="center"/>
    </xf>
    <xf numFmtId="0" fontId="3" fillId="9" borderId="15" xfId="3" applyFont="1" applyFill="1" applyBorder="1" applyAlignment="1">
      <alignment horizontal="center" vertical="center" wrapText="1"/>
    </xf>
    <xf numFmtId="0" fontId="3" fillId="9" borderId="78" xfId="3" applyFont="1" applyFill="1" applyBorder="1" applyAlignment="1">
      <alignment horizontal="center" vertical="center" wrapText="1"/>
    </xf>
    <xf numFmtId="0" fontId="3" fillId="0" borderId="15" xfId="0" applyFont="1" applyBorder="1" applyAlignment="1">
      <alignment horizontal="right" vertical="center" readingOrder="1"/>
    </xf>
    <xf numFmtId="0" fontId="3" fillId="0" borderId="29" xfId="0" applyFont="1" applyBorder="1" applyAlignment="1">
      <alignment horizontal="right" vertical="center" wrapText="1" readingOrder="2"/>
    </xf>
    <xf numFmtId="0" fontId="3" fillId="0" borderId="29" xfId="0" applyFont="1" applyBorder="1" applyAlignment="1">
      <alignment horizontal="center" vertical="center" wrapText="1"/>
    </xf>
    <xf numFmtId="0" fontId="3" fillId="0" borderId="79" xfId="3" applyFont="1" applyBorder="1" applyAlignment="1">
      <alignment horizontal="center" vertical="center" wrapText="1"/>
    </xf>
    <xf numFmtId="0" fontId="5" fillId="0" borderId="51" xfId="0" applyFont="1" applyBorder="1" applyAlignment="1">
      <alignment horizontal="right" vertical="center"/>
    </xf>
    <xf numFmtId="0" fontId="5" fillId="2" borderId="3" xfId="3" applyFont="1" applyFill="1" applyBorder="1" applyAlignment="1">
      <alignment horizontal="left" vertical="center" wrapText="1"/>
    </xf>
    <xf numFmtId="0" fontId="13" fillId="0" borderId="8" xfId="3" applyFont="1" applyBorder="1" applyAlignment="1">
      <alignment vertical="center" wrapText="1" readingOrder="2"/>
    </xf>
    <xf numFmtId="0" fontId="5" fillId="2" borderId="25" xfId="3" applyFont="1" applyFill="1" applyBorder="1" applyAlignment="1">
      <alignment vertical="center"/>
    </xf>
    <xf numFmtId="0" fontId="5" fillId="2" borderId="1" xfId="3" applyFont="1" applyFill="1" applyBorder="1" applyAlignment="1">
      <alignment vertical="center"/>
    </xf>
    <xf numFmtId="0" fontId="5" fillId="10" borderId="15" xfId="0" applyFont="1" applyFill="1" applyBorder="1"/>
    <xf numFmtId="0" fontId="5" fillId="0" borderId="55" xfId="0" applyFont="1" applyBorder="1" applyAlignment="1">
      <alignment horizontal="center" wrapText="1"/>
    </xf>
    <xf numFmtId="0" fontId="3" fillId="0" borderId="62"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62" xfId="0" applyFont="1" applyBorder="1" applyAlignment="1">
      <alignment horizontal="left" vertical="center" wrapText="1"/>
    </xf>
    <xf numFmtId="0" fontId="10" fillId="0" borderId="16" xfId="3" applyBorder="1" applyAlignment="1">
      <alignment vertical="center"/>
    </xf>
    <xf numFmtId="0" fontId="43" fillId="0" borderId="0" xfId="0" applyFont="1"/>
    <xf numFmtId="0" fontId="5" fillId="2" borderId="26" xfId="3" applyFont="1" applyFill="1" applyBorder="1" applyAlignment="1">
      <alignment horizontal="center" vertical="center"/>
    </xf>
    <xf numFmtId="0" fontId="5" fillId="2" borderId="25" xfId="3" applyFont="1" applyFill="1" applyBorder="1" applyAlignment="1">
      <alignment horizontal="left" vertical="center" wrapText="1"/>
    </xf>
    <xf numFmtId="0" fontId="5" fillId="2" borderId="25" xfId="3" applyFont="1" applyFill="1" applyBorder="1" applyAlignment="1">
      <alignment horizontal="center" vertical="center" wrapText="1"/>
    </xf>
    <xf numFmtId="0" fontId="5" fillId="2" borderId="1" xfId="3" applyFont="1" applyFill="1" applyBorder="1" applyAlignment="1">
      <alignment horizontal="center" vertical="center"/>
    </xf>
    <xf numFmtId="0" fontId="3" fillId="0" borderId="53" xfId="3" applyFont="1" applyBorder="1" applyAlignment="1">
      <alignment horizontal="center" vertical="center" wrapText="1"/>
    </xf>
    <xf numFmtId="0" fontId="5" fillId="0" borderId="92" xfId="0" applyFont="1" applyBorder="1" applyAlignment="1">
      <alignment horizontal="center" vertical="center"/>
    </xf>
    <xf numFmtId="0" fontId="13" fillId="0" borderId="82" xfId="3" applyFont="1" applyBorder="1" applyAlignment="1">
      <alignment horizontal="center" vertical="center" wrapText="1" readingOrder="2"/>
    </xf>
    <xf numFmtId="0" fontId="13" fillId="0" borderId="83" xfId="3" applyFont="1" applyBorder="1" applyAlignment="1">
      <alignment horizontal="center" vertical="center" wrapText="1" readingOrder="2"/>
    </xf>
    <xf numFmtId="0" fontId="13" fillId="0" borderId="2" xfId="3" applyFont="1" applyBorder="1" applyAlignment="1">
      <alignment horizontal="center" vertical="center" wrapText="1" readingOrder="2"/>
    </xf>
    <xf numFmtId="0" fontId="13" fillId="0" borderId="17" xfId="3" applyFont="1" applyBorder="1" applyAlignment="1">
      <alignment horizontal="center" vertical="center" wrapText="1" readingOrder="2"/>
    </xf>
    <xf numFmtId="0" fontId="13" fillId="0" borderId="18" xfId="3" applyFont="1" applyBorder="1" applyAlignment="1">
      <alignment horizontal="center" vertical="center" wrapText="1" readingOrder="2"/>
    </xf>
    <xf numFmtId="0" fontId="25" fillId="5" borderId="2" xfId="5" applyFont="1" applyFill="1" applyBorder="1" applyAlignment="1">
      <alignment horizontal="center" vertical="center"/>
    </xf>
    <xf numFmtId="0" fontId="26" fillId="5" borderId="17" xfId="5" applyFont="1" applyFill="1" applyBorder="1" applyAlignment="1">
      <alignment horizontal="center" vertical="center"/>
    </xf>
    <xf numFmtId="0" fontId="26" fillId="5" borderId="18" xfId="5" applyFont="1" applyFill="1" applyBorder="1" applyAlignment="1">
      <alignment horizontal="center" vertical="center"/>
    </xf>
    <xf numFmtId="0" fontId="21" fillId="0" borderId="0" xfId="5" applyFont="1" applyAlignment="1">
      <alignment horizontal="center" vertical="center"/>
    </xf>
    <xf numFmtId="0" fontId="22" fillId="0" borderId="0" xfId="5" applyFont="1" applyAlignment="1">
      <alignment horizontal="center" vertical="center"/>
    </xf>
    <xf numFmtId="0" fontId="31" fillId="0" borderId="0" xfId="5" applyFont="1" applyAlignment="1">
      <alignment horizontal="center" vertical="center"/>
    </xf>
    <xf numFmtId="0" fontId="32" fillId="0" borderId="0" xfId="5" applyFont="1" applyAlignment="1">
      <alignment horizontal="center" vertical="center"/>
    </xf>
    <xf numFmtId="0" fontId="23" fillId="0" borderId="2" xfId="5" applyFont="1" applyBorder="1" applyAlignment="1">
      <alignment horizontal="center" vertical="center"/>
    </xf>
    <xf numFmtId="0" fontId="24" fillId="0" borderId="17" xfId="5" applyFont="1" applyBorder="1" applyAlignment="1">
      <alignment horizontal="center" vertical="center"/>
    </xf>
    <xf numFmtId="0" fontId="24" fillId="0" borderId="18" xfId="5" applyFont="1" applyBorder="1" applyAlignment="1">
      <alignment horizontal="center" vertical="center"/>
    </xf>
    <xf numFmtId="0" fontId="25" fillId="4" borderId="2" xfId="5" applyFont="1" applyFill="1" applyBorder="1" applyAlignment="1">
      <alignment horizontal="center" vertical="center"/>
    </xf>
    <xf numFmtId="0" fontId="26" fillId="4" borderId="17" xfId="5" applyFont="1" applyFill="1" applyBorder="1" applyAlignment="1">
      <alignment horizontal="center" vertical="center"/>
    </xf>
    <xf numFmtId="0" fontId="26" fillId="4" borderId="18" xfId="5" applyFont="1" applyFill="1" applyBorder="1" applyAlignment="1">
      <alignment horizontal="center" vertical="center"/>
    </xf>
    <xf numFmtId="0" fontId="25" fillId="4" borderId="6" xfId="5" applyFont="1" applyFill="1" applyBorder="1" applyAlignment="1">
      <alignment horizontal="center" vertical="center"/>
    </xf>
    <xf numFmtId="0" fontId="26" fillId="4" borderId="19" xfId="5" applyFont="1" applyFill="1" applyBorder="1" applyAlignment="1">
      <alignment horizontal="center" vertical="center"/>
    </xf>
    <xf numFmtId="0" fontId="26" fillId="4" borderId="9" xfId="5" applyFont="1" applyFill="1" applyBorder="1" applyAlignment="1">
      <alignment horizontal="center" vertical="center"/>
    </xf>
    <xf numFmtId="0" fontId="13" fillId="0" borderId="26" xfId="3" applyFont="1" applyBorder="1" applyAlignment="1">
      <alignment horizontal="center" vertical="center" wrapText="1" readingOrder="2"/>
    </xf>
    <xf numFmtId="0" fontId="13" fillId="0" borderId="25" xfId="3" applyFont="1" applyBorder="1" applyAlignment="1">
      <alignment horizontal="center" vertical="center" wrapText="1" readingOrder="2"/>
    </xf>
    <xf numFmtId="0" fontId="13" fillId="0" borderId="1" xfId="3" applyFont="1" applyBorder="1" applyAlignment="1">
      <alignment horizontal="center" vertical="center" wrapText="1" readingOrder="2"/>
    </xf>
    <xf numFmtId="0" fontId="20" fillId="0" borderId="26" xfId="5" applyBorder="1" applyAlignment="1">
      <alignment horizontal="left"/>
    </xf>
    <xf numFmtId="0" fontId="20" fillId="0" borderId="25" xfId="5" applyBorder="1" applyAlignment="1">
      <alignment horizontal="left"/>
    </xf>
    <xf numFmtId="0" fontId="20" fillId="0" borderId="1" xfId="5" applyBorder="1" applyAlignment="1">
      <alignment horizontal="left"/>
    </xf>
    <xf numFmtId="0" fontId="5" fillId="0" borderId="8" xfId="3" applyFont="1" applyBorder="1" applyAlignment="1">
      <alignment horizontal="center" vertical="center" wrapText="1" readingOrder="2"/>
    </xf>
    <xf numFmtId="0" fontId="5" fillId="0" borderId="0" xfId="3" applyFont="1" applyAlignment="1">
      <alignment horizontal="center" vertical="center" wrapText="1" readingOrder="2"/>
    </xf>
    <xf numFmtId="0" fontId="5" fillId="0" borderId="16" xfId="3" applyFont="1" applyBorder="1" applyAlignment="1">
      <alignment horizontal="center" vertical="center" wrapText="1" readingOrder="2"/>
    </xf>
    <xf numFmtId="0" fontId="20" fillId="0" borderId="8" xfId="5" applyBorder="1" applyAlignment="1">
      <alignment horizontal="left"/>
    </xf>
    <xf numFmtId="0" fontId="20" fillId="0" borderId="0" xfId="5" applyAlignment="1">
      <alignment horizontal="left"/>
    </xf>
    <xf numFmtId="0" fontId="20" fillId="0" borderId="16" xfId="5" applyBorder="1" applyAlignment="1">
      <alignment horizontal="left"/>
    </xf>
    <xf numFmtId="0" fontId="26" fillId="5" borderId="2" xfId="5" applyFont="1" applyFill="1" applyBorder="1" applyAlignment="1">
      <alignment horizontal="center" vertical="center"/>
    </xf>
    <xf numFmtId="0" fontId="23" fillId="0" borderId="0" xfId="5" applyFont="1" applyAlignment="1">
      <alignment horizontal="center" vertical="center"/>
    </xf>
    <xf numFmtId="0" fontId="24" fillId="0" borderId="0" xfId="5" applyFont="1" applyAlignment="1">
      <alignment horizontal="center" vertical="center"/>
    </xf>
    <xf numFmtId="0" fontId="26" fillId="4" borderId="2" xfId="5" applyFont="1" applyFill="1" applyBorder="1" applyAlignment="1">
      <alignment horizontal="center" vertical="center"/>
    </xf>
    <xf numFmtId="0" fontId="25" fillId="5" borderId="17" xfId="5" applyFont="1" applyFill="1" applyBorder="1" applyAlignment="1">
      <alignment horizontal="center" vertical="center"/>
    </xf>
    <xf numFmtId="0" fontId="25" fillId="5" borderId="18" xfId="5" applyFont="1" applyFill="1" applyBorder="1" applyAlignment="1">
      <alignment horizontal="center" vertical="center"/>
    </xf>
    <xf numFmtId="0" fontId="5" fillId="0" borderId="17" xfId="0" applyFont="1" applyBorder="1" applyAlignment="1">
      <alignment horizontal="center"/>
    </xf>
    <xf numFmtId="0" fontId="5" fillId="0" borderId="18" xfId="0" applyFont="1" applyBorder="1" applyAlignment="1">
      <alignment horizontal="center"/>
    </xf>
    <xf numFmtId="0" fontId="6" fillId="0" borderId="0" xfId="0" applyFont="1" applyAlignment="1">
      <alignment horizontal="center" vertical="center"/>
    </xf>
    <xf numFmtId="0" fontId="5" fillId="0" borderId="2" xfId="0" applyFont="1" applyBorder="1" applyAlignment="1">
      <alignment horizontal="center"/>
    </xf>
    <xf numFmtId="0" fontId="11" fillId="2" borderId="23" xfId="0" applyFont="1" applyFill="1" applyBorder="1" applyAlignment="1">
      <alignment horizontal="center" vertical="center" wrapText="1"/>
    </xf>
    <xf numFmtId="0" fontId="12" fillId="0" borderId="23" xfId="0" applyFont="1" applyBorder="1" applyAlignment="1">
      <alignment horizontal="center" vertical="center"/>
    </xf>
    <xf numFmtId="0" fontId="11" fillId="2" borderId="23" xfId="0" applyFont="1" applyFill="1" applyBorder="1" applyAlignment="1">
      <alignment horizontal="center" vertical="center"/>
    </xf>
    <xf numFmtId="0" fontId="11" fillId="2" borderId="23" xfId="1" applyFont="1" applyFill="1" applyBorder="1" applyAlignment="1">
      <alignment horizontal="center" wrapText="1"/>
    </xf>
    <xf numFmtId="0" fontId="5" fillId="2" borderId="23" xfId="0" applyFont="1" applyFill="1" applyBorder="1" applyAlignment="1">
      <alignment horizontal="center"/>
    </xf>
    <xf numFmtId="0" fontId="5" fillId="3" borderId="17" xfId="0" applyFont="1" applyFill="1" applyBorder="1" applyAlignment="1">
      <alignment horizontal="center"/>
    </xf>
    <xf numFmtId="0" fontId="5" fillId="6" borderId="17" xfId="0" applyFont="1" applyFill="1" applyBorder="1" applyAlignment="1"/>
    <xf numFmtId="0" fontId="5" fillId="9" borderId="2" xfId="0" applyFont="1" applyFill="1" applyBorder="1" applyAlignment="1">
      <alignment horizontal="left"/>
    </xf>
    <xf numFmtId="0" fontId="5" fillId="9" borderId="17" xfId="0" applyFont="1" applyFill="1" applyBorder="1" applyAlignment="1">
      <alignment horizontal="left"/>
    </xf>
    <xf numFmtId="0" fontId="5" fillId="0" borderId="6" xfId="0" applyFont="1" applyBorder="1" applyAlignment="1">
      <alignment horizontal="center"/>
    </xf>
    <xf numFmtId="0" fontId="5" fillId="0" borderId="19" xfId="0" applyFont="1" applyBorder="1" applyAlignment="1">
      <alignment horizontal="center"/>
    </xf>
    <xf numFmtId="0" fontId="5" fillId="0" borderId="9" xfId="0" applyFont="1" applyBorder="1" applyAlignment="1">
      <alignment horizontal="center"/>
    </xf>
    <xf numFmtId="0" fontId="5" fillId="2" borderId="2" xfId="0" applyFont="1" applyFill="1" applyBorder="1" applyAlignment="1">
      <alignment horizontal="center"/>
    </xf>
    <xf numFmtId="0" fontId="5" fillId="2" borderId="18" xfId="0" applyFont="1" applyFill="1" applyBorder="1" applyAlignment="1">
      <alignment horizontal="center"/>
    </xf>
    <xf numFmtId="0" fontId="6" fillId="0" borderId="0" xfId="0" applyFont="1" applyAlignment="1"/>
    <xf numFmtId="0" fontId="5" fillId="0" borderId="3" xfId="0" applyFont="1" applyBorder="1" applyAlignment="1">
      <alignment horizontal="center"/>
    </xf>
    <xf numFmtId="0" fontId="5" fillId="3" borderId="19" xfId="0" applyFont="1" applyFill="1" applyBorder="1" applyAlignment="1">
      <alignment horizontal="center"/>
    </xf>
    <xf numFmtId="0" fontId="5" fillId="6" borderId="2" xfId="0" applyFont="1" applyFill="1" applyBorder="1" applyAlignment="1">
      <alignment horizontal="center"/>
    </xf>
    <xf numFmtId="0" fontId="5" fillId="6" borderId="17" xfId="0" applyFont="1" applyFill="1" applyBorder="1" applyAlignment="1">
      <alignment horizontal="center"/>
    </xf>
    <xf numFmtId="0" fontId="4" fillId="0" borderId="0" xfId="3" applyFont="1" applyAlignment="1">
      <alignment horizontal="center" vertical="center"/>
    </xf>
    <xf numFmtId="0" fontId="5" fillId="2" borderId="2" xfId="0" applyFont="1" applyFill="1" applyBorder="1" applyAlignment="1">
      <alignment horizontal="left" wrapText="1"/>
    </xf>
    <xf numFmtId="0" fontId="4" fillId="2" borderId="17" xfId="0" applyFont="1" applyFill="1" applyBorder="1" applyAlignment="1">
      <alignment horizontal="left" wrapText="1"/>
    </xf>
    <xf numFmtId="0" fontId="4" fillId="2" borderId="18" xfId="0" applyFont="1" applyFill="1" applyBorder="1" applyAlignment="1">
      <alignment horizontal="left" wrapText="1"/>
    </xf>
    <xf numFmtId="0" fontId="5" fillId="2" borderId="6" xfId="0" applyFont="1" applyFill="1" applyBorder="1" applyAlignment="1">
      <alignment wrapText="1"/>
    </xf>
    <xf numFmtId="0" fontId="4" fillId="2" borderId="19" xfId="0" applyFont="1" applyFill="1" applyBorder="1" applyAlignment="1">
      <alignment wrapText="1"/>
    </xf>
    <xf numFmtId="0" fontId="4" fillId="2" borderId="9" xfId="0" applyFont="1" applyFill="1" applyBorder="1" applyAlignment="1">
      <alignment wrapText="1"/>
    </xf>
    <xf numFmtId="0" fontId="5" fillId="2" borderId="2" xfId="0" applyFont="1" applyFill="1" applyBorder="1" applyAlignment="1">
      <alignment wrapText="1"/>
    </xf>
    <xf numFmtId="0" fontId="4" fillId="2" borderId="17" xfId="0" applyFont="1" applyFill="1" applyBorder="1" applyAlignment="1">
      <alignment wrapText="1"/>
    </xf>
    <xf numFmtId="0" fontId="4" fillId="2" borderId="18" xfId="0" applyFont="1" applyFill="1" applyBorder="1" applyAlignment="1">
      <alignment wrapText="1"/>
    </xf>
    <xf numFmtId="0" fontId="5" fillId="0" borderId="2" xfId="0" applyFont="1" applyBorder="1" applyAlignment="1">
      <alignment horizontal="left" wrapText="1"/>
    </xf>
    <xf numFmtId="0" fontId="5" fillId="0" borderId="17" xfId="0" applyFont="1" applyBorder="1" applyAlignment="1">
      <alignment horizontal="left" wrapText="1"/>
    </xf>
    <xf numFmtId="0" fontId="5" fillId="0" borderId="18" xfId="0" applyFont="1" applyBorder="1" applyAlignment="1">
      <alignment horizontal="left" wrapText="1"/>
    </xf>
    <xf numFmtId="0" fontId="11" fillId="2" borderId="32"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2" borderId="25" xfId="1" applyFont="1" applyFill="1" applyBorder="1" applyAlignment="1">
      <alignment horizontal="center" wrapText="1"/>
    </xf>
    <xf numFmtId="0" fontId="11" fillId="2" borderId="33" xfId="1" applyFont="1" applyFill="1" applyBorder="1" applyAlignment="1">
      <alignment horizontal="center" wrapText="1"/>
    </xf>
    <xf numFmtId="0" fontId="11" fillId="2" borderId="34"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12" fillId="0" borderId="14" xfId="0" applyFont="1" applyBorder="1" applyAlignment="1">
      <alignment horizontal="center" vertical="center"/>
    </xf>
    <xf numFmtId="0" fontId="5" fillId="2" borderId="17" xfId="0" applyFont="1" applyFill="1" applyBorder="1" applyAlignment="1">
      <alignment horizontal="left" wrapText="1"/>
    </xf>
    <xf numFmtId="0" fontId="5" fillId="2" borderId="18" xfId="0" applyFont="1" applyFill="1" applyBorder="1" applyAlignment="1">
      <alignment horizontal="left" wrapText="1"/>
    </xf>
    <xf numFmtId="0" fontId="5" fillId="0" borderId="26" xfId="3" applyFont="1" applyBorder="1" applyAlignment="1">
      <alignment horizontal="left" vertical="center" readingOrder="2"/>
    </xf>
    <xf numFmtId="0" fontId="5" fillId="0" borderId="25" xfId="3" applyFont="1" applyBorder="1" applyAlignment="1">
      <alignment horizontal="left" vertical="center" readingOrder="2"/>
    </xf>
    <xf numFmtId="0" fontId="5" fillId="0" borderId="1" xfId="3" applyFont="1" applyBorder="1" applyAlignment="1">
      <alignment horizontal="left" vertical="center" readingOrder="2"/>
    </xf>
    <xf numFmtId="0" fontId="5" fillId="0" borderId="6" xfId="3" applyFont="1" applyBorder="1" applyAlignment="1">
      <alignment horizontal="left" vertical="center" readingOrder="2"/>
    </xf>
    <xf numFmtId="0" fontId="5" fillId="0" borderId="19" xfId="3" applyFont="1" applyBorder="1" applyAlignment="1">
      <alignment horizontal="left" vertical="center" readingOrder="2"/>
    </xf>
    <xf numFmtId="0" fontId="5" fillId="0" borderId="9" xfId="3" applyFont="1" applyBorder="1" applyAlignment="1">
      <alignment horizontal="left" vertical="center" readingOrder="2"/>
    </xf>
    <xf numFmtId="0" fontId="5" fillId="2" borderId="2" xfId="0" applyFont="1" applyFill="1" applyBorder="1" applyAlignment="1">
      <alignment horizontal="left" vertical="center"/>
    </xf>
    <xf numFmtId="0" fontId="5" fillId="2" borderId="17" xfId="0" applyFont="1" applyFill="1" applyBorder="1" applyAlignment="1">
      <alignment horizontal="left" vertical="center"/>
    </xf>
    <xf numFmtId="0" fontId="5" fillId="2" borderId="18" xfId="0" applyFont="1" applyFill="1" applyBorder="1" applyAlignment="1">
      <alignment horizontal="left" vertical="center"/>
    </xf>
    <xf numFmtId="0" fontId="13" fillId="0" borderId="6" xfId="3" applyFont="1" applyBorder="1" applyAlignment="1">
      <alignment horizontal="center" wrapText="1" readingOrder="1"/>
    </xf>
    <xf numFmtId="0" fontId="13" fillId="0" borderId="19" xfId="3" applyFont="1" applyBorder="1" applyAlignment="1">
      <alignment horizontal="center" wrapText="1" readingOrder="1"/>
    </xf>
    <xf numFmtId="0" fontId="13" fillId="0" borderId="9" xfId="3" applyFont="1" applyBorder="1" applyAlignment="1">
      <alignment horizontal="center" wrapText="1" readingOrder="1"/>
    </xf>
    <xf numFmtId="0" fontId="8" fillId="0" borderId="19" xfId="0" applyFont="1" applyBorder="1" applyAlignment="1">
      <alignment horizontal="center" vertical="center" readingOrder="2"/>
    </xf>
    <xf numFmtId="0" fontId="5" fillId="2" borderId="35" xfId="0" applyFont="1" applyFill="1" applyBorder="1" applyAlignment="1">
      <alignment wrapText="1"/>
    </xf>
    <xf numFmtId="0" fontId="5" fillId="2" borderId="36" xfId="0" applyFont="1" applyFill="1" applyBorder="1" applyAlignment="1">
      <alignment wrapText="1"/>
    </xf>
    <xf numFmtId="0" fontId="5" fillId="2" borderId="37" xfId="0" applyFont="1" applyFill="1" applyBorder="1" applyAlignment="1">
      <alignment wrapText="1"/>
    </xf>
    <xf numFmtId="0" fontId="13" fillId="0" borderId="26" xfId="3" applyFont="1" applyBorder="1" applyAlignment="1">
      <alignment horizontal="left" vertical="center" readingOrder="2"/>
    </xf>
    <xf numFmtId="0" fontId="13" fillId="0" borderId="25" xfId="3" applyFont="1" applyBorder="1" applyAlignment="1">
      <alignment horizontal="left" vertical="center" readingOrder="2"/>
    </xf>
    <xf numFmtId="0" fontId="13" fillId="0" borderId="1" xfId="3" applyFont="1" applyBorder="1" applyAlignment="1">
      <alignment horizontal="left" vertical="center" readingOrder="2"/>
    </xf>
    <xf numFmtId="0" fontId="5" fillId="2" borderId="2" xfId="0" applyFont="1" applyFill="1" applyBorder="1" applyAlignment="1">
      <alignment horizontal="left"/>
    </xf>
    <xf numFmtId="0" fontId="5" fillId="2" borderId="17" xfId="0" applyFont="1" applyFill="1" applyBorder="1" applyAlignment="1">
      <alignment horizontal="left"/>
    </xf>
    <xf numFmtId="0" fontId="5" fillId="2" borderId="18" xfId="0" applyFont="1" applyFill="1" applyBorder="1" applyAlignment="1">
      <alignment horizontal="left"/>
    </xf>
    <xf numFmtId="0" fontId="18" fillId="0" borderId="26" xfId="0" applyFont="1" applyBorder="1" applyAlignment="1">
      <alignment horizontal="center" vertical="center" wrapText="1"/>
    </xf>
    <xf numFmtId="0" fontId="18" fillId="0" borderId="25"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8" xfId="0" applyFont="1" applyBorder="1" applyAlignment="1">
      <alignment horizontal="center" vertical="center" wrapText="1"/>
    </xf>
    <xf numFmtId="0" fontId="18" fillId="0" borderId="0" xfId="0" applyFont="1" applyAlignment="1">
      <alignment horizontal="center" vertical="center" wrapText="1"/>
    </xf>
    <xf numFmtId="0" fontId="18" fillId="0" borderId="16" xfId="0" applyFont="1" applyBorder="1" applyAlignment="1">
      <alignment horizontal="center" vertical="center" wrapText="1"/>
    </xf>
    <xf numFmtId="0" fontId="18" fillId="0" borderId="87"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90"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19" xfId="0" applyFont="1" applyBorder="1" applyAlignment="1">
      <alignment horizontal="center" vertical="center" wrapText="1"/>
    </xf>
    <xf numFmtId="0" fontId="18" fillId="0" borderId="9" xfId="0" applyFont="1" applyBorder="1" applyAlignment="1">
      <alignment horizontal="center" vertical="center" wrapText="1"/>
    </xf>
    <xf numFmtId="0" fontId="5" fillId="0" borderId="89" xfId="3" applyFont="1" applyBorder="1" applyAlignment="1">
      <alignment horizontal="center" vertical="center" wrapText="1" readingOrder="2"/>
    </xf>
    <xf numFmtId="0" fontId="5" fillId="0" borderId="84" xfId="3" applyFont="1" applyBorder="1" applyAlignment="1">
      <alignment horizontal="center" vertical="center" wrapText="1" readingOrder="2"/>
    </xf>
    <xf numFmtId="0" fontId="5" fillId="0" borderId="53" xfId="3" applyFont="1" applyBorder="1" applyAlignment="1">
      <alignment horizontal="center" vertical="center" wrapText="1" readingOrder="2"/>
    </xf>
    <xf numFmtId="0" fontId="5" fillId="0" borderId="85" xfId="3" applyFont="1" applyBorder="1" applyAlignment="1">
      <alignment horizontal="center" vertical="center" wrapText="1" readingOrder="2"/>
    </xf>
    <xf numFmtId="0" fontId="5" fillId="0" borderId="87" xfId="3" applyFont="1" applyBorder="1" applyAlignment="1">
      <alignment horizontal="center" vertical="center" wrapText="1" readingOrder="2"/>
    </xf>
    <xf numFmtId="0" fontId="5" fillId="0" borderId="22" xfId="3" applyFont="1" applyBorder="1" applyAlignment="1">
      <alignment horizontal="center" vertical="center" wrapText="1" readingOrder="2"/>
    </xf>
    <xf numFmtId="0" fontId="5" fillId="0" borderId="86" xfId="3" applyFont="1" applyBorder="1" applyAlignment="1">
      <alignment horizontal="center" vertical="center" wrapText="1" readingOrder="2"/>
    </xf>
    <xf numFmtId="0" fontId="15" fillId="2" borderId="81" xfId="3" applyFont="1" applyFill="1" applyBorder="1" applyAlignment="1">
      <alignment horizontal="right" vertical="center"/>
    </xf>
    <xf numFmtId="0" fontId="15" fillId="2" borderId="24" xfId="3" applyFont="1" applyFill="1" applyBorder="1" applyAlignment="1">
      <alignment horizontal="right" vertical="center"/>
    </xf>
    <xf numFmtId="0" fontId="15" fillId="2" borderId="30" xfId="3" applyFont="1" applyFill="1" applyBorder="1" applyAlignment="1">
      <alignment horizontal="right" vertical="center"/>
    </xf>
    <xf numFmtId="0" fontId="5" fillId="2" borderId="81" xfId="3" applyFont="1" applyFill="1" applyBorder="1" applyAlignment="1">
      <alignment horizontal="center" vertical="center" wrapText="1"/>
    </xf>
    <xf numFmtId="0" fontId="5" fillId="2" borderId="30" xfId="3" applyFont="1" applyFill="1" applyBorder="1" applyAlignment="1">
      <alignment horizontal="center" vertical="center" wrapText="1"/>
    </xf>
    <xf numFmtId="0" fontId="5" fillId="9" borderId="80" xfId="3" applyFont="1" applyFill="1" applyBorder="1" applyAlignment="1">
      <alignment horizontal="right" vertical="center"/>
    </xf>
    <xf numFmtId="0" fontId="10" fillId="9" borderId="20" xfId="3" applyFill="1" applyBorder="1" applyAlignment="1">
      <alignment horizontal="right"/>
    </xf>
    <xf numFmtId="0" fontId="13" fillId="0" borderId="89" xfId="3" applyFont="1" applyBorder="1" applyAlignment="1">
      <alignment horizontal="center" vertical="center" wrapText="1" readingOrder="2"/>
    </xf>
    <xf numFmtId="0" fontId="13" fillId="0" borderId="84" xfId="3" applyFont="1" applyBorder="1" applyAlignment="1">
      <alignment horizontal="center" vertical="center" wrapText="1" readingOrder="2"/>
    </xf>
    <xf numFmtId="0" fontId="13" fillId="0" borderId="53" xfId="3" applyFont="1" applyBorder="1" applyAlignment="1">
      <alignment horizontal="center" vertical="center" wrapText="1" readingOrder="2"/>
    </xf>
    <xf numFmtId="0" fontId="13" fillId="0" borderId="8" xfId="3" applyFont="1" applyBorder="1" applyAlignment="1">
      <alignment horizontal="center" vertical="center" wrapText="1" readingOrder="2"/>
    </xf>
    <xf numFmtId="0" fontId="13" fillId="0" borderId="0" xfId="3" applyFont="1" applyAlignment="1">
      <alignment horizontal="center" vertical="center" wrapText="1" readingOrder="2"/>
    </xf>
    <xf numFmtId="0" fontId="13" fillId="0" borderId="85" xfId="3" applyFont="1" applyBorder="1" applyAlignment="1">
      <alignment horizontal="center" vertical="center" wrapText="1" readingOrder="2"/>
    </xf>
    <xf numFmtId="0" fontId="13" fillId="0" borderId="87" xfId="3" applyFont="1" applyBorder="1" applyAlignment="1">
      <alignment horizontal="center" vertical="center" wrapText="1" readingOrder="2"/>
    </xf>
    <xf numFmtId="0" fontId="13" fillId="0" borderId="22" xfId="3" applyFont="1" applyBorder="1" applyAlignment="1">
      <alignment horizontal="center" vertical="center" wrapText="1" readingOrder="2"/>
    </xf>
    <xf numFmtId="0" fontId="13" fillId="0" borderId="86" xfId="3" applyFont="1" applyBorder="1" applyAlignment="1">
      <alignment horizontal="center" vertical="center" wrapText="1" readingOrder="2"/>
    </xf>
    <xf numFmtId="0" fontId="5" fillId="2" borderId="80" xfId="3" applyFont="1" applyFill="1" applyBorder="1" applyAlignment="1">
      <alignment horizontal="right" vertical="center"/>
    </xf>
    <xf numFmtId="0" fontId="10" fillId="0" borderId="20" xfId="3" applyBorder="1" applyAlignment="1">
      <alignment horizontal="right"/>
    </xf>
    <xf numFmtId="0" fontId="3" fillId="2" borderId="15" xfId="3" applyFont="1" applyFill="1" applyBorder="1" applyAlignment="1">
      <alignment horizontal="center" vertical="center" wrapText="1"/>
    </xf>
    <xf numFmtId="0" fontId="5" fillId="2" borderId="88" xfId="3" applyFont="1" applyFill="1" applyBorder="1" applyAlignment="1">
      <alignment horizontal="center" vertical="center" wrapText="1" readingOrder="2"/>
    </xf>
    <xf numFmtId="0" fontId="5" fillId="2" borderId="12" xfId="3" applyFont="1" applyFill="1" applyBorder="1" applyAlignment="1">
      <alignment horizontal="center" vertical="center" wrapText="1" readingOrder="2"/>
    </xf>
    <xf numFmtId="0" fontId="5" fillId="0" borderId="31" xfId="3" applyFont="1" applyBorder="1" applyAlignment="1">
      <alignment horizontal="right" vertical="center" readingOrder="2"/>
    </xf>
    <xf numFmtId="0" fontId="5" fillId="0" borderId="0" xfId="3" applyFont="1" applyAlignment="1">
      <alignment horizontal="right" vertical="center" readingOrder="2"/>
    </xf>
    <xf numFmtId="0" fontId="5" fillId="0" borderId="16" xfId="3" applyFont="1" applyBorder="1" applyAlignment="1">
      <alignment horizontal="right" vertical="center" readingOrder="2"/>
    </xf>
    <xf numFmtId="0" fontId="5" fillId="0" borderId="91" xfId="3" applyFont="1" applyBorder="1" applyAlignment="1">
      <alignment horizontal="right" vertical="center" readingOrder="2"/>
    </xf>
    <xf numFmtId="0" fontId="5" fillId="0" borderId="19" xfId="3" applyFont="1" applyBorder="1" applyAlignment="1">
      <alignment horizontal="right" vertical="center" readingOrder="2"/>
    </xf>
    <xf numFmtId="0" fontId="5" fillId="0" borderId="9" xfId="3" applyFont="1" applyBorder="1" applyAlignment="1">
      <alignment horizontal="right" vertical="center" readingOrder="2"/>
    </xf>
    <xf numFmtId="0" fontId="13" fillId="0" borderId="93" xfId="3" applyFont="1" applyBorder="1" applyAlignment="1">
      <alignment horizontal="center" vertical="center" wrapText="1" readingOrder="2"/>
    </xf>
    <xf numFmtId="0" fontId="6" fillId="0" borderId="0" xfId="3" applyFont="1" applyAlignment="1">
      <alignment horizontal="center" vertical="center"/>
    </xf>
    <xf numFmtId="0" fontId="15" fillId="2" borderId="72" xfId="3" applyFont="1" applyFill="1" applyBorder="1" applyAlignment="1">
      <alignment horizontal="right" vertical="center"/>
    </xf>
    <xf numFmtId="0" fontId="15" fillId="2" borderId="73" xfId="3" applyFont="1" applyFill="1" applyBorder="1" applyAlignment="1">
      <alignment horizontal="right" vertical="center"/>
    </xf>
    <xf numFmtId="0" fontId="15" fillId="2" borderId="74" xfId="3" applyFont="1" applyFill="1" applyBorder="1" applyAlignment="1">
      <alignment horizontal="right" vertical="center"/>
    </xf>
    <xf numFmtId="0" fontId="15" fillId="2" borderId="75" xfId="3" applyFont="1" applyFill="1" applyBorder="1" applyAlignment="1">
      <alignment horizontal="right" vertical="center"/>
    </xf>
    <xf numFmtId="0" fontId="5" fillId="2" borderId="56" xfId="3" applyFont="1" applyFill="1" applyBorder="1" applyAlignment="1">
      <alignment horizontal="right" vertical="center"/>
    </xf>
    <xf numFmtId="0" fontId="5" fillId="2" borderId="15" xfId="3" applyFont="1" applyFill="1" applyBorder="1" applyAlignment="1">
      <alignment horizontal="right" vertical="center"/>
    </xf>
    <xf numFmtId="0" fontId="5" fillId="2" borderId="20" xfId="3" applyFont="1" applyFill="1" applyBorder="1" applyAlignment="1">
      <alignment horizontal="right" vertical="center"/>
    </xf>
    <xf numFmtId="0" fontId="5" fillId="2" borderId="77" xfId="3" applyFont="1" applyFill="1" applyBorder="1" applyAlignment="1">
      <alignment horizontal="right" vertical="center"/>
    </xf>
    <xf numFmtId="0" fontId="3" fillId="2" borderId="78" xfId="3" applyFont="1" applyFill="1" applyBorder="1" applyAlignment="1">
      <alignment horizontal="center" vertical="center" wrapText="1"/>
    </xf>
    <xf numFmtId="0" fontId="3" fillId="2" borderId="56" xfId="3" applyFont="1" applyFill="1" applyBorder="1" applyAlignment="1">
      <alignment horizontal="center" vertical="center" wrapText="1"/>
    </xf>
    <xf numFmtId="0" fontId="0" fillId="0" borderId="31" xfId="0" applyBorder="1" applyAlignment="1">
      <alignment horizontal="left" vertical="center"/>
    </xf>
    <xf numFmtId="0" fontId="0" fillId="0" borderId="31" xfId="0" applyBorder="1" applyAlignment="1">
      <alignment horizontal="center" vertical="center"/>
    </xf>
    <xf numFmtId="0" fontId="42" fillId="0" borderId="28" xfId="3" applyFont="1" applyBorder="1" applyAlignment="1">
      <alignment horizontal="center" vertical="center" wrapText="1"/>
    </xf>
    <xf numFmtId="0" fontId="42" fillId="0" borderId="22" xfId="3" applyFont="1" applyBorder="1" applyAlignment="1">
      <alignment horizontal="center" vertical="center" wrapText="1"/>
    </xf>
    <xf numFmtId="0" fontId="12" fillId="0" borderId="29" xfId="0" applyFont="1" applyBorder="1" applyAlignment="1">
      <alignment horizontal="center" vertical="center"/>
    </xf>
    <xf numFmtId="0" fontId="12" fillId="0" borderId="20" xfId="0" applyFont="1" applyBorder="1" applyAlignment="1">
      <alignment horizontal="center" vertical="center"/>
    </xf>
    <xf numFmtId="0" fontId="3" fillId="0" borderId="15" xfId="3" applyFont="1" applyBorder="1" applyAlignment="1">
      <alignment horizontal="center" vertical="center" wrapText="1"/>
    </xf>
    <xf numFmtId="0" fontId="0" fillId="8" borderId="15" xfId="0" applyFill="1" applyBorder="1" applyAlignment="1">
      <alignment horizontal="right" vertical="center"/>
    </xf>
    <xf numFmtId="0" fontId="0" fillId="0" borderId="15" xfId="0" applyBorder="1" applyAlignment="1">
      <alignment horizontal="right" vertical="center"/>
    </xf>
    <xf numFmtId="0" fontId="12" fillId="0" borderId="15" xfId="0" applyFont="1" applyBorder="1" applyAlignment="1">
      <alignment vertical="center"/>
    </xf>
    <xf numFmtId="0" fontId="12" fillId="7" borderId="15" xfId="0" applyFont="1" applyFill="1" applyBorder="1" applyAlignment="1">
      <alignment vertical="center"/>
    </xf>
    <xf numFmtId="0" fontId="6" fillId="0" borderId="19" xfId="0" applyFont="1" applyBorder="1" applyAlignment="1">
      <alignment vertical="center"/>
    </xf>
    <xf numFmtId="0" fontId="6" fillId="0" borderId="0" xfId="0" applyFont="1" applyBorder="1" applyAlignment="1">
      <alignment horizontal="center" vertical="center"/>
    </xf>
  </cellXfs>
  <cellStyles count="6">
    <cellStyle name="Normal" xfId="0" builtinId="0"/>
    <cellStyle name="Normal 2" xfId="1" xr:uid="{00000000-0005-0000-0000-000001000000}"/>
    <cellStyle name="Normal 2 2" xfId="2" xr:uid="{00000000-0005-0000-0000-000002000000}"/>
    <cellStyle name="Normal 2 3" xfId="4" xr:uid="{00000000-0005-0000-0000-000003000000}"/>
    <cellStyle name="Normal 3" xfId="3" xr:uid="{00000000-0005-0000-0000-000004000000}"/>
    <cellStyle name="Normal 4" xfId="5" xr:uid="{00000000-0005-0000-0000-000005000000}"/>
  </cellStyles>
  <dxfs count="0"/>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5.jpe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jpe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8.jpeg"/></Relationships>
</file>

<file path=xl/drawings/_rels/drawing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0</xdr:col>
      <xdr:colOff>82826</xdr:colOff>
      <xdr:row>0</xdr:row>
      <xdr:rowOff>165653</xdr:rowOff>
    </xdr:from>
    <xdr:to>
      <xdr:col>1</xdr:col>
      <xdr:colOff>610445</xdr:colOff>
      <xdr:row>4</xdr:row>
      <xdr:rowOff>57978</xdr:rowOff>
    </xdr:to>
    <xdr:pic>
      <xdr:nvPicPr>
        <xdr:cNvPr id="5" name="Picture 3">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826" y="165653"/>
          <a:ext cx="1107402" cy="11015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57150</xdr:colOff>
      <xdr:row>2</xdr:row>
      <xdr:rowOff>133350</xdr:rowOff>
    </xdr:from>
    <xdr:to>
      <xdr:col>8</xdr:col>
      <xdr:colOff>755650</xdr:colOff>
      <xdr:row>4</xdr:row>
      <xdr:rowOff>218440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300000"/>
                  </a14:imgEffect>
                </a14:imgLayer>
              </a14:imgProps>
            </a:ext>
            <a:ext uri="{28A0092B-C50C-407E-A947-70E740481C1C}">
              <a14:useLocalDpi xmlns:a14="http://schemas.microsoft.com/office/drawing/2010/main" val="0"/>
            </a:ext>
          </a:extLst>
        </a:blip>
        <a:srcRect/>
        <a:stretch>
          <a:fillRect/>
        </a:stretch>
      </xdr:blipFill>
      <xdr:spPr bwMode="auto">
        <a:xfrm>
          <a:off x="6124575" y="781050"/>
          <a:ext cx="1146175" cy="64706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248136</xdr:colOff>
      <xdr:row>0</xdr:row>
      <xdr:rowOff>142876</xdr:rowOff>
    </xdr:from>
    <xdr:to>
      <xdr:col>1</xdr:col>
      <xdr:colOff>923924</xdr:colOff>
      <xdr:row>4</xdr:row>
      <xdr:rowOff>199539</xdr:rowOff>
    </xdr:to>
    <xdr:pic>
      <xdr:nvPicPr>
        <xdr:cNvPr id="2" name="Picture 1" descr="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7057751" y="142876"/>
          <a:ext cx="1256813" cy="1256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1157654</xdr:colOff>
      <xdr:row>2</xdr:row>
      <xdr:rowOff>132618</xdr:rowOff>
    </xdr:from>
    <xdr:to>
      <xdr:col>8</xdr:col>
      <xdr:colOff>355599</xdr:colOff>
      <xdr:row>4</xdr:row>
      <xdr:rowOff>217708</xdr:rowOff>
    </xdr:to>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58522805" y="777387"/>
          <a:ext cx="1146907" cy="649263"/>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408517</xdr:colOff>
      <xdr:row>0</xdr:row>
      <xdr:rowOff>148167</xdr:rowOff>
    </xdr:from>
    <xdr:to>
      <xdr:col>2</xdr:col>
      <xdr:colOff>80433</xdr:colOff>
      <xdr:row>0</xdr:row>
      <xdr:rowOff>543545</xdr:rowOff>
    </xdr:to>
    <xdr:pic>
      <xdr:nvPicPr>
        <xdr:cNvPr id="2" name="Picture 3">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7850" y="148167"/>
          <a:ext cx="391583" cy="3953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463635</xdr:colOff>
      <xdr:row>0</xdr:row>
      <xdr:rowOff>199507</xdr:rowOff>
    </xdr:from>
    <xdr:to>
      <xdr:col>2</xdr:col>
      <xdr:colOff>960964</xdr:colOff>
      <xdr:row>0</xdr:row>
      <xdr:rowOff>473074</xdr:rowOff>
    </xdr:to>
    <xdr:pic>
      <xdr:nvPicPr>
        <xdr:cNvPr id="3" name="Pictur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52635" y="199507"/>
          <a:ext cx="497329" cy="273567"/>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656166</xdr:colOff>
      <xdr:row>0</xdr:row>
      <xdr:rowOff>15335</xdr:rowOff>
    </xdr:from>
    <xdr:to>
      <xdr:col>13</xdr:col>
      <xdr:colOff>1058418</xdr:colOff>
      <xdr:row>1</xdr:row>
      <xdr:rowOff>120804</xdr:rowOff>
    </xdr:to>
    <xdr:pic>
      <xdr:nvPicPr>
        <xdr:cNvPr id="2" name="Picture 3">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48515082" y="15335"/>
          <a:ext cx="402252" cy="4018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248300</xdr:colOff>
      <xdr:row>0</xdr:row>
      <xdr:rowOff>191313</xdr:rowOff>
    </xdr:from>
    <xdr:to>
      <xdr:col>13</xdr:col>
      <xdr:colOff>629299</xdr:colOff>
      <xdr:row>1</xdr:row>
      <xdr:rowOff>117231</xdr:rowOff>
    </xdr:to>
    <xdr:pic>
      <xdr:nvPicPr>
        <xdr:cNvPr id="3" name="Picture 2">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55655374" y="191313"/>
          <a:ext cx="380999" cy="221437"/>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57150</xdr:colOff>
      <xdr:row>0</xdr:row>
      <xdr:rowOff>9525</xdr:rowOff>
    </xdr:from>
    <xdr:to>
      <xdr:col>2</xdr:col>
      <xdr:colOff>390525</xdr:colOff>
      <xdr:row>4</xdr:row>
      <xdr:rowOff>161925</xdr:rowOff>
    </xdr:to>
    <xdr:pic>
      <xdr:nvPicPr>
        <xdr:cNvPr id="9269" name="Picture 3">
          <a:extLst>
            <a:ext uri="{FF2B5EF4-FFF2-40B4-BE49-F238E27FC236}">
              <a16:creationId xmlns:a16="http://schemas.microsoft.com/office/drawing/2014/main" id="{00000000-0008-0000-0400-0000352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
          <a:ext cx="942975"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294216</xdr:colOff>
      <xdr:row>0</xdr:row>
      <xdr:rowOff>198967</xdr:rowOff>
    </xdr:from>
    <xdr:to>
      <xdr:col>12</xdr:col>
      <xdr:colOff>976842</xdr:colOff>
      <xdr:row>3</xdr:row>
      <xdr:rowOff>139065</xdr:rowOff>
    </xdr:to>
    <xdr:pic>
      <xdr:nvPicPr>
        <xdr:cNvPr id="3" name="Picture 2">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91966" y="198967"/>
          <a:ext cx="1081617" cy="543348"/>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oneCellAnchor>
    <xdr:from>
      <xdr:col>5</xdr:col>
      <xdr:colOff>221960</xdr:colOff>
      <xdr:row>22</xdr:row>
      <xdr:rowOff>36012</xdr:rowOff>
    </xdr:from>
    <xdr:ext cx="184730" cy="937629"/>
    <xdr:sp macro="" textlink="">
      <xdr:nvSpPr>
        <xdr:cNvPr id="2" name="Rectangle 1">
          <a:extLst>
            <a:ext uri="{FF2B5EF4-FFF2-40B4-BE49-F238E27FC236}">
              <a16:creationId xmlns:a16="http://schemas.microsoft.com/office/drawing/2014/main" id="{00000000-0008-0000-0500-000002000000}"/>
            </a:ext>
          </a:extLst>
        </xdr:cNvPr>
        <xdr:cNvSpPr/>
      </xdr:nvSpPr>
      <xdr:spPr>
        <a:xfrm rot="19239834">
          <a:off x="9983831660" y="5312862"/>
          <a:ext cx="184730"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bg1">
                  <a:lumMod val="85000"/>
                </a:schemeClr>
              </a:outerShdw>
            </a:effectLst>
          </a:endParaRPr>
        </a:p>
      </xdr:txBody>
    </xdr:sp>
    <xdr:clientData/>
  </xdr:oneCellAnchor>
  <xdr:twoCellAnchor editAs="oneCell">
    <xdr:from>
      <xdr:col>0</xdr:col>
      <xdr:colOff>28575</xdr:colOff>
      <xdr:row>0</xdr:row>
      <xdr:rowOff>19050</xdr:rowOff>
    </xdr:from>
    <xdr:to>
      <xdr:col>1</xdr:col>
      <xdr:colOff>247650</xdr:colOff>
      <xdr:row>4</xdr:row>
      <xdr:rowOff>161925</xdr:rowOff>
    </xdr:to>
    <xdr:pic>
      <xdr:nvPicPr>
        <xdr:cNvPr id="13468" name="Picture 3">
          <a:extLst>
            <a:ext uri="{FF2B5EF4-FFF2-40B4-BE49-F238E27FC236}">
              <a16:creationId xmlns:a16="http://schemas.microsoft.com/office/drawing/2014/main" id="{00000000-0008-0000-0500-00009C3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6438625" y="1905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205154</xdr:colOff>
      <xdr:row>0</xdr:row>
      <xdr:rowOff>161192</xdr:rowOff>
    </xdr:from>
    <xdr:to>
      <xdr:col>11</xdr:col>
      <xdr:colOff>694596</xdr:colOff>
      <xdr:row>3</xdr:row>
      <xdr:rowOff>27208</xdr:rowOff>
    </xdr:to>
    <xdr:pic>
      <xdr:nvPicPr>
        <xdr:cNvPr id="5" name="Picture 4">
          <a:extLst>
            <a:ext uri="{FF2B5EF4-FFF2-40B4-BE49-F238E27FC236}">
              <a16:creationId xmlns:a16="http://schemas.microsoft.com/office/drawing/2014/main" id="{00000000-0008-0000-0500-000005000000}"/>
            </a:ext>
          </a:extLst>
        </xdr:cNvPr>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9980048079" y="161192"/>
          <a:ext cx="841867" cy="523241"/>
        </a:xfrm>
        <a:prstGeom prst="rect">
          <a:avLst/>
        </a:prstGeom>
        <a:noFill/>
        <a:ln>
          <a:noFill/>
        </a:ln>
      </xdr:spPr>
    </xdr:pic>
    <xdr:clientData/>
  </xdr:twoCellAnchor>
  <xdr:oneCellAnchor>
    <xdr:from>
      <xdr:col>5</xdr:col>
      <xdr:colOff>221960</xdr:colOff>
      <xdr:row>23</xdr:row>
      <xdr:rowOff>36012</xdr:rowOff>
    </xdr:from>
    <xdr:ext cx="184730" cy="937629"/>
    <xdr:sp macro="" textlink="">
      <xdr:nvSpPr>
        <xdr:cNvPr id="6" name="Rectangle 5">
          <a:extLst>
            <a:ext uri="{FF2B5EF4-FFF2-40B4-BE49-F238E27FC236}">
              <a16:creationId xmlns:a16="http://schemas.microsoft.com/office/drawing/2014/main" id="{00000000-0008-0000-0500-000006000000}"/>
            </a:ext>
          </a:extLst>
        </xdr:cNvPr>
        <xdr:cNvSpPr/>
      </xdr:nvSpPr>
      <xdr:spPr>
        <a:xfrm rot="19239834">
          <a:off x="9983831660" y="4455612"/>
          <a:ext cx="184730"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bg1">
                  <a:lumMod val="85000"/>
                </a:schemeClr>
              </a:outerShdw>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38"/>
  <sheetViews>
    <sheetView topLeftCell="A67" zoomScaleNormal="100" workbookViewId="0">
      <selection activeCell="M7" sqref="M7"/>
    </sheetView>
  </sheetViews>
  <sheetFormatPr defaultColWidth="9.140625" defaultRowHeight="15" x14ac:dyDescent="0.25"/>
  <cols>
    <col min="1" max="1" width="8.7109375" style="31" customWidth="1"/>
    <col min="2" max="2" width="25.85546875" style="31" customWidth="1"/>
    <col min="3" max="3" width="6.7109375" style="31" customWidth="1"/>
    <col min="4" max="4" width="12.5703125" style="31" customWidth="1"/>
    <col min="5" max="5" width="2.85546875" style="31" customWidth="1"/>
    <col min="6" max="6" width="8.5703125" style="31" customWidth="1"/>
    <col min="7" max="7" width="25.7109375" style="31" customWidth="1"/>
    <col min="8" max="8" width="6.7109375" style="31" customWidth="1"/>
    <col min="9" max="9" width="12.5703125" style="31" customWidth="1"/>
    <col min="10" max="16384" width="9.140625" style="31"/>
  </cols>
  <sheetData>
    <row r="1" spans="1:16" ht="35.25" customHeight="1" x14ac:dyDescent="0.25">
      <c r="A1" s="265" t="s">
        <v>0</v>
      </c>
      <c r="B1" s="266"/>
      <c r="C1" s="266"/>
      <c r="D1" s="266"/>
      <c r="E1" s="266"/>
      <c r="F1" s="266"/>
      <c r="G1" s="266"/>
      <c r="H1" s="266"/>
      <c r="I1" s="266"/>
    </row>
    <row r="2" spans="1:16" ht="15.75" customHeight="1" x14ac:dyDescent="0.25">
      <c r="A2" s="267" t="s">
        <v>1</v>
      </c>
      <c r="B2" s="268"/>
      <c r="C2" s="268"/>
      <c r="D2" s="268"/>
      <c r="E2" s="268"/>
      <c r="F2" s="268"/>
      <c r="G2" s="268"/>
      <c r="H2" s="268"/>
      <c r="I2" s="268"/>
    </row>
    <row r="3" spans="1:16" ht="24" customHeight="1" x14ac:dyDescent="0.25">
      <c r="A3" s="267" t="s">
        <v>2</v>
      </c>
      <c r="B3" s="268"/>
      <c r="C3" s="268"/>
      <c r="D3" s="268"/>
      <c r="E3" s="268"/>
      <c r="F3" s="268"/>
      <c r="G3" s="268"/>
      <c r="H3" s="268"/>
      <c r="I3" s="268"/>
    </row>
    <row r="4" spans="1:16" ht="20.25" customHeight="1" x14ac:dyDescent="0.25">
      <c r="A4" s="267" t="s">
        <v>3</v>
      </c>
      <c r="B4" s="268"/>
      <c r="C4" s="268"/>
      <c r="D4" s="268"/>
      <c r="E4" s="268"/>
      <c r="F4" s="268"/>
      <c r="G4" s="268"/>
      <c r="H4" s="268"/>
      <c r="I4" s="268"/>
    </row>
    <row r="5" spans="1:16" ht="23.25" customHeight="1" thickBot="1" x14ac:dyDescent="0.3">
      <c r="A5" s="267" t="s">
        <v>4</v>
      </c>
      <c r="B5" s="268"/>
      <c r="C5" s="268"/>
      <c r="D5" s="268"/>
      <c r="E5" s="268"/>
      <c r="F5" s="268"/>
      <c r="G5" s="268"/>
      <c r="H5" s="268"/>
      <c r="I5" s="268"/>
    </row>
    <row r="6" spans="1:16" ht="16.5" thickBot="1" x14ac:dyDescent="0.3">
      <c r="A6" s="269" t="s">
        <v>5</v>
      </c>
      <c r="B6" s="270"/>
      <c r="C6" s="270"/>
      <c r="D6" s="271"/>
      <c r="E6" s="32"/>
      <c r="F6" s="269" t="s">
        <v>6</v>
      </c>
      <c r="G6" s="270"/>
      <c r="H6" s="270"/>
      <c r="I6" s="271"/>
    </row>
    <row r="7" spans="1:16" ht="21" customHeight="1" thickBot="1" x14ac:dyDescent="0.3">
      <c r="A7" s="272" t="s">
        <v>7</v>
      </c>
      <c r="B7" s="273"/>
      <c r="C7" s="273"/>
      <c r="D7" s="274"/>
      <c r="E7" s="33"/>
      <c r="F7" s="272" t="s">
        <v>8</v>
      </c>
      <c r="G7" s="273"/>
      <c r="H7" s="273"/>
      <c r="I7" s="274"/>
    </row>
    <row r="8" spans="1:16" ht="26.25" customHeight="1" thickBot="1" x14ac:dyDescent="0.3">
      <c r="A8" s="76" t="s">
        <v>9</v>
      </c>
      <c r="B8" s="76" t="s">
        <v>10</v>
      </c>
      <c r="C8" s="77" t="s">
        <v>11</v>
      </c>
      <c r="D8" s="76" t="s">
        <v>12</v>
      </c>
      <c r="E8" s="36"/>
      <c r="F8" s="76" t="s">
        <v>9</v>
      </c>
      <c r="G8" s="76" t="s">
        <v>10</v>
      </c>
      <c r="H8" s="77" t="s">
        <v>11</v>
      </c>
      <c r="I8" s="76" t="s">
        <v>12</v>
      </c>
    </row>
    <row r="9" spans="1:16" ht="15.75" customHeight="1" x14ac:dyDescent="0.25">
      <c r="A9" s="37">
        <v>7097521</v>
      </c>
      <c r="B9" s="81" t="s">
        <v>13</v>
      </c>
      <c r="C9" s="39">
        <v>3</v>
      </c>
      <c r="D9" s="40" t="s">
        <v>14</v>
      </c>
      <c r="E9" s="74"/>
      <c r="F9" s="37">
        <v>7097521</v>
      </c>
      <c r="G9" s="81" t="s">
        <v>13</v>
      </c>
      <c r="H9" s="39">
        <v>3</v>
      </c>
      <c r="I9" s="40" t="s">
        <v>15</v>
      </c>
    </row>
    <row r="10" spans="1:16" ht="15.75" customHeight="1" x14ac:dyDescent="0.25">
      <c r="A10" s="41">
        <v>7097522</v>
      </c>
      <c r="B10" s="82" t="s">
        <v>16</v>
      </c>
      <c r="C10" s="43">
        <v>3</v>
      </c>
      <c r="D10" s="44" t="s">
        <v>14</v>
      </c>
      <c r="E10" s="74"/>
      <c r="F10" s="41">
        <v>7097522</v>
      </c>
      <c r="G10" s="82" t="s">
        <v>16</v>
      </c>
      <c r="H10" s="43">
        <v>3</v>
      </c>
      <c r="I10" s="44" t="s">
        <v>15</v>
      </c>
    </row>
    <row r="11" spans="1:16" ht="15.75" customHeight="1" x14ac:dyDescent="0.25">
      <c r="A11" s="41">
        <v>7097523</v>
      </c>
      <c r="B11" s="82" t="s">
        <v>17</v>
      </c>
      <c r="C11" s="43">
        <v>3</v>
      </c>
      <c r="D11" s="44" t="s">
        <v>14</v>
      </c>
      <c r="E11" s="74"/>
      <c r="F11" s="41">
        <v>7097523</v>
      </c>
      <c r="G11" s="82" t="s">
        <v>17</v>
      </c>
      <c r="H11" s="43">
        <v>3</v>
      </c>
      <c r="I11" s="44" t="s">
        <v>15</v>
      </c>
      <c r="M11" s="45"/>
      <c r="N11" s="46"/>
      <c r="O11" s="45"/>
      <c r="P11" s="45"/>
    </row>
    <row r="12" spans="1:16" ht="29.25" customHeight="1" x14ac:dyDescent="0.25">
      <c r="A12" s="41">
        <v>7097541</v>
      </c>
      <c r="B12" s="83" t="s">
        <v>18</v>
      </c>
      <c r="C12" s="43">
        <v>3</v>
      </c>
      <c r="D12" s="44" t="s">
        <v>14</v>
      </c>
      <c r="E12" s="74"/>
      <c r="F12" s="41">
        <v>7097541</v>
      </c>
      <c r="G12" s="83" t="s">
        <v>18</v>
      </c>
      <c r="H12" s="43">
        <v>3</v>
      </c>
      <c r="I12" s="44" t="s">
        <v>15</v>
      </c>
      <c r="M12" s="45"/>
      <c r="N12" s="46"/>
      <c r="O12" s="45"/>
      <c r="P12" s="45"/>
    </row>
    <row r="13" spans="1:16" x14ac:dyDescent="0.25">
      <c r="A13" s="41">
        <v>7097551</v>
      </c>
      <c r="B13" s="82" t="s">
        <v>19</v>
      </c>
      <c r="C13" s="43">
        <v>3</v>
      </c>
      <c r="D13" s="44" t="s">
        <v>14</v>
      </c>
      <c r="E13" s="74"/>
      <c r="F13" s="41">
        <v>7097561</v>
      </c>
      <c r="G13" s="82" t="s">
        <v>20</v>
      </c>
      <c r="H13" s="43">
        <v>3</v>
      </c>
      <c r="I13" s="44" t="s">
        <v>15</v>
      </c>
      <c r="M13" s="45"/>
      <c r="N13" s="46"/>
      <c r="O13" s="45"/>
      <c r="P13" s="45"/>
    </row>
    <row r="14" spans="1:16" ht="16.5" thickBot="1" x14ac:dyDescent="0.3">
      <c r="A14" s="41">
        <v>7097561</v>
      </c>
      <c r="B14" s="82" t="s">
        <v>20</v>
      </c>
      <c r="C14" s="43">
        <v>3</v>
      </c>
      <c r="D14" s="44" t="s">
        <v>14</v>
      </c>
      <c r="E14" s="74"/>
      <c r="F14" s="47">
        <v>7097591</v>
      </c>
      <c r="G14" s="85" t="s">
        <v>21</v>
      </c>
      <c r="H14" s="49">
        <v>3</v>
      </c>
      <c r="I14" s="50" t="s">
        <v>15</v>
      </c>
      <c r="M14" s="45"/>
      <c r="N14" s="46"/>
      <c r="O14" s="45"/>
      <c r="P14" s="45"/>
    </row>
    <row r="15" spans="1:16" ht="17.100000000000001" customHeight="1" thickBot="1" x14ac:dyDescent="0.3">
      <c r="A15" s="41">
        <v>7097582</v>
      </c>
      <c r="B15" s="82" t="s">
        <v>22</v>
      </c>
      <c r="C15" s="43">
        <v>3</v>
      </c>
      <c r="D15" s="44" t="s">
        <v>14</v>
      </c>
      <c r="E15" s="74"/>
      <c r="F15" s="275" t="s">
        <v>23</v>
      </c>
      <c r="G15" s="276"/>
      <c r="H15" s="276"/>
      <c r="I15" s="277"/>
      <c r="M15" s="45"/>
      <c r="N15" s="46"/>
      <c r="O15" s="45"/>
      <c r="P15" s="45"/>
    </row>
    <row r="16" spans="1:16" ht="17.100000000000001" customHeight="1" thickBot="1" x14ac:dyDescent="0.3">
      <c r="A16" s="41">
        <v>7097591</v>
      </c>
      <c r="B16" s="82" t="s">
        <v>24</v>
      </c>
      <c r="C16" s="43">
        <v>3</v>
      </c>
      <c r="D16" s="44" t="s">
        <v>14</v>
      </c>
      <c r="E16" s="75"/>
      <c r="F16" s="262" t="s">
        <v>25</v>
      </c>
      <c r="G16" s="263"/>
      <c r="H16" s="263"/>
      <c r="I16" s="264"/>
    </row>
    <row r="17" spans="1:9" ht="26.25" thickBot="1" x14ac:dyDescent="0.3">
      <c r="A17" s="47">
        <v>7097597</v>
      </c>
      <c r="B17" s="84" t="s">
        <v>26</v>
      </c>
      <c r="C17" s="49">
        <v>3</v>
      </c>
      <c r="D17" s="99" t="s">
        <v>27</v>
      </c>
      <c r="E17" s="75"/>
      <c r="F17" s="34" t="s">
        <v>9</v>
      </c>
      <c r="G17" s="53" t="s">
        <v>10</v>
      </c>
      <c r="H17" s="35" t="s">
        <v>11</v>
      </c>
      <c r="I17" s="34" t="s">
        <v>12</v>
      </c>
    </row>
    <row r="18" spans="1:9" ht="20.25" customHeight="1" thickBot="1" x14ac:dyDescent="0.3">
      <c r="A18" s="275" t="s">
        <v>23</v>
      </c>
      <c r="B18" s="276"/>
      <c r="C18" s="276"/>
      <c r="D18" s="277"/>
      <c r="E18" s="51"/>
      <c r="F18" s="91">
        <v>7097543</v>
      </c>
      <c r="G18" s="92" t="s">
        <v>28</v>
      </c>
      <c r="H18" s="39">
        <v>3</v>
      </c>
      <c r="I18" s="40">
        <v>7097541</v>
      </c>
    </row>
    <row r="19" spans="1:9" ht="17.100000000000001" customHeight="1" thickBot="1" x14ac:dyDescent="0.3">
      <c r="A19" s="262" t="s">
        <v>25</v>
      </c>
      <c r="B19" s="263"/>
      <c r="C19" s="263"/>
      <c r="D19" s="264"/>
      <c r="E19" s="78"/>
      <c r="F19" s="93">
        <v>7097544</v>
      </c>
      <c r="G19" s="94" t="s">
        <v>29</v>
      </c>
      <c r="H19" s="43">
        <v>3</v>
      </c>
      <c r="I19" s="44" t="s">
        <v>15</v>
      </c>
    </row>
    <row r="20" spans="1:9" ht="26.25" customHeight="1" thickBot="1" x14ac:dyDescent="0.3">
      <c r="A20" s="34" t="s">
        <v>9</v>
      </c>
      <c r="B20" s="53" t="s">
        <v>10</v>
      </c>
      <c r="C20" s="35" t="s">
        <v>11</v>
      </c>
      <c r="D20" s="34" t="s">
        <v>12</v>
      </c>
      <c r="E20" s="51"/>
      <c r="F20" s="93">
        <v>7097545</v>
      </c>
      <c r="G20" s="94" t="s">
        <v>30</v>
      </c>
      <c r="H20" s="43">
        <v>3</v>
      </c>
      <c r="I20" s="44">
        <v>7097541</v>
      </c>
    </row>
    <row r="21" spans="1:9" x14ac:dyDescent="0.25">
      <c r="A21" s="37">
        <v>7097543</v>
      </c>
      <c r="B21" s="87" t="s">
        <v>28</v>
      </c>
      <c r="C21" s="39">
        <v>3</v>
      </c>
      <c r="D21" s="40">
        <v>7097541</v>
      </c>
      <c r="E21" s="79"/>
      <c r="F21" s="93">
        <v>7097551</v>
      </c>
      <c r="G21" s="95" t="s">
        <v>19</v>
      </c>
      <c r="H21" s="43">
        <v>3</v>
      </c>
      <c r="I21" s="44" t="s">
        <v>14</v>
      </c>
    </row>
    <row r="22" spans="1:9" x14ac:dyDescent="0.25">
      <c r="A22" s="41">
        <v>7097544</v>
      </c>
      <c r="B22" s="88" t="s">
        <v>29</v>
      </c>
      <c r="C22" s="43">
        <v>3</v>
      </c>
      <c r="D22" s="44" t="s">
        <v>31</v>
      </c>
      <c r="E22" s="80"/>
      <c r="F22" s="93">
        <v>7097562</v>
      </c>
      <c r="G22" s="94" t="s">
        <v>32</v>
      </c>
      <c r="H22" s="43">
        <v>3</v>
      </c>
      <c r="I22" s="44">
        <v>7097561</v>
      </c>
    </row>
    <row r="23" spans="1:9" x14ac:dyDescent="0.25">
      <c r="A23" s="41">
        <v>7097545</v>
      </c>
      <c r="B23" s="88" t="s">
        <v>30</v>
      </c>
      <c r="C23" s="43">
        <v>3</v>
      </c>
      <c r="D23" s="44">
        <v>7097541</v>
      </c>
      <c r="E23" s="74"/>
      <c r="F23" s="93">
        <v>7097571</v>
      </c>
      <c r="G23" s="94" t="s">
        <v>33</v>
      </c>
      <c r="H23" s="43">
        <v>3</v>
      </c>
      <c r="I23" s="44" t="s">
        <v>15</v>
      </c>
    </row>
    <row r="24" spans="1:9" x14ac:dyDescent="0.25">
      <c r="A24" s="41">
        <v>7097562</v>
      </c>
      <c r="B24" s="88" t="s">
        <v>32</v>
      </c>
      <c r="C24" s="43">
        <v>3</v>
      </c>
      <c r="D24" s="44">
        <v>7097561</v>
      </c>
      <c r="E24" s="74"/>
      <c r="F24" s="93">
        <v>7097572</v>
      </c>
      <c r="G24" s="96" t="s">
        <v>34</v>
      </c>
      <c r="H24" s="43">
        <v>3</v>
      </c>
      <c r="I24" s="44" t="s">
        <v>15</v>
      </c>
    </row>
    <row r="25" spans="1:9" x14ac:dyDescent="0.25">
      <c r="A25" s="41">
        <v>7097571</v>
      </c>
      <c r="B25" s="88" t="s">
        <v>33</v>
      </c>
      <c r="C25" s="43">
        <v>3</v>
      </c>
      <c r="D25" s="44" t="s">
        <v>35</v>
      </c>
      <c r="E25" s="74"/>
      <c r="F25" s="93">
        <v>7097573</v>
      </c>
      <c r="G25" s="96" t="s">
        <v>36</v>
      </c>
      <c r="H25" s="43">
        <v>3</v>
      </c>
      <c r="I25" s="44">
        <v>7097521</v>
      </c>
    </row>
    <row r="26" spans="1:9" x14ac:dyDescent="0.25">
      <c r="A26" s="41">
        <v>7097572</v>
      </c>
      <c r="B26" s="89" t="s">
        <v>34</v>
      </c>
      <c r="C26" s="43">
        <v>3</v>
      </c>
      <c r="D26" s="44" t="s">
        <v>15</v>
      </c>
      <c r="E26" s="74"/>
      <c r="F26" s="93">
        <v>7097581</v>
      </c>
      <c r="G26" s="96" t="s">
        <v>37</v>
      </c>
      <c r="H26" s="43">
        <v>3</v>
      </c>
      <c r="I26" s="44" t="s">
        <v>15</v>
      </c>
    </row>
    <row r="27" spans="1:9" x14ac:dyDescent="0.25">
      <c r="A27" s="41">
        <v>7097573</v>
      </c>
      <c r="B27" s="89" t="s">
        <v>36</v>
      </c>
      <c r="C27" s="43">
        <v>3</v>
      </c>
      <c r="D27" s="44">
        <v>7097521</v>
      </c>
      <c r="E27" s="74"/>
      <c r="F27" s="93">
        <v>7097582</v>
      </c>
      <c r="G27" s="95" t="s">
        <v>22</v>
      </c>
      <c r="H27" s="43">
        <v>3</v>
      </c>
      <c r="I27" s="44" t="s">
        <v>14</v>
      </c>
    </row>
    <row r="28" spans="1:9" ht="24.75" thickBot="1" x14ac:dyDescent="0.3">
      <c r="A28" s="41">
        <v>7097581</v>
      </c>
      <c r="B28" s="89" t="s">
        <v>37</v>
      </c>
      <c r="C28" s="43">
        <v>3</v>
      </c>
      <c r="D28" s="44" t="s">
        <v>31</v>
      </c>
      <c r="E28" s="74"/>
      <c r="F28" s="97">
        <v>7097595</v>
      </c>
      <c r="G28" s="98" t="s">
        <v>38</v>
      </c>
      <c r="H28" s="49">
        <v>3</v>
      </c>
      <c r="I28" s="99" t="s">
        <v>27</v>
      </c>
    </row>
    <row r="29" spans="1:9" ht="24.75" thickBot="1" x14ac:dyDescent="0.3">
      <c r="A29" s="47">
        <v>7097595</v>
      </c>
      <c r="B29" s="90" t="s">
        <v>38</v>
      </c>
      <c r="C29" s="49">
        <v>3</v>
      </c>
      <c r="D29" s="99" t="s">
        <v>27</v>
      </c>
      <c r="E29" s="75"/>
      <c r="F29" s="272" t="s">
        <v>39</v>
      </c>
      <c r="G29" s="273"/>
      <c r="H29" s="273"/>
      <c r="I29" s="274"/>
    </row>
    <row r="30" spans="1:9" ht="20.25" customHeight="1" thickBot="1" x14ac:dyDescent="0.3">
      <c r="A30" s="272" t="s">
        <v>40</v>
      </c>
      <c r="B30" s="273"/>
      <c r="C30" s="273"/>
      <c r="D30" s="274"/>
      <c r="E30" s="33"/>
      <c r="F30" s="262" t="s">
        <v>41</v>
      </c>
      <c r="G30" s="263"/>
      <c r="H30" s="263"/>
      <c r="I30" s="264"/>
    </row>
    <row r="31" spans="1:9" ht="26.25" thickBot="1" x14ac:dyDescent="0.3">
      <c r="A31" s="262" t="s">
        <v>42</v>
      </c>
      <c r="B31" s="263"/>
      <c r="C31" s="263"/>
      <c r="D31" s="264"/>
      <c r="E31" s="54"/>
      <c r="F31" s="34" t="s">
        <v>9</v>
      </c>
      <c r="G31" s="53" t="s">
        <v>10</v>
      </c>
      <c r="H31" s="35" t="s">
        <v>11</v>
      </c>
      <c r="I31" s="34" t="s">
        <v>12</v>
      </c>
    </row>
    <row r="32" spans="1:9" ht="26.25" thickBot="1" x14ac:dyDescent="0.3">
      <c r="A32" s="34" t="s">
        <v>9</v>
      </c>
      <c r="B32" s="53" t="s">
        <v>10</v>
      </c>
      <c r="C32" s="35" t="s">
        <v>11</v>
      </c>
      <c r="D32" s="34" t="s">
        <v>12</v>
      </c>
      <c r="E32" s="51"/>
      <c r="F32" s="109">
        <v>7097599</v>
      </c>
      <c r="G32" s="110" t="s">
        <v>43</v>
      </c>
      <c r="H32" s="86">
        <v>9</v>
      </c>
      <c r="I32" s="111" t="s">
        <v>27</v>
      </c>
    </row>
    <row r="33" spans="1:12" ht="36" customHeight="1" thickBot="1" x14ac:dyDescent="0.3">
      <c r="A33" s="61">
        <v>7097598</v>
      </c>
      <c r="B33" s="89" t="s">
        <v>44</v>
      </c>
      <c r="C33" s="62">
        <v>0</v>
      </c>
      <c r="D33" s="99" t="s">
        <v>45</v>
      </c>
    </row>
    <row r="34" spans="1:12" ht="30" customHeight="1" x14ac:dyDescent="0.25">
      <c r="A34" s="281" t="s">
        <v>46</v>
      </c>
      <c r="B34" s="282"/>
      <c r="C34" s="282"/>
      <c r="D34" s="282"/>
      <c r="E34" s="282"/>
      <c r="F34" s="282"/>
      <c r="G34" s="282"/>
      <c r="H34" s="282"/>
      <c r="I34" s="283"/>
    </row>
    <row r="35" spans="1:12" x14ac:dyDescent="0.25">
      <c r="A35" s="284"/>
      <c r="B35" s="285"/>
      <c r="C35" s="285"/>
      <c r="D35" s="285"/>
      <c r="E35" s="285"/>
      <c r="F35" s="285"/>
      <c r="G35" s="285"/>
      <c r="H35" s="285"/>
      <c r="I35" s="286"/>
    </row>
    <row r="36" spans="1:12" ht="15.75" thickBot="1" x14ac:dyDescent="0.3">
      <c r="A36" s="287" t="s">
        <v>47</v>
      </c>
      <c r="B36" s="288"/>
      <c r="C36" s="288"/>
      <c r="D36" s="288"/>
      <c r="E36" s="288"/>
      <c r="F36" s="288"/>
      <c r="G36" s="288"/>
      <c r="H36" s="288"/>
      <c r="I36" s="289"/>
    </row>
    <row r="37" spans="1:12" ht="24" customHeight="1" thickBot="1" x14ac:dyDescent="0.3">
      <c r="A37" s="278" t="s">
        <v>48</v>
      </c>
      <c r="B37" s="279"/>
      <c r="C37" s="279"/>
      <c r="D37" s="279"/>
      <c r="E37" s="279"/>
      <c r="F37" s="279"/>
      <c r="G37" s="279"/>
      <c r="H37" s="279"/>
      <c r="I37" s="280"/>
      <c r="J37" s="73"/>
      <c r="K37" s="73"/>
      <c r="L37" s="73"/>
    </row>
    <row r="38" spans="1:12" ht="15.75" thickBot="1" x14ac:dyDescent="0.3">
      <c r="A38" s="259" t="s">
        <v>49</v>
      </c>
      <c r="B38" s="260"/>
      <c r="C38" s="260"/>
      <c r="D38" s="260"/>
      <c r="E38" s="260"/>
      <c r="F38" s="260"/>
      <c r="G38" s="260"/>
      <c r="H38" s="260"/>
      <c r="I38" s="261"/>
    </row>
  </sheetData>
  <mergeCells count="22">
    <mergeCell ref="F30:I30"/>
    <mergeCell ref="A31:D31"/>
    <mergeCell ref="A37:I37"/>
    <mergeCell ref="A34:I34"/>
    <mergeCell ref="A35:I35"/>
    <mergeCell ref="A36:I36"/>
    <mergeCell ref="A38:I38"/>
    <mergeCell ref="A19:D19"/>
    <mergeCell ref="A1:I1"/>
    <mergeCell ref="A2:I2"/>
    <mergeCell ref="A3:I3"/>
    <mergeCell ref="A4:I4"/>
    <mergeCell ref="A5:I5"/>
    <mergeCell ref="A6:D6"/>
    <mergeCell ref="F6:I6"/>
    <mergeCell ref="A7:D7"/>
    <mergeCell ref="F7:I7"/>
    <mergeCell ref="F15:I15"/>
    <mergeCell ref="F16:I16"/>
    <mergeCell ref="A18:D18"/>
    <mergeCell ref="F29:I29"/>
    <mergeCell ref="A30:D30"/>
  </mergeCells>
  <pageMargins left="0.7" right="0.7" top="0.75" bottom="0.75" header="0.3" footer="0.3"/>
  <pageSetup paperSize="9" scale="81"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37"/>
  <sheetViews>
    <sheetView rightToLeft="1" zoomScale="130" zoomScaleNormal="130" workbookViewId="0">
      <selection activeCell="A4" sqref="A4:I4"/>
    </sheetView>
  </sheetViews>
  <sheetFormatPr defaultColWidth="9.140625" defaultRowHeight="15" x14ac:dyDescent="0.25"/>
  <cols>
    <col min="1" max="1" width="8.7109375" style="31" customWidth="1"/>
    <col min="2" max="2" width="22.5703125" style="31" bestFit="1" customWidth="1"/>
    <col min="3" max="3" width="6.7109375" style="31" customWidth="1"/>
    <col min="4" max="4" width="10.140625" style="31" customWidth="1"/>
    <col min="5" max="5" width="2.85546875" style="31" customWidth="1"/>
    <col min="6" max="6" width="8.5703125" style="31" customWidth="1"/>
    <col min="7" max="7" width="22.5703125" style="31" bestFit="1" customWidth="1"/>
    <col min="8" max="8" width="6.7109375" style="31" customWidth="1"/>
    <col min="9" max="9" width="10.140625" style="31" customWidth="1"/>
    <col min="10" max="16384" width="9.140625" style="31"/>
  </cols>
  <sheetData>
    <row r="1" spans="1:16" ht="35.25" customHeight="1" x14ac:dyDescent="0.25">
      <c r="A1" s="265" t="s">
        <v>50</v>
      </c>
      <c r="B1" s="266"/>
      <c r="C1" s="266"/>
      <c r="D1" s="266"/>
      <c r="E1" s="266"/>
      <c r="F1" s="266"/>
      <c r="G1" s="266"/>
      <c r="H1" s="266"/>
      <c r="I1" s="266"/>
    </row>
    <row r="2" spans="1:16" ht="15.75" x14ac:dyDescent="0.25">
      <c r="A2" s="291" t="s">
        <v>51</v>
      </c>
      <c r="B2" s="292"/>
      <c r="C2" s="292"/>
      <c r="D2" s="292"/>
      <c r="E2" s="292"/>
      <c r="F2" s="292"/>
      <c r="G2" s="292"/>
      <c r="H2" s="292"/>
      <c r="I2" s="292"/>
    </row>
    <row r="3" spans="1:16" ht="24" customHeight="1" x14ac:dyDescent="0.25">
      <c r="A3" s="291" t="s">
        <v>52</v>
      </c>
      <c r="B3" s="292"/>
      <c r="C3" s="292"/>
      <c r="D3" s="292"/>
      <c r="E3" s="292"/>
      <c r="F3" s="292"/>
      <c r="G3" s="292"/>
      <c r="H3" s="292"/>
      <c r="I3" s="292"/>
    </row>
    <row r="4" spans="1:16" ht="20.25" customHeight="1" x14ac:dyDescent="0.25">
      <c r="A4" s="291" t="s">
        <v>53</v>
      </c>
      <c r="B4" s="292"/>
      <c r="C4" s="292"/>
      <c r="D4" s="292"/>
      <c r="E4" s="292"/>
      <c r="F4" s="292"/>
      <c r="G4" s="292"/>
      <c r="H4" s="292"/>
      <c r="I4" s="292"/>
    </row>
    <row r="5" spans="1:16" ht="28.5" customHeight="1" thickBot="1" x14ac:dyDescent="0.3">
      <c r="A5" s="267" t="s">
        <v>54</v>
      </c>
      <c r="B5" s="268"/>
      <c r="C5" s="268"/>
      <c r="D5" s="268"/>
      <c r="E5" s="268"/>
      <c r="F5" s="268"/>
      <c r="G5" s="268"/>
      <c r="H5" s="268"/>
      <c r="I5" s="268"/>
    </row>
    <row r="6" spans="1:16" ht="16.5" thickBot="1" x14ac:dyDescent="0.3">
      <c r="A6" s="269" t="s">
        <v>55</v>
      </c>
      <c r="B6" s="270"/>
      <c r="C6" s="270"/>
      <c r="D6" s="271"/>
      <c r="E6" s="32"/>
      <c r="F6" s="269" t="s">
        <v>56</v>
      </c>
      <c r="G6" s="270"/>
      <c r="H6" s="270"/>
      <c r="I6" s="271"/>
    </row>
    <row r="7" spans="1:16" ht="21" customHeight="1" thickBot="1" x14ac:dyDescent="0.3">
      <c r="A7" s="272" t="s">
        <v>57</v>
      </c>
      <c r="B7" s="273"/>
      <c r="C7" s="273"/>
      <c r="D7" s="274"/>
      <c r="E7" s="33"/>
      <c r="F7" s="272" t="s">
        <v>58</v>
      </c>
      <c r="G7" s="273"/>
      <c r="H7" s="273"/>
      <c r="I7" s="274"/>
    </row>
    <row r="8" spans="1:16" ht="26.25" customHeight="1" thickBot="1" x14ac:dyDescent="0.3">
      <c r="A8" s="34" t="s">
        <v>59</v>
      </c>
      <c r="B8" s="34" t="s">
        <v>60</v>
      </c>
      <c r="C8" s="35" t="s">
        <v>61</v>
      </c>
      <c r="D8" s="34" t="s">
        <v>62</v>
      </c>
      <c r="E8" s="36"/>
      <c r="F8" s="34" t="s">
        <v>63</v>
      </c>
      <c r="G8" s="34" t="s">
        <v>64</v>
      </c>
      <c r="H8" s="35" t="s">
        <v>61</v>
      </c>
      <c r="I8" s="34" t="s">
        <v>65</v>
      </c>
    </row>
    <row r="9" spans="1:16" x14ac:dyDescent="0.25">
      <c r="A9" s="37">
        <v>7097521</v>
      </c>
      <c r="B9" s="38" t="s">
        <v>66</v>
      </c>
      <c r="C9" s="39">
        <v>3</v>
      </c>
      <c r="D9" s="40" t="s">
        <v>14</v>
      </c>
      <c r="E9" s="33"/>
      <c r="F9" s="37">
        <v>7097521</v>
      </c>
      <c r="G9" s="38" t="s">
        <v>66</v>
      </c>
      <c r="H9" s="39">
        <v>3</v>
      </c>
      <c r="I9" s="40" t="s">
        <v>15</v>
      </c>
    </row>
    <row r="10" spans="1:16" x14ac:dyDescent="0.25">
      <c r="A10" s="41">
        <v>7097522</v>
      </c>
      <c r="B10" s="42" t="s">
        <v>67</v>
      </c>
      <c r="C10" s="43">
        <v>3</v>
      </c>
      <c r="D10" s="44" t="s">
        <v>14</v>
      </c>
      <c r="E10" s="33"/>
      <c r="F10" s="41">
        <v>7097522</v>
      </c>
      <c r="G10" s="42" t="s">
        <v>67</v>
      </c>
      <c r="H10" s="43">
        <v>3</v>
      </c>
      <c r="I10" s="44" t="s">
        <v>15</v>
      </c>
    </row>
    <row r="11" spans="1:16" x14ac:dyDescent="0.25">
      <c r="A11" s="41">
        <v>7097523</v>
      </c>
      <c r="B11" s="42" t="s">
        <v>68</v>
      </c>
      <c r="C11" s="43">
        <v>3</v>
      </c>
      <c r="D11" s="44" t="s">
        <v>14</v>
      </c>
      <c r="E11" s="33"/>
      <c r="F11" s="41">
        <v>7097523</v>
      </c>
      <c r="G11" s="42" t="s">
        <v>69</v>
      </c>
      <c r="H11" s="43">
        <v>3</v>
      </c>
      <c r="I11" s="44" t="s">
        <v>15</v>
      </c>
      <c r="M11" s="45"/>
      <c r="N11" s="46"/>
      <c r="O11" s="45"/>
      <c r="P11" s="45"/>
    </row>
    <row r="12" spans="1:16" x14ac:dyDescent="0.25">
      <c r="A12" s="41">
        <v>7097541</v>
      </c>
      <c r="B12" s="42" t="s">
        <v>70</v>
      </c>
      <c r="C12" s="43">
        <v>3</v>
      </c>
      <c r="D12" s="44" t="s">
        <v>14</v>
      </c>
      <c r="E12" s="33"/>
      <c r="F12" s="41">
        <v>7097541</v>
      </c>
      <c r="G12" s="42" t="s">
        <v>70</v>
      </c>
      <c r="H12" s="43">
        <v>3</v>
      </c>
      <c r="I12" s="44" t="s">
        <v>15</v>
      </c>
      <c r="M12" s="45"/>
      <c r="N12" s="46"/>
      <c r="O12" s="45"/>
      <c r="P12" s="45"/>
    </row>
    <row r="13" spans="1:16" x14ac:dyDescent="0.25">
      <c r="A13" s="41">
        <v>7097551</v>
      </c>
      <c r="B13" s="42" t="s">
        <v>71</v>
      </c>
      <c r="C13" s="43">
        <v>3</v>
      </c>
      <c r="D13" s="44" t="s">
        <v>14</v>
      </c>
      <c r="E13" s="33"/>
      <c r="F13" s="41">
        <v>7097561</v>
      </c>
      <c r="G13" s="42" t="s">
        <v>72</v>
      </c>
      <c r="H13" s="43">
        <v>3</v>
      </c>
      <c r="I13" s="44" t="s">
        <v>15</v>
      </c>
      <c r="M13" s="45"/>
      <c r="N13" s="46"/>
      <c r="O13" s="45"/>
      <c r="P13" s="45"/>
    </row>
    <row r="14" spans="1:16" ht="15.75" thickBot="1" x14ac:dyDescent="0.3">
      <c r="A14" s="41">
        <v>7097561</v>
      </c>
      <c r="B14" s="42" t="s">
        <v>72</v>
      </c>
      <c r="C14" s="43">
        <v>3</v>
      </c>
      <c r="D14" s="44" t="s">
        <v>14</v>
      </c>
      <c r="E14" s="33"/>
      <c r="F14" s="47">
        <v>7097591</v>
      </c>
      <c r="G14" s="48" t="s">
        <v>73</v>
      </c>
      <c r="H14" s="49">
        <v>3</v>
      </c>
      <c r="I14" s="50" t="s">
        <v>15</v>
      </c>
      <c r="M14" s="45"/>
      <c r="N14" s="46"/>
      <c r="O14" s="45"/>
      <c r="P14" s="45"/>
    </row>
    <row r="15" spans="1:16" ht="17.100000000000001" customHeight="1" thickBot="1" x14ac:dyDescent="0.3">
      <c r="A15" s="41">
        <v>7097582</v>
      </c>
      <c r="B15" s="42" t="s">
        <v>74</v>
      </c>
      <c r="C15" s="43">
        <v>3</v>
      </c>
      <c r="D15" s="44" t="s">
        <v>14</v>
      </c>
      <c r="E15" s="51"/>
      <c r="F15" s="272" t="s">
        <v>75</v>
      </c>
      <c r="G15" s="273"/>
      <c r="H15" s="273"/>
      <c r="I15" s="274"/>
      <c r="M15" s="45"/>
      <c r="N15" s="46"/>
      <c r="O15" s="45"/>
      <c r="P15" s="45"/>
    </row>
    <row r="16" spans="1:16" ht="17.100000000000001" customHeight="1" thickBot="1" x14ac:dyDescent="0.3">
      <c r="A16" s="41">
        <v>7097591</v>
      </c>
      <c r="B16" s="42" t="s">
        <v>73</v>
      </c>
      <c r="C16" s="43">
        <v>3</v>
      </c>
      <c r="D16" s="44" t="s">
        <v>14</v>
      </c>
      <c r="E16" s="33"/>
      <c r="F16" s="262" t="s">
        <v>76</v>
      </c>
      <c r="G16" s="263"/>
      <c r="H16" s="263"/>
      <c r="I16" s="264"/>
    </row>
    <row r="17" spans="1:9" ht="26.25" thickBot="1" x14ac:dyDescent="0.3">
      <c r="A17" s="47">
        <v>7097597</v>
      </c>
      <c r="B17" s="48" t="s">
        <v>77</v>
      </c>
      <c r="C17" s="49">
        <v>3</v>
      </c>
      <c r="D17" s="52" t="s">
        <v>78</v>
      </c>
      <c r="E17" s="33"/>
      <c r="F17" s="53" t="s">
        <v>63</v>
      </c>
      <c r="G17" s="53" t="s">
        <v>60</v>
      </c>
      <c r="H17" s="35" t="s">
        <v>61</v>
      </c>
      <c r="I17" s="34" t="s">
        <v>65</v>
      </c>
    </row>
    <row r="18" spans="1:9" ht="15.75" thickBot="1" x14ac:dyDescent="0.3">
      <c r="A18" s="272" t="s">
        <v>79</v>
      </c>
      <c r="B18" s="273"/>
      <c r="C18" s="273"/>
      <c r="D18" s="274"/>
      <c r="E18" s="33"/>
      <c r="F18" s="37">
        <v>7097543</v>
      </c>
      <c r="G18" s="38" t="s">
        <v>80</v>
      </c>
      <c r="H18" s="39">
        <v>3</v>
      </c>
      <c r="I18" s="40">
        <v>7097541</v>
      </c>
    </row>
    <row r="19" spans="1:9" ht="17.100000000000001" customHeight="1" thickBot="1" x14ac:dyDescent="0.3">
      <c r="A19" s="290" t="s">
        <v>81</v>
      </c>
      <c r="B19" s="263"/>
      <c r="C19" s="263"/>
      <c r="D19" s="264"/>
      <c r="E19" s="54"/>
      <c r="F19" s="41">
        <v>7097544</v>
      </c>
      <c r="G19" s="55" t="s">
        <v>82</v>
      </c>
      <c r="H19" s="43">
        <v>3</v>
      </c>
      <c r="I19" s="44" t="s">
        <v>15</v>
      </c>
    </row>
    <row r="20" spans="1:9" ht="26.25" customHeight="1" thickBot="1" x14ac:dyDescent="0.3">
      <c r="A20" s="53" t="s">
        <v>59</v>
      </c>
      <c r="B20" s="53" t="s">
        <v>60</v>
      </c>
      <c r="C20" s="35" t="s">
        <v>61</v>
      </c>
      <c r="D20" s="34" t="s">
        <v>62</v>
      </c>
      <c r="E20" s="33"/>
      <c r="F20" s="41">
        <v>7097545</v>
      </c>
      <c r="G20" s="55" t="s">
        <v>83</v>
      </c>
      <c r="H20" s="43">
        <v>3</v>
      </c>
      <c r="I20" s="44">
        <v>7097541</v>
      </c>
    </row>
    <row r="21" spans="1:9" x14ac:dyDescent="0.25">
      <c r="A21" s="37">
        <v>7097543</v>
      </c>
      <c r="B21" s="38" t="s">
        <v>80</v>
      </c>
      <c r="C21" s="39">
        <v>3</v>
      </c>
      <c r="D21" s="40">
        <v>7097541</v>
      </c>
      <c r="E21" s="56"/>
      <c r="F21" s="41">
        <v>7097551</v>
      </c>
      <c r="G21" s="42" t="s">
        <v>71</v>
      </c>
      <c r="H21" s="43">
        <v>3</v>
      </c>
      <c r="I21" s="44" t="s">
        <v>14</v>
      </c>
    </row>
    <row r="22" spans="1:9" x14ac:dyDescent="0.25">
      <c r="A22" s="41">
        <v>7097544</v>
      </c>
      <c r="B22" s="55" t="s">
        <v>84</v>
      </c>
      <c r="C22" s="43">
        <v>3</v>
      </c>
      <c r="D22" s="44" t="s">
        <v>31</v>
      </c>
      <c r="E22" s="57"/>
      <c r="F22" s="41">
        <v>7097562</v>
      </c>
      <c r="G22" s="55" t="s">
        <v>85</v>
      </c>
      <c r="H22" s="43">
        <v>3</v>
      </c>
      <c r="I22" s="44">
        <v>7097561</v>
      </c>
    </row>
    <row r="23" spans="1:9" x14ac:dyDescent="0.25">
      <c r="A23" s="41">
        <v>7097545</v>
      </c>
      <c r="B23" s="55" t="s">
        <v>86</v>
      </c>
      <c r="C23" s="43">
        <v>3</v>
      </c>
      <c r="D23" s="44">
        <v>7097541</v>
      </c>
      <c r="E23" s="33"/>
      <c r="F23" s="41">
        <v>7097571</v>
      </c>
      <c r="G23" s="55" t="s">
        <v>87</v>
      </c>
      <c r="H23" s="43">
        <v>3</v>
      </c>
      <c r="I23" s="44" t="s">
        <v>15</v>
      </c>
    </row>
    <row r="24" spans="1:9" x14ac:dyDescent="0.25">
      <c r="A24" s="41">
        <v>7097562</v>
      </c>
      <c r="B24" s="55" t="s">
        <v>85</v>
      </c>
      <c r="C24" s="43">
        <v>3</v>
      </c>
      <c r="D24" s="44">
        <v>7097561</v>
      </c>
      <c r="E24" s="33"/>
      <c r="F24" s="41">
        <v>7097572</v>
      </c>
      <c r="G24" s="55" t="s">
        <v>88</v>
      </c>
      <c r="H24" s="43">
        <v>3</v>
      </c>
      <c r="I24" s="44" t="s">
        <v>15</v>
      </c>
    </row>
    <row r="25" spans="1:9" x14ac:dyDescent="0.25">
      <c r="A25" s="41">
        <v>7097571</v>
      </c>
      <c r="B25" s="55" t="s">
        <v>89</v>
      </c>
      <c r="C25" s="43">
        <v>3</v>
      </c>
      <c r="D25" s="44" t="s">
        <v>35</v>
      </c>
      <c r="E25" s="33"/>
      <c r="F25" s="41">
        <v>7097573</v>
      </c>
      <c r="G25" s="55" t="s">
        <v>90</v>
      </c>
      <c r="H25" s="43">
        <v>3</v>
      </c>
      <c r="I25" s="44">
        <v>7097521</v>
      </c>
    </row>
    <row r="26" spans="1:9" x14ac:dyDescent="0.25">
      <c r="A26" s="41">
        <v>7097572</v>
      </c>
      <c r="B26" s="55" t="s">
        <v>88</v>
      </c>
      <c r="C26" s="43">
        <v>3</v>
      </c>
      <c r="D26" s="44" t="s">
        <v>15</v>
      </c>
      <c r="E26" s="33"/>
      <c r="F26" s="41">
        <v>7097581</v>
      </c>
      <c r="G26" s="55" t="s">
        <v>91</v>
      </c>
      <c r="H26" s="43">
        <v>3</v>
      </c>
      <c r="I26" s="44" t="s">
        <v>15</v>
      </c>
    </row>
    <row r="27" spans="1:9" x14ac:dyDescent="0.25">
      <c r="A27" s="41">
        <v>7097573</v>
      </c>
      <c r="B27" s="55" t="s">
        <v>90</v>
      </c>
      <c r="C27" s="43">
        <v>3</v>
      </c>
      <c r="D27" s="44">
        <v>7097521</v>
      </c>
      <c r="E27" s="33"/>
      <c r="F27" s="41">
        <v>7097582</v>
      </c>
      <c r="G27" s="42" t="s">
        <v>74</v>
      </c>
      <c r="H27" s="43">
        <v>3</v>
      </c>
      <c r="I27" s="44" t="s">
        <v>14</v>
      </c>
    </row>
    <row r="28" spans="1:9" ht="15.75" thickBot="1" x14ac:dyDescent="0.3">
      <c r="A28" s="41">
        <v>7097581</v>
      </c>
      <c r="B28" s="55" t="s">
        <v>91</v>
      </c>
      <c r="C28" s="43">
        <v>3</v>
      </c>
      <c r="D28" s="44" t="s">
        <v>31</v>
      </c>
      <c r="E28" s="33"/>
      <c r="F28" s="47">
        <v>7097595</v>
      </c>
      <c r="G28" s="48" t="s">
        <v>92</v>
      </c>
      <c r="H28" s="49">
        <v>3</v>
      </c>
      <c r="I28" s="52" t="s">
        <v>93</v>
      </c>
    </row>
    <row r="29" spans="1:9" ht="20.25" customHeight="1" thickBot="1" x14ac:dyDescent="0.3">
      <c r="A29" s="47">
        <v>7097595</v>
      </c>
      <c r="B29" s="48" t="s">
        <v>92</v>
      </c>
      <c r="C29" s="49">
        <v>3</v>
      </c>
      <c r="D29" s="52" t="s">
        <v>93</v>
      </c>
      <c r="E29" s="51"/>
    </row>
    <row r="30" spans="1:9" ht="17.100000000000001" customHeight="1" thickBot="1" x14ac:dyDescent="0.3">
      <c r="A30" s="293" t="s">
        <v>94</v>
      </c>
      <c r="B30" s="273"/>
      <c r="C30" s="273"/>
      <c r="D30" s="274"/>
      <c r="E30" s="33"/>
      <c r="F30" s="293" t="s">
        <v>95</v>
      </c>
      <c r="G30" s="273"/>
      <c r="H30" s="273"/>
      <c r="I30" s="274"/>
    </row>
    <row r="31" spans="1:9" ht="15.75" thickBot="1" x14ac:dyDescent="0.3">
      <c r="A31" s="262" t="s">
        <v>96</v>
      </c>
      <c r="B31" s="263"/>
      <c r="C31" s="263"/>
      <c r="D31" s="264"/>
      <c r="E31" s="54"/>
      <c r="F31" s="262" t="s">
        <v>97</v>
      </c>
      <c r="G31" s="294"/>
      <c r="H31" s="294"/>
      <c r="I31" s="295"/>
    </row>
    <row r="32" spans="1:9" ht="26.25" thickBot="1" x14ac:dyDescent="0.3">
      <c r="A32" s="53" t="s">
        <v>63</v>
      </c>
      <c r="B32" s="53" t="s">
        <v>60</v>
      </c>
      <c r="C32" s="35" t="s">
        <v>61</v>
      </c>
      <c r="D32" s="34" t="s">
        <v>65</v>
      </c>
      <c r="E32" s="33"/>
      <c r="F32" s="53" t="s">
        <v>63</v>
      </c>
      <c r="G32" s="53" t="s">
        <v>60</v>
      </c>
      <c r="H32" s="35" t="s">
        <v>61</v>
      </c>
      <c r="I32" s="34" t="s">
        <v>65</v>
      </c>
    </row>
    <row r="33" spans="1:12" ht="26.25" thickBot="1" x14ac:dyDescent="0.3">
      <c r="A33" s="61">
        <v>7097598</v>
      </c>
      <c r="B33" s="101" t="s">
        <v>98</v>
      </c>
      <c r="C33" s="62">
        <v>0</v>
      </c>
      <c r="D33" s="63" t="s">
        <v>99</v>
      </c>
      <c r="F33" s="58">
        <v>7097599</v>
      </c>
      <c r="G33" s="100" t="s">
        <v>100</v>
      </c>
      <c r="H33" s="59">
        <v>9</v>
      </c>
      <c r="I33" s="60" t="s">
        <v>93</v>
      </c>
    </row>
    <row r="34" spans="1:12" ht="31.5" customHeight="1" x14ac:dyDescent="0.25">
      <c r="A34" s="64" t="s">
        <v>101</v>
      </c>
      <c r="B34" s="65"/>
      <c r="C34" s="65"/>
      <c r="D34" s="65"/>
      <c r="E34" s="65"/>
      <c r="F34" s="65"/>
      <c r="G34" s="65"/>
      <c r="H34" s="65"/>
      <c r="I34" s="66"/>
    </row>
    <row r="35" spans="1:12" x14ac:dyDescent="0.25">
      <c r="A35" s="67"/>
      <c r="B35" s="68"/>
      <c r="C35" s="68"/>
      <c r="D35" s="68"/>
      <c r="E35" s="68"/>
      <c r="F35" s="68"/>
      <c r="I35" s="69"/>
    </row>
    <row r="36" spans="1:12" ht="15.75" thickBot="1" x14ac:dyDescent="0.3">
      <c r="A36" s="70" t="s">
        <v>102</v>
      </c>
      <c r="B36" s="71"/>
      <c r="C36" s="71"/>
      <c r="D36" s="71"/>
      <c r="E36" s="71"/>
      <c r="F36" s="71"/>
      <c r="G36" s="71"/>
      <c r="H36" s="71"/>
      <c r="I36" s="72"/>
    </row>
    <row r="37" spans="1:12" ht="15.75" thickBot="1" x14ac:dyDescent="0.3">
      <c r="A37" s="259" t="s">
        <v>103</v>
      </c>
      <c r="B37" s="260"/>
      <c r="C37" s="260"/>
      <c r="D37" s="260"/>
      <c r="E37" s="260"/>
      <c r="F37" s="260"/>
      <c r="G37" s="260"/>
      <c r="H37" s="260"/>
      <c r="I37" s="261"/>
      <c r="J37" s="73"/>
      <c r="K37" s="73"/>
      <c r="L37" s="73"/>
    </row>
  </sheetData>
  <mergeCells count="18">
    <mergeCell ref="F30:I30"/>
    <mergeCell ref="A30:D30"/>
    <mergeCell ref="A31:D31"/>
    <mergeCell ref="A37:I37"/>
    <mergeCell ref="F31:I31"/>
    <mergeCell ref="A19:D19"/>
    <mergeCell ref="A1:I1"/>
    <mergeCell ref="A2:I2"/>
    <mergeCell ref="A3:I3"/>
    <mergeCell ref="A4:I4"/>
    <mergeCell ref="A5:I5"/>
    <mergeCell ref="A6:D6"/>
    <mergeCell ref="F6:I6"/>
    <mergeCell ref="A7:D7"/>
    <mergeCell ref="F7:I7"/>
    <mergeCell ref="F15:I15"/>
    <mergeCell ref="F16:I16"/>
    <mergeCell ref="A18:D18"/>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U53"/>
  <sheetViews>
    <sheetView tabSelected="1" view="pageBreakPreview" zoomScale="90" zoomScaleNormal="90" zoomScaleSheetLayoutView="90" workbookViewId="0">
      <selection activeCell="H9" sqref="H9"/>
    </sheetView>
  </sheetViews>
  <sheetFormatPr defaultRowHeight="12.75" x14ac:dyDescent="0.2"/>
  <cols>
    <col min="1" max="1" width="2.5703125" customWidth="1"/>
    <col min="2" max="2" width="10.7109375" customWidth="1"/>
    <col min="3" max="3" width="38.85546875" customWidth="1"/>
    <col min="4" max="4" width="6.28515625" customWidth="1"/>
    <col min="5" max="5" width="6.140625" customWidth="1"/>
    <col min="6" max="6" width="5.85546875" customWidth="1"/>
    <col min="7" max="7" width="17.5703125" customWidth="1"/>
    <col min="8" max="8" width="4.7109375" customWidth="1"/>
    <col min="9" max="9" width="9.85546875" bestFit="1" customWidth="1"/>
    <col min="10" max="10" width="39.5703125" customWidth="1"/>
    <col min="11" max="11" width="6.5703125" customWidth="1"/>
    <col min="12" max="13" width="6.140625" customWidth="1"/>
    <col min="14" max="14" width="16.85546875" customWidth="1"/>
  </cols>
  <sheetData>
    <row r="1" spans="2:21" s="1" customFormat="1" ht="47.25" customHeight="1" thickBot="1" x14ac:dyDescent="0.25">
      <c r="B1" s="433" t="s">
        <v>104</v>
      </c>
      <c r="C1" s="433"/>
      <c r="D1" s="433"/>
      <c r="E1" s="433"/>
      <c r="F1" s="433"/>
      <c r="G1" s="433"/>
      <c r="H1" s="433"/>
      <c r="I1" s="433"/>
      <c r="J1" s="433"/>
      <c r="K1" s="433"/>
      <c r="L1" s="433"/>
      <c r="M1" s="432"/>
      <c r="N1" s="432"/>
    </row>
    <row r="2" spans="2:21" ht="13.5" thickBot="1" x14ac:dyDescent="0.25">
      <c r="B2" s="299" t="s">
        <v>105</v>
      </c>
      <c r="C2" s="296"/>
      <c r="D2" s="296"/>
      <c r="E2" s="296"/>
      <c r="F2" s="296"/>
      <c r="G2" s="297"/>
      <c r="H2" s="210"/>
      <c r="I2" s="299" t="s">
        <v>106</v>
      </c>
      <c r="J2" s="296"/>
      <c r="K2" s="296"/>
      <c r="L2" s="296"/>
      <c r="M2" s="296"/>
      <c r="N2" s="297"/>
    </row>
    <row r="3" spans="2:21" ht="13.5" customHeight="1" thickBot="1" x14ac:dyDescent="0.25">
      <c r="B3" s="300" t="s">
        <v>9</v>
      </c>
      <c r="C3" s="302" t="s">
        <v>10</v>
      </c>
      <c r="D3" s="303" t="s">
        <v>11</v>
      </c>
      <c r="E3" s="303"/>
      <c r="F3" s="303"/>
      <c r="G3" s="300" t="s">
        <v>12</v>
      </c>
      <c r="H3" s="17"/>
      <c r="I3" s="300" t="s">
        <v>9</v>
      </c>
      <c r="J3" s="302" t="s">
        <v>10</v>
      </c>
      <c r="K3" s="303" t="s">
        <v>11</v>
      </c>
      <c r="L3" s="303"/>
      <c r="M3" s="303"/>
      <c r="N3" s="300" t="s">
        <v>12</v>
      </c>
    </row>
    <row r="4" spans="2:21" ht="13.5" thickBot="1" x14ac:dyDescent="0.25">
      <c r="B4" s="301"/>
      <c r="C4" s="302"/>
      <c r="D4" s="187" t="s">
        <v>107</v>
      </c>
      <c r="E4" s="188" t="s">
        <v>108</v>
      </c>
      <c r="F4" s="188" t="s">
        <v>109</v>
      </c>
      <c r="G4" s="300"/>
      <c r="H4" s="17"/>
      <c r="I4" s="301"/>
      <c r="J4" s="302"/>
      <c r="K4" s="187" t="s">
        <v>107</v>
      </c>
      <c r="L4" s="188" t="s">
        <v>108</v>
      </c>
      <c r="M4" s="188" t="s">
        <v>109</v>
      </c>
      <c r="N4" s="300"/>
    </row>
    <row r="5" spans="2:21" s="144" customFormat="1" ht="18" customHeight="1" x14ac:dyDescent="0.2">
      <c r="B5" s="190">
        <v>1401120</v>
      </c>
      <c r="C5" s="215" t="str">
        <f>VLOOKUP($B5,Crses!$A$2:$J$284,3,FALSE)</f>
        <v>English Language (1) **</v>
      </c>
      <c r="D5" s="216">
        <f>VLOOKUP($B5,Crses!$A$2:$J$284,4,FALSE)</f>
        <v>3</v>
      </c>
      <c r="E5" s="216">
        <f>VLOOKUP($B5,Crses!$A$2:$J$284,5,FALSE)</f>
        <v>0</v>
      </c>
      <c r="F5" s="216">
        <f>VLOOKUP($B5,Crses!$A$2:$J$284,6,FALSE)</f>
        <v>3</v>
      </c>
      <c r="G5" s="217" t="str">
        <f>VLOOKUP($B5,Crses!$A$2:$J$284,7,FALSE)</f>
        <v>-</v>
      </c>
      <c r="H5" s="17"/>
      <c r="I5" s="190">
        <v>1401150</v>
      </c>
      <c r="J5" s="215" t="str">
        <f>VLOOKUP($I5,Crses!$A$2:$J$384,3,FALSE)</f>
        <v>National Education</v>
      </c>
      <c r="K5" s="216">
        <f>VLOOKUP($I5,Crses!$A$2:$J$384,4,FALSE)</f>
        <v>3</v>
      </c>
      <c r="L5" s="216">
        <f>VLOOKUP($I5,Crses!$A$2:$J$384,5,FALSE)</f>
        <v>0</v>
      </c>
      <c r="M5" s="216">
        <f>VLOOKUP($I5,Crses!$A$2:$J$384,6,FALSE)</f>
        <v>3</v>
      </c>
      <c r="N5" s="217" t="str">
        <f>VLOOKUP($I5,Crses!$A$2:$J$384,7,FALSE)</f>
        <v>-</v>
      </c>
    </row>
    <row r="6" spans="2:21" s="144" customFormat="1" ht="18" customHeight="1" x14ac:dyDescent="0.2">
      <c r="B6" s="186">
        <v>1301106</v>
      </c>
      <c r="C6" s="108" t="str">
        <f>VLOOKUP($B6,Crses!$A$2:$J$284,3,FALSE)</f>
        <v>Structured Programming</v>
      </c>
      <c r="D6" s="106">
        <f>VLOOKUP($B6,Crses!$A$2:$J$284,4,FALSE)</f>
        <v>2</v>
      </c>
      <c r="E6" s="106">
        <f>VLOOKUP($B6,Crses!$A$2:$J$284,5,FALSE)</f>
        <v>2</v>
      </c>
      <c r="F6" s="106">
        <f>VLOOKUP($B6,Crses!$A$2:$J$284,6,FALSE)</f>
        <v>3</v>
      </c>
      <c r="G6" s="192" t="str">
        <f>VLOOKUP($B6,Crses!$A$2:$J$284,7,FALSE)</f>
        <v>-</v>
      </c>
      <c r="H6" s="17"/>
      <c r="I6" s="186">
        <v>1301108</v>
      </c>
      <c r="J6" s="108" t="str">
        <f>VLOOKUP($I6,Crses!$A$2:$J$254,3,FALSE)</f>
        <v>Object-Oriented Programming (1)</v>
      </c>
      <c r="K6" s="106">
        <f>VLOOKUP($I6,Crses!$A$2:$J$254,4,FALSE)</f>
        <v>2</v>
      </c>
      <c r="L6" s="106">
        <f>VLOOKUP($I6,Crses!$A$2:$J$254,5,FALSE)</f>
        <v>2</v>
      </c>
      <c r="M6" s="106">
        <f>VLOOKUP($I6,Crses!$A$2:$J$254,6,FALSE)</f>
        <v>3</v>
      </c>
      <c r="N6" s="192">
        <f>VLOOKUP($I6,Crses!$A$2:$J$254,7,FALSE)</f>
        <v>1301106</v>
      </c>
      <c r="P6" s="23"/>
      <c r="Q6" s="24"/>
      <c r="R6" s="23"/>
      <c r="S6" s="23"/>
      <c r="T6" s="23"/>
      <c r="U6" s="23"/>
    </row>
    <row r="7" spans="2:21" s="144" customFormat="1" ht="18" customHeight="1" x14ac:dyDescent="0.2">
      <c r="B7" s="186">
        <v>1301111</v>
      </c>
      <c r="C7" s="108" t="str">
        <f>VLOOKUP($B7,Crses!$A$2:$J$284,3,FALSE)</f>
        <v>Discrete Structures (1)</v>
      </c>
      <c r="D7" s="106">
        <f>VLOOKUP($B7,Crses!$A$2:$J$284,4,FALSE)</f>
        <v>3</v>
      </c>
      <c r="E7" s="106">
        <f>VLOOKUP($B7,Crses!$A$2:$J$284,5,FALSE)</f>
        <v>0</v>
      </c>
      <c r="F7" s="106">
        <f>VLOOKUP($B7,Crses!$A$2:$J$284,6,FALSE)</f>
        <v>3</v>
      </c>
      <c r="G7" s="192" t="str">
        <f>VLOOKUP($B7,Crses!$A$2:$J$284,7,FALSE)</f>
        <v>-</v>
      </c>
      <c r="H7" s="17"/>
      <c r="I7" s="186">
        <v>1301120</v>
      </c>
      <c r="J7" s="108" t="str">
        <f>VLOOKUP($I7,Crses!$A$2:$J$254,3,FALSE)</f>
        <v>Digital Systems</v>
      </c>
      <c r="K7" s="106">
        <f>VLOOKUP($I7,Crses!$A$2:$J$254,4,FALSE)</f>
        <v>3</v>
      </c>
      <c r="L7" s="106">
        <f>VLOOKUP($I7,Crses!$A$2:$J$254,5,FALSE)</f>
        <v>0</v>
      </c>
      <c r="M7" s="106">
        <f>VLOOKUP($I7,Crses!$A$2:$J$254,6,FALSE)</f>
        <v>3</v>
      </c>
      <c r="N7" s="192">
        <f>VLOOKUP($I7,Crses!$A$2:$J$254,7,FALSE)</f>
        <v>1301111</v>
      </c>
    </row>
    <row r="8" spans="2:21" s="144" customFormat="1" ht="18" customHeight="1" x14ac:dyDescent="0.2">
      <c r="B8" s="186">
        <v>1501110</v>
      </c>
      <c r="C8" s="108" t="str">
        <f>VLOOKUP($B8,Crses!$A$2:$J$284,3,FALSE)</f>
        <v>Calculus (1)</v>
      </c>
      <c r="D8" s="106">
        <f>VLOOKUP($B8,Crses!$A$2:$J$284,4,FALSE)</f>
        <v>3</v>
      </c>
      <c r="E8" s="106">
        <f>VLOOKUP($B8,Crses!$A$2:$J$284,5,FALSE)</f>
        <v>0</v>
      </c>
      <c r="F8" s="106">
        <f>VLOOKUP($B8,Crses!$A$2:$J$284,6,FALSE)</f>
        <v>3</v>
      </c>
      <c r="G8" s="192" t="str">
        <f>VLOOKUP($B8,Crses!$A$2:$J$284,7,FALSE)</f>
        <v>-</v>
      </c>
      <c r="H8" s="17"/>
      <c r="I8" s="186">
        <v>1301150</v>
      </c>
      <c r="J8" s="108" t="str">
        <f>VLOOKUP($I8,Crses!$A$2:$J$350,3,FALSE)</f>
        <v>Linear Algebra</v>
      </c>
      <c r="K8" s="106">
        <f>VLOOKUP($I8,Crses!$A$2:$J$350,4,FALSE)</f>
        <v>3</v>
      </c>
      <c r="L8" s="106">
        <f>VLOOKUP($I8,Crses!$A$2:$J$350,5,FALSE)</f>
        <v>0</v>
      </c>
      <c r="M8" s="106">
        <f>VLOOKUP($I8,Crses!$A$2:$J$350,6,FALSE)</f>
        <v>3</v>
      </c>
      <c r="N8" s="192">
        <f>VLOOKUP($I8,Crses!$A$2:$J$350,7,FALSE)</f>
        <v>1501110</v>
      </c>
    </row>
    <row r="9" spans="2:21" s="144" customFormat="1" ht="18" customHeight="1" x14ac:dyDescent="0.2">
      <c r="B9" s="186">
        <v>1501120</v>
      </c>
      <c r="C9" s="108" t="str">
        <f>VLOOKUP($B9,Crses!$A$2:$J$284,3,FALSE)</f>
        <v>General Physics (1)</v>
      </c>
      <c r="D9" s="106">
        <f>VLOOKUP($B9,Crses!$A$2:$J$284,4,FALSE)</f>
        <v>3</v>
      </c>
      <c r="E9" s="106">
        <f>VLOOKUP($B9,Crses!$A$2:$J$284,5,FALSE)</f>
        <v>0</v>
      </c>
      <c r="F9" s="106">
        <f>VLOOKUP($B9,Crses!$A$2:$J$284,6,FALSE)</f>
        <v>3</v>
      </c>
      <c r="G9" s="192" t="str">
        <f>VLOOKUP($B9,Crses!$A$2:$J$284,7,FALSE)</f>
        <v>-</v>
      </c>
      <c r="H9" s="17"/>
      <c r="I9" s="186">
        <v>1501212</v>
      </c>
      <c r="J9" s="108" t="str">
        <f>VLOOKUP($I9,Crses!$A$2:$J$294,3,FALSE)</f>
        <v>Probability and Statistics</v>
      </c>
      <c r="K9" s="106">
        <f>VLOOKUP($I9,Crses!$A$2:$J$294,4,FALSE)</f>
        <v>3</v>
      </c>
      <c r="L9" s="106">
        <f>VLOOKUP($I9,Crses!$A$2:$J$294,5,FALSE)</f>
        <v>0</v>
      </c>
      <c r="M9" s="106">
        <f>VLOOKUP($I9,Crses!$A$2:$J$294,6,FALSE)</f>
        <v>3</v>
      </c>
      <c r="N9" s="192">
        <f>VLOOKUP($I9,Crses!$A$2:$J$294,7,FALSE)</f>
        <v>1501110</v>
      </c>
    </row>
    <row r="10" spans="2:21" s="144" customFormat="1" ht="18" customHeight="1" thickBot="1" x14ac:dyDescent="0.25">
      <c r="B10" s="193">
        <v>1501121</v>
      </c>
      <c r="C10" s="108" t="str">
        <f>VLOOKUP($B10,Crses!$A$2:$J$284,3,FALSE)</f>
        <v>General Physics Lab (1)</v>
      </c>
      <c r="D10" s="106">
        <f>VLOOKUP($B10,Crses!$A$2:$J$284,4,FALSE)</f>
        <v>0</v>
      </c>
      <c r="E10" s="106">
        <f>VLOOKUP($B10,Crses!$A$2:$J$284,5,FALSE)</f>
        <v>2</v>
      </c>
      <c r="F10" s="106">
        <f>VLOOKUP($B10,Crses!$A$2:$J$284,6,FALSE)</f>
        <v>1</v>
      </c>
      <c r="G10" s="192" t="str">
        <f>VLOOKUP($B10,Crses!$A$2:$J$284,7,FALSE)</f>
        <v>ↂ1501120</v>
      </c>
      <c r="H10" s="17"/>
      <c r="I10" s="186" t="s">
        <v>14</v>
      </c>
      <c r="J10" s="108" t="s">
        <v>110</v>
      </c>
      <c r="K10" s="106">
        <v>3</v>
      </c>
      <c r="L10" s="106">
        <v>0</v>
      </c>
      <c r="M10" s="106">
        <v>3</v>
      </c>
      <c r="N10" s="192" t="s">
        <v>14</v>
      </c>
      <c r="P10" s="23"/>
      <c r="Q10" s="24"/>
      <c r="R10" s="23"/>
      <c r="S10" s="23"/>
      <c r="T10" s="23"/>
      <c r="U10" s="23"/>
    </row>
    <row r="11" spans="2:21" ht="13.5" thickBot="1" x14ac:dyDescent="0.25">
      <c r="B11" s="304" t="s">
        <v>109</v>
      </c>
      <c r="C11" s="304"/>
      <c r="D11" s="189">
        <f>SUM(D5:D10)</f>
        <v>14</v>
      </c>
      <c r="E11" s="189">
        <f>SUM(E5:E10)</f>
        <v>4</v>
      </c>
      <c r="F11" s="189">
        <f>SUM(F5:F10)</f>
        <v>16</v>
      </c>
      <c r="G11" s="21"/>
      <c r="H11" s="14"/>
      <c r="I11" s="304" t="s">
        <v>109</v>
      </c>
      <c r="J11" s="304"/>
      <c r="K11" s="189">
        <f>SUM(K5:K10)</f>
        <v>17</v>
      </c>
      <c r="L11" s="189">
        <f>SUM(L5:L10)</f>
        <v>2</v>
      </c>
      <c r="M11" s="189">
        <f>SUM(M5:M10)</f>
        <v>18</v>
      </c>
      <c r="N11" s="21"/>
    </row>
    <row r="12" spans="2:21" ht="13.5" thickBot="1" x14ac:dyDescent="0.25">
      <c r="B12" s="211"/>
      <c r="C12" s="14"/>
      <c r="D12" s="14"/>
      <c r="E12" s="14"/>
      <c r="F12" s="14"/>
      <c r="G12" s="14"/>
      <c r="H12" s="18"/>
      <c r="I12" s="305"/>
      <c r="J12" s="305"/>
      <c r="K12" s="305"/>
      <c r="L12" s="305"/>
      <c r="M12" s="305"/>
      <c r="N12" s="305"/>
    </row>
    <row r="13" spans="2:21" ht="13.5" thickBot="1" x14ac:dyDescent="0.25">
      <c r="B13" s="299" t="s">
        <v>111</v>
      </c>
      <c r="C13" s="296"/>
      <c r="D13" s="296"/>
      <c r="E13" s="296"/>
      <c r="F13" s="296"/>
      <c r="G13" s="297"/>
      <c r="H13" s="17"/>
      <c r="I13" s="299" t="s">
        <v>112</v>
      </c>
      <c r="J13" s="296"/>
      <c r="K13" s="296"/>
      <c r="L13" s="296"/>
      <c r="M13" s="296"/>
      <c r="N13" s="297"/>
    </row>
    <row r="14" spans="2:21" ht="12.75" customHeight="1" thickBot="1" x14ac:dyDescent="0.25">
      <c r="B14" s="300" t="s">
        <v>9</v>
      </c>
      <c r="C14" s="302" t="s">
        <v>10</v>
      </c>
      <c r="D14" s="303" t="s">
        <v>11</v>
      </c>
      <c r="E14" s="303"/>
      <c r="F14" s="303"/>
      <c r="G14" s="300" t="s">
        <v>12</v>
      </c>
      <c r="H14" s="17"/>
      <c r="I14" s="300" t="s">
        <v>9</v>
      </c>
      <c r="J14" s="302" t="s">
        <v>10</v>
      </c>
      <c r="K14" s="303" t="s">
        <v>11</v>
      </c>
      <c r="L14" s="303"/>
      <c r="M14" s="303"/>
      <c r="N14" s="300" t="s">
        <v>12</v>
      </c>
    </row>
    <row r="15" spans="2:21" ht="13.5" thickBot="1" x14ac:dyDescent="0.25">
      <c r="B15" s="301"/>
      <c r="C15" s="302"/>
      <c r="D15" s="187" t="s">
        <v>107</v>
      </c>
      <c r="E15" s="188" t="s">
        <v>108</v>
      </c>
      <c r="F15" s="188" t="s">
        <v>109</v>
      </c>
      <c r="G15" s="300"/>
      <c r="H15" s="17"/>
      <c r="I15" s="301"/>
      <c r="J15" s="302"/>
      <c r="K15" s="187" t="s">
        <v>107</v>
      </c>
      <c r="L15" s="188" t="s">
        <v>108</v>
      </c>
      <c r="M15" s="188" t="s">
        <v>109</v>
      </c>
      <c r="N15" s="300"/>
    </row>
    <row r="16" spans="2:21" s="144" customFormat="1" ht="18" customHeight="1" x14ac:dyDescent="0.2">
      <c r="B16" s="190">
        <v>1401110</v>
      </c>
      <c r="C16" s="215" t="str">
        <f>VLOOKUP($B16,Crses!$A$2:$J$284,3,FALSE)</f>
        <v>Arabic Language  (1) **</v>
      </c>
      <c r="D16" s="216">
        <f>VLOOKUP($B16,Crses!$A$2:$J$284,4,FALSE)</f>
        <v>3</v>
      </c>
      <c r="E16" s="216">
        <f>VLOOKUP($B16,Crses!$A$2:$J$284,5,FALSE)</f>
        <v>0</v>
      </c>
      <c r="F16" s="216">
        <f>VLOOKUP($B16,Crses!$A$2:$J$284,6,FALSE)</f>
        <v>3</v>
      </c>
      <c r="G16" s="217" t="str">
        <f>VLOOKUP($B16,Crses!$A$2:$J$284,7,FALSE)</f>
        <v>-</v>
      </c>
      <c r="H16" s="17"/>
      <c r="I16" s="190">
        <v>100103</v>
      </c>
      <c r="J16" s="215" t="str">
        <f>VLOOKUP($I16,Crses!$A$2:$J$284,3,FALSE)</f>
        <v>Military Sciences*</v>
      </c>
      <c r="K16" s="216">
        <f>VLOOKUP($I16,Crses!$A$2:$J$284,4,FALSE)</f>
        <v>3</v>
      </c>
      <c r="L16" s="216">
        <f>VLOOKUP($I16,Crses!$A$2:$J$284,5,FALSE)</f>
        <v>0</v>
      </c>
      <c r="M16" s="216">
        <f>VLOOKUP($I16,Crses!$A$2:$J$284,6,FALSE)</f>
        <v>3</v>
      </c>
      <c r="N16" s="217" t="str">
        <f>VLOOKUP($I16,Crses!$A$2:$J$284,7,FALSE)</f>
        <v>-</v>
      </c>
    </row>
    <row r="17" spans="2:19" s="144" customFormat="1" ht="18" customHeight="1" x14ac:dyDescent="0.2">
      <c r="B17" s="186">
        <v>1301203</v>
      </c>
      <c r="C17" s="108" t="str">
        <f>VLOOKUP($B17,Crses!$A$2:$J$254,3,FALSE)</f>
        <v>Data Structures and Algorithms</v>
      </c>
      <c r="D17" s="106">
        <f>VLOOKUP($B17,Crses!$A$2:$J$254,4,FALSE)</f>
        <v>2</v>
      </c>
      <c r="E17" s="106">
        <f>VLOOKUP($B17,Crses!$A$2:$J$254,5,FALSE)</f>
        <v>2</v>
      </c>
      <c r="F17" s="106">
        <f>VLOOKUP($B17,Crses!$A$2:$J$254,6,FALSE)</f>
        <v>3</v>
      </c>
      <c r="G17" s="192" t="str">
        <f>VLOOKUP($B17,Crses!$A$2:$J$254,7,FALSE)</f>
        <v>1301108+1301111</v>
      </c>
      <c r="H17" s="17"/>
      <c r="I17" s="186">
        <v>1301208</v>
      </c>
      <c r="J17" s="108" t="str">
        <f>VLOOKUP($I17,Crses!$A$2:$J$254,3,FALSE)</f>
        <v>Object-Oriented Programming (2)</v>
      </c>
      <c r="K17" s="106">
        <f>VLOOKUP($I17,Crses!$A$2:$J$254,4,FALSE)</f>
        <v>2</v>
      </c>
      <c r="L17" s="106">
        <f>VLOOKUP($I17,Crses!$A$2:$J$254,5,FALSE)</f>
        <v>2</v>
      </c>
      <c r="M17" s="106">
        <f>VLOOKUP($I17,Crses!$A$2:$J$254,6,FALSE)</f>
        <v>3</v>
      </c>
      <c r="N17" s="192">
        <f>VLOOKUP($I17,Crses!$A$2:$J$254,7,FALSE)</f>
        <v>1301108</v>
      </c>
    </row>
    <row r="18" spans="2:19" s="144" customFormat="1" ht="18" customHeight="1" x14ac:dyDescent="0.2">
      <c r="B18" s="186">
        <v>1301224</v>
      </c>
      <c r="C18" s="108" t="str">
        <f>VLOOKUP($B18,Crses!$A$2:$J$294,3,FALSE)</f>
        <v>Microcomputer Systems and Assembly Language</v>
      </c>
      <c r="D18" s="106">
        <f>VLOOKUP($B18,Crses!$A$2:$J$294,4,FALSE)</f>
        <v>3</v>
      </c>
      <c r="E18" s="106">
        <f>VLOOKUP($B18,Crses!$A$2:$J$294,5,FALSE)</f>
        <v>0</v>
      </c>
      <c r="F18" s="106">
        <f>VLOOKUP($B18,Crses!$A$2:$J$294,6,FALSE)</f>
        <v>3</v>
      </c>
      <c r="G18" s="192">
        <f>VLOOKUP($B18,Crses!$A$2:$J$294,7,FALSE)</f>
        <v>1301120</v>
      </c>
      <c r="H18" s="17"/>
      <c r="I18" s="186">
        <v>1301310</v>
      </c>
      <c r="J18" s="108" t="str">
        <f>VLOOKUP($I18,Crses!$A$2:$J$269,3,FALSE)</f>
        <v>Design and Analysis of Algorithms</v>
      </c>
      <c r="K18" s="106">
        <f>VLOOKUP($I18,Crses!$A$2:$J$269,4,FALSE)</f>
        <v>3</v>
      </c>
      <c r="L18" s="106">
        <f>VLOOKUP($I18,Crses!$A$2:$J$269,5,FALSE)</f>
        <v>0</v>
      </c>
      <c r="M18" s="106">
        <f>VLOOKUP($I18,Crses!$A$2:$J$269,6,FALSE)</f>
        <v>3</v>
      </c>
      <c r="N18" s="192">
        <f>VLOOKUP($I18,Crses!$A$2:$J$269,7,FALSE)</f>
        <v>1301203</v>
      </c>
    </row>
    <row r="19" spans="2:19" s="144" customFormat="1" ht="18" customHeight="1" x14ac:dyDescent="0.2">
      <c r="B19" s="186">
        <v>1302281</v>
      </c>
      <c r="C19" s="108" t="str">
        <f>VLOOKUP($B19,Crses!$A$2:$J$294,3,FALSE)</f>
        <v>Introduction to Software Engineering</v>
      </c>
      <c r="D19" s="106">
        <f>VLOOKUP($B19,Crses!$A$2:$J$294,4,FALSE)</f>
        <v>3</v>
      </c>
      <c r="E19" s="106">
        <f>VLOOKUP($B19,Crses!$A$2:$J$294,5,FALSE)</f>
        <v>0</v>
      </c>
      <c r="F19" s="106">
        <f>VLOOKUP($B19,Crses!$A$2:$J$294,6,FALSE)</f>
        <v>3</v>
      </c>
      <c r="G19" s="192">
        <f>VLOOKUP($B19,Crses!$A$2:$J$294,7,FALSE)</f>
        <v>1301108</v>
      </c>
      <c r="H19" s="17"/>
      <c r="I19" s="186">
        <v>1301222</v>
      </c>
      <c r="J19" s="108" t="str">
        <f>VLOOKUP($I19,Crses!$A$2:$J$294,3,FALSE)</f>
        <v>Computer Organization and Architecture</v>
      </c>
      <c r="K19" s="106">
        <f>VLOOKUP($I19,Crses!$A$2:$J$294,4,FALSE)</f>
        <v>3</v>
      </c>
      <c r="L19" s="106">
        <f>VLOOKUP($I19,Crses!$A$2:$J$294,5,FALSE)</f>
        <v>0</v>
      </c>
      <c r="M19" s="106">
        <f>VLOOKUP($I19,Crses!$A$2:$J$294,6,FALSE)</f>
        <v>3</v>
      </c>
      <c r="N19" s="192">
        <f>VLOOKUP($I19,Crses!$A$2:$J$294,7,FALSE)</f>
        <v>1301224</v>
      </c>
    </row>
    <row r="20" spans="2:19" s="144" customFormat="1" ht="18" customHeight="1" x14ac:dyDescent="0.2">
      <c r="B20" s="186">
        <v>1301236</v>
      </c>
      <c r="C20" s="108" t="str">
        <f>VLOOKUP($B20,Crses!$A$2:$J$294,3,FALSE)</f>
        <v>Web-Based Programming</v>
      </c>
      <c r="D20" s="106">
        <f>VLOOKUP($B20,Crses!$A$2:$J$294,4,FALSE)</f>
        <v>2</v>
      </c>
      <c r="E20" s="106">
        <f>VLOOKUP($B20,Crses!$A$2:$J$294,5,FALSE)</f>
        <v>2</v>
      </c>
      <c r="F20" s="106">
        <f>VLOOKUP($B20,Crses!$A$2:$J$294,6,FALSE)</f>
        <v>3</v>
      </c>
      <c r="G20" s="192">
        <f>VLOOKUP($B20,Crses!$A$2:$J$294,7,FALSE)</f>
        <v>1301108</v>
      </c>
      <c r="H20" s="17"/>
      <c r="I20" s="186">
        <v>1301270</v>
      </c>
      <c r="J20" s="108" t="str">
        <f>VLOOKUP($I20,Crses!$A$2:$J$294,3,FALSE)</f>
        <v>Numerical Analysis</v>
      </c>
      <c r="K20" s="106">
        <f>VLOOKUP($I20,Crses!$A$2:$J$294,4,FALSE)</f>
        <v>3</v>
      </c>
      <c r="L20" s="106">
        <f>VLOOKUP($I20,Crses!$A$2:$J$294,5,FALSE)</f>
        <v>0</v>
      </c>
      <c r="M20" s="106">
        <f>VLOOKUP($I20,Crses!$A$2:$J$294,6,FALSE)</f>
        <v>3</v>
      </c>
      <c r="N20" s="192">
        <f>VLOOKUP($I20,Crses!$A$2:$J$294,7,FALSE)</f>
        <v>1501110</v>
      </c>
    </row>
    <row r="21" spans="2:19" s="144" customFormat="1" ht="18" customHeight="1" thickBot="1" x14ac:dyDescent="0.25">
      <c r="B21" s="193"/>
      <c r="C21" s="108"/>
      <c r="D21" s="106"/>
      <c r="E21" s="106"/>
      <c r="F21" s="106"/>
      <c r="G21" s="192"/>
      <c r="H21" s="17"/>
      <c r="I21" s="186" t="s">
        <v>14</v>
      </c>
      <c r="J21" s="108" t="s">
        <v>110</v>
      </c>
      <c r="K21" s="106">
        <v>3</v>
      </c>
      <c r="L21" s="106">
        <v>0</v>
      </c>
      <c r="M21" s="106">
        <v>3</v>
      </c>
      <c r="N21" s="192" t="s">
        <v>14</v>
      </c>
    </row>
    <row r="22" spans="2:19" ht="13.5" thickBot="1" x14ac:dyDescent="0.25">
      <c r="B22" s="304" t="s">
        <v>109</v>
      </c>
      <c r="C22" s="304"/>
      <c r="D22" s="189">
        <f>SUM(D16:D21)</f>
        <v>13</v>
      </c>
      <c r="E22" s="189">
        <f>SUM(E16:E21)</f>
        <v>4</v>
      </c>
      <c r="F22" s="189">
        <f>SUM(F16:F21)</f>
        <v>15</v>
      </c>
      <c r="G22" s="21"/>
      <c r="H22" s="14"/>
      <c r="I22" s="304" t="s">
        <v>109</v>
      </c>
      <c r="J22" s="304"/>
      <c r="K22" s="189">
        <f>SUM(K16:K21)</f>
        <v>17</v>
      </c>
      <c r="L22" s="189">
        <f>SUM(L16:L21)</f>
        <v>2</v>
      </c>
      <c r="M22" s="189">
        <f>SUM(M16:M21)</f>
        <v>18</v>
      </c>
      <c r="N22" s="21"/>
    </row>
    <row r="23" spans="2:19" ht="13.5" thickBot="1" x14ac:dyDescent="0.25">
      <c r="B23" s="211"/>
      <c r="C23" s="14"/>
      <c r="D23" s="14"/>
      <c r="E23" s="14"/>
      <c r="F23" s="14"/>
      <c r="G23" s="211"/>
      <c r="H23" s="14"/>
      <c r="I23" s="14"/>
      <c r="J23" s="14"/>
      <c r="K23" s="14"/>
      <c r="L23" s="14"/>
      <c r="M23" s="14"/>
      <c r="N23" s="211"/>
    </row>
    <row r="24" spans="2:19" ht="13.5" thickBot="1" x14ac:dyDescent="0.25">
      <c r="B24" s="299" t="s">
        <v>113</v>
      </c>
      <c r="C24" s="296"/>
      <c r="D24" s="296"/>
      <c r="E24" s="296"/>
      <c r="F24" s="296"/>
      <c r="G24" s="297"/>
      <c r="H24" s="20"/>
      <c r="I24" s="299" t="s">
        <v>114</v>
      </c>
      <c r="J24" s="296"/>
      <c r="K24" s="296"/>
      <c r="L24" s="296"/>
      <c r="M24" s="296"/>
      <c r="N24" s="297"/>
    </row>
    <row r="25" spans="2:19" ht="12.75" customHeight="1" thickBot="1" x14ac:dyDescent="0.25">
      <c r="B25" s="300" t="s">
        <v>9</v>
      </c>
      <c r="C25" s="302" t="s">
        <v>10</v>
      </c>
      <c r="D25" s="303" t="s">
        <v>11</v>
      </c>
      <c r="E25" s="303"/>
      <c r="F25" s="303"/>
      <c r="G25" s="300" t="s">
        <v>12</v>
      </c>
      <c r="H25" s="19"/>
      <c r="I25" s="300" t="s">
        <v>9</v>
      </c>
      <c r="J25" s="302" t="s">
        <v>10</v>
      </c>
      <c r="K25" s="303" t="s">
        <v>11</v>
      </c>
      <c r="L25" s="303"/>
      <c r="M25" s="303"/>
      <c r="N25" s="300" t="s">
        <v>12</v>
      </c>
    </row>
    <row r="26" spans="2:19" ht="15" customHeight="1" thickBot="1" x14ac:dyDescent="0.25">
      <c r="B26" s="301"/>
      <c r="C26" s="302"/>
      <c r="D26" s="187" t="s">
        <v>107</v>
      </c>
      <c r="E26" s="188" t="s">
        <v>108</v>
      </c>
      <c r="F26" s="188" t="s">
        <v>109</v>
      </c>
      <c r="G26" s="300"/>
      <c r="H26" s="20"/>
      <c r="I26" s="301"/>
      <c r="J26" s="302"/>
      <c r="K26" s="187" t="s">
        <v>107</v>
      </c>
      <c r="L26" s="188" t="s">
        <v>108</v>
      </c>
      <c r="M26" s="188" t="s">
        <v>109</v>
      </c>
      <c r="N26" s="300"/>
    </row>
    <row r="27" spans="2:19" s="144" customFormat="1" ht="18" customHeight="1" x14ac:dyDescent="0.2">
      <c r="B27" s="190">
        <v>1301326</v>
      </c>
      <c r="C27" s="215" t="str">
        <f>VLOOKUP($B27,Crses!$A$2:$J$284,3,FALSE)</f>
        <v>Operating Systems</v>
      </c>
      <c r="D27" s="216">
        <f>VLOOKUP($B27,Crses!$A$2:$J$284,4,FALSE)</f>
        <v>3</v>
      </c>
      <c r="E27" s="216">
        <f>VLOOKUP($B27,Crses!$A$2:$J$284,5,FALSE)</f>
        <v>0</v>
      </c>
      <c r="F27" s="216">
        <f>VLOOKUP($B27,Crses!$A$2:$J$288,6,FALSE)</f>
        <v>3</v>
      </c>
      <c r="G27" s="217">
        <f>VLOOKUP($B27,Crses!$A$2:$J$284,7,FALSE)</f>
        <v>1301203</v>
      </c>
      <c r="H27" s="17"/>
      <c r="I27" s="190">
        <v>1301304</v>
      </c>
      <c r="J27" s="215" t="str">
        <f>VLOOKUP($I27,Crses!$A$2:$J$284,3,FALSE)</f>
        <v>Visual Programming</v>
      </c>
      <c r="K27" s="216">
        <f>VLOOKUP($I27,Crses!$A$2:$J$284,4,FALSE)</f>
        <v>2</v>
      </c>
      <c r="L27" s="216">
        <f>VLOOKUP($I27,Crses!$A$2:$J$284,5,FALSE)</f>
        <v>2</v>
      </c>
      <c r="M27" s="216">
        <f>VLOOKUP($I27,Crses!$A$2:$J$284,6,FALSE)</f>
        <v>3</v>
      </c>
      <c r="N27" s="217">
        <f>VLOOKUP($I27,Crses!$A$2:$J$284,7,FALSE)</f>
        <v>1301305</v>
      </c>
    </row>
    <row r="28" spans="2:19" s="144" customFormat="1" ht="18" customHeight="1" x14ac:dyDescent="0.2">
      <c r="B28" s="186">
        <v>1301305</v>
      </c>
      <c r="C28" s="215" t="str">
        <f>VLOOKUP($B28,Crses!$A$2:$J$284,3,FALSE)</f>
        <v>Database and Application of Database</v>
      </c>
      <c r="D28" s="216">
        <f>VLOOKUP($B28,Crses!$A$2:$J$284,4,FALSE)</f>
        <v>2</v>
      </c>
      <c r="E28" s="216">
        <f>VLOOKUP($B28,Crses!$A$2:$J$284,5,FALSE)</f>
        <v>2</v>
      </c>
      <c r="F28" s="216">
        <f>VLOOKUP($B28,Crses!$A$2:$J$288,6,FALSE)</f>
        <v>3</v>
      </c>
      <c r="G28" s="217">
        <f>VLOOKUP($B28,Crses!$A$2:$J$284,7,FALSE)</f>
        <v>1301203</v>
      </c>
      <c r="H28" s="17"/>
      <c r="I28" s="186">
        <v>1301315</v>
      </c>
      <c r="J28" s="108" t="str">
        <f>VLOOKUP($I28,Crses!$A$2:$J$254,3,FALSE)</f>
        <v>Theory of Computation</v>
      </c>
      <c r="K28" s="106">
        <f>VLOOKUP($I28,Crses!$A$2:$J$254,4,FALSE)</f>
        <v>3</v>
      </c>
      <c r="L28" s="106">
        <f>VLOOKUP($I28,Crses!$A$2:$J$254,5,FALSE)</f>
        <v>0</v>
      </c>
      <c r="M28" s="106">
        <f>VLOOKUP($I28,Crses!$A$2:$J$254,6,FALSE)</f>
        <v>3</v>
      </c>
      <c r="N28" s="192">
        <f>VLOOKUP($I28,Crses!$A$2:$J$254,7,FALSE)</f>
        <v>1301203</v>
      </c>
    </row>
    <row r="29" spans="2:19" s="144" customFormat="1" ht="18" customHeight="1" x14ac:dyDescent="0.2">
      <c r="B29" s="186">
        <v>1301266</v>
      </c>
      <c r="C29" s="215" t="str">
        <f>VLOOKUP($B29,Crses!$A$2:$J$284,3,FALSE)</f>
        <v>Technical Writing and Communication Skills</v>
      </c>
      <c r="D29" s="216">
        <f>VLOOKUP($B29,Crses!$A$2:$J$284,4,FALSE)</f>
        <v>3</v>
      </c>
      <c r="E29" s="216">
        <f>VLOOKUP($B29,Crses!$A$2:$J$284,5,FALSE)</f>
        <v>0</v>
      </c>
      <c r="F29" s="216">
        <f>VLOOKUP($B29,Crses!$A$2:$J$288,6,FALSE)</f>
        <v>3</v>
      </c>
      <c r="G29" s="217">
        <f>VLOOKUP($B29,Crses!$A$2:$J$284,7,FALSE)</f>
        <v>1401120</v>
      </c>
      <c r="H29" s="17"/>
      <c r="I29" s="186">
        <v>1301336</v>
      </c>
      <c r="J29" s="108" t="str">
        <f>VLOOKUP($I29,Crses!$A$2:$J$254,3,FALSE)</f>
        <v>Data Communications and Computer Networks</v>
      </c>
      <c r="K29" s="106">
        <f>VLOOKUP($I29,Crses!$A$2:$J$254,4,FALSE)</f>
        <v>3</v>
      </c>
      <c r="L29" s="106">
        <f>VLOOKUP($I29,Crses!$A$2:$J$254,5,FALSE)</f>
        <v>0</v>
      </c>
      <c r="M29" s="106">
        <f>VLOOKUP($I29,Crses!$A$2:$J$254,6,FALSE)</f>
        <v>3</v>
      </c>
      <c r="N29" s="192">
        <f>VLOOKUP($I29,Crses!$A$2:$J$254,7,FALSE)</f>
        <v>1301326</v>
      </c>
    </row>
    <row r="30" spans="2:19" s="144" customFormat="1" ht="18" customHeight="1" x14ac:dyDescent="0.2">
      <c r="B30" s="186">
        <v>1301306</v>
      </c>
      <c r="C30" s="215" t="str">
        <f>VLOOKUP($B30,Crses!$A$2:$J$284,3,FALSE)</f>
        <v>Basics of Electric Physics</v>
      </c>
      <c r="D30" s="216">
        <f>VLOOKUP($B30,Crses!$A$2:$J$284,4,FALSE)</f>
        <v>3</v>
      </c>
      <c r="E30" s="216">
        <f>VLOOKUP($B30,Crses!$A$2:$J$284,5,FALSE)</f>
        <v>0</v>
      </c>
      <c r="F30" s="216">
        <f>VLOOKUP($B30,Crses!$A$2:$J$288,6,FALSE)</f>
        <v>3</v>
      </c>
      <c r="G30" s="217" t="str">
        <f>VLOOKUP($B30,Crses!$A$2:$J$284,7,FALSE)</f>
        <v>1501121+1301120</v>
      </c>
      <c r="H30" s="17"/>
      <c r="I30" s="186">
        <v>1301386</v>
      </c>
      <c r="J30" s="108" t="str">
        <f>VLOOKUP($I30,Crses!$A$2:$J$254,3,FALSE)</f>
        <v>Information Systems Analysis and Design</v>
      </c>
      <c r="K30" s="106">
        <f>VLOOKUP($I30,Crses!$A$2:$J$254,4,FALSE)</f>
        <v>3</v>
      </c>
      <c r="L30" s="106">
        <f>VLOOKUP($I30,Crses!$A$2:$J$254,5,FALSE)</f>
        <v>0</v>
      </c>
      <c r="M30" s="106">
        <f>VLOOKUP($I30,Crses!$A$2:$J$254,6,FALSE)</f>
        <v>3</v>
      </c>
      <c r="N30" s="192">
        <f>VLOOKUP($I30,Crses!$A$2:$J$254,7,FALSE)</f>
        <v>1301305</v>
      </c>
    </row>
    <row r="31" spans="2:19" s="144" customFormat="1" ht="18" customHeight="1" x14ac:dyDescent="0.2">
      <c r="B31" s="186">
        <v>1301307</v>
      </c>
      <c r="C31" s="215" t="str">
        <f>VLOOKUP($B31,Crses!$A$2:$J$284,3,FALSE)</f>
        <v>Basics of Electric Physics Lab</v>
      </c>
      <c r="D31" s="216">
        <f>VLOOKUP($B31,Crses!$A$2:$J$284,4,FALSE)</f>
        <v>0</v>
      </c>
      <c r="E31" s="216">
        <f>VLOOKUP($B31,Crses!$A$2:$J$284,5,FALSE)</f>
        <v>2</v>
      </c>
      <c r="F31" s="216">
        <f>VLOOKUP($B31,Crses!$A$2:$J$288,6,FALSE)</f>
        <v>1</v>
      </c>
      <c r="G31" s="217" t="str">
        <f>VLOOKUP($B31,Crses!$A$2:$J$284,7,FALSE)</f>
        <v>ↂ1301306</v>
      </c>
      <c r="H31" s="17"/>
      <c r="I31" s="256">
        <v>1301421</v>
      </c>
      <c r="J31" s="108" t="str">
        <f>VLOOKUP($I31,Crses!$A$2:$J$300,3,FALSE)</f>
        <v>Parallel Programming</v>
      </c>
      <c r="K31" s="106">
        <f>VLOOKUP($I31,Crses!$A$2:$J$300,4,FALSE)</f>
        <v>2</v>
      </c>
      <c r="L31" s="106">
        <f>VLOOKUP($I31,Crses!$A$2:$J$300,5,FALSE)</f>
        <v>2</v>
      </c>
      <c r="M31" s="106">
        <f>VLOOKUP($I31,Crses!$A$2:$J$300,6,FALSE)</f>
        <v>3</v>
      </c>
      <c r="N31" s="192">
        <f>VLOOKUP($I31,Crses!$A$2:$J$300,7,FALSE)</f>
        <v>1301310</v>
      </c>
      <c r="P31" s="24"/>
      <c r="Q31" s="23"/>
      <c r="R31" s="23"/>
      <c r="S31" s="23"/>
    </row>
    <row r="32" spans="2:19" s="144" customFormat="1" ht="18" customHeight="1" thickBot="1" x14ac:dyDescent="0.25">
      <c r="B32" s="186">
        <v>1401116</v>
      </c>
      <c r="C32" s="215" t="str">
        <f>VLOOKUP($B32,Crses!$A$2:$J$284,3,FALSE)</f>
        <v>Islamic Education</v>
      </c>
      <c r="D32" s="216">
        <f>VLOOKUP($B32,Crses!$A$2:$J$284,4,FALSE)</f>
        <v>3</v>
      </c>
      <c r="E32" s="216">
        <f>VLOOKUP($B32,Crses!$A$2:$J$284,5,FALSE)</f>
        <v>0</v>
      </c>
      <c r="F32" s="216">
        <f>VLOOKUP($B32,Crses!$A$2:$J$288,6,FALSE)</f>
        <v>3</v>
      </c>
      <c r="G32" s="217" t="str">
        <f>VLOOKUP($B32,Crses!$A$2:$J$284,7,FALSE)</f>
        <v>-</v>
      </c>
      <c r="H32" s="17"/>
      <c r="I32" s="186" t="s">
        <v>14</v>
      </c>
      <c r="J32" s="218" t="s">
        <v>115</v>
      </c>
      <c r="K32" s="106">
        <v>3</v>
      </c>
      <c r="L32" s="106">
        <v>0</v>
      </c>
      <c r="M32" s="106">
        <v>3</v>
      </c>
      <c r="N32" s="220" t="s">
        <v>14</v>
      </c>
    </row>
    <row r="33" spans="2:14" ht="13.5" thickBot="1" x14ac:dyDescent="0.25">
      <c r="B33" s="304" t="s">
        <v>109</v>
      </c>
      <c r="C33" s="304"/>
      <c r="D33" s="189">
        <f>SUM(D27:D32)</f>
        <v>14</v>
      </c>
      <c r="E33" s="189">
        <f>SUM(E27:E32)</f>
        <v>4</v>
      </c>
      <c r="F33" s="189">
        <f>SUM(F27:F32)</f>
        <v>16</v>
      </c>
      <c r="G33" s="21"/>
      <c r="H33" s="20"/>
      <c r="I33" s="304" t="s">
        <v>109</v>
      </c>
      <c r="J33" s="304"/>
      <c r="K33" s="189">
        <f>SUM(K27:K32)</f>
        <v>16</v>
      </c>
      <c r="L33" s="189">
        <f t="shared" ref="L33:M33" si="0">SUM(L27:L32)</f>
        <v>4</v>
      </c>
      <c r="M33" s="189">
        <f t="shared" si="0"/>
        <v>18</v>
      </c>
      <c r="N33" s="21"/>
    </row>
    <row r="34" spans="2:14" ht="13.5" thickBot="1" x14ac:dyDescent="0.25">
      <c r="B34" s="14"/>
      <c r="C34" s="14"/>
      <c r="D34" s="14"/>
      <c r="E34" s="14"/>
      <c r="F34" s="14"/>
      <c r="G34" s="225"/>
      <c r="H34" s="14"/>
      <c r="I34" s="14"/>
      <c r="J34" s="14"/>
      <c r="K34" s="14"/>
      <c r="L34" s="14"/>
      <c r="M34" s="14"/>
      <c r="N34" s="225"/>
    </row>
    <row r="35" spans="2:14" ht="18" customHeight="1" thickBot="1" x14ac:dyDescent="0.25">
      <c r="B35" s="226">
        <v>1301368</v>
      </c>
      <c r="C35" s="227" t="str">
        <f>VLOOKUP($B35,Crses!$A$2:$J$254,3,FALSE)</f>
        <v>Field Training</v>
      </c>
      <c r="D35" s="228">
        <f>VLOOKUP($B35,Crses!$A$2:$J$254,4,FALSE)</f>
        <v>0</v>
      </c>
      <c r="E35" s="228">
        <f>VLOOKUP($B35,Crses!$A$2:$J$254,5,FALSE)</f>
        <v>0</v>
      </c>
      <c r="F35" s="228">
        <f>VLOOKUP($B35,Crses!$A$2:$J$254,6,FALSE)</f>
        <v>0</v>
      </c>
      <c r="G35" s="229" t="str">
        <f>VLOOKUP($B35,Crses!$A$2:$J$254,7,FALSE)</f>
        <v>Pass. 90Cr. Hrs.</v>
      </c>
      <c r="H35" s="209"/>
      <c r="I35" s="306" t="s">
        <v>116</v>
      </c>
      <c r="J35" s="306"/>
      <c r="K35" s="306"/>
      <c r="L35" s="209"/>
      <c r="M35" s="209"/>
      <c r="N35" s="161"/>
    </row>
    <row r="36" spans="2:14" ht="18" customHeight="1" thickBot="1" x14ac:dyDescent="0.25">
      <c r="B36" s="230"/>
      <c r="C36" s="231"/>
      <c r="D36" s="232"/>
      <c r="E36" s="232"/>
      <c r="F36" s="232"/>
      <c r="G36" s="230"/>
      <c r="H36" s="17"/>
      <c r="I36" s="16"/>
      <c r="J36" s="16"/>
      <c r="K36" s="16"/>
      <c r="L36" s="16"/>
      <c r="M36" s="16"/>
      <c r="N36" s="16"/>
    </row>
    <row r="37" spans="2:14" ht="13.5" thickBot="1" x14ac:dyDescent="0.25">
      <c r="B37" s="309" t="s">
        <v>117</v>
      </c>
      <c r="C37" s="310"/>
      <c r="D37" s="310"/>
      <c r="E37" s="310"/>
      <c r="F37" s="310"/>
      <c r="G37" s="311"/>
      <c r="H37" s="17"/>
      <c r="I37" s="309" t="s">
        <v>118</v>
      </c>
      <c r="J37" s="310"/>
      <c r="K37" s="310"/>
      <c r="L37" s="310"/>
      <c r="M37" s="310"/>
      <c r="N37" s="311"/>
    </row>
    <row r="38" spans="2:14" ht="12.75" customHeight="1" thickBot="1" x14ac:dyDescent="0.25">
      <c r="B38" s="300" t="s">
        <v>9</v>
      </c>
      <c r="C38" s="302" t="s">
        <v>10</v>
      </c>
      <c r="D38" s="303" t="s">
        <v>11</v>
      </c>
      <c r="E38" s="303"/>
      <c r="F38" s="303"/>
      <c r="G38" s="300" t="s">
        <v>12</v>
      </c>
      <c r="H38" s="14"/>
      <c r="I38" s="300" t="s">
        <v>9</v>
      </c>
      <c r="J38" s="302" t="s">
        <v>10</v>
      </c>
      <c r="K38" s="303" t="s">
        <v>11</v>
      </c>
      <c r="L38" s="303"/>
      <c r="M38" s="303"/>
      <c r="N38" s="300" t="s">
        <v>12</v>
      </c>
    </row>
    <row r="39" spans="2:14" ht="13.5" thickBot="1" x14ac:dyDescent="0.25">
      <c r="B39" s="301"/>
      <c r="C39" s="302"/>
      <c r="D39" s="187" t="s">
        <v>107</v>
      </c>
      <c r="E39" s="188" t="s">
        <v>108</v>
      </c>
      <c r="F39" s="188" t="s">
        <v>109</v>
      </c>
      <c r="G39" s="300"/>
      <c r="H39" s="17"/>
      <c r="I39" s="301"/>
      <c r="J39" s="302"/>
      <c r="K39" s="187" t="s">
        <v>107</v>
      </c>
      <c r="L39" s="188" t="s">
        <v>108</v>
      </c>
      <c r="M39" s="188" t="s">
        <v>109</v>
      </c>
      <c r="N39" s="300"/>
    </row>
    <row r="40" spans="2:14" s="223" customFormat="1" ht="25.5" customHeight="1" x14ac:dyDescent="0.2">
      <c r="B40" s="190">
        <v>1301491</v>
      </c>
      <c r="C40" s="224" t="str">
        <f>VLOOKUP($B40,Crses!$A$2:$J$284,3,FALSE)</f>
        <v>Graduation Project (1)</v>
      </c>
      <c r="D40" s="216">
        <f>VLOOKUP($B40,Crses!$A$2:$J$284,4,FALSE)</f>
        <v>0</v>
      </c>
      <c r="E40" s="216">
        <f>VLOOKUP($B40,Crses!$A$2:$J$284,5,FALSE)</f>
        <v>2</v>
      </c>
      <c r="F40" s="216">
        <f>VLOOKUP($B40,Crses!$A$2:$J$284,6,FALSE)</f>
        <v>1</v>
      </c>
      <c r="G40" s="221" t="str">
        <f>VLOOKUP($B40,Crses!$A$2:$J$284,7,FALSE)</f>
        <v>Pass. 90 Cr. Hrs. + 1301386</v>
      </c>
      <c r="H40" s="23"/>
      <c r="I40" s="190">
        <v>1301492</v>
      </c>
      <c r="J40" s="224" t="str">
        <f>VLOOKUP($I40,Crses!$A$2:$J$284,3,FALSE)</f>
        <v>Graduation Project (2)</v>
      </c>
      <c r="K40" s="216">
        <f>VLOOKUP($I40,Crses!$A$2:$J$284,4,FALSE)</f>
        <v>0</v>
      </c>
      <c r="L40" s="216">
        <f>VLOOKUP($I40,Crses!$A$2:$J$284,5,FALSE)</f>
        <v>4</v>
      </c>
      <c r="M40" s="216">
        <f>VLOOKUP($I40,Crses!$A$2:$J$284,6,FALSE)</f>
        <v>2</v>
      </c>
      <c r="N40" s="222">
        <f>VLOOKUP($I40,Crses!$A$2:$J$284,7,FALSE)</f>
        <v>1301491</v>
      </c>
    </row>
    <row r="41" spans="2:14" s="144" customFormat="1" ht="18" customHeight="1" x14ac:dyDescent="0.2">
      <c r="B41" s="186">
        <v>1301341</v>
      </c>
      <c r="C41" s="224" t="str">
        <f>VLOOKUP($B41,Crses!$A$2:$J$284,3,FALSE)</f>
        <v>Artificial Intelligence</v>
      </c>
      <c r="D41" s="216">
        <f>VLOOKUP($B41,Crses!$A$2:$J$284,4,FALSE)</f>
        <v>2</v>
      </c>
      <c r="E41" s="216">
        <f>VLOOKUP($B41,Crses!$A$2:$J$284,5,FALSE)</f>
        <v>2</v>
      </c>
      <c r="F41" s="216">
        <f>VLOOKUP($B41,Crses!$A$2:$J$284,6,FALSE)</f>
        <v>3</v>
      </c>
      <c r="G41" s="221">
        <f>VLOOKUP($B41,Crses!$A$2:$J$284,7,FALSE)</f>
        <v>1301203</v>
      </c>
      <c r="H41" s="17"/>
      <c r="I41" s="186">
        <v>1301466</v>
      </c>
      <c r="J41" s="108" t="str">
        <f>VLOOKUP($I41,Crses!$A$2:$J$300,3,FALSE)</f>
        <v>Cloud Computing and Big Data</v>
      </c>
      <c r="K41" s="106">
        <f>VLOOKUP($I41,Crses!$A$2:$J$300,4,FALSE)</f>
        <v>2</v>
      </c>
      <c r="L41" s="106">
        <f>VLOOKUP($I41,Crses!$A$2:$J$300,5,FALSE)</f>
        <v>2</v>
      </c>
      <c r="M41" s="106">
        <f>VLOOKUP($I41,Crses!$A$2:$J$300,6,FALSE)</f>
        <v>3</v>
      </c>
      <c r="N41" s="192" t="str">
        <f>VLOOKUP($I41,Crses!$A$2:$J$300,7,FALSE)</f>
        <v>1301341 + 1301305</v>
      </c>
    </row>
    <row r="42" spans="2:14" s="144" customFormat="1" ht="18" customHeight="1" x14ac:dyDescent="0.2">
      <c r="B42" s="186">
        <v>1302338</v>
      </c>
      <c r="C42" s="224" t="str">
        <f>VLOOKUP($B42,Crses!$A$2:$J$284,3,FALSE)</f>
        <v>Advanced Internet Computing</v>
      </c>
      <c r="D42" s="216">
        <f>VLOOKUP($B42,Crses!$A$2:$J$284,4,FALSE)</f>
        <v>2</v>
      </c>
      <c r="E42" s="216">
        <f>VLOOKUP($B42,Crses!$A$2:$J$284,5,FALSE)</f>
        <v>2</v>
      </c>
      <c r="F42" s="216">
        <f>VLOOKUP($B42,Crses!$A$2:$J$284,6,FALSE)</f>
        <v>3</v>
      </c>
      <c r="G42" s="221" t="str">
        <f>VLOOKUP($B42,Crses!$A$2:$J$284,7,FALSE)</f>
        <v>1301236+ 1301305</v>
      </c>
      <c r="H42" s="17"/>
      <c r="I42" s="186">
        <v>1301411</v>
      </c>
      <c r="J42" s="108" t="str">
        <f>VLOOKUP($I42,Crses!$A$2:$J$300,3,FALSE)</f>
        <v>Information Security</v>
      </c>
      <c r="K42" s="106">
        <f>VLOOKUP($I42,Crses!$A$2:$J$300,4,FALSE)</f>
        <v>3</v>
      </c>
      <c r="L42" s="106">
        <f>VLOOKUP($I42,Crses!$A$2:$J$300,5,FALSE)</f>
        <v>0</v>
      </c>
      <c r="M42" s="106">
        <f>VLOOKUP($I42,Crses!$A$2:$J$300,6,FALSE)</f>
        <v>3</v>
      </c>
      <c r="N42" s="192">
        <f>VLOOKUP($I42,Crses!$A$2:$J$300,7,FALSE)</f>
        <v>1301336</v>
      </c>
    </row>
    <row r="43" spans="2:14" s="144" customFormat="1" ht="18" customHeight="1" x14ac:dyDescent="0.2">
      <c r="B43" s="186">
        <v>1301415</v>
      </c>
      <c r="C43" s="224" t="str">
        <f>VLOOKUP($B43,Crses!$A$2:$J$284,3,FALSE)</f>
        <v>Compiler Construction</v>
      </c>
      <c r="D43" s="216">
        <f>VLOOKUP($B43,Crses!$A$2:$J$284,4,FALSE)</f>
        <v>3</v>
      </c>
      <c r="E43" s="216">
        <f>VLOOKUP($B43,Crses!$A$2:$J$284,5,FALSE)</f>
        <v>0</v>
      </c>
      <c r="F43" s="216">
        <f>VLOOKUP($B43,Crses!$A$2:$J$284,6,FALSE)</f>
        <v>3</v>
      </c>
      <c r="G43" s="221">
        <f>VLOOKUP($B43,Crses!$A$2:$J$284,7,FALSE)</f>
        <v>1301315</v>
      </c>
      <c r="H43" s="17"/>
      <c r="I43" s="256">
        <v>1301468</v>
      </c>
      <c r="J43" s="108" t="str">
        <f>VLOOKUP($I43,Crses!$A$2:$J$300,3,FALSE)</f>
        <v>Recent trends in computing</v>
      </c>
      <c r="K43" s="106">
        <f>VLOOKUP($I43,Crses!$A$2:$J$300,4,FALSE)</f>
        <v>0</v>
      </c>
      <c r="L43" s="106">
        <f>VLOOKUP($I43,Crses!$A$2:$J$300,5,FALSE)</f>
        <v>2</v>
      </c>
      <c r="M43" s="106">
        <f>VLOOKUP($I43,Crses!$A$2:$J$300,6,FALSE)</f>
        <v>1</v>
      </c>
      <c r="N43" s="192">
        <f>VLOOKUP($I43,Crses!$A$2:$J$300,7,FALSE)</f>
        <v>1301305</v>
      </c>
    </row>
    <row r="44" spans="2:14" s="144" customFormat="1" ht="18" customHeight="1" x14ac:dyDescent="0.2">
      <c r="B44" s="186" t="s">
        <v>14</v>
      </c>
      <c r="C44" s="108" t="s">
        <v>110</v>
      </c>
      <c r="D44" s="106">
        <v>3</v>
      </c>
      <c r="E44" s="106">
        <v>0</v>
      </c>
      <c r="F44" s="106">
        <v>3</v>
      </c>
      <c r="G44" s="192" t="s">
        <v>14</v>
      </c>
      <c r="H44" s="17"/>
      <c r="I44" s="186" t="s">
        <v>14</v>
      </c>
      <c r="J44" s="218" t="s">
        <v>115</v>
      </c>
      <c r="K44" s="106">
        <v>3</v>
      </c>
      <c r="L44" s="106">
        <v>0</v>
      </c>
      <c r="M44" s="106">
        <v>3</v>
      </c>
      <c r="N44" s="220" t="s">
        <v>14</v>
      </c>
    </row>
    <row r="45" spans="2:14" s="144" customFormat="1" ht="18" customHeight="1" thickBot="1" x14ac:dyDescent="0.25">
      <c r="B45" s="193" t="s">
        <v>14</v>
      </c>
      <c r="C45" s="218" t="s">
        <v>115</v>
      </c>
      <c r="D45" s="219">
        <v>3</v>
      </c>
      <c r="E45" s="219">
        <v>0</v>
      </c>
      <c r="F45" s="219">
        <v>3</v>
      </c>
      <c r="G45" s="220" t="s">
        <v>14</v>
      </c>
      <c r="H45" s="17"/>
      <c r="I45" s="186" t="s">
        <v>14</v>
      </c>
      <c r="J45" s="108" t="s">
        <v>119</v>
      </c>
      <c r="K45" s="106">
        <v>3</v>
      </c>
      <c r="L45" s="106">
        <v>0</v>
      </c>
      <c r="M45" s="106">
        <v>3</v>
      </c>
      <c r="N45" s="192" t="s">
        <v>14</v>
      </c>
    </row>
    <row r="46" spans="2:14" ht="13.5" thickBot="1" x14ac:dyDescent="0.25">
      <c r="B46" s="304" t="s">
        <v>109</v>
      </c>
      <c r="C46" s="304"/>
      <c r="D46" s="189">
        <f>SUM(D40:D45)</f>
        <v>13</v>
      </c>
      <c r="E46" s="189">
        <f>SUM(E40:E45)</f>
        <v>6</v>
      </c>
      <c r="F46" s="189">
        <f>SUM(F40:F45)</f>
        <v>16</v>
      </c>
      <c r="G46" s="21"/>
      <c r="H46" s="17"/>
      <c r="I46" s="304" t="s">
        <v>109</v>
      </c>
      <c r="J46" s="304"/>
      <c r="K46" s="189">
        <f>SUM(K40:K45)</f>
        <v>11</v>
      </c>
      <c r="L46" s="189">
        <f>SUM(L40:L45)</f>
        <v>8</v>
      </c>
      <c r="M46" s="189">
        <f>SUM(M40:M45)</f>
        <v>15</v>
      </c>
      <c r="N46" s="21"/>
    </row>
    <row r="47" spans="2:14" ht="20.25" customHeight="1" thickBot="1" x14ac:dyDescent="0.25">
      <c r="B47" s="307" t="s">
        <v>120</v>
      </c>
      <c r="C47" s="308"/>
      <c r="D47" s="296" t="s">
        <v>121</v>
      </c>
      <c r="E47" s="296"/>
      <c r="F47" s="296"/>
      <c r="G47" s="297"/>
      <c r="H47" s="17"/>
      <c r="I47" s="299" t="s">
        <v>122</v>
      </c>
      <c r="J47" s="296"/>
      <c r="K47" s="176">
        <f>F11+M11+F22+M22+F33+M33+F46+M46+F35</f>
        <v>132</v>
      </c>
      <c r="L47" s="176"/>
      <c r="M47" s="176"/>
      <c r="N47" s="177"/>
    </row>
    <row r="48" spans="2:14" ht="13.5" thickBot="1" x14ac:dyDescent="0.25">
      <c r="B48" s="212"/>
      <c r="C48" s="213"/>
      <c r="D48" s="213"/>
      <c r="E48" s="213"/>
      <c r="F48" s="213"/>
      <c r="G48" s="214"/>
      <c r="H48" s="17"/>
      <c r="I48" s="212"/>
      <c r="J48" s="213"/>
      <c r="K48" s="213"/>
      <c r="L48" s="213"/>
      <c r="M48" s="213"/>
      <c r="N48" s="214"/>
    </row>
    <row r="49" spans="8:8" x14ac:dyDescent="0.2">
      <c r="H49" s="17"/>
    </row>
    <row r="53" spans="8:8" ht="20.25" customHeight="1" x14ac:dyDescent="0.2"/>
  </sheetData>
  <mergeCells count="54">
    <mergeCell ref="B1:L1"/>
    <mergeCell ref="I47:J47"/>
    <mergeCell ref="B46:C46"/>
    <mergeCell ref="I46:J46"/>
    <mergeCell ref="I22:J22"/>
    <mergeCell ref="B47:C47"/>
    <mergeCell ref="B37:G37"/>
    <mergeCell ref="I37:N37"/>
    <mergeCell ref="B38:B39"/>
    <mergeCell ref="C38:C39"/>
    <mergeCell ref="D38:F38"/>
    <mergeCell ref="G38:G39"/>
    <mergeCell ref="I38:I39"/>
    <mergeCell ref="J38:J39"/>
    <mergeCell ref="K38:M38"/>
    <mergeCell ref="N38:N39"/>
    <mergeCell ref="J25:J26"/>
    <mergeCell ref="K25:M25"/>
    <mergeCell ref="N25:N26"/>
    <mergeCell ref="B33:C33"/>
    <mergeCell ref="I33:J33"/>
    <mergeCell ref="I35:K35"/>
    <mergeCell ref="B25:B26"/>
    <mergeCell ref="C25:C26"/>
    <mergeCell ref="D25:F25"/>
    <mergeCell ref="G25:G26"/>
    <mergeCell ref="I25:I26"/>
    <mergeCell ref="I13:N13"/>
    <mergeCell ref="K14:M14"/>
    <mergeCell ref="N14:N15"/>
    <mergeCell ref="B22:C22"/>
    <mergeCell ref="B24:G24"/>
    <mergeCell ref="I24:N24"/>
    <mergeCell ref="B14:B15"/>
    <mergeCell ref="C14:C15"/>
    <mergeCell ref="D14:F14"/>
    <mergeCell ref="G14:G15"/>
    <mergeCell ref="I14:I15"/>
    <mergeCell ref="J14:J15"/>
    <mergeCell ref="D47:G47"/>
    <mergeCell ref="B2:G2"/>
    <mergeCell ref="I2:N2"/>
    <mergeCell ref="B3:B4"/>
    <mergeCell ref="C3:C4"/>
    <mergeCell ref="D3:F3"/>
    <mergeCell ref="G3:G4"/>
    <mergeCell ref="I3:I4"/>
    <mergeCell ref="J3:J4"/>
    <mergeCell ref="K3:M3"/>
    <mergeCell ref="N3:N4"/>
    <mergeCell ref="B11:C11"/>
    <mergeCell ref="I11:J11"/>
    <mergeCell ref="I12:N12"/>
    <mergeCell ref="B13:G13"/>
  </mergeCells>
  <printOptions horizontalCentered="1" verticalCentered="1"/>
  <pageMargins left="0.2" right="0.2" top="0.1" bottom="0.1" header="0" footer="0"/>
  <pageSetup paperSize="9" scale="7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pageSetUpPr fitToPage="1"/>
  </sheetPr>
  <dimension ref="B1:U52"/>
  <sheetViews>
    <sheetView rightToLeft="1" view="pageBreakPreview" topLeftCell="A34" zoomScaleNormal="90" zoomScaleSheetLayoutView="100" workbookViewId="0">
      <selection activeCell="J52" sqref="J52"/>
    </sheetView>
  </sheetViews>
  <sheetFormatPr defaultRowHeight="12.75" x14ac:dyDescent="0.2"/>
  <cols>
    <col min="1" max="1" width="2.5703125" customWidth="1"/>
    <col min="2" max="2" width="10.7109375" customWidth="1"/>
    <col min="3" max="3" width="25.140625" customWidth="1"/>
    <col min="4" max="4" width="5.7109375" customWidth="1"/>
    <col min="5" max="5" width="6.140625" customWidth="1"/>
    <col min="6" max="6" width="5.85546875" customWidth="1"/>
    <col min="7" max="7" width="16.5703125" customWidth="1"/>
    <col min="8" max="8" width="4.7109375" customWidth="1"/>
    <col min="9" max="9" width="9.85546875" bestFit="1" customWidth="1"/>
    <col min="10" max="10" width="23" customWidth="1"/>
    <col min="11" max="11" width="5.140625" bestFit="1" customWidth="1"/>
    <col min="12" max="13" width="6.140625" customWidth="1"/>
    <col min="14" max="14" width="16.85546875" customWidth="1"/>
  </cols>
  <sheetData>
    <row r="1" spans="2:21" ht="24" customHeight="1" thickBot="1" x14ac:dyDescent="0.3">
      <c r="B1" s="314" t="s">
        <v>123</v>
      </c>
      <c r="C1" s="314"/>
      <c r="D1" s="314"/>
      <c r="E1" s="314"/>
      <c r="F1" s="314"/>
      <c r="G1" s="314"/>
      <c r="H1" s="314"/>
      <c r="I1" s="314"/>
      <c r="J1" s="314"/>
      <c r="K1" s="314"/>
      <c r="L1" s="314"/>
      <c r="M1" s="314"/>
      <c r="N1" s="314"/>
    </row>
    <row r="2" spans="2:21" ht="13.5" thickBot="1" x14ac:dyDescent="0.25">
      <c r="B2" s="299" t="s">
        <v>124</v>
      </c>
      <c r="C2" s="296"/>
      <c r="D2" s="296"/>
      <c r="E2" s="296"/>
      <c r="F2" s="296"/>
      <c r="G2" s="297"/>
      <c r="H2" s="17"/>
      <c r="I2" s="299" t="s">
        <v>125</v>
      </c>
      <c r="J2" s="296"/>
      <c r="K2" s="296"/>
      <c r="L2" s="296"/>
      <c r="M2" s="296"/>
      <c r="N2" s="297"/>
    </row>
    <row r="3" spans="2:21" ht="13.5" thickBot="1" x14ac:dyDescent="0.25">
      <c r="B3" s="304" t="s">
        <v>63</v>
      </c>
      <c r="C3" s="304" t="s">
        <v>64</v>
      </c>
      <c r="D3" s="304" t="s">
        <v>61</v>
      </c>
      <c r="E3" s="304"/>
      <c r="F3" s="304"/>
      <c r="G3" s="304" t="s">
        <v>126</v>
      </c>
      <c r="H3" s="17"/>
      <c r="I3" s="304" t="s">
        <v>63</v>
      </c>
      <c r="J3" s="304" t="s">
        <v>64</v>
      </c>
      <c r="K3" s="304" t="s">
        <v>61</v>
      </c>
      <c r="L3" s="304"/>
      <c r="M3" s="304"/>
      <c r="N3" s="304" t="s">
        <v>126</v>
      </c>
    </row>
    <row r="4" spans="2:21" ht="13.5" thickBot="1" x14ac:dyDescent="0.25">
      <c r="B4" s="304"/>
      <c r="C4" s="304"/>
      <c r="D4" s="21" t="s">
        <v>127</v>
      </c>
      <c r="E4" s="21" t="s">
        <v>128</v>
      </c>
      <c r="F4" s="21" t="s">
        <v>129</v>
      </c>
      <c r="G4" s="304"/>
      <c r="H4" s="17"/>
      <c r="I4" s="304"/>
      <c r="J4" s="304"/>
      <c r="K4" s="21" t="s">
        <v>127</v>
      </c>
      <c r="L4" s="21" t="s">
        <v>128</v>
      </c>
      <c r="M4" s="21" t="s">
        <v>129</v>
      </c>
      <c r="N4" s="304"/>
    </row>
    <row r="5" spans="2:21" x14ac:dyDescent="0.2">
      <c r="B5" s="190">
        <v>1401120</v>
      </c>
      <c r="C5" s="108" t="str">
        <f>VLOOKUP($B5,Crses!$A$2:$J$269,2,FALSE)</f>
        <v>اللغـة الإنجليزيـة (1)**</v>
      </c>
      <c r="D5" s="106">
        <f>VLOOKUP($B5,Crses!$A$2:$J$284,4,FALSE)</f>
        <v>3</v>
      </c>
      <c r="E5" s="106">
        <f>VLOOKUP($B5,Crses!$A$2:$J$284,5,FALSE)</f>
        <v>0</v>
      </c>
      <c r="F5" s="106">
        <f>VLOOKUP($B5,Crses!$A$2:$J$284,6,FALSE)</f>
        <v>3</v>
      </c>
      <c r="G5" s="192" t="str">
        <f>VLOOKUP($B5,Crses!$A$2:$J$284,7,FALSE)</f>
        <v>-</v>
      </c>
      <c r="H5" s="14"/>
      <c r="I5" s="190">
        <v>1401150</v>
      </c>
      <c r="J5" s="107" t="str">
        <f>VLOOKUP($I5,Crses!$A$2:$J$284,2,FALSE)</f>
        <v>التربية الوطنية</v>
      </c>
      <c r="K5" s="105">
        <f>VLOOKUP($I5,Crses!$A$2:$J$284,4,FALSE)</f>
        <v>3</v>
      </c>
      <c r="L5" s="105">
        <f>VLOOKUP($I5,Crses!$A$2:$J$284,5,FALSE)</f>
        <v>0</v>
      </c>
      <c r="M5" s="105">
        <f>VLOOKUP($I5,Crses!$A$2:$J$294,6,FALSE)</f>
        <v>3</v>
      </c>
      <c r="N5" s="191" t="str">
        <f>VLOOKUP($I5,Crses!$A$2:$J$284,7,FALSE)</f>
        <v>-</v>
      </c>
    </row>
    <row r="6" spans="2:21" x14ac:dyDescent="0.2">
      <c r="B6" s="186">
        <v>1301106</v>
      </c>
      <c r="C6" s="108" t="str">
        <f>VLOOKUP($B6,Crses!$A$2:$J$269,2,FALSE)</f>
        <v>البرمجة الهيكلية</v>
      </c>
      <c r="D6" s="106">
        <f>VLOOKUP($B6,Crses!$A$2:$J$284,4,FALSE)</f>
        <v>2</v>
      </c>
      <c r="E6" s="106">
        <f>VLOOKUP($B6,Crses!$A$2:$J$284,5,FALSE)</f>
        <v>2</v>
      </c>
      <c r="F6" s="106">
        <f>VLOOKUP($B6,Crses!$A$2:$J$284,6,FALSE)</f>
        <v>3</v>
      </c>
      <c r="G6" s="192" t="str">
        <f>VLOOKUP($B6,Crses!$A$2:$J$284,7,FALSE)</f>
        <v>-</v>
      </c>
      <c r="H6" s="14"/>
      <c r="I6" s="186">
        <v>1301108</v>
      </c>
      <c r="J6" s="108" t="str">
        <f>VLOOKUP($I6,Crses!$A$2:$J$284,2,FALSE)</f>
        <v xml:space="preserve">البرمجة الكينونية (1) </v>
      </c>
      <c r="K6" s="106">
        <f>VLOOKUP($I6,Crses!$A$2:$J$284,4,FALSE)</f>
        <v>2</v>
      </c>
      <c r="L6" s="106">
        <f>VLOOKUP($I6,Crses!$A$2:$J$284,5,FALSE)</f>
        <v>2</v>
      </c>
      <c r="M6" s="106">
        <f>VLOOKUP($I6,Crses!$A$2:$J$294,6,FALSE)</f>
        <v>3</v>
      </c>
      <c r="N6" s="192">
        <f>VLOOKUP($I6,Crses!$A$2:$J$284,7,FALSE)</f>
        <v>1301106</v>
      </c>
      <c r="P6" s="23"/>
      <c r="Q6" s="24"/>
      <c r="R6" s="23"/>
      <c r="S6" s="23"/>
      <c r="T6" s="23"/>
      <c r="U6" s="23"/>
    </row>
    <row r="7" spans="2:21" x14ac:dyDescent="0.2">
      <c r="B7" s="186">
        <v>1301111</v>
      </c>
      <c r="C7" s="108" t="str">
        <f>VLOOKUP($B7,Crses!$A$2:$J$269,2,FALSE)</f>
        <v>تراكيب متقطعه (1)</v>
      </c>
      <c r="D7" s="106">
        <f>VLOOKUP($B7,Crses!$A$2:$J$284,4,FALSE)</f>
        <v>3</v>
      </c>
      <c r="E7" s="106">
        <f>VLOOKUP($B7,Crses!$A$2:$J$284,5,FALSE)</f>
        <v>0</v>
      </c>
      <c r="F7" s="106">
        <f>VLOOKUP($B7,Crses!$A$2:$J$284,6,FALSE)</f>
        <v>3</v>
      </c>
      <c r="G7" s="192" t="str">
        <f>VLOOKUP($B7,Crses!$A$2:$J$284,7,FALSE)</f>
        <v>-</v>
      </c>
      <c r="H7" s="14"/>
      <c r="I7" s="186">
        <v>1301120</v>
      </c>
      <c r="J7" s="108" t="str">
        <f>VLOOKUP($I7,Crses!$A$2:$J$284,2,FALSE)</f>
        <v>النظم الرقمية</v>
      </c>
      <c r="K7" s="106">
        <f>VLOOKUP($I7,Crses!$A$2:$J$284,4,FALSE)</f>
        <v>3</v>
      </c>
      <c r="L7" s="106">
        <f>VLOOKUP($I7,Crses!$A$2:$J$284,5,FALSE)</f>
        <v>0</v>
      </c>
      <c r="M7" s="106">
        <f>VLOOKUP($I7,Crses!$A$2:$J$294,6,FALSE)</f>
        <v>3</v>
      </c>
      <c r="N7" s="192">
        <f>VLOOKUP($I7,Crses!$A$2:$J$284,7,FALSE)</f>
        <v>1301111</v>
      </c>
    </row>
    <row r="8" spans="2:21" x14ac:dyDescent="0.2">
      <c r="B8" s="186">
        <v>1501110</v>
      </c>
      <c r="C8" s="108" t="str">
        <f>VLOOKUP($B8,Crses!$A$2:$J$269,2,FALSE)</f>
        <v>تفاضل وتكامل (1)</v>
      </c>
      <c r="D8" s="106">
        <f>VLOOKUP($B8,Crses!$A$2:$J$284,4,FALSE)</f>
        <v>3</v>
      </c>
      <c r="E8" s="106">
        <f>VLOOKUP($B8,Crses!$A$2:$J$284,5,FALSE)</f>
        <v>0</v>
      </c>
      <c r="F8" s="106">
        <f>VLOOKUP($B8,Crses!$A$2:$J$284,6,FALSE)</f>
        <v>3</v>
      </c>
      <c r="G8" s="192" t="str">
        <f>VLOOKUP($B8,Crses!$A$2:$J$284,7,FALSE)</f>
        <v>-</v>
      </c>
      <c r="H8" s="14"/>
      <c r="I8" s="186">
        <v>1301150</v>
      </c>
      <c r="J8" s="108" t="str">
        <f>VLOOKUP($I8,Crses!$A$2:$J$284,2,FALSE)</f>
        <v xml:space="preserve">الجبر الخطي </v>
      </c>
      <c r="K8" s="106">
        <f>VLOOKUP($I8,Crses!$A$2:$J$284,4,FALSE)</f>
        <v>3</v>
      </c>
      <c r="L8" s="106">
        <f>VLOOKUP($I8,Crses!$A$2:$J$284,5,FALSE)</f>
        <v>0</v>
      </c>
      <c r="M8" s="106">
        <f>VLOOKUP($I8,Crses!$A$2:$J$294,6,FALSE)</f>
        <v>3</v>
      </c>
      <c r="N8" s="192">
        <f>VLOOKUP($I8,Crses!$A$2:$J$284,7,FALSE)</f>
        <v>1501110</v>
      </c>
    </row>
    <row r="9" spans="2:21" x14ac:dyDescent="0.2">
      <c r="B9" s="186">
        <v>1501120</v>
      </c>
      <c r="C9" s="108" t="str">
        <f>VLOOKUP($B9,Crses!$A$2:$J$269,2,FALSE)</f>
        <v>فيزياء عامة (1)</v>
      </c>
      <c r="D9" s="106">
        <f>VLOOKUP($B9,Crses!$A$2:$J$284,4,FALSE)</f>
        <v>3</v>
      </c>
      <c r="E9" s="106">
        <f>VLOOKUP($B9,Crses!$A$2:$J$284,5,FALSE)</f>
        <v>0</v>
      </c>
      <c r="F9" s="106">
        <f>VLOOKUP($B9,Crses!$A$2:$J$284,6,FALSE)</f>
        <v>3</v>
      </c>
      <c r="G9" s="192" t="str">
        <f>VLOOKUP($B9,Crses!$A$2:$J$284,7,FALSE)</f>
        <v>-</v>
      </c>
      <c r="H9" s="14"/>
      <c r="I9" s="186">
        <v>1501212</v>
      </c>
      <c r="J9" s="108" t="str">
        <f>VLOOKUP($I9,Crses!$A$2:$J$284,2,FALSE)</f>
        <v>الاحتمالات والإحصاء</v>
      </c>
      <c r="K9" s="106">
        <f>VLOOKUP($I9,Crses!$A$2:$J$284,4,FALSE)</f>
        <v>3</v>
      </c>
      <c r="L9" s="106">
        <f>VLOOKUP($I9,Crses!$A$2:$J$284,5,FALSE)</f>
        <v>0</v>
      </c>
      <c r="M9" s="106">
        <f>VLOOKUP($I9,Crses!$A$2:$J$294,6,FALSE)</f>
        <v>3</v>
      </c>
      <c r="N9" s="192">
        <f>VLOOKUP($I9,Crses!$A$2:$J$284,7,FALSE)</f>
        <v>1501110</v>
      </c>
      <c r="P9" s="23"/>
      <c r="Q9" s="24"/>
      <c r="R9" s="23"/>
      <c r="S9" s="23"/>
      <c r="T9" s="23"/>
      <c r="U9" s="23"/>
    </row>
    <row r="10" spans="2:21" ht="13.5" thickBot="1" x14ac:dyDescent="0.25">
      <c r="B10" s="193">
        <v>1501121</v>
      </c>
      <c r="C10" s="108" t="str">
        <f>VLOOKUP($B10,Crses!$A$2:$J$269,2,FALSE)</f>
        <v xml:space="preserve"> فيزياء عامة عملى (1)</v>
      </c>
      <c r="D10" s="106">
        <f>VLOOKUP($B10,Crses!$A$2:$J$284,4,FALSE)</f>
        <v>0</v>
      </c>
      <c r="E10" s="106">
        <f>VLOOKUP($B10,Crses!$A$2:$J$284,5,FALSE)</f>
        <v>2</v>
      </c>
      <c r="F10" s="106">
        <f>VLOOKUP($B10,Crses!$A$2:$J$284,6,FALSE)</f>
        <v>1</v>
      </c>
      <c r="G10" s="192" t="str">
        <f>VLOOKUP($B10,Crses!$A$2:$J$284,7,FALSE)</f>
        <v>ↂ1501120</v>
      </c>
      <c r="H10" s="14"/>
      <c r="I10" s="186" t="s">
        <v>14</v>
      </c>
      <c r="J10" s="108" t="s">
        <v>130</v>
      </c>
      <c r="K10" s="106">
        <v>3</v>
      </c>
      <c r="L10" s="106">
        <v>0</v>
      </c>
      <c r="M10" s="106">
        <v>3</v>
      </c>
      <c r="N10" s="196"/>
      <c r="P10" s="23"/>
      <c r="Q10" s="24"/>
      <c r="R10" s="23"/>
      <c r="S10" s="23"/>
      <c r="T10" s="23"/>
      <c r="U10" s="23"/>
    </row>
    <row r="11" spans="2:21" ht="13.5" thickBot="1" x14ac:dyDescent="0.25">
      <c r="B11" s="312" t="s">
        <v>129</v>
      </c>
      <c r="C11" s="313"/>
      <c r="D11" s="189">
        <f>SUM(D5:D10)</f>
        <v>14</v>
      </c>
      <c r="E11" s="189">
        <f>SUM(E5:E10)</f>
        <v>4</v>
      </c>
      <c r="F11" s="189">
        <f>SUM(F5:F10)</f>
        <v>16</v>
      </c>
      <c r="G11" s="21"/>
      <c r="H11" s="14"/>
      <c r="I11" s="312" t="s">
        <v>129</v>
      </c>
      <c r="J11" s="313"/>
      <c r="K11" s="189">
        <f>SUM(K5:K10)</f>
        <v>17</v>
      </c>
      <c r="L11" s="189">
        <f>SUM(L5:L10)</f>
        <v>2</v>
      </c>
      <c r="M11" s="189">
        <f>SUM(M5:M10)</f>
        <v>18</v>
      </c>
      <c r="N11" s="21"/>
    </row>
    <row r="12" spans="2:21" ht="13.5" thickBot="1" x14ac:dyDescent="0.25">
      <c r="B12" s="14"/>
      <c r="C12" s="14"/>
      <c r="D12" s="14"/>
      <c r="E12" s="14"/>
      <c r="F12" s="14"/>
      <c r="G12" s="14"/>
      <c r="H12" s="18"/>
      <c r="I12" s="316"/>
      <c r="J12" s="316"/>
      <c r="K12" s="316"/>
      <c r="L12" s="316"/>
      <c r="M12" s="316"/>
      <c r="N12" s="316"/>
    </row>
    <row r="13" spans="2:21" ht="13.5" thickBot="1" x14ac:dyDescent="0.25">
      <c r="B13" s="299" t="s">
        <v>131</v>
      </c>
      <c r="C13" s="296"/>
      <c r="D13" s="296"/>
      <c r="E13" s="296"/>
      <c r="F13" s="296"/>
      <c r="G13" s="315"/>
      <c r="H13" s="17"/>
      <c r="I13" s="299" t="s">
        <v>132</v>
      </c>
      <c r="J13" s="296"/>
      <c r="K13" s="296"/>
      <c r="L13" s="296"/>
      <c r="M13" s="296"/>
      <c r="N13" s="297"/>
    </row>
    <row r="14" spans="2:21" ht="13.5" thickBot="1" x14ac:dyDescent="0.25">
      <c r="B14" s="304" t="s">
        <v>63</v>
      </c>
      <c r="C14" s="304" t="s">
        <v>64</v>
      </c>
      <c r="D14" s="304" t="s">
        <v>61</v>
      </c>
      <c r="E14" s="304"/>
      <c r="F14" s="304"/>
      <c r="G14" s="304" t="s">
        <v>126</v>
      </c>
      <c r="H14" s="19"/>
      <c r="I14" s="304" t="s">
        <v>63</v>
      </c>
      <c r="J14" s="304" t="s">
        <v>64</v>
      </c>
      <c r="K14" s="304" t="s">
        <v>61</v>
      </c>
      <c r="L14" s="304"/>
      <c r="M14" s="304"/>
      <c r="N14" s="304" t="s">
        <v>126</v>
      </c>
    </row>
    <row r="15" spans="2:21" ht="13.5" thickBot="1" x14ac:dyDescent="0.25">
      <c r="B15" s="304"/>
      <c r="C15" s="304"/>
      <c r="D15" s="21" t="s">
        <v>127</v>
      </c>
      <c r="E15" s="21" t="s">
        <v>128</v>
      </c>
      <c r="F15" s="21" t="s">
        <v>129</v>
      </c>
      <c r="G15" s="304"/>
      <c r="H15" s="19"/>
      <c r="I15" s="304"/>
      <c r="J15" s="304"/>
      <c r="K15" s="21" t="s">
        <v>127</v>
      </c>
      <c r="L15" s="21" t="s">
        <v>128</v>
      </c>
      <c r="M15" s="21" t="s">
        <v>129</v>
      </c>
      <c r="N15" s="304"/>
    </row>
    <row r="16" spans="2:21" x14ac:dyDescent="0.2">
      <c r="B16" s="190">
        <v>1401110</v>
      </c>
      <c r="C16" s="108" t="str">
        <f>VLOOKUP($B16,Crses!$A$2:$J$269,2,FALSE)</f>
        <v>اللغـــة الـعربيـة (1)**</v>
      </c>
      <c r="D16" s="106">
        <f>VLOOKUP($B16,Crses!$A$2:$J$284,4,FALSE)</f>
        <v>3</v>
      </c>
      <c r="E16" s="106">
        <f>VLOOKUP($B16,Crses!$A$2:$J$284,5,FALSE)</f>
        <v>0</v>
      </c>
      <c r="F16" s="106">
        <f>VLOOKUP($B16,Crses!$A$2:$J$284,6,FALSE)</f>
        <v>3</v>
      </c>
      <c r="G16" s="192" t="str">
        <f>VLOOKUP($B16,Crses!$A$2:$J$284,7,FALSE)</f>
        <v>-</v>
      </c>
      <c r="H16" s="17"/>
      <c r="I16" s="190">
        <v>100103</v>
      </c>
      <c r="J16" s="108" t="str">
        <f>VLOOKUP($I16,Crses!$A$2:$J$369,2,FALSE)</f>
        <v>العلــوم العسكـرية *</v>
      </c>
      <c r="K16" s="106">
        <f>VLOOKUP($I16,Crses!$A$2:$J$369,4,FALSE)</f>
        <v>3</v>
      </c>
      <c r="L16" s="106">
        <f>VLOOKUP($I16,Crses!$A$2:$J$369,5,FALSE)</f>
        <v>0</v>
      </c>
      <c r="M16" s="106">
        <f>VLOOKUP($I16,Crses!$A$2:$J$369,6,FALSE)</f>
        <v>3</v>
      </c>
      <c r="N16" s="192" t="str">
        <f>VLOOKUP($I16,Crses!$A$2:$J$369,7,FALSE)</f>
        <v>-</v>
      </c>
    </row>
    <row r="17" spans="2:19" x14ac:dyDescent="0.2">
      <c r="B17" s="186">
        <v>1301203</v>
      </c>
      <c r="C17" s="108" t="str">
        <f>VLOOKUP($B17,Crses!$A$2:$J$269,2,FALSE)</f>
        <v>تراكيب البيانات والخوارزميات</v>
      </c>
      <c r="D17" s="106">
        <f>VLOOKUP($B17,Crses!$A$2:$J$284,4,FALSE)</f>
        <v>2</v>
      </c>
      <c r="E17" s="106">
        <f>VLOOKUP($B17,Crses!$A$2:$J$284,5,FALSE)</f>
        <v>2</v>
      </c>
      <c r="F17" s="106">
        <f>VLOOKUP($B17,Crses!$A$2:$J$284,6,FALSE)</f>
        <v>3</v>
      </c>
      <c r="G17" s="192" t="str">
        <f>VLOOKUP($B17,Crses!$A$2:$J$284,7,FALSE)</f>
        <v>1301108+1301111</v>
      </c>
      <c r="H17" s="14"/>
      <c r="I17" s="186">
        <v>1301208</v>
      </c>
      <c r="J17" s="108" t="str">
        <f>VLOOKUP($I17,Crses!$A$2:$J$269,2,FALSE)</f>
        <v>البرمجة الكينونية (2)</v>
      </c>
      <c r="K17" s="106">
        <f>VLOOKUP($I17,Crses!$A$2:$J$269,4,FALSE)</f>
        <v>2</v>
      </c>
      <c r="L17" s="106">
        <f>VLOOKUP($I17,Crses!$A$2:$J$269,5,FALSE)</f>
        <v>2</v>
      </c>
      <c r="M17" s="106">
        <f>VLOOKUP($I17,Crses!$A$2:$J$269,6,FALSE)</f>
        <v>3</v>
      </c>
      <c r="N17" s="192">
        <f>VLOOKUP($I17,Crses!$A$2:$J$269,7,FALSE)</f>
        <v>1301108</v>
      </c>
    </row>
    <row r="18" spans="2:19" x14ac:dyDescent="0.2">
      <c r="B18" s="186">
        <v>1301224</v>
      </c>
      <c r="C18" s="108" t="str">
        <f>VLOOKUP($B18,Crses!$A$2:$J$269,2,FALSE)</f>
        <v>نظم الحواسيب الدقيقة ولغة اسمبلى</v>
      </c>
      <c r="D18" s="106">
        <f>VLOOKUP($B18,Crses!$A$2:$J$284,4,FALSE)</f>
        <v>3</v>
      </c>
      <c r="E18" s="106">
        <f>VLOOKUP($B18,Crses!$A$2:$J$284,5,FALSE)</f>
        <v>0</v>
      </c>
      <c r="F18" s="106">
        <f>VLOOKUP($B18,Crses!$A$2:$J$284,6,FALSE)</f>
        <v>3</v>
      </c>
      <c r="G18" s="192">
        <f>VLOOKUP($B18,Crses!$A$2:$J$284,7,FALSE)</f>
        <v>1301120</v>
      </c>
      <c r="H18" s="14"/>
      <c r="I18" s="186">
        <v>1301310</v>
      </c>
      <c r="J18" s="108" t="str">
        <f>VLOOKUP($I18,Crses!$A$2:$J$269,2,FALSE)</f>
        <v>تصميم وتحليل الخوارزميات</v>
      </c>
      <c r="K18" s="106">
        <f>VLOOKUP($I18,Crses!$A$2:$J$269,4,FALSE)</f>
        <v>3</v>
      </c>
      <c r="L18" s="106">
        <f>VLOOKUP($I18,Crses!$A$2:$J$269,5,FALSE)</f>
        <v>0</v>
      </c>
      <c r="M18" s="106">
        <f>VLOOKUP($I18,Crses!$A$2:$J$269,6,FALSE)</f>
        <v>3</v>
      </c>
      <c r="N18" s="192">
        <f>VLOOKUP($I18,Crses!$A$2:$J$269,7,FALSE)</f>
        <v>1301203</v>
      </c>
    </row>
    <row r="19" spans="2:19" x14ac:dyDescent="0.2">
      <c r="B19" s="186">
        <v>1302281</v>
      </c>
      <c r="C19" s="108" t="str">
        <f>VLOOKUP($B19,Crses!$A$2:$J$269,2,FALSE)</f>
        <v>مدخل الى هندسة البرمجيات</v>
      </c>
      <c r="D19" s="106">
        <f>VLOOKUP($B19,Crses!$A$2:$J$284,4,FALSE)</f>
        <v>3</v>
      </c>
      <c r="E19" s="106">
        <f>VLOOKUP($B19,Crses!$A$2:$J$284,5,FALSE)</f>
        <v>0</v>
      </c>
      <c r="F19" s="106">
        <f>VLOOKUP($B19,Crses!$A$2:$J$284,6,FALSE)</f>
        <v>3</v>
      </c>
      <c r="G19" s="192">
        <f>VLOOKUP($B19,Crses!$A$2:$J$284,7,FALSE)</f>
        <v>1301108</v>
      </c>
      <c r="H19" s="14"/>
      <c r="I19" s="186">
        <v>1301222</v>
      </c>
      <c r="J19" s="108" t="str">
        <f>VLOOKUP($I19,Crses!$A$2:$J$269,2,FALSE)</f>
        <v>تنظيم وعمارة الحاسوب</v>
      </c>
      <c r="K19" s="106">
        <f>VLOOKUP($I19,Crses!$A$2:$J$269,4,FALSE)</f>
        <v>3</v>
      </c>
      <c r="L19" s="106">
        <f>VLOOKUP($I19,Crses!$A$2:$J$269,5,FALSE)</f>
        <v>0</v>
      </c>
      <c r="M19" s="106">
        <f>VLOOKUP($I19,Crses!$A$2:$J$269,6,FALSE)</f>
        <v>3</v>
      </c>
      <c r="N19" s="192">
        <f>VLOOKUP($I19,Crses!$A$2:$J$269,7,FALSE)</f>
        <v>1301224</v>
      </c>
    </row>
    <row r="20" spans="2:19" x14ac:dyDescent="0.2">
      <c r="B20" s="186">
        <v>1301236</v>
      </c>
      <c r="C20" s="108" t="str">
        <f>VLOOKUP($B20,Crses!$A$2:$J$269,2,FALSE)</f>
        <v>تطوير برمجيات الانترنت</v>
      </c>
      <c r="D20" s="106">
        <f>VLOOKUP($B20,Crses!$A$2:$J$284,4,FALSE)</f>
        <v>2</v>
      </c>
      <c r="E20" s="106">
        <f>VLOOKUP($B20,Crses!$A$2:$J$284,5,FALSE)</f>
        <v>2</v>
      </c>
      <c r="F20" s="106">
        <f>VLOOKUP($B20,Crses!$A$2:$J$284,6,FALSE)</f>
        <v>3</v>
      </c>
      <c r="G20" s="192">
        <f>VLOOKUP($B20,Crses!$A$2:$J$284,7,FALSE)</f>
        <v>1301108</v>
      </c>
      <c r="H20" s="14"/>
      <c r="I20" s="186">
        <v>1301270</v>
      </c>
      <c r="J20" s="108" t="str">
        <f>VLOOKUP($I20,Crses!$A$2:$J$269,2,FALSE)</f>
        <v>التحليل العددى</v>
      </c>
      <c r="K20" s="106">
        <f>VLOOKUP($I20,Crses!$A$2:$J$269,4,FALSE)</f>
        <v>3</v>
      </c>
      <c r="L20" s="106">
        <f>VLOOKUP($I20,Crses!$A$2:$J$269,5,FALSE)</f>
        <v>0</v>
      </c>
      <c r="M20" s="106">
        <f>VLOOKUP($I20,Crses!$A$2:$J$269,6,FALSE)</f>
        <v>3</v>
      </c>
      <c r="N20" s="192">
        <f>VLOOKUP($I20,Crses!$A$2:$J$269,7,FALSE)</f>
        <v>1501110</v>
      </c>
    </row>
    <row r="21" spans="2:19" ht="13.5" thickBot="1" x14ac:dyDescent="0.25">
      <c r="B21" s="193"/>
      <c r="C21" s="108"/>
      <c r="D21" s="106"/>
      <c r="E21" s="106"/>
      <c r="F21" s="106"/>
      <c r="G21" s="192"/>
      <c r="H21" s="14"/>
      <c r="I21" s="193" t="s">
        <v>14</v>
      </c>
      <c r="J21" s="194" t="s">
        <v>130</v>
      </c>
      <c r="K21" s="195">
        <v>3</v>
      </c>
      <c r="L21" s="195">
        <v>0</v>
      </c>
      <c r="M21" s="195">
        <v>3</v>
      </c>
      <c r="N21" s="192"/>
    </row>
    <row r="22" spans="2:19" ht="13.5" thickBot="1" x14ac:dyDescent="0.25">
      <c r="B22" s="312" t="s">
        <v>129</v>
      </c>
      <c r="C22" s="313"/>
      <c r="D22" s="189">
        <f>SUM(D16:D21)</f>
        <v>13</v>
      </c>
      <c r="E22" s="189">
        <f t="shared" ref="E22:F22" si="0">SUM(E16:E21)</f>
        <v>4</v>
      </c>
      <c r="F22" s="189">
        <f t="shared" si="0"/>
        <v>15</v>
      </c>
      <c r="G22" s="21"/>
      <c r="H22" s="20"/>
      <c r="I22" s="312" t="s">
        <v>129</v>
      </c>
      <c r="J22" s="313"/>
      <c r="K22" s="189">
        <f>SUM(K16:K21)</f>
        <v>17</v>
      </c>
      <c r="L22" s="189">
        <f>SUM(L16:L21)</f>
        <v>2</v>
      </c>
      <c r="M22" s="189">
        <f>SUM(M16:M21)</f>
        <v>18</v>
      </c>
      <c r="N22" s="21"/>
    </row>
    <row r="23" spans="2:19" ht="13.5" thickBot="1" x14ac:dyDescent="0.25">
      <c r="B23" s="14"/>
      <c r="C23" s="14"/>
      <c r="D23" s="14"/>
      <c r="E23" s="14"/>
      <c r="F23" s="14"/>
      <c r="G23" s="14"/>
      <c r="H23" s="20"/>
      <c r="I23" s="14"/>
      <c r="J23" s="14"/>
      <c r="K23" s="14"/>
      <c r="L23" s="14"/>
      <c r="M23" s="14"/>
      <c r="N23" s="14"/>
    </row>
    <row r="24" spans="2:19" ht="13.5" thickBot="1" x14ac:dyDescent="0.25">
      <c r="B24" s="299" t="s">
        <v>133</v>
      </c>
      <c r="C24" s="296"/>
      <c r="D24" s="296"/>
      <c r="E24" s="296"/>
      <c r="F24" s="296"/>
      <c r="G24" s="297"/>
      <c r="H24" s="20"/>
      <c r="I24" s="299" t="s">
        <v>134</v>
      </c>
      <c r="J24" s="296"/>
      <c r="K24" s="296"/>
      <c r="L24" s="296"/>
      <c r="M24" s="296"/>
      <c r="N24" s="297"/>
    </row>
    <row r="25" spans="2:19" ht="13.5" thickBot="1" x14ac:dyDescent="0.25">
      <c r="B25" s="304" t="s">
        <v>63</v>
      </c>
      <c r="C25" s="304" t="s">
        <v>64</v>
      </c>
      <c r="D25" s="304" t="s">
        <v>61</v>
      </c>
      <c r="E25" s="304"/>
      <c r="F25" s="304"/>
      <c r="G25" s="304" t="s">
        <v>126</v>
      </c>
      <c r="H25" s="19"/>
      <c r="I25" s="304" t="s">
        <v>63</v>
      </c>
      <c r="J25" s="304" t="s">
        <v>64</v>
      </c>
      <c r="K25" s="304" t="s">
        <v>61</v>
      </c>
      <c r="L25" s="304"/>
      <c r="M25" s="304"/>
      <c r="N25" s="304" t="s">
        <v>126</v>
      </c>
    </row>
    <row r="26" spans="2:19" ht="15" customHeight="1" thickBot="1" x14ac:dyDescent="0.25">
      <c r="B26" s="304"/>
      <c r="C26" s="304"/>
      <c r="D26" s="21" t="s">
        <v>127</v>
      </c>
      <c r="E26" s="21" t="s">
        <v>128</v>
      </c>
      <c r="F26" s="21" t="s">
        <v>129</v>
      </c>
      <c r="G26" s="304"/>
      <c r="H26" s="20"/>
      <c r="I26" s="304"/>
      <c r="J26" s="304"/>
      <c r="K26" s="21" t="s">
        <v>127</v>
      </c>
      <c r="L26" s="21" t="s">
        <v>128</v>
      </c>
      <c r="M26" s="21" t="s">
        <v>129</v>
      </c>
      <c r="N26" s="304"/>
    </row>
    <row r="27" spans="2:19" x14ac:dyDescent="0.2">
      <c r="B27" s="190">
        <v>1301326</v>
      </c>
      <c r="C27" s="108" t="str">
        <f>VLOOKUP($B27,Crses!$A$2:$J$269,2,FALSE)</f>
        <v>نظم التشغيل</v>
      </c>
      <c r="D27" s="106">
        <f>VLOOKUP($B27,Crses!$A$2:$J$284,4,FALSE)</f>
        <v>3</v>
      </c>
      <c r="E27" s="106">
        <f>VLOOKUP($B27,Crses!$A$2:$J$284,5,FALSE)</f>
        <v>0</v>
      </c>
      <c r="F27" s="106">
        <f>VLOOKUP($B27,Crses!$A$2:$J$284,6,FALSE)</f>
        <v>3</v>
      </c>
      <c r="G27" s="192">
        <f>VLOOKUP($B27,Crses!$A$2:$J$284,7,FALSE)</f>
        <v>1301203</v>
      </c>
      <c r="H27" s="17"/>
      <c r="I27" s="190">
        <v>1301304</v>
      </c>
      <c r="J27" s="107" t="str">
        <f>VLOOKUP($I27,Crses!$A$2:$J$254,2,FALSE)</f>
        <v>البرمجة المرئية</v>
      </c>
      <c r="K27" s="105">
        <f>VLOOKUP($I27,Crses!$A$2:$J$254,4,FALSE)</f>
        <v>2</v>
      </c>
      <c r="L27" s="105">
        <f>VLOOKUP($I27,Crses!$A$2:$J$254,5,FALSE)</f>
        <v>2</v>
      </c>
      <c r="M27" s="105">
        <f>VLOOKUP($I27,Crses!$A$2:$J$254,6,FALSE)</f>
        <v>3</v>
      </c>
      <c r="N27" s="191">
        <f>VLOOKUP($I27,Crses!$A$2:$J$254,7,FALSE)</f>
        <v>1301305</v>
      </c>
    </row>
    <row r="28" spans="2:19" x14ac:dyDescent="0.2">
      <c r="B28" s="186">
        <v>1301305</v>
      </c>
      <c r="C28" s="108" t="str">
        <f>VLOOKUP($B28,Crses!$A$2:$J$269,2,FALSE)</f>
        <v>قواعد البيانات و تطبيقاتها</v>
      </c>
      <c r="D28" s="106">
        <f>VLOOKUP($B28,Crses!$A$2:$J$284,4,FALSE)</f>
        <v>2</v>
      </c>
      <c r="E28" s="106">
        <f>VLOOKUP($B28,Crses!$A$2:$J$284,5,FALSE)</f>
        <v>2</v>
      </c>
      <c r="F28" s="106">
        <f>VLOOKUP($B28,Crses!$A$2:$J$284,6,FALSE)</f>
        <v>3</v>
      </c>
      <c r="G28" s="192">
        <f>VLOOKUP($B28,Crses!$A$2:$J$284,7,FALSE)</f>
        <v>1301203</v>
      </c>
      <c r="H28" s="17"/>
      <c r="I28" s="186">
        <v>1301315</v>
      </c>
      <c r="J28" s="108" t="str">
        <f>VLOOKUP($I28,Crses!$A$2:$J$254,2,FALSE)</f>
        <v>نظرية الحساب</v>
      </c>
      <c r="K28" s="106">
        <f>VLOOKUP($I28,Crses!$A$2:$J$254,4,FALSE)</f>
        <v>3</v>
      </c>
      <c r="L28" s="106">
        <f>VLOOKUP($I28,Crses!$A$2:$J$254,5,FALSE)</f>
        <v>0</v>
      </c>
      <c r="M28" s="106">
        <f>VLOOKUP($I28,Crses!$A$2:$J$254,6,FALSE)</f>
        <v>3</v>
      </c>
      <c r="N28" s="192">
        <f>VLOOKUP($I28,Crses!$A$2:$J$254,7,FALSE)</f>
        <v>1301203</v>
      </c>
    </row>
    <row r="29" spans="2:19" x14ac:dyDescent="0.2">
      <c r="B29" s="186">
        <v>1301266</v>
      </c>
      <c r="C29" s="108" t="str">
        <f>VLOOKUP($B29,Crses!$A$2:$J$269,2,FALSE)</f>
        <v xml:space="preserve">تقنية الكتابة و مهارات الاتصال </v>
      </c>
      <c r="D29" s="106">
        <f>VLOOKUP($B29,Crses!$A$2:$J$284,4,FALSE)</f>
        <v>3</v>
      </c>
      <c r="E29" s="106">
        <f>VLOOKUP($B29,Crses!$A$2:$J$284,5,FALSE)</f>
        <v>0</v>
      </c>
      <c r="F29" s="106">
        <f>VLOOKUP($B29,Crses!$A$2:$J$284,6,FALSE)</f>
        <v>3</v>
      </c>
      <c r="G29" s="192">
        <f>VLOOKUP($B29,Crses!$A$2:$J$284,7,FALSE)</f>
        <v>1401120</v>
      </c>
      <c r="H29" s="14"/>
      <c r="I29" s="186">
        <v>1301336</v>
      </c>
      <c r="J29" s="108" t="str">
        <f>VLOOKUP($I29,Crses!$A$2:$J$254,2,FALSE)</f>
        <v>تراسل البيانات وشبكات الحاسوب</v>
      </c>
      <c r="K29" s="106">
        <f>VLOOKUP($I29,Crses!$A$2:$J$254,4,FALSE)</f>
        <v>3</v>
      </c>
      <c r="L29" s="106">
        <f>VLOOKUP($I29,Crses!$A$2:$J$254,5,FALSE)</f>
        <v>0</v>
      </c>
      <c r="M29" s="106">
        <f>VLOOKUP($I29,Crses!$A$2:$J$254,6,FALSE)</f>
        <v>3</v>
      </c>
      <c r="N29" s="192">
        <f>VLOOKUP($I29,Crses!$A$2:$J$254,7,FALSE)</f>
        <v>1301326</v>
      </c>
    </row>
    <row r="30" spans="2:19" x14ac:dyDescent="0.2">
      <c r="B30" s="186">
        <v>1301306</v>
      </c>
      <c r="C30" s="108" t="str">
        <f>VLOOKUP($B30,Crses!$A$2:$J$269,2,FALSE)</f>
        <v>أساسيات الفيزياء الكهربائية</v>
      </c>
      <c r="D30" s="106">
        <f>VLOOKUP($B30,Crses!$A$2:$J$284,4,FALSE)</f>
        <v>3</v>
      </c>
      <c r="E30" s="106">
        <f>VLOOKUP($B30,Crses!$A$2:$J$284,5,FALSE)</f>
        <v>0</v>
      </c>
      <c r="F30" s="106">
        <f>VLOOKUP($B30,Crses!$A$2:$J$284,6,FALSE)</f>
        <v>3</v>
      </c>
      <c r="G30" s="192" t="str">
        <f>VLOOKUP($B30,Crses!$A$2:$J$284,7,FALSE)</f>
        <v>1501121+1301120</v>
      </c>
      <c r="H30" s="14"/>
      <c r="I30" s="186">
        <v>1301386</v>
      </c>
      <c r="J30" s="108" t="str">
        <f>VLOOKUP($I30,Crses!$A$2:$J$254,2,FALSE)</f>
        <v>تحليل وتصميم نظم المعلومات</v>
      </c>
      <c r="K30" s="106">
        <f>VLOOKUP($I30,Crses!$A$2:$J$254,4,FALSE)</f>
        <v>3</v>
      </c>
      <c r="L30" s="106">
        <f>VLOOKUP($I30,Crses!$A$2:$J$254,5,FALSE)</f>
        <v>0</v>
      </c>
      <c r="M30" s="106">
        <f>VLOOKUP($I30,Crses!$A$2:$J$254,6,FALSE)</f>
        <v>3</v>
      </c>
      <c r="N30" s="192">
        <f>VLOOKUP($I30,Crses!$A$2:$J$254,7,FALSE)</f>
        <v>1301305</v>
      </c>
    </row>
    <row r="31" spans="2:19" x14ac:dyDescent="0.2">
      <c r="B31" s="186">
        <v>1301307</v>
      </c>
      <c r="C31" s="108" t="str">
        <f>VLOOKUP($B31,Crses!$A$2:$J$269,2,FALSE)</f>
        <v>مختبر اساسيات الفيزياء الكهربائية</v>
      </c>
      <c r="D31" s="106">
        <f>VLOOKUP($B31,Crses!$A$2:$J$284,4,FALSE)</f>
        <v>0</v>
      </c>
      <c r="E31" s="106">
        <f>VLOOKUP($B31,Crses!$A$2:$J$284,5,FALSE)</f>
        <v>2</v>
      </c>
      <c r="F31" s="106">
        <f>VLOOKUP($B31,Crses!$A$2:$J$284,6,FALSE)</f>
        <v>1</v>
      </c>
      <c r="G31" s="192" t="str">
        <f>VLOOKUP($B31,Crses!$A$2:$J$284,7,FALSE)</f>
        <v>ↂ1301306</v>
      </c>
      <c r="H31" s="14"/>
      <c r="I31" s="256">
        <v>1301421</v>
      </c>
      <c r="J31" s="108" t="str">
        <f>VLOOKUP($I31,Crses!$A$2:$J$300,2,FALSE)</f>
        <v>برمجة متوازية</v>
      </c>
      <c r="K31" s="106">
        <f>VLOOKUP($I31,Crses!$A$2:$J$300,4,FALSE)</f>
        <v>2</v>
      </c>
      <c r="L31" s="106">
        <f>VLOOKUP($I31,Crses!$A$2:$J$300,5,FALSE)</f>
        <v>2</v>
      </c>
      <c r="M31" s="106">
        <f>VLOOKUP($I31,Crses!$A$2:$J$300,6,FALSE)</f>
        <v>3</v>
      </c>
      <c r="N31" s="192">
        <f>VLOOKUP($I31,Crses!$A$2:$J$300,7,FALSE)</f>
        <v>1301310</v>
      </c>
      <c r="P31" s="24"/>
      <c r="Q31" s="23"/>
      <c r="R31" s="23"/>
      <c r="S31" s="23"/>
    </row>
    <row r="32" spans="2:19" ht="13.5" thickBot="1" x14ac:dyDescent="0.25">
      <c r="B32" s="186">
        <v>1401116</v>
      </c>
      <c r="C32" s="108" t="str">
        <f>VLOOKUP($B32,Crses!$A$2:$J$269,2,FALSE)</f>
        <v>الثقافـــة الإسلامية</v>
      </c>
      <c r="D32" s="106">
        <f>VLOOKUP($B32,Crses!$A$2:$J$284,4,FALSE)</f>
        <v>3</v>
      </c>
      <c r="E32" s="106">
        <f>VLOOKUP($B32,Crses!$A$2:$J$284,5,FALSE)</f>
        <v>0</v>
      </c>
      <c r="F32" s="106">
        <f>VLOOKUP($B32,Crses!$A$2:$J$284,6,FALSE)</f>
        <v>3</v>
      </c>
      <c r="G32" s="192" t="str">
        <f>VLOOKUP($B32,Crses!$A$2:$J$284,7,FALSE)</f>
        <v>-</v>
      </c>
      <c r="H32" s="14"/>
      <c r="I32" s="186" t="s">
        <v>14</v>
      </c>
      <c r="J32" s="108" t="s">
        <v>135</v>
      </c>
      <c r="K32" s="106">
        <v>3</v>
      </c>
      <c r="L32" s="106">
        <v>0</v>
      </c>
      <c r="M32" s="106">
        <v>3</v>
      </c>
      <c r="N32" s="192"/>
    </row>
    <row r="33" spans="2:14" ht="13.5" thickBot="1" x14ac:dyDescent="0.25">
      <c r="B33" s="312" t="s">
        <v>129</v>
      </c>
      <c r="C33" s="313"/>
      <c r="D33" s="189">
        <f>SUM(D27:D32)</f>
        <v>14</v>
      </c>
      <c r="E33" s="189">
        <f>SUM(E27:E32)</f>
        <v>4</v>
      </c>
      <c r="F33" s="189">
        <f>SUM(F27:F32)</f>
        <v>16</v>
      </c>
      <c r="G33" s="21"/>
      <c r="H33" s="20"/>
      <c r="I33" s="312" t="s">
        <v>129</v>
      </c>
      <c r="J33" s="313"/>
      <c r="K33" s="189">
        <f>SUM(K27:K32)</f>
        <v>16</v>
      </c>
      <c r="L33" s="189">
        <f>SUM(L27:L32)</f>
        <v>4</v>
      </c>
      <c r="M33" s="189">
        <f>SUM(M27:M32)</f>
        <v>18</v>
      </c>
      <c r="N33" s="21"/>
    </row>
    <row r="34" spans="2:14" ht="13.5" thickBot="1" x14ac:dyDescent="0.25">
      <c r="B34" s="20"/>
      <c r="C34" s="14"/>
      <c r="D34" s="14"/>
      <c r="E34" s="14"/>
      <c r="F34" s="14"/>
      <c r="G34" s="14"/>
      <c r="H34" s="20"/>
      <c r="I34" s="102"/>
      <c r="J34" s="103"/>
      <c r="K34" s="103"/>
      <c r="L34" s="103"/>
      <c r="M34" s="103"/>
      <c r="N34" s="104"/>
    </row>
    <row r="35" spans="2:14" ht="13.5" thickBot="1" x14ac:dyDescent="0.25">
      <c r="B35" s="198">
        <v>1301368</v>
      </c>
      <c r="C35" s="201" t="str">
        <f>VLOOKUP($B35,Crses!$A$2:$J$254,2,FALSE)</f>
        <v>التدريب الميداني</v>
      </c>
      <c r="D35" s="199">
        <f>VLOOKUP($B35,Crses!$A$2:$J$254,4,FALSE)</f>
        <v>0</v>
      </c>
      <c r="E35" s="199">
        <f>VLOOKUP($B35,Crses!$A$2:$J$254,5,FALSE)</f>
        <v>0</v>
      </c>
      <c r="F35" s="199">
        <f>VLOOKUP($B35,Crses!$A$2:$J$254,6,FALSE)</f>
        <v>0</v>
      </c>
      <c r="G35" s="200" t="str">
        <f>VLOOKUP($B35,Crses!$A$2:$J$254,7,FALSE)</f>
        <v>Pass. 90Cr. Hrs.</v>
      </c>
      <c r="H35" s="162"/>
      <c r="I35" s="317" t="s">
        <v>136</v>
      </c>
      <c r="J35" s="318"/>
      <c r="K35" s="318"/>
      <c r="L35" s="160"/>
      <c r="M35" s="160"/>
      <c r="N35" s="22"/>
    </row>
    <row r="36" spans="2:14" ht="13.5" thickBot="1" x14ac:dyDescent="0.25">
      <c r="B36" s="309" t="s">
        <v>137</v>
      </c>
      <c r="C36" s="310"/>
      <c r="D36" s="310"/>
      <c r="E36" s="310"/>
      <c r="F36" s="310"/>
      <c r="G36" s="310"/>
      <c r="H36" s="19"/>
      <c r="I36" s="299" t="s">
        <v>138</v>
      </c>
      <c r="J36" s="296"/>
      <c r="K36" s="296"/>
      <c r="L36" s="296"/>
      <c r="M36" s="296"/>
      <c r="N36" s="297"/>
    </row>
    <row r="37" spans="2:14" ht="13.5" thickBot="1" x14ac:dyDescent="0.25">
      <c r="B37" s="304" t="s">
        <v>63</v>
      </c>
      <c r="C37" s="304" t="s">
        <v>64</v>
      </c>
      <c r="D37" s="304" t="s">
        <v>61</v>
      </c>
      <c r="E37" s="304"/>
      <c r="F37" s="304"/>
      <c r="G37" s="304" t="s">
        <v>126</v>
      </c>
      <c r="H37" s="20"/>
      <c r="I37" s="304" t="s">
        <v>63</v>
      </c>
      <c r="J37" s="304" t="s">
        <v>64</v>
      </c>
      <c r="K37" s="304" t="s">
        <v>61</v>
      </c>
      <c r="L37" s="304"/>
      <c r="M37" s="304"/>
      <c r="N37" s="304" t="s">
        <v>126</v>
      </c>
    </row>
    <row r="38" spans="2:14" ht="13.5" thickBot="1" x14ac:dyDescent="0.25">
      <c r="B38" s="304"/>
      <c r="C38" s="304"/>
      <c r="D38" s="21" t="s">
        <v>127</v>
      </c>
      <c r="E38" s="21" t="s">
        <v>128</v>
      </c>
      <c r="F38" s="21" t="s">
        <v>129</v>
      </c>
      <c r="G38" s="304"/>
      <c r="H38" s="19"/>
      <c r="I38" s="304"/>
      <c r="J38" s="304"/>
      <c r="K38" s="21" t="s">
        <v>127</v>
      </c>
      <c r="L38" s="21" t="s">
        <v>128</v>
      </c>
      <c r="M38" s="21" t="s">
        <v>129</v>
      </c>
      <c r="N38" s="304"/>
    </row>
    <row r="39" spans="2:14" ht="25.5" x14ac:dyDescent="0.2">
      <c r="B39" s="190">
        <v>1301491</v>
      </c>
      <c r="C39" s="108" t="str">
        <f>VLOOKUP($B39,Crses!$A$2:$J$269,2,FALSE)</f>
        <v>مشروع تخرج (1)</v>
      </c>
      <c r="D39" s="106">
        <f>VLOOKUP($B39,Crses!$A$2:$J$284,4,FALSE)</f>
        <v>0</v>
      </c>
      <c r="E39" s="106">
        <f>VLOOKUP($B39,Crses!$A$2:$J$284,5,FALSE)</f>
        <v>2</v>
      </c>
      <c r="F39" s="106">
        <f>VLOOKUP($B39,Crses!$A$2:$J$284,6,FALSE)</f>
        <v>1</v>
      </c>
      <c r="G39" s="245" t="str">
        <f>VLOOKUP($B39,Crses!$A$2:$J$284,7,FALSE)</f>
        <v>Pass. 90 Cr. Hrs. + 1301386</v>
      </c>
      <c r="H39" s="17"/>
      <c r="I39" s="190">
        <v>1301492</v>
      </c>
      <c r="J39" s="239" t="str">
        <f>VLOOKUP($I39,Crses!$A$2:$J$254,2,FALSE)</f>
        <v>مشروع تخرج (2)</v>
      </c>
      <c r="K39" s="105">
        <f>VLOOKUP($I39,Crses!$A$2:$J$254,4,FALSE)</f>
        <v>0</v>
      </c>
      <c r="L39" s="105">
        <f>VLOOKUP($I39,Crses!$A$2:$J$254,5,FALSE)</f>
        <v>4</v>
      </c>
      <c r="M39" s="105">
        <f>VLOOKUP($I39,Crses!$A$2:$J$254,6,FALSE)</f>
        <v>2</v>
      </c>
      <c r="N39" s="191">
        <f>VLOOKUP($I39,Crses!$A$2:$J$254,7,FALSE)</f>
        <v>1301491</v>
      </c>
    </row>
    <row r="40" spans="2:14" ht="11.25" customHeight="1" x14ac:dyDescent="0.2">
      <c r="B40" s="186">
        <v>1301341</v>
      </c>
      <c r="C40" s="108" t="str">
        <f>VLOOKUP($B40,Crses!$A$2:$J$300,2,FALSE)</f>
        <v>الذكاءالاصطناعى</v>
      </c>
      <c r="D40" s="106">
        <f>VLOOKUP($B40,Crses!$A$2:$J$300,4,FALSE)</f>
        <v>2</v>
      </c>
      <c r="E40" s="106">
        <f>VLOOKUP($B40,Crses!$A$2:$J$300,5,FALSE)</f>
        <v>2</v>
      </c>
      <c r="F40" s="106">
        <f>VLOOKUP($B40,Crses!$A$2:$J$300,6,FALSE)</f>
        <v>3</v>
      </c>
      <c r="G40" s="192">
        <f>VLOOKUP($B40,Crses!$A$2:$J$300,7,FALSE)</f>
        <v>1301203</v>
      </c>
      <c r="H40" s="17"/>
      <c r="I40" s="186">
        <v>1301466</v>
      </c>
      <c r="J40" s="108" t="str">
        <f>VLOOKUP($I40,Crses!$A$2:$J$300,2,FALSE)</f>
        <v>الحوسبة السحابية و البيانات الضخمة</v>
      </c>
      <c r="K40" s="106">
        <f>VLOOKUP($I40,Crses!$A$2:$J$300,4,FALSE)</f>
        <v>2</v>
      </c>
      <c r="L40" s="106">
        <f>VLOOKUP($I40,Crses!$A$2:$J$300,5,FALSE)</f>
        <v>2</v>
      </c>
      <c r="M40" s="106">
        <f>VLOOKUP($I40,Crses!$A$2:$J$300,6,FALSE)</f>
        <v>3</v>
      </c>
      <c r="N40" s="192" t="str">
        <f>VLOOKUP($I40,Crses!$A$2:$J$300,7,FALSE)</f>
        <v>1301341 + 1301305</v>
      </c>
    </row>
    <row r="41" spans="2:14" x14ac:dyDescent="0.2">
      <c r="B41" s="186">
        <v>1302338</v>
      </c>
      <c r="C41" s="108" t="str">
        <f>VLOOKUP($B41,Crses!$A$2:$J$269,2,FALSE)</f>
        <v>حوسبة الإنترنت المتقدمة</v>
      </c>
      <c r="D41" s="106">
        <f>VLOOKUP($B41,Crses!$A$2:$J$284,4,FALSE)</f>
        <v>2</v>
      </c>
      <c r="E41" s="106">
        <f>VLOOKUP($B41,Crses!$A$2:$J$284,5,FALSE)</f>
        <v>2</v>
      </c>
      <c r="F41" s="106">
        <f>VLOOKUP($B41,Crses!$A$2:$J$284,6,FALSE)</f>
        <v>3</v>
      </c>
      <c r="G41" s="192" t="str">
        <f>VLOOKUP($B41,Crses!$A$2:$J$284,7,FALSE)</f>
        <v>1301236+ 1301305</v>
      </c>
      <c r="H41" s="17"/>
      <c r="I41" s="186">
        <v>1301411</v>
      </c>
      <c r="J41" s="108" t="str">
        <f>VLOOKUP($I41,Crses!$A$2:$J$254,2,FALSE)</f>
        <v>امن المعلومات</v>
      </c>
      <c r="K41" s="106">
        <f>VLOOKUP($I41,Crses!$A$2:$J$254,4,FALSE)</f>
        <v>3</v>
      </c>
      <c r="L41" s="106">
        <f>VLOOKUP($I41,Crses!$A$2:$J$254,5,FALSE)</f>
        <v>0</v>
      </c>
      <c r="M41" s="106">
        <f>VLOOKUP($I41,Crses!$A$2:$J$254,6,FALSE)</f>
        <v>3</v>
      </c>
      <c r="N41" s="192">
        <f>VLOOKUP($I41,Crses!$A$2:$J$254,7,FALSE)</f>
        <v>1301336</v>
      </c>
    </row>
    <row r="42" spans="2:14" x14ac:dyDescent="0.2">
      <c r="B42" s="186">
        <v>1301415</v>
      </c>
      <c r="C42" s="108" t="str">
        <f>VLOOKUP($B42,Crses!$A$2:$J$269,2,FALSE)</f>
        <v>ترجمة لغات البرمجة</v>
      </c>
      <c r="D42" s="106">
        <f>VLOOKUP($B42,Crses!$A$2:$J$284,4,FALSE)</f>
        <v>3</v>
      </c>
      <c r="E42" s="106">
        <f>VLOOKUP($B42,Crses!$A$2:$J$284,5,FALSE)</f>
        <v>0</v>
      </c>
      <c r="F42" s="106">
        <f>VLOOKUP($B42,Crses!$A$2:$J$284,6,FALSE)</f>
        <v>3</v>
      </c>
      <c r="G42" s="192">
        <f>VLOOKUP($B42,Crses!$A$2:$J$284,7,FALSE)</f>
        <v>1301315</v>
      </c>
      <c r="H42" s="17"/>
      <c r="I42" s="256">
        <v>1301468</v>
      </c>
      <c r="J42" s="108" t="str">
        <f>VLOOKUP($I42,Crses!$A$2:$J$300,2,FALSE)</f>
        <v>توجهات حديثة في الحوسبة</v>
      </c>
      <c r="K42" s="106">
        <f>VLOOKUP($I42,Crses!$A$2:$J$300,4,FALSE)</f>
        <v>0</v>
      </c>
      <c r="L42" s="106">
        <f>VLOOKUP($I42,Crses!$A$2:$J$300,5,FALSE)</f>
        <v>2</v>
      </c>
      <c r="M42" s="106">
        <f>VLOOKUP($I42,Crses!$A$2:$J$300,6,FALSE)</f>
        <v>1</v>
      </c>
      <c r="N42" s="192">
        <f>VLOOKUP($I42,Crses!$A$2:$J$300,7,FALSE)</f>
        <v>1301305</v>
      </c>
    </row>
    <row r="43" spans="2:14" x14ac:dyDescent="0.2">
      <c r="B43" s="186" t="s">
        <v>14</v>
      </c>
      <c r="C43" s="108" t="s">
        <v>135</v>
      </c>
      <c r="D43" s="106">
        <v>3</v>
      </c>
      <c r="E43" s="106">
        <v>0</v>
      </c>
      <c r="F43" s="106">
        <v>3</v>
      </c>
      <c r="G43" s="192"/>
      <c r="H43" s="17"/>
      <c r="I43" s="186" t="s">
        <v>14</v>
      </c>
      <c r="J43" s="108" t="s">
        <v>135</v>
      </c>
      <c r="K43" s="106">
        <v>3</v>
      </c>
      <c r="L43" s="106">
        <v>0</v>
      </c>
      <c r="M43" s="106">
        <v>3</v>
      </c>
      <c r="N43" s="192"/>
    </row>
    <row r="44" spans="2:14" ht="13.5" thickBot="1" x14ac:dyDescent="0.25">
      <c r="B44" s="193" t="s">
        <v>14</v>
      </c>
      <c r="C44" s="194" t="s">
        <v>130</v>
      </c>
      <c r="D44" s="195">
        <v>3</v>
      </c>
      <c r="E44" s="195">
        <v>0</v>
      </c>
      <c r="F44" s="195">
        <v>3</v>
      </c>
      <c r="G44" s="196" t="s">
        <v>14</v>
      </c>
      <c r="H44" s="17"/>
      <c r="I44" s="186" t="s">
        <v>14</v>
      </c>
      <c r="J44" s="108" t="s">
        <v>139</v>
      </c>
      <c r="K44" s="106">
        <v>3</v>
      </c>
      <c r="L44" s="106">
        <v>0</v>
      </c>
      <c r="M44" s="106">
        <v>3</v>
      </c>
      <c r="N44" s="196"/>
    </row>
    <row r="45" spans="2:14" ht="13.5" thickBot="1" x14ac:dyDescent="0.25">
      <c r="B45" s="312" t="s">
        <v>129</v>
      </c>
      <c r="C45" s="313"/>
      <c r="D45" s="189">
        <f>SUM(D39:D44)</f>
        <v>13</v>
      </c>
      <c r="E45" s="189">
        <f>SUM(E39:E44)</f>
        <v>6</v>
      </c>
      <c r="F45" s="189">
        <f>SUM(F39:F44)</f>
        <v>16</v>
      </c>
      <c r="G45" s="21"/>
      <c r="H45" s="19"/>
      <c r="I45" s="312" t="s">
        <v>129</v>
      </c>
      <c r="J45" s="313"/>
      <c r="K45" s="189">
        <f>SUM(K39:K44)</f>
        <v>11</v>
      </c>
      <c r="L45" s="189">
        <f>SUM(L39:L44)</f>
        <v>8</v>
      </c>
      <c r="M45" s="189">
        <f>SUM(M39:M44)</f>
        <v>15</v>
      </c>
      <c r="N45" s="21"/>
    </row>
    <row r="46" spans="2:14" ht="20.25" customHeight="1" thickBot="1" x14ac:dyDescent="0.25">
      <c r="B46" s="197" t="s">
        <v>140</v>
      </c>
      <c r="C46" s="16"/>
      <c r="D46" s="16"/>
      <c r="E46" s="16"/>
      <c r="F46" s="16"/>
      <c r="G46" s="16"/>
      <c r="H46" s="19"/>
      <c r="I46" s="299" t="s">
        <v>141</v>
      </c>
      <c r="J46" s="296"/>
      <c r="K46" s="16">
        <f>F11+M11+F22+M22+F33+M33+F45+M45+F35</f>
        <v>132</v>
      </c>
      <c r="L46" s="16"/>
      <c r="M46" s="296" t="s">
        <v>142</v>
      </c>
      <c r="N46" s="297"/>
    </row>
    <row r="47" spans="2:14" x14ac:dyDescent="0.2">
      <c r="H47" s="17"/>
    </row>
    <row r="48" spans="2:14" x14ac:dyDescent="0.2">
      <c r="H48" s="17"/>
    </row>
    <row r="52" ht="20.25" customHeight="1" x14ac:dyDescent="0.2"/>
  </sheetData>
  <sortState xmlns:xlrd2="http://schemas.microsoft.com/office/spreadsheetml/2017/richdata2" ref="B40:B42">
    <sortCondition ref="B39"/>
  </sortState>
  <mergeCells count="53">
    <mergeCell ref="B36:G36"/>
    <mergeCell ref="I36:N36"/>
    <mergeCell ref="B25:B26"/>
    <mergeCell ref="C25:C26"/>
    <mergeCell ref="D25:F25"/>
    <mergeCell ref="G25:G26"/>
    <mergeCell ref="I35:K35"/>
    <mergeCell ref="I25:I26"/>
    <mergeCell ref="J25:J26"/>
    <mergeCell ref="K25:M25"/>
    <mergeCell ref="N25:N26"/>
    <mergeCell ref="B33:C33"/>
    <mergeCell ref="I33:J33"/>
    <mergeCell ref="N14:N15"/>
    <mergeCell ref="B24:G24"/>
    <mergeCell ref="I24:N24"/>
    <mergeCell ref="D14:F14"/>
    <mergeCell ref="G14:G15"/>
    <mergeCell ref="I14:I15"/>
    <mergeCell ref="J14:J15"/>
    <mergeCell ref="K14:M14"/>
    <mergeCell ref="B22:C22"/>
    <mergeCell ref="C14:C15"/>
    <mergeCell ref="B14:B15"/>
    <mergeCell ref="I22:J22"/>
    <mergeCell ref="B11:C11"/>
    <mergeCell ref="B13:G13"/>
    <mergeCell ref="I13:N13"/>
    <mergeCell ref="I11:J11"/>
    <mergeCell ref="I12:N12"/>
    <mergeCell ref="B1:N1"/>
    <mergeCell ref="B2:G2"/>
    <mergeCell ref="I2:N2"/>
    <mergeCell ref="B3:B4"/>
    <mergeCell ref="C3:C4"/>
    <mergeCell ref="D3:F3"/>
    <mergeCell ref="G3:G4"/>
    <mergeCell ref="K3:M3"/>
    <mergeCell ref="N3:N4"/>
    <mergeCell ref="I3:I4"/>
    <mergeCell ref="J3:J4"/>
    <mergeCell ref="B45:C45"/>
    <mergeCell ref="I45:J45"/>
    <mergeCell ref="M46:N46"/>
    <mergeCell ref="I46:J46"/>
    <mergeCell ref="K37:M37"/>
    <mergeCell ref="N37:N38"/>
    <mergeCell ref="J37:J38"/>
    <mergeCell ref="B37:B38"/>
    <mergeCell ref="C37:C38"/>
    <mergeCell ref="D37:F37"/>
    <mergeCell ref="G37:G38"/>
    <mergeCell ref="I37:I38"/>
  </mergeCells>
  <printOptions horizontalCentered="1" verticalCentered="1"/>
  <pageMargins left="0.11811023622047245" right="0.11811023622047245" top="0.11811023622047245" bottom="0.11811023622047245" header="3.937007874015748E-2" footer="3.937007874015748E-2"/>
  <pageSetup paperSize="9" scale="91"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pageSetUpPr fitToPage="1"/>
  </sheetPr>
  <dimension ref="A1:R80"/>
  <sheetViews>
    <sheetView showGridLines="0" zoomScaleNormal="100" zoomScaleSheetLayoutView="190" zoomScalePageLayoutView="90" workbookViewId="0">
      <selection activeCell="Q57" sqref="Q57"/>
    </sheetView>
  </sheetViews>
  <sheetFormatPr defaultColWidth="8.7109375" defaultRowHeight="12.75" x14ac:dyDescent="0.2"/>
  <cols>
    <col min="1" max="1" width="12.85546875" style="3" customWidth="1"/>
    <col min="2" max="2" width="8.7109375" style="3" customWidth="1"/>
    <col min="3" max="3" width="26.85546875" style="3" customWidth="1"/>
    <col min="4" max="4" width="5.140625" style="3" customWidth="1"/>
    <col min="5" max="5" width="4.140625" style="3" customWidth="1"/>
    <col min="6" max="6" width="5.7109375" style="9" customWidth="1"/>
    <col min="7" max="7" width="9.7109375" style="3" customWidth="1"/>
    <col min="8" max="8" width="8.7109375" style="3" customWidth="1"/>
    <col min="9" max="9" width="32.7109375" style="3" customWidth="1"/>
    <col min="10" max="10" width="5.28515625" style="3" customWidth="1"/>
    <col min="11" max="11" width="4.140625" style="3" customWidth="1"/>
    <col min="12" max="12" width="5.28515625" style="9" customWidth="1"/>
    <col min="13" max="13" width="14.7109375" style="3" customWidth="1"/>
    <col min="14" max="15" width="4.7109375" style="3" customWidth="1"/>
    <col min="16" max="16" width="8" style="3" bestFit="1" customWidth="1"/>
    <col min="17" max="17" width="13.140625" style="3" bestFit="1" customWidth="1"/>
    <col min="18" max="18" width="8" style="3" bestFit="1" customWidth="1"/>
    <col min="19" max="256" width="9.140625" style="3" customWidth="1"/>
    <col min="257" max="16384" width="8.7109375" style="3"/>
  </cols>
  <sheetData>
    <row r="1" spans="2:18" ht="15.95" customHeight="1" x14ac:dyDescent="0.2">
      <c r="B1" s="298" t="s">
        <v>143</v>
      </c>
      <c r="C1" s="298"/>
      <c r="D1" s="298"/>
      <c r="E1" s="298"/>
      <c r="F1" s="298"/>
      <c r="G1" s="298"/>
      <c r="H1" s="298"/>
      <c r="I1" s="298"/>
      <c r="J1" s="298"/>
      <c r="K1" s="298"/>
      <c r="L1" s="298"/>
      <c r="M1" s="298"/>
    </row>
    <row r="2" spans="2:18" ht="15.95" customHeight="1" x14ac:dyDescent="0.2">
      <c r="B2" s="298" t="s">
        <v>144</v>
      </c>
      <c r="C2" s="298"/>
      <c r="D2" s="298"/>
      <c r="E2" s="298"/>
      <c r="F2" s="298"/>
      <c r="G2" s="298"/>
      <c r="H2" s="298"/>
      <c r="I2" s="298"/>
      <c r="J2" s="298"/>
      <c r="K2" s="298"/>
      <c r="L2" s="298"/>
      <c r="M2" s="298"/>
    </row>
    <row r="3" spans="2:18" ht="15.95" customHeight="1" x14ac:dyDescent="0.2">
      <c r="B3" s="298" t="s">
        <v>145</v>
      </c>
      <c r="C3" s="298"/>
      <c r="D3" s="298"/>
      <c r="E3" s="298"/>
      <c r="F3" s="298"/>
      <c r="G3" s="298"/>
      <c r="H3" s="298"/>
      <c r="I3" s="298"/>
      <c r="J3" s="298"/>
      <c r="K3" s="298"/>
      <c r="L3" s="298"/>
      <c r="M3" s="298"/>
    </row>
    <row r="4" spans="2:18" ht="15" customHeight="1" x14ac:dyDescent="0.2">
      <c r="B4" s="298" t="s">
        <v>146</v>
      </c>
      <c r="C4" s="298"/>
      <c r="D4" s="298"/>
      <c r="E4" s="298"/>
      <c r="F4" s="298"/>
      <c r="G4" s="298"/>
      <c r="H4" s="298"/>
      <c r="I4" s="298"/>
      <c r="J4" s="298"/>
      <c r="K4" s="298"/>
      <c r="L4" s="298"/>
      <c r="M4" s="298"/>
    </row>
    <row r="5" spans="2:18" ht="15" customHeight="1" thickBot="1" x14ac:dyDescent="0.25">
      <c r="B5" s="353" t="s">
        <v>147</v>
      </c>
      <c r="C5" s="353"/>
      <c r="D5" s="353"/>
      <c r="E5" s="353"/>
      <c r="F5" s="353"/>
      <c r="G5" s="353"/>
      <c r="H5" s="353"/>
      <c r="I5" s="353"/>
      <c r="J5" s="353"/>
      <c r="K5" s="353"/>
      <c r="L5" s="353"/>
      <c r="M5" s="353"/>
    </row>
    <row r="6" spans="2:18" ht="15" customHeight="1" thickBot="1" x14ac:dyDescent="0.25">
      <c r="B6" s="326" t="s">
        <v>148</v>
      </c>
      <c r="C6" s="327"/>
      <c r="D6" s="327"/>
      <c r="E6" s="327"/>
      <c r="F6" s="327"/>
      <c r="G6" s="328"/>
      <c r="H6" s="320" t="s">
        <v>149</v>
      </c>
      <c r="I6" s="321"/>
      <c r="J6" s="321"/>
      <c r="K6" s="321"/>
      <c r="L6" s="321"/>
      <c r="M6" s="322"/>
    </row>
    <row r="7" spans="2:18" ht="15" customHeight="1" thickBot="1" x14ac:dyDescent="0.25">
      <c r="B7" s="323" t="s">
        <v>150</v>
      </c>
      <c r="C7" s="324"/>
      <c r="D7" s="324"/>
      <c r="E7" s="324"/>
      <c r="F7" s="324"/>
      <c r="G7" s="325"/>
      <c r="H7" s="320" t="s">
        <v>151</v>
      </c>
      <c r="I7" s="321"/>
      <c r="J7" s="321"/>
      <c r="K7" s="321"/>
      <c r="L7" s="321"/>
      <c r="M7" s="322"/>
    </row>
    <row r="8" spans="2:18" s="1" customFormat="1" ht="18" customHeight="1" x14ac:dyDescent="0.2">
      <c r="B8" s="332" t="s">
        <v>9</v>
      </c>
      <c r="C8" s="2" t="s">
        <v>10</v>
      </c>
      <c r="D8" s="334" t="s">
        <v>11</v>
      </c>
      <c r="E8" s="334"/>
      <c r="F8" s="335"/>
      <c r="G8" s="336" t="s">
        <v>12</v>
      </c>
      <c r="H8" s="332" t="s">
        <v>9</v>
      </c>
      <c r="I8" s="332" t="s">
        <v>10</v>
      </c>
      <c r="J8" s="334" t="s">
        <v>11</v>
      </c>
      <c r="K8" s="334"/>
      <c r="L8" s="335"/>
      <c r="M8" s="336" t="s">
        <v>12</v>
      </c>
    </row>
    <row r="9" spans="2:18" s="1" customFormat="1" ht="12.75" customHeight="1" thickBot="1" x14ac:dyDescent="0.25">
      <c r="B9" s="338"/>
      <c r="C9" s="30"/>
      <c r="D9" s="163" t="s">
        <v>107</v>
      </c>
      <c r="E9" s="164" t="s">
        <v>108</v>
      </c>
      <c r="F9" s="164" t="s">
        <v>109</v>
      </c>
      <c r="G9" s="337"/>
      <c r="H9" s="338"/>
      <c r="I9" s="333"/>
      <c r="J9" s="165" t="s">
        <v>107</v>
      </c>
      <c r="K9" s="164" t="s">
        <v>108</v>
      </c>
      <c r="L9" s="164" t="s">
        <v>109</v>
      </c>
      <c r="M9" s="337"/>
    </row>
    <row r="10" spans="2:18" x14ac:dyDescent="0.2">
      <c r="B10" s="205">
        <v>100103</v>
      </c>
      <c r="C10" s="153" t="str">
        <f>VLOOKUP($B10,Crses!$A$2:$J$364,3,FALSE)</f>
        <v>Military Sciences*</v>
      </c>
      <c r="D10" s="154">
        <f>VLOOKUP($B10,Crses!$A$2:$J$364,4,FALSE)</f>
        <v>3</v>
      </c>
      <c r="E10" s="154">
        <f>VLOOKUP($B10,Crses!$A$2:$J$364,5,FALSE)</f>
        <v>0</v>
      </c>
      <c r="F10" s="154">
        <f>VLOOKUP($B10,Crses!$A$2:$J$364,6,FALSE)</f>
        <v>3</v>
      </c>
      <c r="G10" s="155" t="str">
        <f>VLOOKUP($B10,Crses!$A$2:$J$364,7,FALSE)</f>
        <v>-</v>
      </c>
      <c r="H10" s="25">
        <v>1301120</v>
      </c>
      <c r="I10" s="153" t="str">
        <f>VLOOKUP($H10,Crses!$A$2:$I$294,3,FALSE)</f>
        <v>Digital Systems</v>
      </c>
      <c r="J10" s="154">
        <f>VLOOKUP($H10,Crses!$A$2:$J$294,4,FALSE)</f>
        <v>3</v>
      </c>
      <c r="K10" s="154">
        <f>VLOOKUP($H10,Crses!$A$2:$J$294,5,FALSE)</f>
        <v>0</v>
      </c>
      <c r="L10" s="154">
        <f>VLOOKUP($H10,Crses!$A$2:$J$294,6,FALSE)</f>
        <v>3</v>
      </c>
      <c r="M10" s="155">
        <f>VLOOKUP($H10,Crses!$A$2:$J$294,7,FALSE)</f>
        <v>1301111</v>
      </c>
    </row>
    <row r="11" spans="2:18" x14ac:dyDescent="0.2">
      <c r="B11" s="205">
        <v>1401116</v>
      </c>
      <c r="C11" s="153" t="str">
        <f>VLOOKUP($B11,Crses!$A$2:$J$364,3,FALSE)</f>
        <v>Islamic Education</v>
      </c>
      <c r="D11" s="154">
        <f>VLOOKUP($B11,Crses!$A$2:$J$364,4,FALSE)</f>
        <v>3</v>
      </c>
      <c r="E11" s="154">
        <f>VLOOKUP($B11,Crses!$A$2:$J$364,5,FALSE)</f>
        <v>0</v>
      </c>
      <c r="F11" s="154">
        <f>VLOOKUP($B11,Crses!$A$2:$J$364,6,FALSE)</f>
        <v>3</v>
      </c>
      <c r="G11" s="155" t="str">
        <f>VLOOKUP($B11,Crses!$A$2:$J$364,7,FALSE)</f>
        <v>-</v>
      </c>
      <c r="H11" s="25">
        <v>1301203</v>
      </c>
      <c r="I11" s="153" t="str">
        <f>VLOOKUP($H11,Crses!$A$2:$I$294,3,FALSE)</f>
        <v>Data Structures and Algorithms</v>
      </c>
      <c r="J11" s="154">
        <f>VLOOKUP($H11,Crses!$A$2:$J$294,4,FALSE)</f>
        <v>2</v>
      </c>
      <c r="K11" s="154">
        <f>VLOOKUP($H11,Crses!$A$2:$J$294,5,FALSE)</f>
        <v>2</v>
      </c>
      <c r="L11" s="154">
        <f>VLOOKUP($H11,Crses!$A$2:$J$294,6,FALSE)</f>
        <v>3</v>
      </c>
      <c r="M11" s="155" t="str">
        <f>VLOOKUP($H11,Crses!$A$2:$J$294,7,FALSE)</f>
        <v>1301108+1301111</v>
      </c>
    </row>
    <row r="12" spans="2:18" ht="15" customHeight="1" x14ac:dyDescent="0.2">
      <c r="B12" s="205">
        <v>1401110</v>
      </c>
      <c r="C12" s="153" t="str">
        <f>VLOOKUP($B12,Crses!$A$2:$J$364,3,FALSE)</f>
        <v>Arabic Language  (1) **</v>
      </c>
      <c r="D12" s="154">
        <f>VLOOKUP($B12,Crses!$A$2:$J$364,4,FALSE)</f>
        <v>3</v>
      </c>
      <c r="E12" s="154">
        <f>VLOOKUP($B12,Crses!$A$2:$J$364,5,FALSE)</f>
        <v>0</v>
      </c>
      <c r="F12" s="154">
        <f>VLOOKUP($B12,Crses!$A$2:$J$364,6,FALSE)</f>
        <v>3</v>
      </c>
      <c r="G12" s="155" t="str">
        <f>VLOOKUP($B12,Crses!$A$2:$J$364,7,FALSE)</f>
        <v>-</v>
      </c>
      <c r="H12" s="25">
        <v>1301208</v>
      </c>
      <c r="I12" s="153" t="str">
        <f>VLOOKUP($H12,Crses!$A$2:$I$294,3,FALSE)</f>
        <v>Object-Oriented Programming (2)</v>
      </c>
      <c r="J12" s="154">
        <f>VLOOKUP($H12,Crses!$A$2:$J$294,4,FALSE)</f>
        <v>2</v>
      </c>
      <c r="K12" s="154">
        <f>VLOOKUP($H12,Crses!$A$2:$J$294,5,FALSE)</f>
        <v>2</v>
      </c>
      <c r="L12" s="154">
        <f>VLOOKUP($H12,Crses!$A$2:$J$294,6,FALSE)</f>
        <v>3</v>
      </c>
      <c r="M12" s="155">
        <f>VLOOKUP($H12,Crses!$A$2:$J$294,7,FALSE)</f>
        <v>1301108</v>
      </c>
    </row>
    <row r="13" spans="2:18" ht="21" x14ac:dyDescent="0.2">
      <c r="B13" s="205">
        <v>1401120</v>
      </c>
      <c r="C13" s="153" t="str">
        <f>VLOOKUP($B13,Crses!$A$2:$J$364,3,FALSE)</f>
        <v>English Language (1) **</v>
      </c>
      <c r="D13" s="154">
        <f>VLOOKUP($B13,Crses!$A$2:$J$364,4,FALSE)</f>
        <v>3</v>
      </c>
      <c r="E13" s="154">
        <f>VLOOKUP($B13,Crses!$A$2:$J$364,5,FALSE)</f>
        <v>0</v>
      </c>
      <c r="F13" s="154">
        <f>VLOOKUP($B13,Crses!$A$2:$J$364,6,FALSE)</f>
        <v>3</v>
      </c>
      <c r="G13" s="155" t="str">
        <f>VLOOKUP($B13,Crses!$A$2:$J$364,7,FALSE)</f>
        <v>-</v>
      </c>
      <c r="H13" s="25">
        <v>1301222</v>
      </c>
      <c r="I13" s="153" t="str">
        <f>VLOOKUP($H13,Crses!$A$2:$I$294,3,FALSE)</f>
        <v>Computer Organization and Architecture</v>
      </c>
      <c r="J13" s="154">
        <f>VLOOKUP($H13,Crses!$A$2:$J$294,4,FALSE)</f>
        <v>3</v>
      </c>
      <c r="K13" s="154">
        <f>VLOOKUP($H13,Crses!$A$2:$J$294,5,FALSE)</f>
        <v>0</v>
      </c>
      <c r="L13" s="154">
        <f>VLOOKUP($H13,Crses!$A$2:$J$294,6,FALSE)</f>
        <v>3</v>
      </c>
      <c r="M13" s="155">
        <f>VLOOKUP($H13,Crses!$A$2:$J$294,7,FALSE)</f>
        <v>1301224</v>
      </c>
      <c r="Q13" s="4"/>
    </row>
    <row r="14" spans="2:18" ht="21" x14ac:dyDescent="0.2">
      <c r="B14" s="205">
        <v>1401150</v>
      </c>
      <c r="C14" s="153" t="str">
        <f>VLOOKUP($B14,Crses!$A$2:$J$364,3,FALSE)</f>
        <v>National Education</v>
      </c>
      <c r="D14" s="154">
        <f>VLOOKUP($B14,Crses!$A$2:$J$364,4,FALSE)</f>
        <v>3</v>
      </c>
      <c r="E14" s="154">
        <f>VLOOKUP($B14,Crses!$A$2:$J$364,5,FALSE)</f>
        <v>0</v>
      </c>
      <c r="F14" s="154">
        <f>VLOOKUP($B14,Crses!$A$2:$J$364,6,FALSE)</f>
        <v>3</v>
      </c>
      <c r="G14" s="155" t="str">
        <f>VLOOKUP($B14,Crses!$A$2:$J$364,7,FALSE)</f>
        <v>-</v>
      </c>
      <c r="H14" s="25">
        <v>1301224</v>
      </c>
      <c r="I14" s="153" t="str">
        <f>VLOOKUP($H14,Crses!$A$2:$I$294,3,FALSE)</f>
        <v>Microcomputer Systems and Assembly Language</v>
      </c>
      <c r="J14" s="154">
        <f>VLOOKUP($H14,Crses!$A$2:$J$294,4,FALSE)</f>
        <v>3</v>
      </c>
      <c r="K14" s="154">
        <f>VLOOKUP($H14,Crses!$A$2:$J$294,5,FALSE)</f>
        <v>0</v>
      </c>
      <c r="L14" s="154">
        <f>VLOOKUP($H14,Crses!$A$2:$J$294,6,FALSE)</f>
        <v>3</v>
      </c>
      <c r="M14" s="155">
        <f>VLOOKUP($H14,Crses!$A$2:$J$294,7,FALSE)</f>
        <v>1301120</v>
      </c>
    </row>
    <row r="15" spans="2:18" ht="18.75" customHeight="1" thickBot="1" x14ac:dyDescent="0.25">
      <c r="B15" s="205">
        <v>1401010</v>
      </c>
      <c r="C15" s="153" t="str">
        <f>VLOOKUP($B15,Crses!$A$2:$J$364,3,FALSE)</f>
        <v>Community Service </v>
      </c>
      <c r="D15" s="154">
        <f>VLOOKUP($B15,Crses!$A$2:$J$364,4,FALSE)</f>
        <v>0</v>
      </c>
      <c r="E15" s="154">
        <f>VLOOKUP($B15,Crses!$A$2:$J$364,5,FALSE)</f>
        <v>0</v>
      </c>
      <c r="F15" s="154">
        <f>VLOOKUP($B15,Crses!$A$2:$J$364,6,FALSE)</f>
        <v>0</v>
      </c>
      <c r="G15" s="155" t="str">
        <f>VLOOKUP($B15,Crses!$A$2:$J$364,7,FALSE)</f>
        <v>-</v>
      </c>
      <c r="H15" s="25">
        <v>1301236</v>
      </c>
      <c r="I15" s="153" t="str">
        <f>VLOOKUP($H15,Crses!$A$2:$I$294,3,FALSE)</f>
        <v>Web-Based Programming</v>
      </c>
      <c r="J15" s="154">
        <f>VLOOKUP($H15,Crses!$A$2:$J$294,4,FALSE)</f>
        <v>2</v>
      </c>
      <c r="K15" s="154">
        <f>VLOOKUP($H15,Crses!$A$2:$J$294,5,FALSE)</f>
        <v>2</v>
      </c>
      <c r="L15" s="154">
        <f>VLOOKUP($H15,Crses!$A$2:$J$294,6,FALSE)</f>
        <v>3</v>
      </c>
      <c r="M15" s="155">
        <f>VLOOKUP($H15,Crses!$A$2:$J$294,7,FALSE)</f>
        <v>1301108</v>
      </c>
      <c r="R15" s="8"/>
    </row>
    <row r="16" spans="2:18" ht="13.5" thickBot="1" x14ac:dyDescent="0.25">
      <c r="B16" s="5"/>
      <c r="C16" s="240" t="s">
        <v>109</v>
      </c>
      <c r="D16" s="6">
        <f>SUM(D10:D14)</f>
        <v>15</v>
      </c>
      <c r="E16" s="6">
        <f>SUM(E10:E14)</f>
        <v>0</v>
      </c>
      <c r="F16" s="6">
        <f>SUM(F10:F14)</f>
        <v>15</v>
      </c>
      <c r="G16" s="7"/>
      <c r="H16" s="255">
        <v>1301304</v>
      </c>
      <c r="I16" s="153" t="str">
        <f>VLOOKUP($H16,Crses!$A$2:$I$294,3,FALSE)</f>
        <v>Visual Programming</v>
      </c>
      <c r="J16" s="154">
        <f>VLOOKUP($H16,Crses!$A$2:$J$294,4,FALSE)</f>
        <v>2</v>
      </c>
      <c r="K16" s="154">
        <f>VLOOKUP($H16,Crses!$A$2:$J$294,5,FALSE)</f>
        <v>2</v>
      </c>
      <c r="L16" s="154">
        <f>VLOOKUP($H16,Crses!$A$2:$J$294,6,FALSE)</f>
        <v>3</v>
      </c>
      <c r="M16" s="155">
        <f>VLOOKUP($H16,Crses!$A$2:$J$294,7,FALSE)</f>
        <v>1301305</v>
      </c>
    </row>
    <row r="17" spans="2:17" ht="13.5" thickBot="1" x14ac:dyDescent="0.25">
      <c r="B17" s="329"/>
      <c r="C17" s="330"/>
      <c r="D17" s="330"/>
      <c r="E17" s="330"/>
      <c r="F17" s="330"/>
      <c r="G17" s="331"/>
      <c r="H17" s="25">
        <v>1301305</v>
      </c>
      <c r="I17" s="153" t="str">
        <f>VLOOKUP($H17,Crses!$A$2:$I$294,3,FALSE)</f>
        <v>Database and Application of Database</v>
      </c>
      <c r="J17" s="154">
        <f>VLOOKUP($H17,Crses!$A$2:$J$294,4,FALSE)</f>
        <v>2</v>
      </c>
      <c r="K17" s="154">
        <f>VLOOKUP($H17,Crses!$A$2:$J$294,5,FALSE)</f>
        <v>2</v>
      </c>
      <c r="L17" s="154">
        <f>VLOOKUP($H17,Crses!$A$2:$J$294,6,FALSE)</f>
        <v>3</v>
      </c>
      <c r="M17" s="155">
        <f>VLOOKUP($H17,Crses!$A$2:$J$294,7,FALSE)</f>
        <v>1301203</v>
      </c>
    </row>
    <row r="18" spans="2:17" ht="13.5" thickBot="1" x14ac:dyDescent="0.25">
      <c r="B18" s="320" t="s">
        <v>152</v>
      </c>
      <c r="C18" s="339"/>
      <c r="D18" s="339"/>
      <c r="E18" s="339"/>
      <c r="F18" s="339"/>
      <c r="G18" s="340"/>
      <c r="H18" s="25">
        <v>1301306</v>
      </c>
      <c r="I18" s="153" t="str">
        <f>VLOOKUP($H18,Crses!$A$2:$I$294,3,FALSE)</f>
        <v>Basics of Electric Physics</v>
      </c>
      <c r="J18" s="154">
        <f>VLOOKUP($H18,Crses!$A$2:$J$294,4,FALSE)</f>
        <v>3</v>
      </c>
      <c r="K18" s="154">
        <f>VLOOKUP($H18,Crses!$A$2:$J$294,5,FALSE)</f>
        <v>0</v>
      </c>
      <c r="L18" s="154">
        <f>VLOOKUP($H18,Crses!$A$2:$J$294,6,FALSE)</f>
        <v>3</v>
      </c>
      <c r="M18" s="155" t="str">
        <f>VLOOKUP($H18,Crses!$A$2:$J$294,7,FALSE)</f>
        <v>1501121+1301120</v>
      </c>
      <c r="P18" s="9"/>
    </row>
    <row r="19" spans="2:17" x14ac:dyDescent="0.2">
      <c r="B19" s="148">
        <v>402104</v>
      </c>
      <c r="C19" s="248" t="str">
        <f>VLOOKUP($B19,Crses!$A$2:$J$290,3,FALSE)</f>
        <v>Entrepreneurship in Business</v>
      </c>
      <c r="D19" s="246">
        <f>VLOOKUP($B19,Crses!$A$2:$J$290,4,FALSE)</f>
        <v>3</v>
      </c>
      <c r="E19" s="246">
        <f>VLOOKUP($B19,Crses!$A$2:$J$290,5,FALSE)</f>
        <v>0</v>
      </c>
      <c r="F19" s="246">
        <f>VLOOKUP($B19,Crses!$A$2:$J$290,6,FALSE)</f>
        <v>3</v>
      </c>
      <c r="G19" s="247" t="str">
        <f>VLOOKUP($B19,Crses!$A$2:$J$290,7,FALSE)</f>
        <v>-</v>
      </c>
      <c r="H19" s="25">
        <v>1301307</v>
      </c>
      <c r="I19" s="153" t="str">
        <f>VLOOKUP($H19,Crses!$A$2:$I$294,3,FALSE)</f>
        <v>Basics of Electric Physics Lab</v>
      </c>
      <c r="J19" s="154">
        <f>VLOOKUP($H19,Crses!$A$2:$J$294,4,FALSE)</f>
        <v>0</v>
      </c>
      <c r="K19" s="154">
        <f>VLOOKUP($H19,Crses!$A$2:$J$294,5,FALSE)</f>
        <v>2</v>
      </c>
      <c r="L19" s="154">
        <f>VLOOKUP($H19,Crses!$A$2:$J$294,6,FALSE)</f>
        <v>1</v>
      </c>
      <c r="M19" s="155" t="str">
        <f>VLOOKUP($H19,Crses!$A$2:$J$294,7,FALSE)</f>
        <v>ↂ1301306</v>
      </c>
      <c r="P19" s="9"/>
    </row>
    <row r="20" spans="2:17" ht="21" x14ac:dyDescent="0.2">
      <c r="B20" s="152">
        <v>501114</v>
      </c>
      <c r="C20" s="248" t="str">
        <f>VLOOKUP($B20,Crses!$A$2:$J$290,3,FALSE)</f>
        <v>Palastinian Cause &amp; Contemp. Arab History</v>
      </c>
      <c r="D20" s="246">
        <f>VLOOKUP($B20,Crses!$A$2:$J$290,4,FALSE)</f>
        <v>3</v>
      </c>
      <c r="E20" s="246">
        <f>VLOOKUP($B20,Crses!$A$2:$J$290,5,FALSE)</f>
        <v>0</v>
      </c>
      <c r="F20" s="246">
        <f>VLOOKUP($B20,Crses!$A$2:$J$290,6,FALSE)</f>
        <v>3</v>
      </c>
      <c r="G20" s="247" t="str">
        <f>VLOOKUP($B20,Crses!$A$2:$J$290,7,FALSE)</f>
        <v>-</v>
      </c>
      <c r="H20" s="25">
        <v>1301310</v>
      </c>
      <c r="I20" s="153" t="str">
        <f>VLOOKUP($H20,Crses!$A$2:$I$294,3,FALSE)</f>
        <v>Design and Analysis of Algorithms</v>
      </c>
      <c r="J20" s="154">
        <f>VLOOKUP($H20,Crses!$A$2:$J$294,4,FALSE)</f>
        <v>3</v>
      </c>
      <c r="K20" s="154">
        <f>VLOOKUP($H20,Crses!$A$2:$J$294,5,FALSE)</f>
        <v>0</v>
      </c>
      <c r="L20" s="154">
        <f>VLOOKUP($H20,Crses!$A$2:$J$294,6,FALSE)</f>
        <v>3</v>
      </c>
      <c r="M20" s="155">
        <f>VLOOKUP($H20,Crses!$A$2:$J$294,7,FALSE)</f>
        <v>1301203</v>
      </c>
      <c r="P20" s="9"/>
    </row>
    <row r="21" spans="2:17" x14ac:dyDescent="0.2">
      <c r="B21" s="152">
        <v>602143</v>
      </c>
      <c r="C21" s="248" t="str">
        <f>VLOOKUP($B21,Crses!$A$2:$J$290,3,FALSE)</f>
        <v>Human Rights</v>
      </c>
      <c r="D21" s="246">
        <f>VLOOKUP($B21,Crses!$A$2:$J$290,4,FALSE)</f>
        <v>3</v>
      </c>
      <c r="E21" s="246">
        <f>VLOOKUP($B21,Crses!$A$2:$J$290,5,FALSE)</f>
        <v>0</v>
      </c>
      <c r="F21" s="246">
        <f>VLOOKUP($B21,Crses!$A$2:$J$290,6,FALSE)</f>
        <v>3</v>
      </c>
      <c r="G21" s="247" t="str">
        <f>VLOOKUP($B21,Crses!$A$2:$J$290,7,FALSE)</f>
        <v>-</v>
      </c>
      <c r="H21" s="25">
        <v>1301315</v>
      </c>
      <c r="I21" s="153" t="str">
        <f>VLOOKUP($H21,Crses!$A$2:$I$294,3,FALSE)</f>
        <v>Theory of Computation</v>
      </c>
      <c r="J21" s="154">
        <f>VLOOKUP($H21,Crses!$A$2:$J$294,4,FALSE)</f>
        <v>3</v>
      </c>
      <c r="K21" s="154">
        <f>VLOOKUP($H21,Crses!$A$2:$J$294,5,FALSE)</f>
        <v>0</v>
      </c>
      <c r="L21" s="154">
        <f>VLOOKUP($H21,Crses!$A$2:$J$294,6,FALSE)</f>
        <v>3</v>
      </c>
      <c r="M21" s="155">
        <f>VLOOKUP($H21,Crses!$A$2:$J$294,7,FALSE)</f>
        <v>1301203</v>
      </c>
      <c r="P21" s="9"/>
    </row>
    <row r="22" spans="2:17" x14ac:dyDescent="0.2">
      <c r="B22" s="152">
        <v>602144</v>
      </c>
      <c r="C22" s="248" t="str">
        <f>VLOOKUP($B22,Crses!$A$2:$J$290,3,FALSE)</f>
        <v>Law in our life </v>
      </c>
      <c r="D22" s="246">
        <f>VLOOKUP($B22,Crses!$A$2:$J$290,4,FALSE)</f>
        <v>3</v>
      </c>
      <c r="E22" s="246">
        <f>VLOOKUP($B22,Crses!$A$2:$J$290,5,FALSE)</f>
        <v>0</v>
      </c>
      <c r="F22" s="246">
        <f>VLOOKUP($B22,Crses!$A$2:$J$290,6,FALSE)</f>
        <v>3</v>
      </c>
      <c r="G22" s="247" t="str">
        <f>VLOOKUP($B22,Crses!$A$2:$J$290,7,FALSE)</f>
        <v>-</v>
      </c>
      <c r="H22" s="25">
        <v>1301326</v>
      </c>
      <c r="I22" s="153" t="str">
        <f>VLOOKUP($H22,Crses!$A$2:$I$294,3,FALSE)</f>
        <v>Operating Systems</v>
      </c>
      <c r="J22" s="154">
        <f>VLOOKUP($H22,Crses!$A$2:$J$294,4,FALSE)</f>
        <v>3</v>
      </c>
      <c r="K22" s="154">
        <f>VLOOKUP($H22,Crses!$A$2:$J$294,5,FALSE)</f>
        <v>0</v>
      </c>
      <c r="L22" s="154">
        <f>VLOOKUP($H22,Crses!$A$2:$J$294,6,FALSE)</f>
        <v>3</v>
      </c>
      <c r="M22" s="155">
        <f>VLOOKUP($H22,Crses!$A$2:$J$294,7,FALSE)</f>
        <v>1301203</v>
      </c>
      <c r="P22" s="9"/>
    </row>
    <row r="23" spans="2:17" ht="21" x14ac:dyDescent="0.2">
      <c r="B23" s="152">
        <v>1401117</v>
      </c>
      <c r="C23" s="248" t="str">
        <f>VLOOKUP($B23,Crses!$A$2:$J$290,3,FALSE)</f>
        <v>Islam and Contemporary Issues</v>
      </c>
      <c r="D23" s="246">
        <f>VLOOKUP($B23,Crses!$A$2:$J$290,4,FALSE)</f>
        <v>3</v>
      </c>
      <c r="E23" s="246">
        <f>VLOOKUP($B23,Crses!$A$2:$J$290,5,FALSE)</f>
        <v>0</v>
      </c>
      <c r="F23" s="246">
        <f>VLOOKUP($B23,Crses!$A$2:$J$290,6,FALSE)</f>
        <v>3</v>
      </c>
      <c r="G23" s="247" t="str">
        <f>VLOOKUP($B23,Crses!$A$2:$J$290,7,FALSE)</f>
        <v>-</v>
      </c>
      <c r="H23" s="25">
        <v>1301336</v>
      </c>
      <c r="I23" s="153" t="str">
        <f>VLOOKUP($H23,Crses!$A$2:$I$294,3,FALSE)</f>
        <v>Data Communications and Computer Networks</v>
      </c>
      <c r="J23" s="154">
        <f>VLOOKUP($H23,Crses!$A$2:$J$294,4,FALSE)</f>
        <v>3</v>
      </c>
      <c r="K23" s="154">
        <f>VLOOKUP($H23,Crses!$A$2:$J$294,5,FALSE)</f>
        <v>0</v>
      </c>
      <c r="L23" s="154">
        <f>VLOOKUP($H23,Crses!$A$2:$J$294,6,FALSE)</f>
        <v>3</v>
      </c>
      <c r="M23" s="155">
        <f>VLOOKUP($H23,Crses!$A$2:$J$294,7,FALSE)</f>
        <v>1301326</v>
      </c>
      <c r="P23" s="9"/>
    </row>
    <row r="24" spans="2:17" x14ac:dyDescent="0.2">
      <c r="B24" s="152">
        <v>1401118</v>
      </c>
      <c r="C24" s="248" t="str">
        <f>VLOOKUP($B24,Crses!$A$2:$J$290,3,FALSE)</f>
        <v>Ethics in Islam</v>
      </c>
      <c r="D24" s="246">
        <f>VLOOKUP($B24,Crses!$A$2:$J$290,4,FALSE)</f>
        <v>3</v>
      </c>
      <c r="E24" s="246">
        <f>VLOOKUP($B24,Crses!$A$2:$J$290,5,FALSE)</f>
        <v>0</v>
      </c>
      <c r="F24" s="246">
        <f>VLOOKUP($B24,Crses!$A$2:$J$290,6,FALSE)</f>
        <v>3</v>
      </c>
      <c r="G24" s="247" t="str">
        <f>VLOOKUP($B24,Crses!$A$2:$J$290,7,FALSE)</f>
        <v>-</v>
      </c>
      <c r="H24" s="25">
        <v>1301341</v>
      </c>
      <c r="I24" s="153" t="str">
        <f>VLOOKUP($H24,Crses!$A$2:$I$294,3,FALSE)</f>
        <v>Artificial Intelligence</v>
      </c>
      <c r="J24" s="154">
        <f>VLOOKUP($H24,Crses!$A$2:$J$294,4,FALSE)</f>
        <v>2</v>
      </c>
      <c r="K24" s="154">
        <f>VLOOKUP($H24,Crses!$A$2:$J$294,5,FALSE)</f>
        <v>2</v>
      </c>
      <c r="L24" s="154">
        <f>VLOOKUP($H24,Crses!$A$2:$J$294,6,FALSE)</f>
        <v>3</v>
      </c>
      <c r="M24" s="155">
        <f>VLOOKUP($H24,Crses!$A$2:$J$294,7,FALSE)</f>
        <v>1301203</v>
      </c>
      <c r="P24" s="9"/>
    </row>
    <row r="25" spans="2:17" x14ac:dyDescent="0.2">
      <c r="B25" s="152">
        <v>1211110</v>
      </c>
      <c r="C25" s="248" t="str">
        <f>VLOOKUP($B25,Crses!$A$2:$J$290,3,FALSE)</f>
        <v>Art Education</v>
      </c>
      <c r="D25" s="246">
        <f>VLOOKUP($B25,Crses!$A$2:$J$290,4,FALSE)</f>
        <v>3</v>
      </c>
      <c r="E25" s="246">
        <f>VLOOKUP($B25,Crses!$A$2:$J$290,5,FALSE)</f>
        <v>0</v>
      </c>
      <c r="F25" s="246">
        <f>VLOOKUP($B25,Crses!$A$2:$J$290,6,FALSE)</f>
        <v>3</v>
      </c>
      <c r="G25" s="247" t="str">
        <f>VLOOKUP($B25,Crses!$A$2:$J$290,7,FALSE)</f>
        <v>-</v>
      </c>
      <c r="H25" s="25">
        <v>1301368</v>
      </c>
      <c r="I25" s="153" t="str">
        <f>VLOOKUP($H25,Crses!$A$2:$I$294,3,FALSE)</f>
        <v>Field Training</v>
      </c>
      <c r="J25" s="154">
        <f>VLOOKUP($H25,Crses!$A$2:$J$294,4,FALSE)</f>
        <v>0</v>
      </c>
      <c r="K25" s="154">
        <f>VLOOKUP($H25,Crses!$A$2:$J$294,5,FALSE)</f>
        <v>0</v>
      </c>
      <c r="L25" s="154">
        <f>VLOOKUP($H25,Crses!$A$2:$J$294,6,FALSE)</f>
        <v>0</v>
      </c>
      <c r="M25" s="155" t="str">
        <f>VLOOKUP($H25,Crses!$A$2:$J$294,7,FALSE)</f>
        <v>Pass. 90Cr. Hrs.</v>
      </c>
      <c r="Q25" s="10"/>
    </row>
    <row r="26" spans="2:17" ht="21" x14ac:dyDescent="0.2">
      <c r="B26" s="152">
        <v>1401111</v>
      </c>
      <c r="C26" s="248" t="str">
        <f>VLOOKUP($B26,Crses!$A$2:$J$290,3,FALSE)</f>
        <v>Introduction to Library Science</v>
      </c>
      <c r="D26" s="246">
        <f>VLOOKUP($B26,Crses!$A$2:$J$290,4,FALSE)</f>
        <v>3</v>
      </c>
      <c r="E26" s="246">
        <f>VLOOKUP($B26,Crses!$A$2:$J$290,5,FALSE)</f>
        <v>0</v>
      </c>
      <c r="F26" s="246">
        <f>VLOOKUP($B26,Crses!$A$2:$J$290,6,FALSE)</f>
        <v>3</v>
      </c>
      <c r="G26" s="247" t="str">
        <f>VLOOKUP($B26,Crses!$A$2:$J$290,7,FALSE)</f>
        <v>-</v>
      </c>
      <c r="H26" s="25">
        <v>1301386</v>
      </c>
      <c r="I26" s="153" t="str">
        <f>VLOOKUP($H26,Crses!$A$2:$I$294,3,FALSE)</f>
        <v>Information Systems Analysis and Design</v>
      </c>
      <c r="J26" s="154">
        <f>VLOOKUP($H26,Crses!$A$2:$J$294,4,FALSE)</f>
        <v>3</v>
      </c>
      <c r="K26" s="154">
        <f>VLOOKUP($H26,Crses!$A$2:$J$294,5,FALSE)</f>
        <v>0</v>
      </c>
      <c r="L26" s="154">
        <f>VLOOKUP($H26,Crses!$A$2:$J$294,6,FALSE)</f>
        <v>3</v>
      </c>
      <c r="M26" s="155">
        <f>VLOOKUP($H26,Crses!$A$2:$J$294,7,FALSE)</f>
        <v>1301305</v>
      </c>
      <c r="P26" s="9"/>
    </row>
    <row r="27" spans="2:17" x14ac:dyDescent="0.2">
      <c r="B27" s="152">
        <v>1401130</v>
      </c>
      <c r="C27" s="248" t="str">
        <f>VLOOKUP($B27,Crses!$A$2:$J$290,3,FALSE)</f>
        <v>Sports and Health</v>
      </c>
      <c r="D27" s="246">
        <f>VLOOKUP($B27,Crses!$A$2:$J$290,4,FALSE)</f>
        <v>3</v>
      </c>
      <c r="E27" s="246">
        <f>VLOOKUP($B27,Crses!$A$2:$J$290,5,FALSE)</f>
        <v>0</v>
      </c>
      <c r="F27" s="246">
        <f>VLOOKUP($B27,Crses!$A$2:$J$290,6,FALSE)</f>
        <v>3</v>
      </c>
      <c r="G27" s="247" t="str">
        <f>VLOOKUP($B27,Crses!$A$2:$J$290,7,FALSE)</f>
        <v>-</v>
      </c>
      <c r="H27" s="25">
        <v>1301411</v>
      </c>
      <c r="I27" s="153" t="str">
        <f>VLOOKUP($H27,Crses!$A$2:$I$294,3,FALSE)</f>
        <v>Information Security</v>
      </c>
      <c r="J27" s="154">
        <f>VLOOKUP($H27,Crses!$A$2:$J$294,4,FALSE)</f>
        <v>3</v>
      </c>
      <c r="K27" s="154">
        <f>VLOOKUP($H27,Crses!$A$2:$J$294,5,FALSE)</f>
        <v>0</v>
      </c>
      <c r="L27" s="154">
        <f>VLOOKUP($H27,Crses!$A$2:$J$294,6,FALSE)</f>
        <v>3</v>
      </c>
      <c r="M27" s="155">
        <f>VLOOKUP($H27,Crses!$A$2:$J$294,7,FALSE)</f>
        <v>1301336</v>
      </c>
      <c r="P27" s="11"/>
    </row>
    <row r="28" spans="2:17" x14ac:dyDescent="0.2">
      <c r="B28" s="152">
        <v>1401131</v>
      </c>
      <c r="C28" s="248" t="str">
        <f>VLOOKUP($B28,Crses!$A$2:$J$290,3,FALSE)</f>
        <v>Introduction to Sociology</v>
      </c>
      <c r="D28" s="246">
        <f>VLOOKUP($B28,Crses!$A$2:$J$290,4,FALSE)</f>
        <v>3</v>
      </c>
      <c r="E28" s="246">
        <f>VLOOKUP($B28,Crses!$A$2:$J$290,5,FALSE)</f>
        <v>0</v>
      </c>
      <c r="F28" s="246">
        <f>VLOOKUP($B28,Crses!$A$2:$J$290,6,FALSE)</f>
        <v>3</v>
      </c>
      <c r="G28" s="247" t="str">
        <f>VLOOKUP($B28,Crses!$A$2:$J$290,7,FALSE)</f>
        <v>-</v>
      </c>
      <c r="H28" s="25">
        <v>1301415</v>
      </c>
      <c r="I28" s="153" t="str">
        <f>VLOOKUP($H28,Crses!$A$2:$I$294,3,FALSE)</f>
        <v>Compiler Construction</v>
      </c>
      <c r="J28" s="154">
        <f>VLOOKUP($H28,Crses!$A$2:$J$294,4,FALSE)</f>
        <v>3</v>
      </c>
      <c r="K28" s="154">
        <f>VLOOKUP($H28,Crses!$A$2:$J$294,5,FALSE)</f>
        <v>0</v>
      </c>
      <c r="L28" s="154">
        <f>VLOOKUP($H28,Crses!$A$2:$J$294,6,FALSE)</f>
        <v>3</v>
      </c>
      <c r="M28" s="155">
        <f>VLOOKUP($H28,Crses!$A$2:$J$294,7,FALSE)</f>
        <v>1301315</v>
      </c>
      <c r="P28" s="9"/>
    </row>
    <row r="29" spans="2:17" x14ac:dyDescent="0.2">
      <c r="B29" s="152">
        <v>1401132</v>
      </c>
      <c r="C29" s="248" t="str">
        <f>VLOOKUP($B29,Crses!$A$2:$J$290,3,FALSE)</f>
        <v>Man and Environment</v>
      </c>
      <c r="D29" s="246">
        <f>VLOOKUP($B29,Crses!$A$2:$J$290,4,FALSE)</f>
        <v>3</v>
      </c>
      <c r="E29" s="246">
        <f>VLOOKUP($B29,Crses!$A$2:$J$290,5,FALSE)</f>
        <v>0</v>
      </c>
      <c r="F29" s="246">
        <f>VLOOKUP($B29,Crses!$A$2:$J$290,6,FALSE)</f>
        <v>3</v>
      </c>
      <c r="G29" s="247" t="str">
        <f>VLOOKUP($B29,Crses!$A$2:$J$290,7,FALSE)</f>
        <v>-</v>
      </c>
      <c r="H29" s="25">
        <v>1301421</v>
      </c>
      <c r="I29" s="153" t="str">
        <f>VLOOKUP($H29,Crses!$A$2:$I$294,3,FALSE)</f>
        <v>Parallel Programming</v>
      </c>
      <c r="J29" s="154">
        <f>VLOOKUP($H29,Crses!$A$2:$J$294,4,FALSE)</f>
        <v>2</v>
      </c>
      <c r="K29" s="154">
        <f>VLOOKUP($H29,Crses!$A$2:$J$294,5,FALSE)</f>
        <v>2</v>
      </c>
      <c r="L29" s="154">
        <f>VLOOKUP($H29,Crses!$A$2:$J$294,6,FALSE)</f>
        <v>3</v>
      </c>
      <c r="M29" s="155">
        <f>VLOOKUP($H29,Crses!$A$2:$J$294,7,FALSE)</f>
        <v>1301310</v>
      </c>
      <c r="P29" s="9"/>
    </row>
    <row r="30" spans="2:17" ht="21" x14ac:dyDescent="0.2">
      <c r="B30" s="152">
        <v>1401133</v>
      </c>
      <c r="C30" s="248" t="str">
        <f>VLOOKUP($B30,Crses!$A$2:$J$290,3,FALSE)</f>
        <v>Introduction to Psychology</v>
      </c>
      <c r="D30" s="246">
        <f>VLOOKUP($B30,Crses!$A$2:$J$290,4,FALSE)</f>
        <v>3</v>
      </c>
      <c r="E30" s="246">
        <f>VLOOKUP($B30,Crses!$A$2:$J$290,5,FALSE)</f>
        <v>0</v>
      </c>
      <c r="F30" s="246">
        <f>VLOOKUP($B30,Crses!$A$2:$J$290,6,FALSE)</f>
        <v>3</v>
      </c>
      <c r="G30" s="247" t="str">
        <f>VLOOKUP($B30,Crses!$A$2:$J$290,7,FALSE)</f>
        <v>-</v>
      </c>
      <c r="H30" s="25">
        <v>1301466</v>
      </c>
      <c r="I30" s="153" t="str">
        <f>VLOOKUP($H30,Crses!$A$2:$I$294,3,FALSE)</f>
        <v>Cloud Computing and Big Data</v>
      </c>
      <c r="J30" s="154">
        <f>VLOOKUP($H30,Crses!$A$2:$J$294,4,FALSE)</f>
        <v>2</v>
      </c>
      <c r="K30" s="154">
        <f>VLOOKUP($H30,Crses!$A$2:$J$294,5,FALSE)</f>
        <v>2</v>
      </c>
      <c r="L30" s="154">
        <f>VLOOKUP($H30,Crses!$A$2:$J$294,6,FALSE)</f>
        <v>3</v>
      </c>
      <c r="M30" s="155" t="str">
        <f>VLOOKUP($H30,Crses!$A$2:$J$294,7,FALSE)</f>
        <v>1301341 + 1301305</v>
      </c>
      <c r="P30" s="9"/>
    </row>
    <row r="31" spans="2:17" x14ac:dyDescent="0.2">
      <c r="B31" s="152">
        <v>1401210</v>
      </c>
      <c r="C31" s="248" t="str">
        <f>VLOOKUP($B31,Crses!$A$2:$J$290,3,FALSE)</f>
        <v>Arabic Language  (2)</v>
      </c>
      <c r="D31" s="246">
        <f>VLOOKUP($B31,Crses!$A$2:$J$290,4,FALSE)</f>
        <v>3</v>
      </c>
      <c r="E31" s="246">
        <f>VLOOKUP($B31,Crses!$A$2:$J$290,5,FALSE)</f>
        <v>0</v>
      </c>
      <c r="F31" s="246">
        <f>VLOOKUP($B31,Crses!$A$2:$J$290,6,FALSE)</f>
        <v>3</v>
      </c>
      <c r="G31" s="247">
        <f>VLOOKUP($B31,Crses!$A$2:$J$290,7,FALSE)</f>
        <v>1401110</v>
      </c>
      <c r="H31" s="25">
        <v>1301468</v>
      </c>
      <c r="I31" s="153" t="str">
        <f>VLOOKUP($H31,Crses!$A$2:$I$294,3,FALSE)</f>
        <v>Recent trends in computing</v>
      </c>
      <c r="J31" s="154">
        <f>VLOOKUP($H31,Crses!$A$2:$J$294,4,FALSE)</f>
        <v>0</v>
      </c>
      <c r="K31" s="154">
        <f>VLOOKUP($H31,Crses!$A$2:$J$294,5,FALSE)</f>
        <v>2</v>
      </c>
      <c r="L31" s="154">
        <f>VLOOKUP($H31,Crses!$A$2:$J$294,6,FALSE)</f>
        <v>1</v>
      </c>
      <c r="M31" s="155">
        <f>VLOOKUP($H31,Crses!$A$2:$J$294,7,FALSE)</f>
        <v>1301305</v>
      </c>
      <c r="P31" s="9"/>
    </row>
    <row r="32" spans="2:17" ht="21" x14ac:dyDescent="0.2">
      <c r="B32" s="152">
        <v>1401220</v>
      </c>
      <c r="C32" s="248" t="str">
        <f>VLOOKUP($B32,Crses!$A$2:$J$290,3,FALSE)</f>
        <v>English Language (2)</v>
      </c>
      <c r="D32" s="246">
        <f>VLOOKUP($B32,Crses!$A$2:$J$290,4,FALSE)</f>
        <v>3</v>
      </c>
      <c r="E32" s="246">
        <f>VLOOKUP($B32,Crses!$A$2:$J$290,5,FALSE)</f>
        <v>0</v>
      </c>
      <c r="F32" s="246">
        <f>VLOOKUP($B32,Crses!$A$2:$J$290,6,FALSE)</f>
        <v>3</v>
      </c>
      <c r="G32" s="247">
        <f>VLOOKUP($B32,Crses!$A$2:$J$290,7,FALSE)</f>
        <v>1401120</v>
      </c>
      <c r="H32" s="25">
        <v>1301491</v>
      </c>
      <c r="I32" s="153" t="str">
        <f>VLOOKUP($H32,Crses!$A$2:$I$294,3,FALSE)</f>
        <v>Graduation Project (1)</v>
      </c>
      <c r="J32" s="154">
        <f>VLOOKUP($H32,Crses!$A$2:$J$294,4,FALSE)</f>
        <v>0</v>
      </c>
      <c r="K32" s="154">
        <f>VLOOKUP($H32,Crses!$A$2:$J$294,5,FALSE)</f>
        <v>2</v>
      </c>
      <c r="L32" s="154">
        <f>VLOOKUP($H32,Crses!$A$2:$J$294,6,FALSE)</f>
        <v>1</v>
      </c>
      <c r="M32" s="155" t="str">
        <f>VLOOKUP($H32,Crses!$A$2:$J$294,7,FALSE)</f>
        <v>Pass. 90 Cr. Hrs. + 1301386</v>
      </c>
      <c r="P32" s="9"/>
    </row>
    <row r="33" spans="2:16" x14ac:dyDescent="0.2">
      <c r="B33" s="152">
        <v>1501113</v>
      </c>
      <c r="C33" s="248" t="str">
        <f>VLOOKUP($B33,Crses!$A$2:$J$290,3,FALSE)</f>
        <v>Arab and Muslim Sciences</v>
      </c>
      <c r="D33" s="246">
        <f>VLOOKUP($B33,Crses!$A$2:$J$290,4,FALSE)</f>
        <v>3</v>
      </c>
      <c r="E33" s="246">
        <f>VLOOKUP($B33,Crses!$A$2:$J$290,5,FALSE)</f>
        <v>0</v>
      </c>
      <c r="F33" s="246">
        <f>VLOOKUP($B33,Crses!$A$2:$J$290,6,FALSE)</f>
        <v>3</v>
      </c>
      <c r="G33" s="247" t="str">
        <f>VLOOKUP($B33,Crses!$A$2:$J$290,7,FALSE)</f>
        <v>-</v>
      </c>
      <c r="H33" s="25">
        <v>1301492</v>
      </c>
      <c r="I33" s="153" t="str">
        <f>VLOOKUP($H33,Crses!$A$2:$I$294,3,FALSE)</f>
        <v>Graduation Project (2)</v>
      </c>
      <c r="J33" s="154">
        <f>VLOOKUP($H33,Crses!$A$2:$J$294,4,FALSE)</f>
        <v>0</v>
      </c>
      <c r="K33" s="154">
        <f>VLOOKUP($H33,Crses!$A$2:$J$294,5,FALSE)</f>
        <v>4</v>
      </c>
      <c r="L33" s="154">
        <f>VLOOKUP($H33,Crses!$A$2:$J$294,6,FALSE)</f>
        <v>2</v>
      </c>
      <c r="M33" s="155">
        <f>VLOOKUP($H33,Crses!$A$2:$J$294,7,FALSE)</f>
        <v>1301491</v>
      </c>
      <c r="P33" s="9"/>
    </row>
    <row r="34" spans="2:16" x14ac:dyDescent="0.2">
      <c r="B34" s="152">
        <v>1501126</v>
      </c>
      <c r="C34" s="248" t="str">
        <f>VLOOKUP($B34,Crses!$A$2:$J$290,3,FALSE)</f>
        <v>First Aid</v>
      </c>
      <c r="D34" s="246">
        <f>VLOOKUP($B34,Crses!$A$2:$J$290,4,FALSE)</f>
        <v>3</v>
      </c>
      <c r="E34" s="246">
        <f>VLOOKUP($B34,Crses!$A$2:$J$290,5,FALSE)</f>
        <v>0</v>
      </c>
      <c r="F34" s="246">
        <f>VLOOKUP($B34,Crses!$A$2:$J$290,6,FALSE)</f>
        <v>3</v>
      </c>
      <c r="G34" s="247" t="str">
        <f>VLOOKUP($B34,Crses!$A$2:$J$290,7,FALSE)</f>
        <v>-</v>
      </c>
      <c r="H34" s="25">
        <v>1302281</v>
      </c>
      <c r="I34" s="153" t="str">
        <f>VLOOKUP($H34,Crses!$A$2:$I$294,3,FALSE)</f>
        <v>Introduction to Software Engineering</v>
      </c>
      <c r="J34" s="154">
        <f>VLOOKUP($H34,Crses!$A$2:$J$294,4,FALSE)</f>
        <v>3</v>
      </c>
      <c r="K34" s="154">
        <f>VLOOKUP($H34,Crses!$A$2:$J$294,5,FALSE)</f>
        <v>0</v>
      </c>
      <c r="L34" s="154">
        <f>VLOOKUP($H34,Crses!$A$2:$J$294,6,FALSE)</f>
        <v>3</v>
      </c>
      <c r="M34" s="155">
        <f>VLOOKUP($H34,Crses!$A$2:$J$294,7,FALSE)</f>
        <v>1301108</v>
      </c>
    </row>
    <row r="35" spans="2:16" x14ac:dyDescent="0.2">
      <c r="B35" s="152">
        <v>1501127</v>
      </c>
      <c r="C35" s="248" t="str">
        <f>VLOOKUP($B35,Crses!$A$2:$J$290,3,FALSE)</f>
        <v>Green Energy</v>
      </c>
      <c r="D35" s="246">
        <f>VLOOKUP($B35,Crses!$A$2:$J$290,4,FALSE)</f>
        <v>3</v>
      </c>
      <c r="E35" s="246">
        <f>VLOOKUP($B35,Crses!$A$2:$J$290,5,FALSE)</f>
        <v>0</v>
      </c>
      <c r="F35" s="246">
        <f>VLOOKUP($B35,Crses!$A$2:$J$290,6,FALSE)</f>
        <v>3</v>
      </c>
      <c r="G35" s="247" t="str">
        <f>VLOOKUP($B35,Crses!$A$2:$J$290,7,FALSE)</f>
        <v>-</v>
      </c>
      <c r="H35" s="25">
        <v>1302338</v>
      </c>
      <c r="I35" s="153" t="str">
        <f>VLOOKUP($H35,Crses!$A$2:$I$294,3,FALSE)</f>
        <v>Advanced Internet Computing</v>
      </c>
      <c r="J35" s="154">
        <f>VLOOKUP($H35,Crses!$A$2:$J$294,4,FALSE)</f>
        <v>2</v>
      </c>
      <c r="K35" s="154">
        <f>VLOOKUP($H35,Crses!$A$2:$J$294,5,FALSE)</f>
        <v>2</v>
      </c>
      <c r="L35" s="154">
        <f>VLOOKUP($H35,Crses!$A$2:$J$294,6,FALSE)</f>
        <v>3</v>
      </c>
      <c r="M35" s="155" t="str">
        <f>VLOOKUP($H35,Crses!$A$2:$J$294,7,FALSE)</f>
        <v>1301236+ 1301305</v>
      </c>
    </row>
    <row r="36" spans="2:16" ht="21" x14ac:dyDescent="0.2">
      <c r="B36" s="152">
        <v>1501128</v>
      </c>
      <c r="C36" s="248" t="str">
        <f>VLOOKUP($B36,Crses!$A$2:$J$290,3,FALSE)</f>
        <v>Communication and Social Media Technology</v>
      </c>
      <c r="D36" s="246">
        <f>VLOOKUP($B36,Crses!$A$2:$J$290,4,FALSE)</f>
        <v>3</v>
      </c>
      <c r="E36" s="246">
        <f>VLOOKUP($B36,Crses!$A$2:$J$290,5,FALSE)</f>
        <v>0</v>
      </c>
      <c r="F36" s="246">
        <f>VLOOKUP($B36,Crses!$A$2:$J$290,6,FALSE)</f>
        <v>3</v>
      </c>
      <c r="G36" s="247" t="str">
        <f>VLOOKUP($B36,Crses!$A$2:$J$290,7,FALSE)</f>
        <v>-</v>
      </c>
      <c r="H36" s="233">
        <v>1501120</v>
      </c>
      <c r="I36" s="153" t="str">
        <f>VLOOKUP($H36,Crses!$A$2:$I$294,3,FALSE)</f>
        <v>General Physics (1)</v>
      </c>
      <c r="J36" s="154">
        <f>VLOOKUP($H36,Crses!$A$2:$J$294,4,FALSE)</f>
        <v>3</v>
      </c>
      <c r="K36" s="154">
        <f>VLOOKUP($H36,Crses!$A$2:$J$294,5,FALSE)</f>
        <v>0</v>
      </c>
      <c r="L36" s="154">
        <f>VLOOKUP($H36,Crses!$A$2:$J$294,6,FALSE)</f>
        <v>3</v>
      </c>
      <c r="M36" s="155" t="str">
        <f>VLOOKUP($H36,Crses!$A$2:$J$294,7,FALSE)</f>
        <v>-</v>
      </c>
    </row>
    <row r="37" spans="2:16" x14ac:dyDescent="0.2">
      <c r="B37" s="183">
        <v>1501153</v>
      </c>
      <c r="C37" s="248" t="str">
        <f>VLOOKUP($B37,Crses!$A$2:$J$290,3,FALSE)</f>
        <v>Nutrition in Health and Illness</v>
      </c>
      <c r="D37" s="246">
        <f>VLOOKUP($B37,Crses!$A$2:$J$290,4,FALSE)</f>
        <v>3</v>
      </c>
      <c r="E37" s="246">
        <f>VLOOKUP($B37,Crses!$A$2:$J$290,5,FALSE)</f>
        <v>0</v>
      </c>
      <c r="F37" s="246">
        <f>VLOOKUP($B37,Crses!$A$2:$J$290,6,FALSE)</f>
        <v>3</v>
      </c>
      <c r="G37" s="247" t="str">
        <f>VLOOKUP($B37,Crses!$A$2:$J$290,7,FALSE)</f>
        <v>-</v>
      </c>
      <c r="H37" s="233">
        <v>1501121</v>
      </c>
      <c r="I37" s="153" t="str">
        <f>VLOOKUP($H37,Crses!$A$2:$I$294,3,FALSE)</f>
        <v>General Physics Lab (1)</v>
      </c>
      <c r="J37" s="154">
        <f>VLOOKUP($H37,Crses!$A$2:$J$294,4,FALSE)</f>
        <v>0</v>
      </c>
      <c r="K37" s="154">
        <f>VLOOKUP($H37,Crses!$A$2:$J$294,5,FALSE)</f>
        <v>2</v>
      </c>
      <c r="L37" s="154">
        <f>VLOOKUP($H37,Crses!$A$2:$J$294,6,FALSE)</f>
        <v>1</v>
      </c>
      <c r="M37" s="155" t="str">
        <f>VLOOKUP($H37,Crses!$A$2:$J$294,7,FALSE)</f>
        <v>ↂ1501120</v>
      </c>
    </row>
    <row r="38" spans="2:16" ht="13.5" thickBot="1" x14ac:dyDescent="0.25">
      <c r="B38" s="183">
        <v>1501154</v>
      </c>
      <c r="C38" s="248" t="str">
        <f>VLOOKUP($B38,Crses!$A$2:$J$290,3,FALSE)</f>
        <v>Health Education</v>
      </c>
      <c r="D38" s="246">
        <f>VLOOKUP($B38,Crses!$A$2:$J$290,4,FALSE)</f>
        <v>3</v>
      </c>
      <c r="E38" s="246">
        <f>VLOOKUP($B38,Crses!$A$2:$J$290,5,FALSE)</f>
        <v>0</v>
      </c>
      <c r="F38" s="246">
        <f>VLOOKUP($B38,Crses!$A$2:$J$290,6,FALSE)</f>
        <v>3</v>
      </c>
      <c r="G38" s="247" t="str">
        <f>VLOOKUP($B38,Crses!$A$2:$J$290,7,FALSE)</f>
        <v>-</v>
      </c>
      <c r="H38" s="183"/>
      <c r="I38" s="153"/>
      <c r="J38" s="154"/>
      <c r="K38" s="154"/>
      <c r="L38" s="154"/>
      <c r="M38" s="155"/>
    </row>
    <row r="39" spans="2:16" ht="15" customHeight="1" thickBot="1" x14ac:dyDescent="0.25">
      <c r="B39" s="183">
        <v>1501161</v>
      </c>
      <c r="C39" s="248" t="str">
        <f>VLOOKUP($B39,Crses!$A$2:$J$290,3,FALSE)</f>
        <v>Digital Societies</v>
      </c>
      <c r="D39" s="246">
        <f>VLOOKUP($B39,Crses!$A$2:$J$290,4,FALSE)</f>
        <v>3</v>
      </c>
      <c r="E39" s="246">
        <f>VLOOKUP($B39,Crses!$A$2:$J$290,5,FALSE)</f>
        <v>0</v>
      </c>
      <c r="F39" s="246">
        <f>VLOOKUP($B39,Crses!$A$2:$J$290,6,FALSE)</f>
        <v>3</v>
      </c>
      <c r="G39" s="247" t="str">
        <f>VLOOKUP($B39,Crses!$A$2:$J$290,7,FALSE)</f>
        <v>-</v>
      </c>
      <c r="H39" s="184"/>
      <c r="I39" s="240" t="s">
        <v>109</v>
      </c>
      <c r="J39" s="6">
        <f>SUM(J10:J38)</f>
        <v>57</v>
      </c>
      <c r="K39" s="6">
        <f>SUM(K10:K38)</f>
        <v>30</v>
      </c>
      <c r="L39" s="6">
        <f>SUM(L10:L38)</f>
        <v>72</v>
      </c>
      <c r="M39" s="185"/>
    </row>
    <row r="40" spans="2:16" ht="15" customHeight="1" thickBot="1" x14ac:dyDescent="0.25">
      <c r="B40" s="183">
        <v>1401151</v>
      </c>
      <c r="C40" s="248" t="str">
        <f>VLOOKUP($B40,Crses!$A$2:$J$290,3,FALSE)</f>
        <v>Campus Life Ethics</v>
      </c>
      <c r="D40" s="246">
        <f>VLOOKUP($B40,Crses!$A$2:$J$290,4,FALSE)</f>
        <v>3</v>
      </c>
      <c r="E40" s="246">
        <f>VLOOKUP($B40,Crses!$A$2:$J$290,5,FALSE)</f>
        <v>0</v>
      </c>
      <c r="F40" s="246">
        <f>VLOOKUP($B40,Crses!$A$2:$J$290,6,FALSE)</f>
        <v>3</v>
      </c>
      <c r="G40" s="247" t="str">
        <f>VLOOKUP($B40,Crses!$A$2:$J$290,7,FALSE)</f>
        <v>-</v>
      </c>
      <c r="H40" s="251"/>
      <c r="I40" s="252"/>
      <c r="J40" s="253"/>
      <c r="K40" s="253"/>
      <c r="L40" s="253"/>
      <c r="M40" s="254"/>
    </row>
    <row r="41" spans="2:16" ht="15" customHeight="1" thickBot="1" x14ac:dyDescent="0.25">
      <c r="B41" s="183">
        <v>1401221</v>
      </c>
      <c r="C41" s="248" t="str">
        <f>VLOOKUP($B41,Crses!$A$2:$J$290,3,FALSE)</f>
        <v>Foreign Languages</v>
      </c>
      <c r="D41" s="246">
        <f>VLOOKUP($B41,Crses!$A$2:$J$290,4,FALSE)</f>
        <v>3</v>
      </c>
      <c r="E41" s="246">
        <f>VLOOKUP($B41,Crses!$A$2:$J$290,5,FALSE)</f>
        <v>0</v>
      </c>
      <c r="F41" s="246">
        <f>VLOOKUP($B41,Crses!$A$2:$J$290,6,FALSE)</f>
        <v>3</v>
      </c>
      <c r="G41" s="247" t="str">
        <f>VLOOKUP($B41,Crses!$A$2:$J$290,7,FALSE)</f>
        <v>-</v>
      </c>
      <c r="H41" s="341" t="s">
        <v>153</v>
      </c>
      <c r="I41" s="342"/>
      <c r="J41" s="342"/>
      <c r="K41" s="342"/>
      <c r="L41" s="342"/>
      <c r="M41" s="343"/>
    </row>
    <row r="42" spans="2:16" ht="15" customHeight="1" thickTop="1" thickBot="1" x14ac:dyDescent="0.25">
      <c r="B42" s="354" t="s">
        <v>154</v>
      </c>
      <c r="C42" s="355"/>
      <c r="D42" s="355"/>
      <c r="E42" s="355"/>
      <c r="F42" s="355"/>
      <c r="G42" s="356"/>
      <c r="H42" s="344"/>
      <c r="I42" s="345"/>
      <c r="J42" s="345"/>
      <c r="K42" s="345"/>
      <c r="L42" s="345"/>
      <c r="M42" s="346"/>
    </row>
    <row r="43" spans="2:16" ht="21.75" customHeight="1" thickBot="1" x14ac:dyDescent="0.25">
      <c r="B43" s="148">
        <v>1301106</v>
      </c>
      <c r="C43" s="149" t="str">
        <f>VLOOKUP($B43,Crses!$A$2:$J$264,3,FALSE)</f>
        <v>Structured Programming</v>
      </c>
      <c r="D43" s="150">
        <f>VLOOKUP($B43,Crses!$A$2:$J$264,4,FALSE)</f>
        <v>2</v>
      </c>
      <c r="E43" s="150">
        <f>VLOOKUP($B43,Crses!$A$2:$J$264,5,FALSE)</f>
        <v>2</v>
      </c>
      <c r="F43" s="150">
        <f>VLOOKUP($B43,Crses!$A$2:$J$264,6,FALSE)</f>
        <v>3</v>
      </c>
      <c r="G43" s="151" t="str">
        <f>VLOOKUP($B43,Crses!$A$2:$J$264,7,FALSE)</f>
        <v>-</v>
      </c>
      <c r="H43" s="360" t="s">
        <v>155</v>
      </c>
      <c r="I43" s="361"/>
      <c r="J43" s="361"/>
      <c r="K43" s="361"/>
      <c r="L43" s="361"/>
      <c r="M43" s="362"/>
    </row>
    <row r="44" spans="2:16" ht="22.5" customHeight="1" x14ac:dyDescent="0.2">
      <c r="B44" s="152">
        <v>1301108</v>
      </c>
      <c r="C44" s="153" t="str">
        <f>VLOOKUP($B44,Crses!$A$2:$J$254,3,FALSE)</f>
        <v>Object-Oriented Programming (1)</v>
      </c>
      <c r="D44" s="154">
        <f>VLOOKUP($B44,Crses!$A$2:$J$254,4,FALSE)</f>
        <v>2</v>
      </c>
      <c r="E44" s="154">
        <f>VLOOKUP($B44,Crses!$A$2:$J$254,5,FALSE)</f>
        <v>2</v>
      </c>
      <c r="F44" s="154">
        <f>VLOOKUP($B44,Crses!$A$2:$J$254,6,FALSE)</f>
        <v>3</v>
      </c>
      <c r="G44" s="155">
        <f>VLOOKUP($B44,Crses!$A$2:$J$254,7,FALSE)</f>
        <v>1301106</v>
      </c>
      <c r="H44" s="25">
        <v>1301301</v>
      </c>
      <c r="I44" s="149" t="str">
        <f>VLOOKUP($H44,Crses!$A$2:$I$254,3,FALSE)</f>
        <v>Selective Programming Language</v>
      </c>
      <c r="J44" s="150">
        <f>VLOOKUP($H44,Crses!$A$2:$J$254,4,FALSE)</f>
        <v>3</v>
      </c>
      <c r="K44" s="150">
        <f>VLOOKUP($H44,Crses!$A$2:$J$254,5,FALSE)</f>
        <v>0</v>
      </c>
      <c r="L44" s="150">
        <f>VLOOKUP($H44,Crses!$A$2:$J$254,6,FALSE)</f>
        <v>3</v>
      </c>
      <c r="M44" s="151">
        <f>VLOOKUP($H44,Crses!$A$2:$J$254,7,FALSE)</f>
        <v>1301305</v>
      </c>
    </row>
    <row r="45" spans="2:16" ht="21" customHeight="1" x14ac:dyDescent="0.2">
      <c r="B45" s="152">
        <v>1301111</v>
      </c>
      <c r="C45" s="153" t="str">
        <f>VLOOKUP($B45,Crses!$A$2:$J$254,3,FALSE)</f>
        <v>Discrete Structures (1)</v>
      </c>
      <c r="D45" s="154">
        <f>VLOOKUP($B45,Crses!$A$2:$J$254,4,FALSE)</f>
        <v>3</v>
      </c>
      <c r="E45" s="154">
        <f>VLOOKUP($B45,Crses!$A$2:$J$254,5,FALSE)</f>
        <v>0</v>
      </c>
      <c r="F45" s="154">
        <f>VLOOKUP($B45,Crses!$A$2:$J$254,6,FALSE)</f>
        <v>3</v>
      </c>
      <c r="G45" s="155" t="str">
        <f>VLOOKUP($B45,Crses!$A$2:$J$254,7,FALSE)</f>
        <v>-</v>
      </c>
      <c r="H45" s="25">
        <v>1301371</v>
      </c>
      <c r="I45" s="153" t="str">
        <f>VLOOKUP($H45,Crses!$A$2:$I$254,3,FALSE)</f>
        <v>Modeling and Simulation</v>
      </c>
      <c r="J45" s="154">
        <f>VLOOKUP($H45,Crses!$A$2:$J$254,4,FALSE)</f>
        <v>3</v>
      </c>
      <c r="K45" s="154">
        <f>VLOOKUP($H45,Crses!$A$2:$J$254,5,FALSE)</f>
        <v>0</v>
      </c>
      <c r="L45" s="154">
        <f>VLOOKUP($H45,Crses!$A$2:$J$254,6,FALSE)</f>
        <v>3</v>
      </c>
      <c r="M45" s="155" t="str">
        <f>VLOOKUP($H45,Crses!$A$2:$J$254,7,FALSE)</f>
        <v>1501212 + 1301203</v>
      </c>
    </row>
    <row r="46" spans="2:16" ht="21" x14ac:dyDescent="0.2">
      <c r="B46" s="152">
        <v>1301266</v>
      </c>
      <c r="C46" s="153" t="str">
        <f>VLOOKUP($B46,Crses!$A$2:$J$254,3,FALSE)</f>
        <v>Technical Writing and Communication Skills</v>
      </c>
      <c r="D46" s="154">
        <f>VLOOKUP($B46,Crses!$A$2:$J$254,4,FALSE)</f>
        <v>3</v>
      </c>
      <c r="E46" s="154">
        <f>VLOOKUP($B46,Crses!$A$2:$J$254,5,FALSE)</f>
        <v>0</v>
      </c>
      <c r="F46" s="154">
        <f>VLOOKUP($B46,Crses!$A$2:$J$254,6,FALSE)</f>
        <v>3</v>
      </c>
      <c r="G46" s="155">
        <f>VLOOKUP($B46,Crses!$A$2:$J$254,7,FALSE)</f>
        <v>1401120</v>
      </c>
      <c r="H46" s="25">
        <v>1301425</v>
      </c>
      <c r="I46" s="153" t="str">
        <f>VLOOKUP($H46,Crses!$A$2:$I$254,3,FALSE)</f>
        <v>Advanced Operating Systems</v>
      </c>
      <c r="J46" s="154">
        <f>VLOOKUP($H46,Crses!$A$2:$J$254,4,FALSE)</f>
        <v>3</v>
      </c>
      <c r="K46" s="154">
        <f>VLOOKUP($H46,Crses!$A$2:$J$254,5,FALSE)</f>
        <v>0</v>
      </c>
      <c r="L46" s="154">
        <f>VLOOKUP($H46,Crses!$A$2:$J$254,6,FALSE)</f>
        <v>3</v>
      </c>
      <c r="M46" s="155">
        <f>VLOOKUP($H46,Crses!$A$2:$J$254,7,FALSE)</f>
        <v>1301326</v>
      </c>
    </row>
    <row r="47" spans="2:16" ht="21" customHeight="1" x14ac:dyDescent="0.2">
      <c r="B47" s="152">
        <v>1501110</v>
      </c>
      <c r="C47" s="153" t="str">
        <f>VLOOKUP($B47,Crses!$A$2:$J$254,3,FALSE)</f>
        <v>Calculus (1)</v>
      </c>
      <c r="D47" s="154">
        <f>VLOOKUP($B47,Crses!$A$2:$J$254,4,FALSE)</f>
        <v>3</v>
      </c>
      <c r="E47" s="154">
        <f>VLOOKUP($B47,Crses!$A$2:$J$254,5,FALSE)</f>
        <v>0</v>
      </c>
      <c r="F47" s="154">
        <f>VLOOKUP($B47,Crses!$A$2:$J$254,6,FALSE)</f>
        <v>3</v>
      </c>
      <c r="G47" s="155" t="str">
        <f>VLOOKUP($B47,Crses!$A$2:$J$254,7,FALSE)</f>
        <v>-</v>
      </c>
      <c r="H47" s="25">
        <v>1301440</v>
      </c>
      <c r="I47" s="153" t="str">
        <f>VLOOKUP($H47,Crses!$A$2:$I$254,3,FALSE)</f>
        <v>Digital Image Processing</v>
      </c>
      <c r="J47" s="154">
        <f>VLOOKUP($H47,Crses!$A$2:$J$254,4,FALSE)</f>
        <v>3</v>
      </c>
      <c r="K47" s="154">
        <f>VLOOKUP($H47,Crses!$A$2:$J$254,5,FALSE)</f>
        <v>0</v>
      </c>
      <c r="L47" s="154">
        <f>VLOOKUP($H47,Crses!$A$2:$J$254,6,FALSE)</f>
        <v>3</v>
      </c>
      <c r="M47" s="155">
        <f>VLOOKUP($H47,Crses!$A$2:$J$254,7,FALSE)</f>
        <v>1301310</v>
      </c>
    </row>
    <row r="48" spans="2:16" ht="21.75" customHeight="1" x14ac:dyDescent="0.2">
      <c r="B48" s="152">
        <v>1301270</v>
      </c>
      <c r="C48" s="153" t="str">
        <f>VLOOKUP($B48,Crses!$A$2:$J$254,3,FALSE)</f>
        <v>Numerical Analysis</v>
      </c>
      <c r="D48" s="154">
        <f>VLOOKUP($B48,Crses!$A$2:$J$254,4,FALSE)</f>
        <v>3</v>
      </c>
      <c r="E48" s="154">
        <f>VLOOKUP($B48,Crses!$A$2:$J$254,5,FALSE)</f>
        <v>0</v>
      </c>
      <c r="F48" s="154">
        <f>VLOOKUP($B48,Crses!$A$2:$J$254,6,FALSE)</f>
        <v>3</v>
      </c>
      <c r="G48" s="155">
        <f>VLOOKUP($B48,Crses!$A$2:$J$254,7,FALSE)</f>
        <v>1501110</v>
      </c>
      <c r="H48" s="25">
        <v>1301461</v>
      </c>
      <c r="I48" s="153" t="str">
        <f>VLOOKUP($H48,Crses!$A$2:$I$254,3,FALSE)</f>
        <v>Machine Learning</v>
      </c>
      <c r="J48" s="154">
        <f>VLOOKUP($H48,Crses!$A$2:$J$254,4,FALSE)</f>
        <v>3</v>
      </c>
      <c r="K48" s="154">
        <f>VLOOKUP($H48,Crses!$A$2:$J$254,5,FALSE)</f>
        <v>0</v>
      </c>
      <c r="L48" s="154">
        <f>VLOOKUP($H48,Crses!$A$2:$J$254,6,FALSE)</f>
        <v>3</v>
      </c>
      <c r="M48" s="155">
        <f>VLOOKUP($H48,Crses!$A$2:$J$254,7,FALSE)</f>
        <v>1301341</v>
      </c>
    </row>
    <row r="49" spans="1:17" ht="21" x14ac:dyDescent="0.2">
      <c r="B49" s="152">
        <v>1301150</v>
      </c>
      <c r="C49" s="153" t="str">
        <f>VLOOKUP($B49,Crses!$A$2:$J$269,3,FALSE)</f>
        <v>Linear Algebra</v>
      </c>
      <c r="D49" s="154">
        <f>VLOOKUP($B49,Crses!$A$2:$J$269,4,FALSE)</f>
        <v>3</v>
      </c>
      <c r="E49" s="154">
        <f>VLOOKUP($B49,Crses!$A$2:$J$274,5,FALSE)</f>
        <v>0</v>
      </c>
      <c r="F49" s="154">
        <f>VLOOKUP($B49,Crses!$A$2:$J$754,6,FALSE)</f>
        <v>3</v>
      </c>
      <c r="G49" s="155">
        <f>VLOOKUP($B49,Crses!$A$2:$J$274,7,FALSE)</f>
        <v>1501110</v>
      </c>
      <c r="H49" s="25">
        <v>1301392</v>
      </c>
      <c r="I49" s="153" t="str">
        <f>VLOOKUP($H49,Crses!$A$2:$I$254,3,FALSE)</f>
        <v>Advanced Technologies and Tools in Computer Science</v>
      </c>
      <c r="J49" s="154">
        <f>VLOOKUP($H49,Crses!$A$2:$J$254,4,FALSE)</f>
        <v>3</v>
      </c>
      <c r="K49" s="154">
        <f>VLOOKUP($H49,Crses!$A$2:$J$254,5,FALSE)</f>
        <v>0</v>
      </c>
      <c r="L49" s="154">
        <f>VLOOKUP($H49,Crses!$A$2:$J$254,6,FALSE)</f>
        <v>3</v>
      </c>
      <c r="M49" s="155" t="str">
        <f>VLOOKUP($H49,Crses!$A$2:$J$254,7,FALSE)</f>
        <v>Dept. Approval</v>
      </c>
    </row>
    <row r="50" spans="1:17" ht="12.75" customHeight="1" thickBot="1" x14ac:dyDescent="0.25">
      <c r="A50" s="249"/>
      <c r="B50" s="156">
        <v>1501212</v>
      </c>
      <c r="C50" s="157" t="str">
        <f>VLOOKUP($B50,Crses!$A$2:$J$254,3,FALSE)</f>
        <v>Probability and Statistics</v>
      </c>
      <c r="D50" s="158">
        <f>VLOOKUP($B50,Crses!$A$2:$J$254,4,FALSE)</f>
        <v>3</v>
      </c>
      <c r="E50" s="158">
        <f>VLOOKUP($B50,Crses!$A$2:$J$254,5,FALSE)</f>
        <v>0</v>
      </c>
      <c r="F50" s="158">
        <f>VLOOKUP($B50,Crses!$A$2:$J$254,6,FALSE)</f>
        <v>3</v>
      </c>
      <c r="G50" s="159">
        <f>VLOOKUP($B50,Crses!$A$2:$J$254,7,FALSE)</f>
        <v>1501110</v>
      </c>
      <c r="H50" s="25">
        <v>1301490</v>
      </c>
      <c r="I50" s="153" t="str">
        <f>VLOOKUP($H50,Crses!$A$2:$I$254,3,FALSE)</f>
        <v>Special Topics in Computer Science</v>
      </c>
      <c r="J50" s="154">
        <f>VLOOKUP($H50,Crses!$A$2:$J$254,4,FALSE)</f>
        <v>3</v>
      </c>
      <c r="K50" s="154">
        <f>VLOOKUP($H50,Crses!$A$2:$J$254,5,FALSE)</f>
        <v>0</v>
      </c>
      <c r="L50" s="154">
        <f>VLOOKUP($H50,Crses!$A$2:$J$254,6,FALSE)</f>
        <v>3</v>
      </c>
      <c r="M50" s="155" t="str">
        <f>VLOOKUP($H50,Crses!$A$2:$J$254,7,FALSE)</f>
        <v>Dept. Approval</v>
      </c>
    </row>
    <row r="51" spans="1:17" ht="18" customHeight="1" thickBot="1" x14ac:dyDescent="0.25">
      <c r="A51" s="249"/>
      <c r="B51" s="5"/>
      <c r="C51" s="240" t="s">
        <v>109</v>
      </c>
      <c r="D51" s="6">
        <f>SUM(D43:D50)</f>
        <v>22</v>
      </c>
      <c r="E51" s="6">
        <f>SUM(E43:E50)</f>
        <v>4</v>
      </c>
      <c r="F51" s="6">
        <f>SUM(F43:F50)</f>
        <v>24</v>
      </c>
      <c r="G51" s="13"/>
      <c r="H51" s="25">
        <v>1302383</v>
      </c>
      <c r="I51" s="153" t="str">
        <f>VLOOKUP($H51,Crses!$A$2:$I$254,3,FALSE)</f>
        <v>Project Management</v>
      </c>
      <c r="J51" s="154">
        <f>VLOOKUP($H51,Crses!$A$2:$J$254,4,FALSE)</f>
        <v>2</v>
      </c>
      <c r="K51" s="154">
        <f>VLOOKUP($H51,Crses!$A$2:$J$254,5,FALSE)</f>
        <v>2</v>
      </c>
      <c r="L51" s="154">
        <f>VLOOKUP($H51,Crses!$A$2:$J$254,6,FALSE)</f>
        <v>3</v>
      </c>
      <c r="M51" s="155">
        <f>VLOOKUP($H51,Crses!$A$2:$J$254,7,FALSE)</f>
        <v>1302281</v>
      </c>
      <c r="P51" s="319"/>
      <c r="Q51" s="319"/>
    </row>
    <row r="52" spans="1:17" ht="21.75" customHeight="1" x14ac:dyDescent="0.2">
      <c r="A52" s="249"/>
      <c r="B52" s="363" t="s">
        <v>156</v>
      </c>
      <c r="C52" s="364"/>
      <c r="D52" s="364"/>
      <c r="E52" s="364"/>
      <c r="F52" s="364"/>
      <c r="G52" s="365"/>
      <c r="H52" s="25">
        <v>1301442</v>
      </c>
      <c r="I52" s="153" t="str">
        <f>VLOOKUP($H52,Crses!$A$2:$I$254,3,FALSE)</f>
        <v>Data Mining</v>
      </c>
      <c r="J52" s="154">
        <f>VLOOKUP($H52,Crses!$A$2:$J$254,4,FALSE)</f>
        <v>3</v>
      </c>
      <c r="K52" s="154">
        <f>VLOOKUP($H52,Crses!$A$2:$J$254,5,FALSE)</f>
        <v>0</v>
      </c>
      <c r="L52" s="154">
        <f>VLOOKUP($H52,Crses!$A$2:$J$254,6,FALSE)</f>
        <v>3</v>
      </c>
      <c r="M52" s="155">
        <f>VLOOKUP($H52,Crses!$A$2:$J$254,7,FALSE)</f>
        <v>1301305</v>
      </c>
    </row>
    <row r="53" spans="1:17" ht="16.5" customHeight="1" x14ac:dyDescent="0.2">
      <c r="A53" s="249"/>
      <c r="B53" s="366"/>
      <c r="C53" s="367"/>
      <c r="D53" s="367"/>
      <c r="E53" s="367"/>
      <c r="F53" s="367"/>
      <c r="G53" s="368"/>
      <c r="H53" s="25">
        <v>1301455</v>
      </c>
      <c r="I53" s="153" t="str">
        <f>VLOOKUP($H53,Crses!$A$2:$I$254,3,FALSE)</f>
        <v>Computer Graphics</v>
      </c>
      <c r="J53" s="154">
        <f>VLOOKUP($H53,Crses!$A$2:$J$254,4,FALSE)</f>
        <v>2</v>
      </c>
      <c r="K53" s="154">
        <f>VLOOKUP($H53,Crses!$A$2:$J$254,5,FALSE)</f>
        <v>2</v>
      </c>
      <c r="L53" s="154">
        <f>VLOOKUP($H53,Crses!$A$2:$J$254,6,FALSE)</f>
        <v>3</v>
      </c>
      <c r="M53" s="155">
        <f>VLOOKUP($H53,Crses!$A$2:$J$254,7,FALSE)</f>
        <v>1301310</v>
      </c>
    </row>
    <row r="54" spans="1:17" ht="20.25" customHeight="1" x14ac:dyDescent="0.2">
      <c r="A54" s="249"/>
      <c r="B54" s="366"/>
      <c r="C54" s="367"/>
      <c r="D54" s="367"/>
      <c r="E54" s="367"/>
      <c r="F54" s="367"/>
      <c r="G54" s="368"/>
      <c r="H54" s="25">
        <v>1302337</v>
      </c>
      <c r="I54" s="153" t="str">
        <f>VLOOKUP($H54,Crses!$A$2:$I$254,3,FALSE)</f>
        <v>ECommerce</v>
      </c>
      <c r="J54" s="154">
        <f>VLOOKUP($H54,Crses!$A$2:$J$254,4,FALSE)</f>
        <v>2</v>
      </c>
      <c r="K54" s="154">
        <f>VLOOKUP($H54,Crses!$A$2:$J$254,5,FALSE)</f>
        <v>2</v>
      </c>
      <c r="L54" s="154">
        <f>VLOOKUP($H54,Crses!$A$2:$J$254,6,FALSE)</f>
        <v>3</v>
      </c>
      <c r="M54" s="155">
        <f>VLOOKUP($H54,Crses!$A$2:$J$254,7,FALSE)</f>
        <v>1301108</v>
      </c>
    </row>
    <row r="55" spans="1:17" x14ac:dyDescent="0.2">
      <c r="A55" s="249"/>
      <c r="B55" s="366"/>
      <c r="C55" s="367"/>
      <c r="D55" s="367"/>
      <c r="E55" s="367"/>
      <c r="F55" s="367"/>
      <c r="G55" s="368"/>
      <c r="H55" s="25">
        <v>1301350</v>
      </c>
      <c r="I55" s="153" t="str">
        <f>VLOOKUP($H55,Crses!$A$2:$I$254,3,FALSE)</f>
        <v>Multimedia Systems</v>
      </c>
      <c r="J55" s="154">
        <f>VLOOKUP($H55,Crses!$A$2:$J$254,4,FALSE)</f>
        <v>2</v>
      </c>
      <c r="K55" s="154">
        <f>VLOOKUP($H55,Crses!$A$2:$J$254,5,FALSE)</f>
        <v>2</v>
      </c>
      <c r="L55" s="154">
        <f>VLOOKUP($H55,Crses!$A$2:$J$254,6,FALSE)</f>
        <v>3</v>
      </c>
      <c r="M55" s="155">
        <f>VLOOKUP($H55,Crses!$A$2:$J$254,7,FALSE)</f>
        <v>1301236</v>
      </c>
    </row>
    <row r="56" spans="1:17" x14ac:dyDescent="0.2">
      <c r="A56" s="249"/>
      <c r="B56" s="369"/>
      <c r="C56" s="370"/>
      <c r="D56" s="370"/>
      <c r="E56" s="370"/>
      <c r="F56" s="370"/>
      <c r="G56" s="371"/>
      <c r="H56" s="25">
        <v>1302360</v>
      </c>
      <c r="I56" s="153" t="str">
        <f>VLOOKUP($H56,Crses!$A$2:$I$294,3,FALSE)</f>
        <v>Database Systems Administration</v>
      </c>
      <c r="J56" s="154">
        <f>VLOOKUP($H56,Crses!$A$2:$J$294,4,FALSE)</f>
        <v>3</v>
      </c>
      <c r="K56" s="154">
        <f>VLOOKUP($H56,Crses!$A$2:$J$294,5,FALSE)</f>
        <v>0</v>
      </c>
      <c r="L56" s="154">
        <f>VLOOKUP($H56,Crses!$A$2:$J$294,6,FALSE)</f>
        <v>3</v>
      </c>
      <c r="M56" s="155">
        <f>VLOOKUP($H56,Crses!$A$2:$J$394,7,FALSE)</f>
        <v>1301305</v>
      </c>
    </row>
    <row r="57" spans="1:17" x14ac:dyDescent="0.2">
      <c r="A57" s="249"/>
      <c r="B57" s="366" t="s">
        <v>157</v>
      </c>
      <c r="C57" s="367"/>
      <c r="D57" s="367"/>
      <c r="E57" s="367"/>
      <c r="F57" s="367"/>
      <c r="G57" s="368"/>
      <c r="H57" s="25">
        <v>1301462</v>
      </c>
      <c r="I57" s="153" t="str">
        <f>VLOOKUP($H57,Crses!$A$2:$I$294,3,FALSE)</f>
        <v>Mobile Computing</v>
      </c>
      <c r="J57" s="154">
        <f>VLOOKUP($H57,Crses!$A$2:$J$294,4,FALSE)</f>
        <v>3</v>
      </c>
      <c r="K57" s="154">
        <f>VLOOKUP($H57,Crses!$A$2:$J$294,5,FALSE)</f>
        <v>0</v>
      </c>
      <c r="L57" s="154">
        <f>VLOOKUP($H57,Crses!$A$2:$J$294,6,FALSE)</f>
        <v>3</v>
      </c>
      <c r="M57" s="155" t="str">
        <f>VLOOKUP($H57,Crses!$A$2:$J$394,7,FALSE)</f>
        <v>Dept. Approval</v>
      </c>
    </row>
    <row r="58" spans="1:17" x14ac:dyDescent="0.2">
      <c r="A58" s="249"/>
      <c r="B58" s="366"/>
      <c r="C58" s="367"/>
      <c r="D58" s="367"/>
      <c r="E58" s="367"/>
      <c r="F58" s="367"/>
      <c r="G58" s="368"/>
      <c r="H58" s="25">
        <v>1301464</v>
      </c>
      <c r="I58" s="153" t="str">
        <f>VLOOKUP($H58,Crses!$A$2:$I$294,3,FALSE)</f>
        <v>User Design Experience</v>
      </c>
      <c r="J58" s="154">
        <f>VLOOKUP($H58,Crses!$A$2:$J$294,4,FALSE)</f>
        <v>3</v>
      </c>
      <c r="K58" s="154">
        <f>VLOOKUP($H58,Crses!$A$2:$J$294,5,FALSE)</f>
        <v>0</v>
      </c>
      <c r="L58" s="154">
        <f>VLOOKUP($H58,Crses!$A$2:$J$294,6,FALSE)</f>
        <v>3</v>
      </c>
      <c r="M58" s="155" t="str">
        <f>VLOOKUP($H58,Crses!$A$2:$J$394,7,FALSE)</f>
        <v>Dept. Approval</v>
      </c>
    </row>
    <row r="59" spans="1:17" x14ac:dyDescent="0.2">
      <c r="A59" s="249"/>
      <c r="B59" s="366"/>
      <c r="C59" s="367"/>
      <c r="D59" s="367"/>
      <c r="E59" s="367"/>
      <c r="F59" s="367"/>
      <c r="G59" s="368"/>
      <c r="H59" s="25">
        <v>1301467</v>
      </c>
      <c r="I59" s="153" t="str">
        <f>VLOOKUP($H59,Crses!$A$2:$I$294,3,FALSE)</f>
        <v>Business intelligence</v>
      </c>
      <c r="J59" s="154">
        <f>VLOOKUP($H59,Crses!$A$2:$J$294,4,FALSE)</f>
        <v>3</v>
      </c>
      <c r="K59" s="154">
        <f>VLOOKUP($H59,Crses!$A$2:$J$294,5,FALSE)</f>
        <v>0</v>
      </c>
      <c r="L59" s="154">
        <f>VLOOKUP($H59,Crses!$A$2:$J$294,6,FALSE)</f>
        <v>3</v>
      </c>
      <c r="M59" s="155">
        <f>VLOOKUP($H59,Crses!$A$2:$J$394,7,FALSE)</f>
        <v>1301341</v>
      </c>
    </row>
    <row r="60" spans="1:17" x14ac:dyDescent="0.2">
      <c r="A60" s="249"/>
      <c r="B60" s="366"/>
      <c r="C60" s="367"/>
      <c r="D60" s="367"/>
      <c r="E60" s="367"/>
      <c r="F60" s="367"/>
      <c r="G60" s="368"/>
      <c r="H60" s="152">
        <v>1301209</v>
      </c>
      <c r="I60" s="153" t="str">
        <f>VLOOKUP($H60,Crses!$A$2:$I$294,3,FALSE)</f>
        <v>Discrete Structures (2)</v>
      </c>
      <c r="J60" s="154">
        <f>VLOOKUP($H60,Crses!$A$2:$J$294,4,FALSE)</f>
        <v>3</v>
      </c>
      <c r="K60" s="154">
        <f>VLOOKUP($H60,Crses!$A$2:$J$294,5,FALSE)</f>
        <v>0</v>
      </c>
      <c r="L60" s="154">
        <f>VLOOKUP($H60,Crses!$A$2:$J$294,6,FALSE)</f>
        <v>3</v>
      </c>
      <c r="M60" s="155">
        <f>VLOOKUP($H60,Crses!$A$2:$J$394,7,FALSE)</f>
        <v>1301111</v>
      </c>
    </row>
    <row r="61" spans="1:17" x14ac:dyDescent="0.2">
      <c r="A61" s="249"/>
      <c r="B61" s="366"/>
      <c r="C61" s="367"/>
      <c r="D61" s="367"/>
      <c r="E61" s="367"/>
      <c r="F61" s="367"/>
      <c r="G61" s="368"/>
      <c r="H61" s="152"/>
      <c r="I61" s="153"/>
      <c r="J61" s="154"/>
      <c r="K61" s="154"/>
      <c r="L61" s="154"/>
      <c r="M61" s="155"/>
    </row>
    <row r="62" spans="1:17" ht="13.5" thickBot="1" x14ac:dyDescent="0.25">
      <c r="A62" s="249"/>
      <c r="B62" s="372"/>
      <c r="C62" s="373"/>
      <c r="D62" s="373"/>
      <c r="E62" s="373"/>
      <c r="F62" s="373"/>
      <c r="G62" s="374"/>
      <c r="H62" s="152"/>
      <c r="I62" s="153"/>
      <c r="J62" s="154"/>
      <c r="K62" s="154"/>
      <c r="L62" s="154"/>
      <c r="M62" s="155"/>
    </row>
    <row r="63" spans="1:17" ht="13.5" thickBot="1" x14ac:dyDescent="0.25">
      <c r="B63" s="347" t="s">
        <v>158</v>
      </c>
      <c r="C63" s="348"/>
      <c r="D63" s="348"/>
      <c r="E63" s="348"/>
      <c r="F63" s="348"/>
      <c r="G63" s="349"/>
      <c r="H63" s="152"/>
      <c r="I63" s="154"/>
      <c r="J63" s="154"/>
      <c r="K63" s="154"/>
      <c r="L63" s="154"/>
      <c r="M63" s="155"/>
    </row>
    <row r="64" spans="1:17" ht="15" customHeight="1" x14ac:dyDescent="0.2">
      <c r="B64" s="357" t="s">
        <v>159</v>
      </c>
      <c r="C64" s="358"/>
      <c r="D64" s="358"/>
      <c r="E64" s="358"/>
      <c r="F64" s="358"/>
      <c r="G64" s="358"/>
      <c r="H64" s="358"/>
      <c r="I64" s="358"/>
      <c r="J64" s="358"/>
      <c r="K64" s="358"/>
      <c r="L64" s="358"/>
      <c r="M64" s="359"/>
    </row>
    <row r="65" spans="2:13" ht="15.75" customHeight="1" thickBot="1" x14ac:dyDescent="0.25">
      <c r="B65" s="350" t="s">
        <v>160</v>
      </c>
      <c r="C65" s="351"/>
      <c r="D65" s="351"/>
      <c r="E65" s="351"/>
      <c r="F65" s="351"/>
      <c r="G65" s="351"/>
      <c r="H65" s="351"/>
      <c r="I65" s="351"/>
      <c r="J65" s="351"/>
      <c r="K65" s="351"/>
      <c r="L65" s="351"/>
      <c r="M65" s="352"/>
    </row>
    <row r="66" spans="2:13" ht="15" customHeight="1" x14ac:dyDescent="0.2"/>
    <row r="67" spans="2:13" ht="15" customHeight="1" x14ac:dyDescent="0.2">
      <c r="B67" s="12"/>
      <c r="J67" s="9"/>
      <c r="L67" s="3"/>
    </row>
    <row r="68" spans="2:13" ht="15" customHeight="1" x14ac:dyDescent="0.2">
      <c r="F68" s="3"/>
      <c r="J68" s="9"/>
      <c r="L68" s="3"/>
    </row>
    <row r="69" spans="2:13" ht="15" customHeight="1" x14ac:dyDescent="0.2">
      <c r="F69" s="3"/>
      <c r="J69" s="9"/>
      <c r="L69" s="3"/>
    </row>
    <row r="70" spans="2:13" ht="15" customHeight="1" x14ac:dyDescent="0.2">
      <c r="F70" s="3"/>
      <c r="J70" s="9"/>
      <c r="L70" s="3"/>
    </row>
    <row r="71" spans="2:13" ht="14.1" customHeight="1" x14ac:dyDescent="0.2">
      <c r="F71" s="3"/>
      <c r="J71" s="9"/>
      <c r="L71" s="3"/>
    </row>
    <row r="72" spans="2:13" ht="14.1" customHeight="1" x14ac:dyDescent="0.2">
      <c r="F72" s="3"/>
      <c r="J72" s="9"/>
      <c r="L72" s="3"/>
    </row>
    <row r="73" spans="2:13" ht="14.1" customHeight="1" x14ac:dyDescent="0.2">
      <c r="F73" s="3"/>
      <c r="J73" s="9"/>
      <c r="L73" s="3"/>
    </row>
    <row r="74" spans="2:13" ht="14.1" customHeight="1" x14ac:dyDescent="0.2">
      <c r="F74" s="3"/>
      <c r="J74" s="9"/>
      <c r="L74" s="3"/>
    </row>
    <row r="75" spans="2:13" ht="14.1" customHeight="1" x14ac:dyDescent="0.2">
      <c r="F75" s="3"/>
      <c r="J75" s="9"/>
      <c r="L75" s="3"/>
    </row>
    <row r="76" spans="2:13" ht="14.1" customHeight="1" x14ac:dyDescent="0.2">
      <c r="F76" s="3"/>
      <c r="J76" s="9"/>
      <c r="L76" s="3"/>
    </row>
    <row r="77" spans="2:13" ht="14.1" customHeight="1" x14ac:dyDescent="0.2">
      <c r="F77" s="3"/>
      <c r="J77" s="9"/>
      <c r="L77" s="3"/>
    </row>
    <row r="78" spans="2:13" x14ac:dyDescent="0.2">
      <c r="F78" s="3"/>
      <c r="J78" s="9"/>
      <c r="L78" s="3"/>
    </row>
    <row r="79" spans="2:13" x14ac:dyDescent="0.2">
      <c r="F79" s="3"/>
      <c r="J79" s="9"/>
      <c r="L79" s="3"/>
    </row>
    <row r="80" spans="2:13" x14ac:dyDescent="0.2">
      <c r="F80" s="3"/>
    </row>
  </sheetData>
  <sortState xmlns:xlrd2="http://schemas.microsoft.com/office/spreadsheetml/2017/richdata2" ref="B19:B39">
    <sortCondition ref="B18"/>
  </sortState>
  <mergeCells count="27">
    <mergeCell ref="B63:G63"/>
    <mergeCell ref="B65:M65"/>
    <mergeCell ref="B1:M1"/>
    <mergeCell ref="B2:M2"/>
    <mergeCell ref="B3:M3"/>
    <mergeCell ref="B4:M4"/>
    <mergeCell ref="B5:M5"/>
    <mergeCell ref="H8:H9"/>
    <mergeCell ref="B42:G42"/>
    <mergeCell ref="B64:M64"/>
    <mergeCell ref="H43:M43"/>
    <mergeCell ref="B52:G56"/>
    <mergeCell ref="B57:G62"/>
    <mergeCell ref="P51:Q51"/>
    <mergeCell ref="H6:M6"/>
    <mergeCell ref="B7:G7"/>
    <mergeCell ref="H7:M7"/>
    <mergeCell ref="B6:G6"/>
    <mergeCell ref="B17:G17"/>
    <mergeCell ref="I8:I9"/>
    <mergeCell ref="J8:L8"/>
    <mergeCell ref="M8:M9"/>
    <mergeCell ref="B8:B9"/>
    <mergeCell ref="D8:F8"/>
    <mergeCell ref="G8:G9"/>
    <mergeCell ref="B18:G18"/>
    <mergeCell ref="H41:M42"/>
  </mergeCells>
  <printOptions horizontalCentered="1" verticalCentered="1"/>
  <pageMargins left="0.15748031496063" right="0.15748031496063" top="0" bottom="0" header="0" footer="0"/>
  <pageSetup paperSize="9" scale="78"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R81"/>
  <sheetViews>
    <sheetView rightToLeft="1" topLeftCell="A37" zoomScaleNormal="100" zoomScaleSheetLayoutView="115" workbookViewId="0">
      <selection activeCell="A64" sqref="A64:L64"/>
    </sheetView>
  </sheetViews>
  <sheetFormatPr defaultColWidth="9.140625" defaultRowHeight="12.75" x14ac:dyDescent="0.2"/>
  <cols>
    <col min="1" max="1" width="11.5703125" style="9" customWidth="1"/>
    <col min="2" max="2" width="22.7109375" style="3" customWidth="1"/>
    <col min="3" max="4" width="4.140625" style="3" customWidth="1"/>
    <col min="5" max="5" width="5.7109375" style="9" customWidth="1"/>
    <col min="6" max="6" width="10.28515625" style="3" customWidth="1"/>
    <col min="7" max="7" width="8.7109375" style="3" customWidth="1"/>
    <col min="8" max="8" width="20.140625" style="3" customWidth="1"/>
    <col min="9" max="9" width="3.85546875" style="3" customWidth="1"/>
    <col min="10" max="10" width="4.140625" style="3" customWidth="1"/>
    <col min="11" max="11" width="5.28515625" style="9" customWidth="1"/>
    <col min="12" max="12" width="17.140625" style="3" customWidth="1"/>
    <col min="13" max="15" width="4.7109375" style="3" customWidth="1"/>
    <col min="16" max="16" width="8" style="3" bestFit="1" customWidth="1"/>
    <col min="17" max="17" width="13.140625" style="3" bestFit="1" customWidth="1"/>
    <col min="18" max="18" width="8" style="3" bestFit="1" customWidth="1"/>
    <col min="19" max="16384" width="9.140625" style="3"/>
  </cols>
  <sheetData>
    <row r="1" spans="1:18" ht="15.95" customHeight="1" x14ac:dyDescent="0.2">
      <c r="A1" s="410" t="s">
        <v>50</v>
      </c>
      <c r="B1" s="410"/>
      <c r="C1" s="410"/>
      <c r="D1" s="410"/>
      <c r="E1" s="410"/>
      <c r="F1" s="410"/>
      <c r="G1" s="410"/>
      <c r="H1" s="410"/>
      <c r="I1" s="410"/>
      <c r="J1" s="410"/>
      <c r="K1" s="410"/>
      <c r="L1" s="410"/>
    </row>
    <row r="2" spans="1:18" ht="15.95" customHeight="1" x14ac:dyDescent="0.2">
      <c r="A2" s="410" t="s">
        <v>51</v>
      </c>
      <c r="B2" s="410"/>
      <c r="C2" s="410"/>
      <c r="D2" s="410"/>
      <c r="E2" s="410"/>
      <c r="F2" s="410"/>
      <c r="G2" s="410"/>
      <c r="H2" s="410"/>
      <c r="I2" s="410"/>
      <c r="J2" s="410"/>
      <c r="K2" s="410"/>
      <c r="L2" s="410"/>
    </row>
    <row r="3" spans="1:18" ht="20.25" customHeight="1" x14ac:dyDescent="0.2">
      <c r="A3" s="410" t="s">
        <v>161</v>
      </c>
      <c r="B3" s="410"/>
      <c r="C3" s="410"/>
      <c r="D3" s="410"/>
      <c r="E3" s="410"/>
      <c r="F3" s="410"/>
      <c r="G3" s="410"/>
      <c r="H3" s="410"/>
      <c r="I3" s="410"/>
      <c r="J3" s="410"/>
      <c r="K3" s="410"/>
      <c r="L3" s="410"/>
    </row>
    <row r="4" spans="1:18" ht="15" customHeight="1" x14ac:dyDescent="0.2">
      <c r="A4" s="410" t="s">
        <v>162</v>
      </c>
      <c r="B4" s="410"/>
      <c r="C4" s="410"/>
      <c r="D4" s="410"/>
      <c r="E4" s="410"/>
      <c r="F4" s="410"/>
      <c r="G4" s="410"/>
      <c r="H4" s="410"/>
      <c r="I4" s="410"/>
      <c r="J4" s="410"/>
      <c r="K4" s="410"/>
      <c r="L4" s="410"/>
    </row>
    <row r="5" spans="1:18" ht="15" customHeight="1" thickBot="1" x14ac:dyDescent="0.25">
      <c r="A5" s="410" t="s">
        <v>163</v>
      </c>
      <c r="B5" s="410"/>
      <c r="C5" s="410"/>
      <c r="D5" s="410"/>
      <c r="E5" s="410"/>
      <c r="F5" s="410"/>
      <c r="G5" s="410"/>
      <c r="H5" s="410"/>
      <c r="I5" s="410"/>
      <c r="J5" s="410"/>
      <c r="K5" s="410"/>
      <c r="L5" s="410"/>
    </row>
    <row r="6" spans="1:18" ht="15" customHeight="1" x14ac:dyDescent="0.2">
      <c r="A6" s="411" t="s">
        <v>164</v>
      </c>
      <c r="B6" s="412"/>
      <c r="C6" s="412"/>
      <c r="D6" s="412"/>
      <c r="E6" s="412"/>
      <c r="F6" s="413"/>
      <c r="G6" s="413" t="s">
        <v>165</v>
      </c>
      <c r="H6" s="414"/>
      <c r="I6" s="414"/>
      <c r="J6" s="414"/>
      <c r="K6" s="203"/>
      <c r="L6" s="204"/>
    </row>
    <row r="7" spans="1:18" ht="15" customHeight="1" x14ac:dyDescent="0.2">
      <c r="A7" s="415" t="s">
        <v>166</v>
      </c>
      <c r="B7" s="416"/>
      <c r="C7" s="416"/>
      <c r="D7" s="416"/>
      <c r="E7" s="416"/>
      <c r="F7" s="416"/>
      <c r="G7" s="417" t="s">
        <v>167</v>
      </c>
      <c r="H7" s="417"/>
      <c r="I7" s="417"/>
      <c r="J7" s="417"/>
      <c r="K7" s="417"/>
      <c r="L7" s="418"/>
    </row>
    <row r="8" spans="1:18" ht="15" customHeight="1" x14ac:dyDescent="0.2">
      <c r="A8" s="420" t="s">
        <v>63</v>
      </c>
      <c r="B8" s="400" t="s">
        <v>64</v>
      </c>
      <c r="C8" s="400" t="s">
        <v>168</v>
      </c>
      <c r="D8" s="400"/>
      <c r="E8" s="400" t="s">
        <v>169</v>
      </c>
      <c r="F8" s="400" t="s">
        <v>62</v>
      </c>
      <c r="G8" s="400" t="s">
        <v>63</v>
      </c>
      <c r="H8" s="400" t="s">
        <v>64</v>
      </c>
      <c r="I8" s="400" t="s">
        <v>168</v>
      </c>
      <c r="J8" s="400"/>
      <c r="K8" s="400" t="s">
        <v>169</v>
      </c>
      <c r="L8" s="419" t="s">
        <v>62</v>
      </c>
      <c r="R8" s="15"/>
    </row>
    <row r="9" spans="1:18" ht="15" customHeight="1" x14ac:dyDescent="0.2">
      <c r="A9" s="420"/>
      <c r="B9" s="400"/>
      <c r="C9" s="202" t="s">
        <v>170</v>
      </c>
      <c r="D9" s="202" t="s">
        <v>128</v>
      </c>
      <c r="E9" s="400"/>
      <c r="F9" s="400"/>
      <c r="G9" s="400"/>
      <c r="H9" s="400"/>
      <c r="I9" s="202" t="s">
        <v>170</v>
      </c>
      <c r="J9" s="202" t="s">
        <v>128</v>
      </c>
      <c r="K9" s="400"/>
      <c r="L9" s="419"/>
    </row>
    <row r="10" spans="1:18" x14ac:dyDescent="0.2">
      <c r="A10" s="205">
        <v>100103</v>
      </c>
      <c r="B10" s="26" t="str">
        <f>VLOOKUP($A10,Crses!$A$2:$J$354,2,FALSE)</f>
        <v>العلــوم العسكـرية *</v>
      </c>
      <c r="C10" s="27">
        <f>VLOOKUP($A10,Crses!$A$2:$J$354,4,FALSE)</f>
        <v>3</v>
      </c>
      <c r="D10" s="27">
        <f>VLOOKUP($A10,Crses!$A$2:$J$354,5,FALSE)</f>
        <v>0</v>
      </c>
      <c r="E10" s="27">
        <f>VLOOKUP($A10,Crses!$A$2:$J$354,6,FALSE)</f>
        <v>3</v>
      </c>
      <c r="F10" s="27" t="str">
        <f>VLOOKUP($A10,Crses!$A$2:$J$354,7,FALSE)</f>
        <v>-</v>
      </c>
      <c r="G10" s="25">
        <v>1301120</v>
      </c>
      <c r="H10" s="26" t="str">
        <f>VLOOKUP($G10,Crses!$A$2:$I$300,2,FALSE)</f>
        <v>النظم الرقمية</v>
      </c>
      <c r="I10" s="27">
        <f>VLOOKUP($G10,Crses!$A$2:$J$300,4,FALSE)</f>
        <v>3</v>
      </c>
      <c r="J10" s="27">
        <f>VLOOKUP($G10,Crses!$A$2:$J$300,5,FALSE)</f>
        <v>0</v>
      </c>
      <c r="K10" s="27">
        <f>VLOOKUP($G10,Crses!$A$2:$J$300,6,FALSE)</f>
        <v>3</v>
      </c>
      <c r="L10" s="234">
        <f>VLOOKUP($G10,Crses!$A$2:$J$300,7,FALSE)</f>
        <v>1301111</v>
      </c>
    </row>
    <row r="11" spans="1:18" x14ac:dyDescent="0.2">
      <c r="A11" s="205">
        <v>1401116</v>
      </c>
      <c r="B11" s="26" t="str">
        <f>VLOOKUP($A11,Crses!$A$2:$J$354,2,FALSE)</f>
        <v>الثقافـــة الإسلامية</v>
      </c>
      <c r="C11" s="27">
        <f>VLOOKUP($A11,Crses!$A$2:$J$354,4,FALSE)</f>
        <v>3</v>
      </c>
      <c r="D11" s="27">
        <f>VLOOKUP($A11,Crses!$A$2:$J$354,5,FALSE)</f>
        <v>0</v>
      </c>
      <c r="E11" s="27">
        <f>VLOOKUP($A11,Crses!$A$2:$J$354,6,FALSE)</f>
        <v>3</v>
      </c>
      <c r="F11" s="27" t="str">
        <f>VLOOKUP($A11,Crses!$A$2:$J$354,7,FALSE)</f>
        <v>-</v>
      </c>
      <c r="G11" s="25">
        <v>1301203</v>
      </c>
      <c r="H11" s="26" t="str">
        <f>VLOOKUP($G11,Crses!$A$2:$I$300,2,FALSE)</f>
        <v>تراكيب البيانات والخوارزميات</v>
      </c>
      <c r="I11" s="27">
        <f>VLOOKUP($G11,Crses!$A$2:$J$300,4,FALSE)</f>
        <v>2</v>
      </c>
      <c r="J11" s="27">
        <f>VLOOKUP($G11,Crses!$A$2:$J$300,5,FALSE)</f>
        <v>2</v>
      </c>
      <c r="K11" s="27">
        <f>VLOOKUP($G11,Crses!$A$2:$J$300,6,FALSE)</f>
        <v>3</v>
      </c>
      <c r="L11" s="234" t="str">
        <f>VLOOKUP($G11,Crses!$A$2:$J$300,7,FALSE)</f>
        <v>1301108+1301111</v>
      </c>
    </row>
    <row r="12" spans="1:18" x14ac:dyDescent="0.2">
      <c r="A12" s="205">
        <v>1401110</v>
      </c>
      <c r="B12" s="26" t="str">
        <f>VLOOKUP($A12,Crses!$A$2:$J$354,2,FALSE)</f>
        <v>اللغـــة الـعربيـة (1)**</v>
      </c>
      <c r="C12" s="27">
        <f>VLOOKUP($A12,Crses!$A$2:$J$354,4,FALSE)</f>
        <v>3</v>
      </c>
      <c r="D12" s="27">
        <f>VLOOKUP($A12,Crses!$A$2:$J$354,5,FALSE)</f>
        <v>0</v>
      </c>
      <c r="E12" s="27">
        <f>VLOOKUP($A12,Crses!$A$2:$J$354,6,FALSE)</f>
        <v>3</v>
      </c>
      <c r="F12" s="27" t="str">
        <f>VLOOKUP($A12,Crses!$A$2:$J$354,7,FALSE)</f>
        <v>-</v>
      </c>
      <c r="G12" s="25">
        <v>1301208</v>
      </c>
      <c r="H12" s="26" t="str">
        <f>VLOOKUP($G12,Crses!$A$2:$I$300,2,FALSE)</f>
        <v>البرمجة الكينونية (2)</v>
      </c>
      <c r="I12" s="27">
        <f>VLOOKUP($G12,Crses!$A$2:$J$300,4,FALSE)</f>
        <v>2</v>
      </c>
      <c r="J12" s="27">
        <f>VLOOKUP($G12,Crses!$A$2:$J$300,5,FALSE)</f>
        <v>2</v>
      </c>
      <c r="K12" s="27">
        <f>VLOOKUP($G12,Crses!$A$2:$J$300,6,FALSE)</f>
        <v>3</v>
      </c>
      <c r="L12" s="234">
        <f>VLOOKUP($G12,Crses!$A$2:$J$300,7,FALSE)</f>
        <v>1301108</v>
      </c>
    </row>
    <row r="13" spans="1:18" x14ac:dyDescent="0.2">
      <c r="A13" s="205">
        <v>1401120</v>
      </c>
      <c r="B13" s="26" t="str">
        <f>VLOOKUP($A13,Crses!$A$2:$J$354,2,FALSE)</f>
        <v>اللغـة الإنجليزيـة (1)**</v>
      </c>
      <c r="C13" s="27">
        <f>VLOOKUP($A13,Crses!$A$2:$J$354,4,FALSE)</f>
        <v>3</v>
      </c>
      <c r="D13" s="27">
        <f>VLOOKUP($A13,Crses!$A$2:$J$354,5,FALSE)</f>
        <v>0</v>
      </c>
      <c r="E13" s="27">
        <f>VLOOKUP($A13,Crses!$A$2:$J$354,6,FALSE)</f>
        <v>3</v>
      </c>
      <c r="F13" s="27" t="str">
        <f>VLOOKUP($A13,Crses!$A$2:$J$354,7,FALSE)</f>
        <v>-</v>
      </c>
      <c r="G13" s="25">
        <v>1301222</v>
      </c>
      <c r="H13" s="26" t="str">
        <f>VLOOKUP($G13,Crses!$A$2:$I$300,2,FALSE)</f>
        <v>تنظيم وعمارة الحاسوب</v>
      </c>
      <c r="I13" s="27">
        <f>VLOOKUP($G13,Crses!$A$2:$J$300,4,FALSE)</f>
        <v>3</v>
      </c>
      <c r="J13" s="27">
        <f>VLOOKUP($G13,Crses!$A$2:$J$300,5,FALSE)</f>
        <v>0</v>
      </c>
      <c r="K13" s="27">
        <f>VLOOKUP($G13,Crses!$A$2:$J$300,6,FALSE)</f>
        <v>3</v>
      </c>
      <c r="L13" s="234">
        <f>VLOOKUP($G13,Crses!$A$2:$J$300,7,FALSE)</f>
        <v>1301224</v>
      </c>
    </row>
    <row r="14" spans="1:18" ht="15" customHeight="1" x14ac:dyDescent="0.2">
      <c r="A14" s="205">
        <v>1401150</v>
      </c>
      <c r="B14" s="26" t="str">
        <f>VLOOKUP($A14,Crses!$A$2:$J$354,2,FALSE)</f>
        <v>التربية الوطنية</v>
      </c>
      <c r="C14" s="27">
        <f>VLOOKUP($A14,Crses!$A$2:$J$354,4,FALSE)</f>
        <v>3</v>
      </c>
      <c r="D14" s="27">
        <f>VLOOKUP($A14,Crses!$A$2:$J$354,5,FALSE)</f>
        <v>0</v>
      </c>
      <c r="E14" s="27">
        <f>VLOOKUP($A14,Crses!$A$2:$J$354,6,FALSE)</f>
        <v>3</v>
      </c>
      <c r="F14" s="27" t="str">
        <f>VLOOKUP($A14,Crses!$A$2:$J$354,7,FALSE)</f>
        <v>-</v>
      </c>
      <c r="G14" s="25">
        <v>1301224</v>
      </c>
      <c r="H14" s="26" t="str">
        <f>VLOOKUP($G14,Crses!$A$2:$I$300,2,FALSE)</f>
        <v>نظم الحواسيب الدقيقة ولغة اسمبلى</v>
      </c>
      <c r="I14" s="27">
        <f>VLOOKUP($G14,Crses!$A$2:$J$300,4,FALSE)</f>
        <v>3</v>
      </c>
      <c r="J14" s="27">
        <f>VLOOKUP($G14,Crses!$A$2:$J$300,5,FALSE)</f>
        <v>0</v>
      </c>
      <c r="K14" s="27">
        <f>VLOOKUP($G14,Crses!$A$2:$J$300,6,FALSE)</f>
        <v>3</v>
      </c>
      <c r="L14" s="234">
        <f>VLOOKUP($G14,Crses!$A$2:$J$300,7,FALSE)</f>
        <v>1301120</v>
      </c>
    </row>
    <row r="15" spans="1:18" ht="15" customHeight="1" x14ac:dyDescent="0.2">
      <c r="A15" s="207"/>
      <c r="B15" s="28" t="s">
        <v>129</v>
      </c>
      <c r="C15" s="29">
        <f>SUM(C10:C14)</f>
        <v>15</v>
      </c>
      <c r="D15" s="29">
        <f>SUM(D10:D14)</f>
        <v>0</v>
      </c>
      <c r="E15" s="29">
        <f>SUM(E10:E14)</f>
        <v>15</v>
      </c>
      <c r="F15" s="29"/>
      <c r="G15" s="25">
        <v>1301236</v>
      </c>
      <c r="H15" s="26" t="str">
        <f>VLOOKUP($G15,Crses!$A$2:$I$300,2,FALSE)</f>
        <v>تطوير برمجيات الانترنت</v>
      </c>
      <c r="I15" s="27">
        <f>VLOOKUP($G15,Crses!$A$2:$J$300,4,FALSE)</f>
        <v>2</v>
      </c>
      <c r="J15" s="27">
        <f>VLOOKUP($G15,Crses!$A$2:$J$300,5,FALSE)</f>
        <v>2</v>
      </c>
      <c r="K15" s="27">
        <f>VLOOKUP($G15,Crses!$A$2:$J$300,6,FALSE)</f>
        <v>3</v>
      </c>
      <c r="L15" s="234">
        <f>VLOOKUP($G15,Crses!$A$2:$J$300,7,FALSE)</f>
        <v>1301108</v>
      </c>
    </row>
    <row r="16" spans="1:18" ht="15" customHeight="1" x14ac:dyDescent="0.2">
      <c r="A16" s="387"/>
      <c r="B16" s="388"/>
      <c r="C16" s="388"/>
      <c r="D16" s="388"/>
      <c r="E16" s="388"/>
      <c r="F16" s="388"/>
      <c r="G16" s="255">
        <v>1301304</v>
      </c>
      <c r="H16" s="26" t="str">
        <f>VLOOKUP($G16,Crses!$A$2:$I$300,2,FALSE)</f>
        <v>البرمجة المرئية</v>
      </c>
      <c r="I16" s="27">
        <f>VLOOKUP($G16,Crses!$A$2:$J$300,4,FALSE)</f>
        <v>2</v>
      </c>
      <c r="J16" s="27">
        <f>VLOOKUP($G16,Crses!$A$2:$J$300,5,FALSE)</f>
        <v>2</v>
      </c>
      <c r="K16" s="27">
        <f>VLOOKUP($G16,Crses!$A$2:$J$300,6,FALSE)</f>
        <v>3</v>
      </c>
      <c r="L16" s="234">
        <f>VLOOKUP($G16,Crses!$A$2:$J$300,7,FALSE)</f>
        <v>1301305</v>
      </c>
    </row>
    <row r="17" spans="1:18" x14ac:dyDescent="0.2">
      <c r="A17" s="398" t="s">
        <v>171</v>
      </c>
      <c r="B17" s="399"/>
      <c r="C17" s="399"/>
      <c r="D17" s="399"/>
      <c r="E17" s="399"/>
      <c r="F17" s="399"/>
      <c r="G17" s="25">
        <v>1301305</v>
      </c>
      <c r="H17" s="26" t="str">
        <f>VLOOKUP($G17,Crses!$A$2:$I$300,2,FALSE)</f>
        <v>قواعد البيانات و تطبيقاتها</v>
      </c>
      <c r="I17" s="27">
        <f>VLOOKUP($G17,Crses!$A$2:$J$300,4,FALSE)</f>
        <v>2</v>
      </c>
      <c r="J17" s="27">
        <f>VLOOKUP($G17,Crses!$A$2:$J$300,5,FALSE)</f>
        <v>2</v>
      </c>
      <c r="K17" s="27">
        <f>VLOOKUP($G17,Crses!$A$2:$J$300,6,FALSE)</f>
        <v>3</v>
      </c>
      <c r="L17" s="234">
        <f>VLOOKUP($G17,Crses!$A$2:$J$300,7,FALSE)</f>
        <v>1301203</v>
      </c>
    </row>
    <row r="18" spans="1:18" x14ac:dyDescent="0.2">
      <c r="A18" s="238">
        <v>402104</v>
      </c>
      <c r="B18" s="236" t="str">
        <f>VLOOKUP($A18,Crses!$A$2:$J$290,2,FALSE)</f>
        <v>الريادة في الأعمال</v>
      </c>
      <c r="C18" s="237">
        <f>VLOOKUP($A18,Crses!$A$2:$J$290,4,FALSE)</f>
        <v>3</v>
      </c>
      <c r="D18" s="237">
        <f>VLOOKUP($A18,Crses!$A$2:$J$290,5,FALSE)</f>
        <v>0</v>
      </c>
      <c r="E18" s="237">
        <f>VLOOKUP($A18,Crses!$A$2:$J$290,6,FALSE)</f>
        <v>3</v>
      </c>
      <c r="F18" s="237" t="str">
        <f>VLOOKUP($A18,Crses!$A$2:$J$290,7,FALSE)</f>
        <v>-</v>
      </c>
      <c r="G18" s="25">
        <v>1301306</v>
      </c>
      <c r="H18" s="26" t="str">
        <f>VLOOKUP($G18,Crses!$A$2:$I$300,2,FALSE)</f>
        <v>أساسيات الفيزياء الكهربائية</v>
      </c>
      <c r="I18" s="27">
        <f>VLOOKUP($G18,Crses!$A$2:$J$300,4,FALSE)</f>
        <v>3</v>
      </c>
      <c r="J18" s="27">
        <f>VLOOKUP($G18,Crses!$A$2:$J$300,5,FALSE)</f>
        <v>0</v>
      </c>
      <c r="K18" s="27">
        <f>VLOOKUP($G18,Crses!$A$2:$J$300,6,FALSE)</f>
        <v>3</v>
      </c>
      <c r="L18" s="234" t="str">
        <f>VLOOKUP($G18,Crses!$A$2:$J$300,7,FALSE)</f>
        <v>1501121+1301120</v>
      </c>
      <c r="R18" s="8"/>
    </row>
    <row r="19" spans="1:18" ht="21" x14ac:dyDescent="0.2">
      <c r="A19" s="205">
        <v>501114</v>
      </c>
      <c r="B19" s="236" t="str">
        <f>VLOOKUP($A19,Crses!$A$2:$J$290,2,FALSE)</f>
        <v>القضية الفلسطينية والتاريخ العربي المعاصر</v>
      </c>
      <c r="C19" s="237">
        <f>VLOOKUP($A19,Crses!$A$2:$J$290,4,FALSE)</f>
        <v>3</v>
      </c>
      <c r="D19" s="237">
        <f>VLOOKUP($A19,Crses!$A$2:$J$290,5,FALSE)</f>
        <v>0</v>
      </c>
      <c r="E19" s="237">
        <f>VLOOKUP($A19,Crses!$A$2:$J$290,6,FALSE)</f>
        <v>3</v>
      </c>
      <c r="F19" s="237" t="str">
        <f>VLOOKUP($A19,Crses!$A$2:$J$290,7,FALSE)</f>
        <v>-</v>
      </c>
      <c r="G19" s="25">
        <v>1301307</v>
      </c>
      <c r="H19" s="26" t="str">
        <f>VLOOKUP($G19,Crses!$A$2:$I$300,2,FALSE)</f>
        <v>مختبر اساسيات الفيزياء الكهربائية</v>
      </c>
      <c r="I19" s="27">
        <f>VLOOKUP($G19,Crses!$A$2:$J$300,4,FALSE)</f>
        <v>0</v>
      </c>
      <c r="J19" s="27">
        <f>VLOOKUP($G19,Crses!$A$2:$J$300,5,FALSE)</f>
        <v>2</v>
      </c>
      <c r="K19" s="27">
        <f>VLOOKUP($G19,Crses!$A$2:$J$300,6,FALSE)</f>
        <v>1</v>
      </c>
      <c r="L19" s="234" t="str">
        <f>VLOOKUP($G19,Crses!$A$2:$J$300,7,FALSE)</f>
        <v>ↂ1301306</v>
      </c>
    </row>
    <row r="20" spans="1:18" x14ac:dyDescent="0.2">
      <c r="A20" s="205">
        <v>1401126</v>
      </c>
      <c r="B20" s="236" t="str">
        <f>VLOOKUP($A20,Crses!$A$2:$J$290,2,FALSE)</f>
        <v>حقوق الإنسان</v>
      </c>
      <c r="C20" s="237">
        <f>VLOOKUP($A20,Crses!$A$2:$J$290,4,FALSE)</f>
        <v>3</v>
      </c>
      <c r="D20" s="237">
        <f>VLOOKUP($A20,Crses!$A$2:$J$290,5,FALSE)</f>
        <v>0</v>
      </c>
      <c r="E20" s="237">
        <f>VLOOKUP($A20,Crses!$A$2:$J$290,6,FALSE)</f>
        <v>3</v>
      </c>
      <c r="F20" s="237" t="str">
        <f>VLOOKUP($A20,Crses!$A$2:$J$290,7,FALSE)</f>
        <v>-</v>
      </c>
      <c r="G20" s="25">
        <v>1301310</v>
      </c>
      <c r="H20" s="26" t="str">
        <f>VLOOKUP($G20,Crses!$A$2:$I$300,2,FALSE)</f>
        <v>تصميم وتحليل الخوارزميات</v>
      </c>
      <c r="I20" s="27">
        <f>VLOOKUP($G20,Crses!$A$2:$J$300,4,FALSE)</f>
        <v>3</v>
      </c>
      <c r="J20" s="27">
        <f>VLOOKUP($G20,Crses!$A$2:$J$300,5,FALSE)</f>
        <v>0</v>
      </c>
      <c r="K20" s="27">
        <f>VLOOKUP($G20,Crses!$A$2:$J$300,6,FALSE)</f>
        <v>3</v>
      </c>
      <c r="L20" s="234">
        <f>VLOOKUP($G20,Crses!$A$2:$J$300,7,FALSE)</f>
        <v>1301203</v>
      </c>
    </row>
    <row r="21" spans="1:18" x14ac:dyDescent="0.2">
      <c r="A21" s="205">
        <v>1401117</v>
      </c>
      <c r="B21" s="236" t="str">
        <f>VLOOKUP($A21,Crses!$A$2:$J$290,2,FALSE)</f>
        <v>الإسلام وقضايا العصر</v>
      </c>
      <c r="C21" s="237">
        <f>VLOOKUP($A21,Crses!$A$2:$J$290,4,FALSE)</f>
        <v>3</v>
      </c>
      <c r="D21" s="237">
        <f>VLOOKUP($A21,Crses!$A$2:$J$290,5,FALSE)</f>
        <v>0</v>
      </c>
      <c r="E21" s="237">
        <f>VLOOKUP($A21,Crses!$A$2:$J$290,6,FALSE)</f>
        <v>3</v>
      </c>
      <c r="F21" s="237" t="str">
        <f>VLOOKUP($A21,Crses!$A$2:$J$290,7,FALSE)</f>
        <v>-</v>
      </c>
      <c r="G21" s="25">
        <v>1301315</v>
      </c>
      <c r="H21" s="26" t="str">
        <f>VLOOKUP($G21,Crses!$A$2:$I$300,2,FALSE)</f>
        <v>نظرية الحساب</v>
      </c>
      <c r="I21" s="27">
        <f>VLOOKUP($G21,Crses!$A$2:$J$300,4,FALSE)</f>
        <v>3</v>
      </c>
      <c r="J21" s="27">
        <f>VLOOKUP($G21,Crses!$A$2:$J$300,5,FALSE)</f>
        <v>0</v>
      </c>
      <c r="K21" s="27">
        <f>VLOOKUP($G21,Crses!$A$2:$J$300,6,FALSE)</f>
        <v>3</v>
      </c>
      <c r="L21" s="234">
        <f>VLOOKUP($G21,Crses!$A$2:$J$300,7,FALSE)</f>
        <v>1301203</v>
      </c>
    </row>
    <row r="22" spans="1:18" x14ac:dyDescent="0.2">
      <c r="A22" s="205">
        <v>1401118</v>
      </c>
      <c r="B22" s="236" t="str">
        <f>VLOOKUP($A22,Crses!$A$2:$J$290,2,FALSE)</f>
        <v>الأخلاق في الإسلام</v>
      </c>
      <c r="C22" s="237">
        <f>VLOOKUP($A22,Crses!$A$2:$J$290,4,FALSE)</f>
        <v>3</v>
      </c>
      <c r="D22" s="237">
        <f>VLOOKUP($A22,Crses!$A$2:$J$290,5,FALSE)</f>
        <v>0</v>
      </c>
      <c r="E22" s="237">
        <f>VLOOKUP($A22,Crses!$A$2:$J$290,6,FALSE)</f>
        <v>3</v>
      </c>
      <c r="F22" s="237" t="str">
        <f>VLOOKUP($A22,Crses!$A$2:$J$290,7,FALSE)</f>
        <v>-</v>
      </c>
      <c r="G22" s="25">
        <v>1301326</v>
      </c>
      <c r="H22" s="26" t="str">
        <f>VLOOKUP($G22,Crses!$A$2:$I$300,2,FALSE)</f>
        <v>نظم التشغيل</v>
      </c>
      <c r="I22" s="27">
        <f>VLOOKUP($G22,Crses!$A$2:$J$300,4,FALSE)</f>
        <v>3</v>
      </c>
      <c r="J22" s="27">
        <f>VLOOKUP($G22,Crses!$A$2:$J$300,5,FALSE)</f>
        <v>0</v>
      </c>
      <c r="K22" s="27">
        <f>VLOOKUP($G22,Crses!$A$2:$J$300,6,FALSE)</f>
        <v>3</v>
      </c>
      <c r="L22" s="234">
        <f>VLOOKUP($G22,Crses!$A$2:$J$300,7,FALSE)</f>
        <v>1301203</v>
      </c>
      <c r="P22" s="9"/>
    </row>
    <row r="23" spans="1:18" x14ac:dyDescent="0.2">
      <c r="A23" s="205">
        <v>1211110</v>
      </c>
      <c r="B23" s="236" t="str">
        <f>VLOOKUP($A23,Crses!$A$2:$J$290,2,FALSE)</f>
        <v>ثقافة فنية</v>
      </c>
      <c r="C23" s="237">
        <f>VLOOKUP($A23,Crses!$A$2:$J$290,4,FALSE)</f>
        <v>3</v>
      </c>
      <c r="D23" s="237">
        <f>VLOOKUP($A23,Crses!$A$2:$J$290,5,FALSE)</f>
        <v>0</v>
      </c>
      <c r="E23" s="237">
        <f>VLOOKUP($A23,Crses!$A$2:$J$290,6,FALSE)</f>
        <v>3</v>
      </c>
      <c r="F23" s="237" t="str">
        <f>VLOOKUP($A23,Crses!$A$2:$J$290,7,FALSE)</f>
        <v>-</v>
      </c>
      <c r="G23" s="25">
        <v>1301336</v>
      </c>
      <c r="H23" s="26" t="str">
        <f>VLOOKUP($G23,Crses!$A$2:$I$300,2,FALSE)</f>
        <v>تراسل البيانات وشبكات الحاسوب</v>
      </c>
      <c r="I23" s="27">
        <f>VLOOKUP($G23,Crses!$A$2:$J$300,4,FALSE)</f>
        <v>3</v>
      </c>
      <c r="J23" s="27">
        <f>VLOOKUP($G23,Crses!$A$2:$J$300,5,FALSE)</f>
        <v>0</v>
      </c>
      <c r="K23" s="27">
        <f>VLOOKUP($G23,Crses!$A$2:$J$300,6,FALSE)</f>
        <v>3</v>
      </c>
      <c r="L23" s="234">
        <f>VLOOKUP($G23,Crses!$A$2:$J$300,7,FALSE)</f>
        <v>1301326</v>
      </c>
      <c r="P23" s="9"/>
    </row>
    <row r="24" spans="1:18" x14ac:dyDescent="0.2">
      <c r="A24" s="205">
        <v>1401111</v>
      </c>
      <c r="B24" s="236" t="str">
        <f>VLOOKUP($A24,Crses!$A$2:$J$290,2,FALSE)</f>
        <v>مدخل الى علم المكتبات</v>
      </c>
      <c r="C24" s="237">
        <f>VLOOKUP($A24,Crses!$A$2:$J$290,4,FALSE)</f>
        <v>3</v>
      </c>
      <c r="D24" s="237">
        <f>VLOOKUP($A24,Crses!$A$2:$J$290,5,FALSE)</f>
        <v>0</v>
      </c>
      <c r="E24" s="237">
        <f>VLOOKUP($A24,Crses!$A$2:$J$290,6,FALSE)</f>
        <v>3</v>
      </c>
      <c r="F24" s="237" t="str">
        <f>VLOOKUP($A24,Crses!$A$2:$J$290,7,FALSE)</f>
        <v>-</v>
      </c>
      <c r="G24" s="25">
        <v>1301341</v>
      </c>
      <c r="H24" s="26" t="str">
        <f>VLOOKUP($G24,Crses!$A$2:$I$300,2,FALSE)</f>
        <v>الذكاءالاصطناعى</v>
      </c>
      <c r="I24" s="27">
        <f>VLOOKUP($G24,Crses!$A$2:$J$300,4,FALSE)</f>
        <v>2</v>
      </c>
      <c r="J24" s="27">
        <f>VLOOKUP($G24,Crses!$A$2:$J$300,5,FALSE)</f>
        <v>2</v>
      </c>
      <c r="K24" s="27">
        <f>VLOOKUP($G24,Crses!$A$2:$J$300,6,FALSE)</f>
        <v>3</v>
      </c>
      <c r="L24" s="234">
        <f>VLOOKUP($G24,Crses!$A$2:$J$300,7,FALSE)</f>
        <v>1301203</v>
      </c>
      <c r="P24" s="9"/>
    </row>
    <row r="25" spans="1:18" x14ac:dyDescent="0.2">
      <c r="A25" s="205">
        <v>1401130</v>
      </c>
      <c r="B25" s="236" t="str">
        <f>VLOOKUP($A25,Crses!$A$2:$J$290,2,FALSE)</f>
        <v>الرياضة والصحة</v>
      </c>
      <c r="C25" s="237">
        <f>VLOOKUP($A25,Crses!$A$2:$J$290,4,FALSE)</f>
        <v>3</v>
      </c>
      <c r="D25" s="237">
        <f>VLOOKUP($A25,Crses!$A$2:$J$290,5,FALSE)</f>
        <v>0</v>
      </c>
      <c r="E25" s="237">
        <f>VLOOKUP($A25,Crses!$A$2:$J$290,6,FALSE)</f>
        <v>3</v>
      </c>
      <c r="F25" s="237" t="str">
        <f>VLOOKUP($A25,Crses!$A$2:$J$290,7,FALSE)</f>
        <v>-</v>
      </c>
      <c r="G25" s="25">
        <v>1301368</v>
      </c>
      <c r="H25" s="26" t="str">
        <f>VLOOKUP($G25,Crses!$A$2:$I$300,2,FALSE)</f>
        <v>التدريب الميداني</v>
      </c>
      <c r="I25" s="27">
        <f>VLOOKUP($G25,Crses!$A$2:$J$300,4,FALSE)</f>
        <v>0</v>
      </c>
      <c r="J25" s="27">
        <f>VLOOKUP($G25,Crses!$A$2:$J$300,5,FALSE)</f>
        <v>0</v>
      </c>
      <c r="K25" s="27">
        <f>VLOOKUP($G25,Crses!$A$2:$J$300,6,FALSE)</f>
        <v>0</v>
      </c>
      <c r="L25" s="234" t="str">
        <f>VLOOKUP($G25,Crses!$A$2:$J$300,7,FALSE)</f>
        <v>Pass. 90Cr. Hrs.</v>
      </c>
      <c r="P25" s="9"/>
    </row>
    <row r="26" spans="1:18" x14ac:dyDescent="0.2">
      <c r="A26" s="205">
        <v>1401131</v>
      </c>
      <c r="B26" s="236" t="str">
        <f>VLOOKUP($A26,Crses!$A$2:$J$290,2,FALSE)</f>
        <v>مدخل الى علم الاجتماع</v>
      </c>
      <c r="C26" s="237">
        <f>VLOOKUP($A26,Crses!$A$2:$J$290,4,FALSE)</f>
        <v>3</v>
      </c>
      <c r="D26" s="237">
        <f>VLOOKUP($A26,Crses!$A$2:$J$290,5,FALSE)</f>
        <v>0</v>
      </c>
      <c r="E26" s="237">
        <f>VLOOKUP($A26,Crses!$A$2:$J$290,6,FALSE)</f>
        <v>3</v>
      </c>
      <c r="F26" s="237" t="str">
        <f>VLOOKUP($A26,Crses!$A$2:$J$290,7,FALSE)</f>
        <v>-</v>
      </c>
      <c r="G26" s="25">
        <v>1301386</v>
      </c>
      <c r="H26" s="26" t="str">
        <f>VLOOKUP($G26,Crses!$A$2:$I$300,2,FALSE)</f>
        <v>تحليل وتصميم نظم المعلومات</v>
      </c>
      <c r="I26" s="27">
        <f>VLOOKUP($G26,Crses!$A$2:$J$300,4,FALSE)</f>
        <v>3</v>
      </c>
      <c r="J26" s="27">
        <f>VLOOKUP($G26,Crses!$A$2:$J$300,5,FALSE)</f>
        <v>0</v>
      </c>
      <c r="K26" s="27">
        <f>VLOOKUP($G26,Crses!$A$2:$J$300,6,FALSE)</f>
        <v>3</v>
      </c>
      <c r="L26" s="234">
        <f>VLOOKUP($G26,Crses!$A$2:$J$300,7,FALSE)</f>
        <v>1301305</v>
      </c>
      <c r="P26" s="9"/>
    </row>
    <row r="27" spans="1:18" x14ac:dyDescent="0.2">
      <c r="A27" s="205">
        <v>1401132</v>
      </c>
      <c r="B27" s="236" t="str">
        <f>VLOOKUP($A27,Crses!$A$2:$J$290,2,FALSE)</f>
        <v>الإنسان والبيئة</v>
      </c>
      <c r="C27" s="237">
        <f>VLOOKUP($A27,Crses!$A$2:$J$290,4,FALSE)</f>
        <v>3</v>
      </c>
      <c r="D27" s="237">
        <f>VLOOKUP($A27,Crses!$A$2:$J$290,5,FALSE)</f>
        <v>0</v>
      </c>
      <c r="E27" s="237">
        <f>VLOOKUP($A27,Crses!$A$2:$J$290,6,FALSE)</f>
        <v>3</v>
      </c>
      <c r="F27" s="237" t="str">
        <f>VLOOKUP($A27,Crses!$A$2:$J$290,7,FALSE)</f>
        <v>-</v>
      </c>
      <c r="G27" s="25">
        <v>1301411</v>
      </c>
      <c r="H27" s="26" t="str">
        <f>VLOOKUP($G27,Crses!$A$2:$I$300,2,FALSE)</f>
        <v>امن المعلومات</v>
      </c>
      <c r="I27" s="27">
        <f>VLOOKUP($G27,Crses!$A$2:$J$300,4,FALSE)</f>
        <v>3</v>
      </c>
      <c r="J27" s="27">
        <f>VLOOKUP($G27,Crses!$A$2:$J$300,5,FALSE)</f>
        <v>0</v>
      </c>
      <c r="K27" s="27">
        <f>VLOOKUP($G27,Crses!$A$2:$J$300,6,FALSE)</f>
        <v>3</v>
      </c>
      <c r="L27" s="234">
        <f>VLOOKUP($G27,Crses!$A$2:$J$300,7,FALSE)</f>
        <v>1301336</v>
      </c>
      <c r="P27" s="9"/>
    </row>
    <row r="28" spans="1:18" x14ac:dyDescent="0.2">
      <c r="A28" s="205">
        <v>1401133</v>
      </c>
      <c r="B28" s="236" t="str">
        <f>VLOOKUP($A28,Crses!$A$2:$J$290,2,FALSE)</f>
        <v>مدخل الى علم النفس</v>
      </c>
      <c r="C28" s="237">
        <f>VLOOKUP($A28,Crses!$A$2:$J$290,4,FALSE)</f>
        <v>3</v>
      </c>
      <c r="D28" s="237">
        <f>VLOOKUP($A28,Crses!$A$2:$J$290,5,FALSE)</f>
        <v>0</v>
      </c>
      <c r="E28" s="237">
        <f>VLOOKUP($A28,Crses!$A$2:$J$290,6,FALSE)</f>
        <v>3</v>
      </c>
      <c r="F28" s="237" t="str">
        <f>VLOOKUP($A28,Crses!$A$2:$J$290,7,FALSE)</f>
        <v>-</v>
      </c>
      <c r="G28" s="25">
        <v>1301415</v>
      </c>
      <c r="H28" s="26" t="str">
        <f>VLOOKUP($G28,Crses!$A$2:$I$300,2,FALSE)</f>
        <v>ترجمة لغات البرمجة</v>
      </c>
      <c r="I28" s="27">
        <f>VLOOKUP($G28,Crses!$A$2:$J$300,4,FALSE)</f>
        <v>3</v>
      </c>
      <c r="J28" s="27">
        <f>VLOOKUP($G28,Crses!$A$2:$J$300,5,FALSE)</f>
        <v>0</v>
      </c>
      <c r="K28" s="27">
        <f>VLOOKUP($G28,Crses!$A$2:$J$300,6,FALSE)</f>
        <v>3</v>
      </c>
      <c r="L28" s="234">
        <f>VLOOKUP($G28,Crses!$A$2:$J$300,7,FALSE)</f>
        <v>1301315</v>
      </c>
      <c r="P28" s="9"/>
    </row>
    <row r="29" spans="1:18" x14ac:dyDescent="0.2">
      <c r="A29" s="205">
        <v>1401210</v>
      </c>
      <c r="B29" s="236" t="str">
        <f>VLOOKUP($A29,Crses!$A$2:$J$290,2,FALSE)</f>
        <v>اللغة العربية (2)</v>
      </c>
      <c r="C29" s="237">
        <f>VLOOKUP($A29,Crses!$A$2:$J$290,4,FALSE)</f>
        <v>3</v>
      </c>
      <c r="D29" s="237">
        <f>VLOOKUP($A29,Crses!$A$2:$J$290,5,FALSE)</f>
        <v>0</v>
      </c>
      <c r="E29" s="237">
        <f>VLOOKUP($A29,Crses!$A$2:$J$290,6,FALSE)</f>
        <v>3</v>
      </c>
      <c r="F29" s="237">
        <f>VLOOKUP($A29,Crses!$A$2:$J$290,7,FALSE)</f>
        <v>1401110</v>
      </c>
      <c r="G29" s="25">
        <v>1301421</v>
      </c>
      <c r="H29" s="26" t="str">
        <f>VLOOKUP($G29,Crses!$A$2:$I$300,2,FALSE)</f>
        <v>برمجة متوازية</v>
      </c>
      <c r="I29" s="27">
        <f>VLOOKUP($G29,Crses!$A$2:$J$300,4,FALSE)</f>
        <v>2</v>
      </c>
      <c r="J29" s="27">
        <f>VLOOKUP($G29,Crses!$A$2:$J$300,5,FALSE)</f>
        <v>2</v>
      </c>
      <c r="K29" s="27">
        <f>VLOOKUP($G29,Crses!$A$2:$J$300,6,FALSE)</f>
        <v>3</v>
      </c>
      <c r="L29" s="234">
        <f>VLOOKUP($G29,Crses!$A$2:$J$300,7,FALSE)</f>
        <v>1301310</v>
      </c>
      <c r="Q29" s="10"/>
    </row>
    <row r="30" spans="1:18" ht="21" x14ac:dyDescent="0.2">
      <c r="A30" s="205">
        <v>1401220</v>
      </c>
      <c r="B30" s="236" t="str">
        <f>VLOOKUP($A30,Crses!$A$2:$J$290,2,FALSE)</f>
        <v>اللغـة الإنجليزية (2)</v>
      </c>
      <c r="C30" s="237">
        <f>VLOOKUP($A30,Crses!$A$2:$J$290,4,FALSE)</f>
        <v>3</v>
      </c>
      <c r="D30" s="237">
        <f>VLOOKUP($A30,Crses!$A$2:$J$290,5,FALSE)</f>
        <v>0</v>
      </c>
      <c r="E30" s="237">
        <f>VLOOKUP($A30,Crses!$A$2:$J$290,6,FALSE)</f>
        <v>3</v>
      </c>
      <c r="F30" s="237">
        <f>VLOOKUP($A30,Crses!$A$2:$J$290,7,FALSE)</f>
        <v>1401120</v>
      </c>
      <c r="G30" s="25">
        <v>1301466</v>
      </c>
      <c r="H30" s="26" t="str">
        <f>VLOOKUP($G30,Crses!$A$2:$I$300,2,FALSE)</f>
        <v>الحوسبة السحابية و البيانات الضخمة</v>
      </c>
      <c r="I30" s="27">
        <f>VLOOKUP($G30,Crses!$A$2:$J$300,4,FALSE)</f>
        <v>2</v>
      </c>
      <c r="J30" s="27">
        <f>VLOOKUP($G30,Crses!$A$2:$J$300,5,FALSE)</f>
        <v>2</v>
      </c>
      <c r="K30" s="27">
        <f>VLOOKUP($G30,Crses!$A$2:$J$300,6,FALSE)</f>
        <v>3</v>
      </c>
      <c r="L30" s="234" t="str">
        <f>VLOOKUP($G30,Crses!$A$2:$J$300,7,FALSE)</f>
        <v>1301341 + 1301305</v>
      </c>
      <c r="P30" s="9"/>
    </row>
    <row r="31" spans="1:18" x14ac:dyDescent="0.2">
      <c r="A31" s="205">
        <v>1501113</v>
      </c>
      <c r="B31" s="236" t="str">
        <f>VLOOKUP($A31,Crses!$A$2:$J$290,2,FALSE)</f>
        <v>العلوم عند العرب والمسلمين</v>
      </c>
      <c r="C31" s="237">
        <f>VLOOKUP($A31,Crses!$A$2:$J$290,4,FALSE)</f>
        <v>3</v>
      </c>
      <c r="D31" s="237">
        <f>VLOOKUP($A31,Crses!$A$2:$J$290,5,FALSE)</f>
        <v>0</v>
      </c>
      <c r="E31" s="237">
        <f>VLOOKUP($A31,Crses!$A$2:$J$290,6,FALSE)</f>
        <v>3</v>
      </c>
      <c r="F31" s="237" t="str">
        <f>VLOOKUP($A31,Crses!$A$2:$J$290,7,FALSE)</f>
        <v>-</v>
      </c>
      <c r="G31" s="25">
        <v>1301468</v>
      </c>
      <c r="H31" s="26" t="str">
        <f>VLOOKUP($G31,Crses!$A$2:$I$300,2,FALSE)</f>
        <v>توجهات حديثة في الحوسبة</v>
      </c>
      <c r="I31" s="27">
        <f>VLOOKUP($G31,Crses!$A$2:$J$300,4,FALSE)</f>
        <v>0</v>
      </c>
      <c r="J31" s="27">
        <f>VLOOKUP($G31,Crses!$A$2:$J$300,5,FALSE)</f>
        <v>2</v>
      </c>
      <c r="K31" s="27">
        <f>VLOOKUP($G31,Crses!$A$2:$J$300,6,FALSE)</f>
        <v>1</v>
      </c>
      <c r="L31" s="234">
        <f>VLOOKUP($G31,Crses!$A$2:$J$300,7,FALSE)</f>
        <v>1301305</v>
      </c>
      <c r="P31" s="11"/>
    </row>
    <row r="32" spans="1:18" ht="21" x14ac:dyDescent="0.2">
      <c r="A32" s="205">
        <v>1501126</v>
      </c>
      <c r="B32" s="236" t="str">
        <f>VLOOKUP($A32,Crses!$A$2:$J$290,2,FALSE)</f>
        <v>الإسعافات الأولية</v>
      </c>
      <c r="C32" s="237">
        <f>VLOOKUP($A32,Crses!$A$2:$J$290,4,FALSE)</f>
        <v>3</v>
      </c>
      <c r="D32" s="237">
        <f>VLOOKUP($A32,Crses!$A$2:$J$290,5,FALSE)</f>
        <v>0</v>
      </c>
      <c r="E32" s="237">
        <f>VLOOKUP($A32,Crses!$A$2:$J$290,6,FALSE)</f>
        <v>3</v>
      </c>
      <c r="F32" s="237" t="str">
        <f>VLOOKUP($A32,Crses!$A$2:$J$290,7,FALSE)</f>
        <v>-</v>
      </c>
      <c r="G32" s="25">
        <v>1301491</v>
      </c>
      <c r="H32" s="26" t="str">
        <f>VLOOKUP($G32,Crses!$A$2:$I$300,2,FALSE)</f>
        <v>مشروع تخرج (1)</v>
      </c>
      <c r="I32" s="27">
        <f>VLOOKUP($G32,Crses!$A$2:$J$300,4,FALSE)</f>
        <v>0</v>
      </c>
      <c r="J32" s="27">
        <f>VLOOKUP($G32,Crses!$A$2:$J$300,5,FALSE)</f>
        <v>2</v>
      </c>
      <c r="K32" s="27">
        <f>VLOOKUP($G32,Crses!$A$2:$J$300,6,FALSE)</f>
        <v>1</v>
      </c>
      <c r="L32" s="234" t="str">
        <f>VLOOKUP($G32,Crses!$A$2:$J$300,7,FALSE)</f>
        <v>Pass. 90 Cr. Hrs. + 1301386</v>
      </c>
      <c r="P32" s="9"/>
    </row>
    <row r="33" spans="1:16" x14ac:dyDescent="0.2">
      <c r="A33" s="205">
        <v>1501127</v>
      </c>
      <c r="B33" s="236" t="str">
        <f>VLOOKUP($A33,Crses!$A$2:$J$290,2,FALSE)</f>
        <v>الطاقة الخضراء في حياتنا</v>
      </c>
      <c r="C33" s="237">
        <f>VLOOKUP($A33,Crses!$A$2:$J$290,4,FALSE)</f>
        <v>3</v>
      </c>
      <c r="D33" s="237">
        <f>VLOOKUP($A33,Crses!$A$2:$J$290,5,FALSE)</f>
        <v>0</v>
      </c>
      <c r="E33" s="237">
        <f>VLOOKUP($A33,Crses!$A$2:$J$290,6,FALSE)</f>
        <v>3</v>
      </c>
      <c r="F33" s="237" t="str">
        <f>VLOOKUP($A33,Crses!$A$2:$J$290,7,FALSE)</f>
        <v>-</v>
      </c>
      <c r="G33" s="25">
        <v>1301492</v>
      </c>
      <c r="H33" s="26" t="str">
        <f>VLOOKUP($G33,Crses!$A$2:$I$300,2,FALSE)</f>
        <v>مشروع تخرج (2)</v>
      </c>
      <c r="I33" s="27">
        <f>VLOOKUP($G33,Crses!$A$2:$J$300,4,FALSE)</f>
        <v>0</v>
      </c>
      <c r="J33" s="27">
        <f>VLOOKUP($G33,Crses!$A$2:$J$300,5,FALSE)</f>
        <v>4</v>
      </c>
      <c r="K33" s="27">
        <f>VLOOKUP($G33,Crses!$A$2:$J$300,6,FALSE)</f>
        <v>2</v>
      </c>
      <c r="L33" s="234">
        <f>VLOOKUP($G33,Crses!$A$2:$J$300,7,FALSE)</f>
        <v>1301491</v>
      </c>
      <c r="P33" s="9"/>
    </row>
    <row r="34" spans="1:16" x14ac:dyDescent="0.2">
      <c r="A34" s="205">
        <v>1501128</v>
      </c>
      <c r="B34" s="236" t="str">
        <f>VLOOKUP($A34,Crses!$A$2:$J$290,2,FALSE)</f>
        <v>تكنولوجيا الإتصال و التواصل الإجتماعي</v>
      </c>
      <c r="C34" s="237">
        <f>VLOOKUP($A34,Crses!$A$2:$J$290,4,FALSE)</f>
        <v>3</v>
      </c>
      <c r="D34" s="237">
        <f>VLOOKUP($A34,Crses!$A$2:$J$290,5,FALSE)</f>
        <v>0</v>
      </c>
      <c r="E34" s="237">
        <f>VLOOKUP($A34,Crses!$A$2:$J$290,6,FALSE)</f>
        <v>3</v>
      </c>
      <c r="F34" s="237" t="str">
        <f>VLOOKUP($A34,Crses!$A$2:$J$290,7,FALSE)</f>
        <v>-</v>
      </c>
      <c r="G34" s="25">
        <v>1302281</v>
      </c>
      <c r="H34" s="26" t="str">
        <f>VLOOKUP($G34,Crses!$A$2:$I$300,2,FALSE)</f>
        <v>مدخل الى هندسة البرمجيات</v>
      </c>
      <c r="I34" s="27">
        <f>VLOOKUP($G34,Crses!$A$2:$J$300,4,FALSE)</f>
        <v>3</v>
      </c>
      <c r="J34" s="27">
        <f>VLOOKUP($G34,Crses!$A$2:$J$300,5,FALSE)</f>
        <v>0</v>
      </c>
      <c r="K34" s="27">
        <f>VLOOKUP($G34,Crses!$A$2:$J$300,6,FALSE)</f>
        <v>3</v>
      </c>
      <c r="L34" s="234">
        <f>VLOOKUP($G34,Crses!$A$2:$J$300,7,FALSE)</f>
        <v>1301108</v>
      </c>
      <c r="P34" s="9"/>
    </row>
    <row r="35" spans="1:16" x14ac:dyDescent="0.2">
      <c r="A35" s="205">
        <v>1501153</v>
      </c>
      <c r="B35" s="236" t="str">
        <f>VLOOKUP($A35,Crses!$A$2:$J$290,2,FALSE)</f>
        <v>التغذية في الصحة والمرض</v>
      </c>
      <c r="C35" s="237">
        <f>VLOOKUP($A35,Crses!$A$2:$J$290,4,FALSE)</f>
        <v>3</v>
      </c>
      <c r="D35" s="237">
        <f>VLOOKUP($A35,Crses!$A$2:$J$290,5,FALSE)</f>
        <v>0</v>
      </c>
      <c r="E35" s="237">
        <f>VLOOKUP($A35,Crses!$A$2:$J$290,6,FALSE)</f>
        <v>3</v>
      </c>
      <c r="F35" s="237" t="str">
        <f>VLOOKUP($A35,Crses!$A$2:$J$290,7,FALSE)</f>
        <v>-</v>
      </c>
      <c r="G35" s="25">
        <v>1302338</v>
      </c>
      <c r="H35" s="26" t="str">
        <f>VLOOKUP($G35,Crses!$A$2:$I$300,2,FALSE)</f>
        <v>حوسبة الإنترنت المتقدمة</v>
      </c>
      <c r="I35" s="27">
        <f>VLOOKUP($G35,Crses!$A$2:$J$300,4,FALSE)</f>
        <v>2</v>
      </c>
      <c r="J35" s="27">
        <f>VLOOKUP($G35,Crses!$A$2:$J$300,5,FALSE)</f>
        <v>2</v>
      </c>
      <c r="K35" s="27">
        <f>VLOOKUP($G35,Crses!$A$2:$J$300,6,FALSE)</f>
        <v>3</v>
      </c>
      <c r="L35" s="234" t="str">
        <f>VLOOKUP($G35,Crses!$A$2:$J$300,7,FALSE)</f>
        <v>1301236+ 1301305</v>
      </c>
      <c r="P35" s="9"/>
    </row>
    <row r="36" spans="1:16" x14ac:dyDescent="0.2">
      <c r="A36" s="205">
        <v>1501154</v>
      </c>
      <c r="B36" s="236" t="str">
        <f>VLOOKUP($A36,Crses!$A$2:$J$290,2,FALSE)</f>
        <v>الثقافة الصحية</v>
      </c>
      <c r="C36" s="237">
        <f>VLOOKUP($A36,Crses!$A$2:$J$290,4,FALSE)</f>
        <v>3</v>
      </c>
      <c r="D36" s="237">
        <f>VLOOKUP($A36,Crses!$A$2:$J$290,5,FALSE)</f>
        <v>0</v>
      </c>
      <c r="E36" s="237">
        <f>VLOOKUP($A36,Crses!$A$2:$J$290,6,FALSE)</f>
        <v>3</v>
      </c>
      <c r="F36" s="237" t="str">
        <f>VLOOKUP($A36,Crses!$A$2:$J$290,7,FALSE)</f>
        <v>-</v>
      </c>
      <c r="G36" s="233">
        <v>1501120</v>
      </c>
      <c r="H36" s="26" t="str">
        <f>VLOOKUP($G36,Crses!$A$2:$I$300,2,FALSE)</f>
        <v>فيزياء عامة (1)</v>
      </c>
      <c r="I36" s="27">
        <f>VLOOKUP($G36,Crses!$A$2:$J$300,4,FALSE)</f>
        <v>3</v>
      </c>
      <c r="J36" s="27">
        <f>VLOOKUP($G36,Crses!$A$2:$J$300,5,FALSE)</f>
        <v>0</v>
      </c>
      <c r="K36" s="27">
        <f>VLOOKUP($G36,Crses!$A$2:$J$300,6,FALSE)</f>
        <v>3</v>
      </c>
      <c r="L36" s="234" t="str">
        <f>VLOOKUP($G36,Crses!$A$2:$J$300,7,FALSE)</f>
        <v>-</v>
      </c>
      <c r="P36" s="9"/>
    </row>
    <row r="37" spans="1:16" x14ac:dyDescent="0.2">
      <c r="A37" s="205">
        <v>1501161</v>
      </c>
      <c r="B37" s="236" t="str">
        <f>VLOOKUP($A37,Crses!$A$2:$J$290,2,FALSE)</f>
        <v xml:space="preserve">المجتمعات الرقمية </v>
      </c>
      <c r="C37" s="237">
        <f>VLOOKUP($A37,Crses!$A$2:$J$290,4,FALSE)</f>
        <v>3</v>
      </c>
      <c r="D37" s="237">
        <f>VLOOKUP($A37,Crses!$A$2:$J$290,5,FALSE)</f>
        <v>0</v>
      </c>
      <c r="E37" s="237">
        <f>VLOOKUP($A37,Crses!$A$2:$J$290,6,FALSE)</f>
        <v>3</v>
      </c>
      <c r="F37" s="237" t="str">
        <f>VLOOKUP($A37,Crses!$A$2:$J$290,7,FALSE)</f>
        <v>-</v>
      </c>
      <c r="G37" s="233">
        <v>1501121</v>
      </c>
      <c r="H37" s="26" t="str">
        <f>VLOOKUP($G37,Crses!$A$2:$I$300,2,FALSE)</f>
        <v xml:space="preserve"> فيزياء عامة عملى (1)</v>
      </c>
      <c r="I37" s="27">
        <f>VLOOKUP($G37,Crses!$A$2:$J$300,4,FALSE)</f>
        <v>0</v>
      </c>
      <c r="J37" s="27">
        <f>VLOOKUP($G37,Crses!$A$2:$J$300,5,FALSE)</f>
        <v>2</v>
      </c>
      <c r="K37" s="27">
        <f>VLOOKUP($G37,Crses!$A$2:$J$300,6,FALSE)</f>
        <v>1</v>
      </c>
      <c r="L37" s="234" t="str">
        <f>VLOOKUP($G37,Crses!$A$2:$J$300,7,FALSE)</f>
        <v>ↂ1501120</v>
      </c>
      <c r="P37" s="9"/>
    </row>
    <row r="38" spans="1:16" ht="13.5" thickBot="1" x14ac:dyDescent="0.25">
      <c r="A38" s="205">
        <v>1401151</v>
      </c>
      <c r="B38" s="236" t="str">
        <f>VLOOKUP($A38,Crses!$A$2:$J$290,2,FALSE)</f>
        <v>أخلاقيات الحياة الجامعية</v>
      </c>
      <c r="C38" s="237">
        <f>VLOOKUP($A38,Crses!$A$2:$J$290,4,FALSE)</f>
        <v>3</v>
      </c>
      <c r="D38" s="237">
        <f>VLOOKUP($A38,Crses!$A$2:$J$290,5,FALSE)</f>
        <v>0</v>
      </c>
      <c r="E38" s="237">
        <f>VLOOKUP($A38,Crses!$A$2:$J$290,6,FALSE)</f>
        <v>3</v>
      </c>
      <c r="F38" s="237" t="str">
        <f>VLOOKUP($A38,Crses!$A$2:$J$290,7,FALSE)</f>
        <v>-</v>
      </c>
      <c r="G38" s="401" t="s">
        <v>129</v>
      </c>
      <c r="H38" s="402"/>
      <c r="I38" s="29">
        <f t="shared" ref="I38:J38" si="0">SUM(I10:I37)</f>
        <v>57</v>
      </c>
      <c r="J38" s="29">
        <f t="shared" si="0"/>
        <v>30</v>
      </c>
      <c r="K38" s="29">
        <f>SUM(K10:K37)</f>
        <v>72</v>
      </c>
      <c r="L38" s="208"/>
      <c r="P38" s="9"/>
    </row>
    <row r="39" spans="1:16" x14ac:dyDescent="0.2">
      <c r="A39" s="205">
        <v>1401221</v>
      </c>
      <c r="B39" s="236" t="str">
        <f>VLOOKUP($A39,Crses!$A$2:$J$290,2,FALSE)</f>
        <v>لغات اجنبية</v>
      </c>
      <c r="C39" s="237">
        <f>VLOOKUP($A39,Crses!$A$2:$J$290,4,FALSE)</f>
        <v>3</v>
      </c>
      <c r="D39" s="237">
        <f>VLOOKUP($A39,Crses!$A$2:$J$290,5,FALSE)</f>
        <v>0</v>
      </c>
      <c r="E39" s="237">
        <f>VLOOKUP($A39,Crses!$A$2:$J$290,6,FALSE)</f>
        <v>3</v>
      </c>
      <c r="F39" s="237" t="str">
        <f>VLOOKUP($A39,Crses!$A$2:$J$290,7,FALSE)</f>
        <v>-</v>
      </c>
      <c r="G39" s="403" t="s">
        <v>172</v>
      </c>
      <c r="H39" s="404"/>
      <c r="I39" s="404"/>
      <c r="J39" s="404"/>
      <c r="K39" s="404"/>
      <c r="L39" s="405"/>
      <c r="P39" s="9"/>
    </row>
    <row r="40" spans="1:16" ht="14.25" x14ac:dyDescent="0.2">
      <c r="A40" s="382" t="s">
        <v>173</v>
      </c>
      <c r="B40" s="383"/>
      <c r="C40" s="383"/>
      <c r="D40" s="383"/>
      <c r="E40" s="383"/>
      <c r="F40" s="384"/>
      <c r="G40" s="403"/>
      <c r="H40" s="404"/>
      <c r="I40" s="404"/>
      <c r="J40" s="404"/>
      <c r="K40" s="404"/>
      <c r="L40" s="405"/>
      <c r="P40" s="9"/>
    </row>
    <row r="41" spans="1:16" ht="13.5" thickBot="1" x14ac:dyDescent="0.25">
      <c r="A41" s="205">
        <v>1301106</v>
      </c>
      <c r="B41" s="26" t="str">
        <f>VLOOKUP($A41,Crses!$A$2:$J$262,2,FALSE)</f>
        <v>البرمجة الهيكلية</v>
      </c>
      <c r="C41" s="27">
        <f>VLOOKUP($A41,Crses!$A$2:$J$264,4,FALSE)</f>
        <v>2</v>
      </c>
      <c r="D41" s="27">
        <f>VLOOKUP($A41,Crses!$A$2:$J$264,5,FALSE)</f>
        <v>2</v>
      </c>
      <c r="E41" s="27">
        <f>VLOOKUP($A41,Crses!$A$2:$J$264,6,FALSE)</f>
        <v>3</v>
      </c>
      <c r="F41" s="27" t="str">
        <f>VLOOKUP($A41,Crses!$A$2:$J$264,7,FALSE)</f>
        <v>-</v>
      </c>
      <c r="G41" s="406"/>
      <c r="H41" s="407"/>
      <c r="I41" s="407"/>
      <c r="J41" s="407"/>
      <c r="K41" s="407"/>
      <c r="L41" s="408"/>
      <c r="P41" s="9"/>
    </row>
    <row r="42" spans="1:16" x14ac:dyDescent="0.2">
      <c r="A42" s="205">
        <v>1301108</v>
      </c>
      <c r="B42" s="26" t="str">
        <f>VLOOKUP($A42,Crses!$A$2:$J$262,2,FALSE)</f>
        <v xml:space="preserve">البرمجة الكينونية (1) </v>
      </c>
      <c r="C42" s="27">
        <f>VLOOKUP($A42,Crses!$A$2:$J$264,4,FALSE)</f>
        <v>2</v>
      </c>
      <c r="D42" s="27">
        <f>VLOOKUP($A42,Crses!$A$2:$J$264,5,FALSE)</f>
        <v>2</v>
      </c>
      <c r="E42" s="27">
        <f>VLOOKUP($A42,Crses!$A$2:$J$264,6,FALSE)</f>
        <v>3</v>
      </c>
      <c r="F42" s="27">
        <f>VLOOKUP($A42,Crses!$A$2:$J$264,7,FALSE)</f>
        <v>1301106</v>
      </c>
      <c r="G42" s="242" t="s">
        <v>174</v>
      </c>
      <c r="H42" s="242"/>
      <c r="I42" s="242"/>
      <c r="J42" s="242"/>
      <c r="K42" s="242"/>
      <c r="L42" s="243"/>
    </row>
    <row r="43" spans="1:16" x14ac:dyDescent="0.2">
      <c r="A43" s="205">
        <v>1301111</v>
      </c>
      <c r="B43" s="26" t="str">
        <f>VLOOKUP($A43,Crses!$A$2:$J$262,2,FALSE)</f>
        <v>تراكيب متقطعه (1)</v>
      </c>
      <c r="C43" s="27">
        <f>VLOOKUP($A43,Crses!$A$2:$J$264,4,FALSE)</f>
        <v>3</v>
      </c>
      <c r="D43" s="27">
        <f>VLOOKUP($A43,Crses!$A$2:$J$264,5,FALSE)</f>
        <v>0</v>
      </c>
      <c r="E43" s="27">
        <f>VLOOKUP($A43,Crses!$A$2:$J$264,6,FALSE)</f>
        <v>3</v>
      </c>
      <c r="F43" s="27" t="str">
        <f>VLOOKUP($A43,Crses!$A$2:$J$264,7,FALSE)</f>
        <v>-</v>
      </c>
      <c r="G43" s="25">
        <v>1301301</v>
      </c>
      <c r="H43" s="26" t="str">
        <f>VLOOKUP($G43,Crses!$A$2:$I$300,2,FALSE)</f>
        <v>لغة برمجة مختارة</v>
      </c>
      <c r="I43" s="27">
        <f>VLOOKUP($G43,Crses!$A$2:$J$300,4,FALSE)</f>
        <v>3</v>
      </c>
      <c r="J43" s="27">
        <f>VLOOKUP($G43,Crses!$A$2:$J$300,5,FALSE)</f>
        <v>0</v>
      </c>
      <c r="K43" s="27">
        <f>VLOOKUP($G43,Crses!$A$2:$J$300,6,FALSE)</f>
        <v>3</v>
      </c>
      <c r="L43" s="206">
        <f>VLOOKUP($G43,Crses!$A$2:$J$300,7,FALSE)</f>
        <v>1301305</v>
      </c>
    </row>
    <row r="44" spans="1:16" x14ac:dyDescent="0.2">
      <c r="A44" s="205">
        <v>1301266</v>
      </c>
      <c r="B44" s="26" t="str">
        <f>VLOOKUP($A44,Crses!$A$2:$J$262,2,FALSE)</f>
        <v xml:space="preserve">تقنية الكتابة و مهارات الاتصال </v>
      </c>
      <c r="C44" s="27">
        <f>VLOOKUP($A44,Crses!$A$2:$J$264,4,FALSE)</f>
        <v>3</v>
      </c>
      <c r="D44" s="27">
        <f>VLOOKUP($A44,Crses!$A$2:$J$264,5,FALSE)</f>
        <v>0</v>
      </c>
      <c r="E44" s="27">
        <f>VLOOKUP($A44,Crses!$A$2:$J$264,6,FALSE)</f>
        <v>3</v>
      </c>
      <c r="F44" s="27">
        <f>VLOOKUP($A44,Crses!$A$2:$J$264,7,FALSE)</f>
        <v>1401120</v>
      </c>
      <c r="G44" s="25">
        <v>1301371</v>
      </c>
      <c r="H44" s="26" t="str">
        <f>VLOOKUP($G44,Crses!$A$2:$I$300,2,FALSE)</f>
        <v>النمذجة والمحاكاة</v>
      </c>
      <c r="I44" s="27">
        <f>VLOOKUP($G44,Crses!$A$2:$J$300,4,FALSE)</f>
        <v>3</v>
      </c>
      <c r="J44" s="27">
        <f>VLOOKUP($G44,Crses!$A$2:$J$300,5,FALSE)</f>
        <v>0</v>
      </c>
      <c r="K44" s="27">
        <f>VLOOKUP($G44,Crses!$A$2:$J$300,6,FALSE)</f>
        <v>3</v>
      </c>
      <c r="L44" s="206" t="str">
        <f>VLOOKUP($G44,Crses!$A$2:$J$300,7,FALSE)</f>
        <v>1501212 + 1301203</v>
      </c>
    </row>
    <row r="45" spans="1:16" ht="15" customHeight="1" x14ac:dyDescent="0.2">
      <c r="A45" s="205">
        <v>1501110</v>
      </c>
      <c r="B45" s="26" t="str">
        <f>VLOOKUP($A45,Crses!$A$2:$J$262,2,FALSE)</f>
        <v>تفاضل وتكامل (1)</v>
      </c>
      <c r="C45" s="27">
        <f>VLOOKUP($A45,Crses!$A$2:$J$264,4,FALSE)</f>
        <v>3</v>
      </c>
      <c r="D45" s="27">
        <f>VLOOKUP($A45,Crses!$A$2:$J$264,5,FALSE)</f>
        <v>0</v>
      </c>
      <c r="E45" s="27">
        <f>VLOOKUP($A45,Crses!$A$2:$J$264,6,FALSE)</f>
        <v>3</v>
      </c>
      <c r="F45" s="27" t="str">
        <f>VLOOKUP($A45,Crses!$A$2:$J$264,7,FALSE)</f>
        <v>-</v>
      </c>
      <c r="G45" s="25">
        <v>1301425</v>
      </c>
      <c r="H45" s="26" t="str">
        <f>VLOOKUP($G45,Crses!$A$2:$I$300,2,FALSE)</f>
        <v>نظم التشغيل المتقدمة</v>
      </c>
      <c r="I45" s="27">
        <f>VLOOKUP($G45,Crses!$A$2:$J$300,4,FALSE)</f>
        <v>3</v>
      </c>
      <c r="J45" s="27">
        <f>VLOOKUP($G45,Crses!$A$2:$J$300,5,FALSE)</f>
        <v>0</v>
      </c>
      <c r="K45" s="27">
        <f>VLOOKUP($G45,Crses!$A$2:$J$300,6,FALSE)</f>
        <v>3</v>
      </c>
      <c r="L45" s="206">
        <f>VLOOKUP($G45,Crses!$A$2:$J$300,7,FALSE)</f>
        <v>1301326</v>
      </c>
    </row>
    <row r="46" spans="1:16" ht="15" customHeight="1" x14ac:dyDescent="0.2">
      <c r="A46" s="205">
        <v>1301270</v>
      </c>
      <c r="B46" s="26" t="str">
        <f>VLOOKUP($A46,Crses!$A$2:$J$262,2,FALSE)</f>
        <v>التحليل العددى</v>
      </c>
      <c r="C46" s="27">
        <f>VLOOKUP($A46,Crses!$A$2:$J$264,4,FALSE)</f>
        <v>3</v>
      </c>
      <c r="D46" s="27">
        <f>VLOOKUP($A46,Crses!$A$2:$J$264,5,FALSE)</f>
        <v>0</v>
      </c>
      <c r="E46" s="27">
        <f>VLOOKUP($A46,Crses!$A$2:$J$264,6,FALSE)</f>
        <v>3</v>
      </c>
      <c r="F46" s="27">
        <f>VLOOKUP($A46,Crses!$A$2:$J$264,7,FALSE)</f>
        <v>1501110</v>
      </c>
      <c r="G46" s="25">
        <v>1301440</v>
      </c>
      <c r="H46" s="26" t="str">
        <f>VLOOKUP($G46,Crses!$A$2:$I$300,2,FALSE)</f>
        <v>معالجة الصور الرقمية</v>
      </c>
      <c r="I46" s="27">
        <f>VLOOKUP($G46,Crses!$A$2:$J$300,4,FALSE)</f>
        <v>3</v>
      </c>
      <c r="J46" s="27">
        <f>VLOOKUP($G46,Crses!$A$2:$J$300,5,FALSE)</f>
        <v>0</v>
      </c>
      <c r="K46" s="27">
        <f>VLOOKUP($G46,Crses!$A$2:$J$300,6,FALSE)</f>
        <v>3</v>
      </c>
      <c r="L46" s="206">
        <f>VLOOKUP($G46,Crses!$A$2:$J$300,7,FALSE)</f>
        <v>1301310</v>
      </c>
    </row>
    <row r="47" spans="1:16" x14ac:dyDescent="0.2">
      <c r="A47" s="205">
        <v>1301150</v>
      </c>
      <c r="B47" s="26" t="str">
        <f>VLOOKUP($A47,Crses!$A$2:$J$262,2,FALSE)</f>
        <v xml:space="preserve">الجبر الخطي </v>
      </c>
      <c r="C47" s="27">
        <f>VLOOKUP($A47,Crses!$A$2:$J$264,4,FALSE)</f>
        <v>3</v>
      </c>
      <c r="D47" s="27">
        <f>VLOOKUP($A47,Crses!$A$2:$J$264,5,FALSE)</f>
        <v>0</v>
      </c>
      <c r="E47" s="27">
        <f>VLOOKUP($A47,Crses!$A$2:$J$264,6,FALSE)</f>
        <v>3</v>
      </c>
      <c r="F47" s="27">
        <f>VLOOKUP($A47,Crses!$A$2:$J$264,7,FALSE)</f>
        <v>1501110</v>
      </c>
      <c r="G47" s="25">
        <v>1301461</v>
      </c>
      <c r="H47" s="26" t="str">
        <f>VLOOKUP($G47,Crses!$A$2:$I$300,2,FALSE)</f>
        <v>تعلم الآلة</v>
      </c>
      <c r="I47" s="27">
        <f>VLOOKUP($G47,Crses!$A$2:$J$300,4,FALSE)</f>
        <v>3</v>
      </c>
      <c r="J47" s="27">
        <f>VLOOKUP($G47,Crses!$A$2:$J$300,5,FALSE)</f>
        <v>0</v>
      </c>
      <c r="K47" s="27">
        <f>VLOOKUP($G47,Crses!$A$2:$J$300,6,FALSE)</f>
        <v>3</v>
      </c>
      <c r="L47" s="206">
        <f>VLOOKUP($G47,Crses!$A$2:$J$300,7,FALSE)</f>
        <v>1301341</v>
      </c>
    </row>
    <row r="48" spans="1:16" ht="21" x14ac:dyDescent="0.2">
      <c r="A48" s="205">
        <v>1501212</v>
      </c>
      <c r="B48" s="26" t="str">
        <f>VLOOKUP($A48,Crses!$A$2:$J$262,2,FALSE)</f>
        <v>الاحتمالات والإحصاء</v>
      </c>
      <c r="C48" s="205">
        <f>VLOOKUP($A48,Crses!$A$2:$J$264,4,FALSE)</f>
        <v>3</v>
      </c>
      <c r="D48" s="205">
        <f>VLOOKUP($A48,Crses!$A$2:$J$264,5,FALSE)</f>
        <v>0</v>
      </c>
      <c r="E48" s="205">
        <f>VLOOKUP($A48,Crses!$A$2:$J$264,6,FALSE)</f>
        <v>3</v>
      </c>
      <c r="F48" s="205">
        <f>VLOOKUP($A48,Crses!$A$2:$J$264,7,FALSE)</f>
        <v>1501110</v>
      </c>
      <c r="G48" s="25">
        <v>1301392</v>
      </c>
      <c r="H48" s="26" t="str">
        <f>VLOOKUP($G48,Crses!$A$2:$I$300,2,FALSE)</f>
        <v>تقنيات وأدوات متقدمة في علم الحاسوب</v>
      </c>
      <c r="I48" s="27">
        <f>VLOOKUP($G48,Crses!$A$2:$J$300,4,FALSE)</f>
        <v>3</v>
      </c>
      <c r="J48" s="27">
        <f>VLOOKUP($G48,Crses!$A$2:$J$300,5,FALSE)</f>
        <v>0</v>
      </c>
      <c r="K48" s="27">
        <f>VLOOKUP($G48,Crses!$A$2:$J$300,6,FALSE)</f>
        <v>3</v>
      </c>
      <c r="L48" s="206" t="str">
        <f>VLOOKUP($G48,Crses!$A$2:$J$300,7,FALSE)</f>
        <v>Dept. Approval</v>
      </c>
    </row>
    <row r="49" spans="1:17" ht="12.75" customHeight="1" x14ac:dyDescent="0.2">
      <c r="A49" s="385" t="s">
        <v>129</v>
      </c>
      <c r="B49" s="386"/>
      <c r="C49" s="29">
        <f>SUM(C41:C48)</f>
        <v>22</v>
      </c>
      <c r="D49" s="29">
        <f>SUM(D41:D48)</f>
        <v>4</v>
      </c>
      <c r="E49" s="29">
        <f>SUM(E41:E48)</f>
        <v>24</v>
      </c>
      <c r="F49" s="29"/>
      <c r="G49" s="25">
        <v>1301490</v>
      </c>
      <c r="H49" s="26" t="str">
        <f>VLOOKUP($G49,Crses!$A$2:$I$300,2,FALSE)</f>
        <v>موضوعات خاصة في علم الحاسوب</v>
      </c>
      <c r="I49" s="27">
        <f>VLOOKUP($G49,Crses!$A$2:$J$300,4,FALSE)</f>
        <v>3</v>
      </c>
      <c r="J49" s="27">
        <f>VLOOKUP($G49,Crses!$A$2:$J$300,5,FALSE)</f>
        <v>0</v>
      </c>
      <c r="K49" s="27">
        <f>VLOOKUP($G49,Crses!$A$2:$J$300,6,FALSE)</f>
        <v>3</v>
      </c>
      <c r="L49" s="206" t="str">
        <f>VLOOKUP($G49,Crses!$A$2:$J$300,7,FALSE)</f>
        <v>Dept. Approval</v>
      </c>
    </row>
    <row r="50" spans="1:17" ht="15" customHeight="1" x14ac:dyDescent="0.2">
      <c r="A50" s="389" t="s">
        <v>175</v>
      </c>
      <c r="B50" s="390"/>
      <c r="C50" s="390"/>
      <c r="D50" s="390"/>
      <c r="E50" s="390"/>
      <c r="F50" s="391"/>
      <c r="G50" s="25">
        <v>1302383</v>
      </c>
      <c r="H50" s="26" t="str">
        <f>VLOOKUP($G50,Crses!$A$2:$I$300,2,FALSE)</f>
        <v>ادارة المشاريع</v>
      </c>
      <c r="I50" s="27">
        <f>VLOOKUP($G50,Crses!$A$2:$J$300,4,FALSE)</f>
        <v>2</v>
      </c>
      <c r="J50" s="27">
        <f>VLOOKUP($G50,Crses!$A$2:$J$300,5,FALSE)</f>
        <v>2</v>
      </c>
      <c r="K50" s="27">
        <f>VLOOKUP($G50,Crses!$A$2:$J$300,6,FALSE)</f>
        <v>3</v>
      </c>
      <c r="L50" s="206">
        <f>VLOOKUP($G50,Crses!$A$2:$J$300,7,FALSE)</f>
        <v>1302281</v>
      </c>
    </row>
    <row r="51" spans="1:17" ht="15" customHeight="1" x14ac:dyDescent="0.2">
      <c r="A51" s="392"/>
      <c r="B51" s="393"/>
      <c r="C51" s="393"/>
      <c r="D51" s="393"/>
      <c r="E51" s="393"/>
      <c r="F51" s="394"/>
      <c r="G51" s="25">
        <v>1301442</v>
      </c>
      <c r="H51" s="26" t="str">
        <f>VLOOKUP($G51,Crses!$A$2:$I$300,2,FALSE)</f>
        <v>التنقيب في البيانات</v>
      </c>
      <c r="I51" s="27">
        <f>VLOOKUP($G51,Crses!$A$2:$J$300,4,FALSE)</f>
        <v>3</v>
      </c>
      <c r="J51" s="27">
        <f>VLOOKUP($G51,Crses!$A$2:$J$300,5,FALSE)</f>
        <v>0</v>
      </c>
      <c r="K51" s="27">
        <f>VLOOKUP($G51,Crses!$A$2:$J$300,6,FALSE)</f>
        <v>3</v>
      </c>
      <c r="L51" s="206">
        <f>VLOOKUP($G51,Crses!$A$2:$J$300,7,FALSE)</f>
        <v>1301305</v>
      </c>
    </row>
    <row r="52" spans="1:17" ht="15" customHeight="1" x14ac:dyDescent="0.2">
      <c r="A52" s="395"/>
      <c r="B52" s="396"/>
      <c r="C52" s="396"/>
      <c r="D52" s="396"/>
      <c r="E52" s="396"/>
      <c r="F52" s="397"/>
      <c r="G52" s="25">
        <v>1301455</v>
      </c>
      <c r="H52" s="26" t="str">
        <f>VLOOKUP($G52,Crses!$A$2:$I$300,2,FALSE)</f>
        <v>الرسم الحاسوبي</v>
      </c>
      <c r="I52" s="27">
        <f>VLOOKUP($G52,Crses!$A$2:$J$300,4,FALSE)</f>
        <v>2</v>
      </c>
      <c r="J52" s="27">
        <f>VLOOKUP($G52,Crses!$A$2:$J$300,5,FALSE)</f>
        <v>2</v>
      </c>
      <c r="K52" s="27">
        <f>VLOOKUP($G52,Crses!$A$2:$J$300,6,FALSE)</f>
        <v>3</v>
      </c>
      <c r="L52" s="206">
        <f>VLOOKUP($G52,Crses!$A$2:$J$300,7,FALSE)</f>
        <v>1301310</v>
      </c>
    </row>
    <row r="53" spans="1:17" ht="20.25" customHeight="1" x14ac:dyDescent="0.2">
      <c r="A53" s="389" t="s">
        <v>176</v>
      </c>
      <c r="B53" s="390"/>
      <c r="C53" s="390"/>
      <c r="D53" s="390"/>
      <c r="E53" s="390"/>
      <c r="F53" s="391"/>
      <c r="G53" s="25">
        <v>1302337</v>
      </c>
      <c r="H53" s="26" t="str">
        <f>VLOOKUP($G53,Crses!$A$2:$I$300,2,FALSE)</f>
        <v>التجارة الإلكترونية</v>
      </c>
      <c r="I53" s="27">
        <f>VLOOKUP($G53,Crses!$A$2:$J$300,4,FALSE)</f>
        <v>2</v>
      </c>
      <c r="J53" s="27">
        <f>VLOOKUP($G53,Crses!$A$2:$J$300,5,FALSE)</f>
        <v>2</v>
      </c>
      <c r="K53" s="27">
        <f>VLOOKUP($G53,Crses!$A$2:$J$300,6,FALSE)</f>
        <v>3</v>
      </c>
      <c r="L53" s="206">
        <f>VLOOKUP($G53,Crses!$A$2:$J$300,7,FALSE)</f>
        <v>1301108</v>
      </c>
      <c r="P53" s="319"/>
      <c r="Q53" s="319"/>
    </row>
    <row r="54" spans="1:17" x14ac:dyDescent="0.2">
      <c r="A54" s="392"/>
      <c r="B54" s="393"/>
      <c r="C54" s="393"/>
      <c r="D54" s="393"/>
      <c r="E54" s="393"/>
      <c r="F54" s="394"/>
      <c r="G54" s="25">
        <v>1301350</v>
      </c>
      <c r="H54" s="26" t="str">
        <f>VLOOKUP($G54,Crses!$A$2:$I$300,2,FALSE)</f>
        <v>نظم الوسائط المتعددة</v>
      </c>
      <c r="I54" s="27">
        <f>VLOOKUP($G54,Crses!$A$2:$J$300,4,FALSE)</f>
        <v>2</v>
      </c>
      <c r="J54" s="27">
        <f>VLOOKUP($G54,Crses!$A$2:$J$300,5,FALSE)</f>
        <v>2</v>
      </c>
      <c r="K54" s="27">
        <f>VLOOKUP($G54,Crses!$A$2:$J$300,6,FALSE)</f>
        <v>3</v>
      </c>
      <c r="L54" s="206">
        <f>VLOOKUP($G54,Crses!$A$2:$J$300,7,FALSE)</f>
        <v>1301236</v>
      </c>
    </row>
    <row r="55" spans="1:17" ht="15" customHeight="1" x14ac:dyDescent="0.2">
      <c r="A55" s="392"/>
      <c r="B55" s="393"/>
      <c r="C55" s="393"/>
      <c r="D55" s="393"/>
      <c r="E55" s="393"/>
      <c r="F55" s="394"/>
      <c r="G55" s="25">
        <v>1302360</v>
      </c>
      <c r="H55" s="26" t="str">
        <f>VLOOKUP($G55,Crses!$A$2:$I$300,2,FALSE)</f>
        <v>إدارة نظم قواعد البيانات</v>
      </c>
      <c r="I55" s="27">
        <f>VLOOKUP($G55,Crses!$A$2:$J$300,4,FALSE)</f>
        <v>3</v>
      </c>
      <c r="J55" s="27">
        <f>VLOOKUP($G55,Crses!$A$2:$J$300,5,FALSE)</f>
        <v>0</v>
      </c>
      <c r="K55" s="27">
        <f>VLOOKUP($G55,Crses!$A$2:$J$300,6,FALSE)</f>
        <v>3</v>
      </c>
      <c r="L55" s="206">
        <f>VLOOKUP($G55,Crses!$A$2:$J$300,7,FALSE)</f>
        <v>1301305</v>
      </c>
    </row>
    <row r="56" spans="1:17" ht="15" customHeight="1" x14ac:dyDescent="0.2">
      <c r="A56" s="392"/>
      <c r="B56" s="393"/>
      <c r="C56" s="393"/>
      <c r="D56" s="393"/>
      <c r="E56" s="393"/>
      <c r="F56" s="394"/>
      <c r="G56" s="25"/>
      <c r="H56" s="26"/>
      <c r="I56" s="27"/>
      <c r="J56" s="27"/>
      <c r="K56" s="27"/>
      <c r="L56" s="206"/>
    </row>
    <row r="57" spans="1:17" ht="15" customHeight="1" x14ac:dyDescent="0.2">
      <c r="A57" s="392"/>
      <c r="B57" s="393"/>
      <c r="C57" s="393"/>
      <c r="D57" s="393"/>
      <c r="E57" s="393"/>
      <c r="F57" s="394"/>
      <c r="G57" s="25"/>
      <c r="H57" s="26"/>
      <c r="I57" s="27"/>
      <c r="J57" s="27"/>
      <c r="K57" s="27"/>
      <c r="L57" s="206"/>
    </row>
    <row r="58" spans="1:17" ht="15" customHeight="1" x14ac:dyDescent="0.2">
      <c r="A58" s="392"/>
      <c r="B58" s="393"/>
      <c r="C58" s="393"/>
      <c r="D58" s="393"/>
      <c r="E58" s="393"/>
      <c r="F58" s="394"/>
      <c r="G58" s="25">
        <v>1301462</v>
      </c>
      <c r="H58" s="26" t="str">
        <f>VLOOKUP($G58,Crses!$A$2:$I$300,2,FALSE)</f>
        <v>حوسبة نقالة</v>
      </c>
      <c r="I58" s="27">
        <f>VLOOKUP($G58,Crses!$A$2:$J$300,4,FALSE)</f>
        <v>3</v>
      </c>
      <c r="J58" s="27">
        <f>VLOOKUP($G58,Crses!$A$2:$J$300,5,FALSE)</f>
        <v>0</v>
      </c>
      <c r="K58" s="27">
        <f>VLOOKUP($G58,Crses!$A$2:$J$300,6,FALSE)</f>
        <v>3</v>
      </c>
      <c r="L58" s="206" t="str">
        <f>VLOOKUP($G58,Crses!$A$2:$J$300,7,FALSE)</f>
        <v>Dept. Approval</v>
      </c>
    </row>
    <row r="59" spans="1:17" ht="20.25" customHeight="1" x14ac:dyDescent="0.2">
      <c r="A59" s="382" t="s">
        <v>177</v>
      </c>
      <c r="B59" s="383"/>
      <c r="C59" s="383"/>
      <c r="D59" s="383"/>
      <c r="E59" s="383"/>
      <c r="F59" s="384"/>
      <c r="G59" s="25">
        <v>1301464</v>
      </c>
      <c r="H59" s="26" t="str">
        <f>VLOOKUP($G59,Crses!$A$2:$I$300,2,FALSE)</f>
        <v>تصميم تجربة المستخدم</v>
      </c>
      <c r="I59" s="27">
        <f>VLOOKUP($G59,Crses!$A$2:$J$300,4,FALSE)</f>
        <v>3</v>
      </c>
      <c r="J59" s="27">
        <f>VLOOKUP($G59,Crses!$A$2:$J$300,5,FALSE)</f>
        <v>0</v>
      </c>
      <c r="K59" s="27">
        <f>VLOOKUP($G59,Crses!$A$2:$J$300,6,FALSE)</f>
        <v>3</v>
      </c>
      <c r="L59" s="206" t="str">
        <f>VLOOKUP($G59,Crses!$A$2:$J$300,7,FALSE)</f>
        <v>Dept. Approval</v>
      </c>
    </row>
    <row r="60" spans="1:17" ht="14.25" customHeight="1" x14ac:dyDescent="0.2">
      <c r="A60" s="375" t="s">
        <v>178</v>
      </c>
      <c r="B60" s="376"/>
      <c r="C60" s="376"/>
      <c r="D60" s="376"/>
      <c r="E60" s="376"/>
      <c r="F60" s="377"/>
      <c r="G60" s="25">
        <v>1301467</v>
      </c>
      <c r="H60" s="26" t="str">
        <f>VLOOKUP($G60,Crses!$A$2:$I$300,2,FALSE)</f>
        <v>ذكاء الأعمال</v>
      </c>
      <c r="I60" s="27">
        <f>VLOOKUP($G60,Crses!$A$2:$J$300,4,FALSE)</f>
        <v>3</v>
      </c>
      <c r="J60" s="27">
        <f>VLOOKUP($G60,Crses!$A$2:$J$300,5,FALSE)</f>
        <v>0</v>
      </c>
      <c r="K60" s="27">
        <f>VLOOKUP($G60,Crses!$A$2:$J$300,6,FALSE)</f>
        <v>3</v>
      </c>
      <c r="L60" s="206">
        <f>VLOOKUP($G60,Crses!$A$2:$J$300,7,FALSE)</f>
        <v>1301341</v>
      </c>
    </row>
    <row r="61" spans="1:17" ht="14.25" customHeight="1" x14ac:dyDescent="0.2">
      <c r="A61" s="284"/>
      <c r="B61" s="285"/>
      <c r="C61" s="285"/>
      <c r="D61" s="285"/>
      <c r="E61" s="285"/>
      <c r="F61" s="378"/>
      <c r="G61" s="25">
        <v>1301209</v>
      </c>
      <c r="H61" s="26" t="str">
        <f>VLOOKUP($G61,Crses!$A$2:$I$300,2,FALSE)</f>
        <v>تراكيب متقطعة (2)</v>
      </c>
      <c r="I61" s="27">
        <f>VLOOKUP($G61,Crses!$A$2:$J$300,4,FALSE)</f>
        <v>3</v>
      </c>
      <c r="J61" s="27">
        <f>VLOOKUP($G61,Crses!$A$2:$J$300,5,FALSE)</f>
        <v>0</v>
      </c>
      <c r="K61" s="27">
        <f>VLOOKUP($G61,Crses!$A$2:$J$300,6,FALSE)</f>
        <v>3</v>
      </c>
      <c r="L61" s="206">
        <f>VLOOKUP($G61,Crses!$A$2:$J$300,7,FALSE)</f>
        <v>1301111</v>
      </c>
    </row>
    <row r="62" spans="1:17" ht="14.25" customHeight="1" x14ac:dyDescent="0.2">
      <c r="A62" s="284"/>
      <c r="B62" s="285"/>
      <c r="C62" s="285"/>
      <c r="D62" s="285"/>
      <c r="E62" s="285"/>
      <c r="F62" s="378"/>
      <c r="G62" s="25"/>
      <c r="H62" s="26"/>
      <c r="I62" s="27"/>
      <c r="J62" s="27"/>
      <c r="K62" s="27"/>
      <c r="L62" s="206"/>
    </row>
    <row r="63" spans="1:17" ht="15" customHeight="1" x14ac:dyDescent="0.2">
      <c r="A63" s="379"/>
      <c r="B63" s="380"/>
      <c r="C63" s="380"/>
      <c r="D63" s="380"/>
      <c r="E63" s="380"/>
      <c r="F63" s="381"/>
      <c r="G63" s="25"/>
      <c r="H63" s="26"/>
      <c r="I63" s="27"/>
      <c r="J63" s="27"/>
      <c r="K63" s="27"/>
      <c r="L63" s="206"/>
    </row>
    <row r="64" spans="1:17" ht="15" customHeight="1" x14ac:dyDescent="0.2">
      <c r="A64" s="389" t="s">
        <v>179</v>
      </c>
      <c r="B64" s="390"/>
      <c r="C64" s="390"/>
      <c r="D64" s="390"/>
      <c r="E64" s="390"/>
      <c r="F64" s="390"/>
      <c r="G64" s="390"/>
      <c r="H64" s="390"/>
      <c r="I64" s="390"/>
      <c r="J64" s="390"/>
      <c r="K64" s="390"/>
      <c r="L64" s="409"/>
    </row>
    <row r="65" spans="1:12" ht="15" customHeight="1" x14ac:dyDescent="0.2">
      <c r="G65" s="25"/>
      <c r="H65" s="26"/>
      <c r="I65" s="27"/>
      <c r="J65" s="27"/>
      <c r="K65" s="27"/>
      <c r="L65" s="206"/>
    </row>
    <row r="66" spans="1:12" ht="15" customHeight="1" thickBot="1" x14ac:dyDescent="0.25">
      <c r="A66" s="178"/>
      <c r="G66" s="257"/>
      <c r="H66" s="257"/>
      <c r="I66" s="257"/>
      <c r="J66" s="257"/>
      <c r="K66" s="257"/>
      <c r="L66" s="258"/>
    </row>
    <row r="67" spans="1:12" ht="15" customHeight="1" x14ac:dyDescent="0.2">
      <c r="E67" s="3"/>
    </row>
    <row r="68" spans="1:12" ht="15" customHeight="1" x14ac:dyDescent="0.2">
      <c r="A68" s="241"/>
      <c r="E68" s="3"/>
    </row>
    <row r="69" spans="1:12" ht="15" customHeight="1" x14ac:dyDescent="0.2">
      <c r="E69" s="3"/>
      <c r="I69" s="9"/>
      <c r="K69" s="3"/>
    </row>
    <row r="70" spans="1:12" ht="15" customHeight="1" x14ac:dyDescent="0.2">
      <c r="E70" s="3"/>
      <c r="I70" s="9"/>
      <c r="K70" s="3"/>
    </row>
    <row r="71" spans="1:12" ht="15" customHeight="1" x14ac:dyDescent="0.2">
      <c r="E71" s="3"/>
      <c r="I71" s="9"/>
      <c r="K71" s="3"/>
    </row>
    <row r="72" spans="1:12" ht="15" customHeight="1" x14ac:dyDescent="0.2">
      <c r="E72" s="3"/>
      <c r="I72" s="9"/>
      <c r="K72" s="3"/>
    </row>
    <row r="73" spans="1:12" ht="15" customHeight="1" x14ac:dyDescent="0.2">
      <c r="E73" s="3"/>
      <c r="I73" s="9"/>
      <c r="K73" s="3"/>
    </row>
    <row r="74" spans="1:12" ht="14.1" customHeight="1" x14ac:dyDescent="0.2">
      <c r="E74" s="3"/>
      <c r="I74" s="9"/>
      <c r="K74" s="3"/>
    </row>
    <row r="75" spans="1:12" ht="14.1" customHeight="1" x14ac:dyDescent="0.2">
      <c r="E75" s="3"/>
      <c r="I75" s="9"/>
      <c r="K75" s="3"/>
    </row>
    <row r="76" spans="1:12" ht="14.1" customHeight="1" x14ac:dyDescent="0.2">
      <c r="E76" s="3"/>
      <c r="I76" s="9"/>
      <c r="K76" s="3"/>
    </row>
    <row r="77" spans="1:12" ht="14.1" customHeight="1" x14ac:dyDescent="0.2">
      <c r="E77" s="3"/>
      <c r="I77" s="9"/>
      <c r="K77" s="3"/>
    </row>
    <row r="78" spans="1:12" ht="14.1" customHeight="1" x14ac:dyDescent="0.2">
      <c r="E78" s="3"/>
      <c r="I78" s="9"/>
      <c r="K78" s="3"/>
    </row>
    <row r="79" spans="1:12" ht="14.1" customHeight="1" x14ac:dyDescent="0.2">
      <c r="E79" s="3"/>
      <c r="I79" s="9"/>
      <c r="K79" s="3"/>
    </row>
    <row r="80" spans="1:12" ht="14.1" customHeight="1" x14ac:dyDescent="0.2">
      <c r="I80" s="9"/>
      <c r="K80" s="3"/>
    </row>
    <row r="81" spans="9:11" x14ac:dyDescent="0.2">
      <c r="I81" s="9"/>
      <c r="K81" s="3"/>
    </row>
  </sheetData>
  <sortState xmlns:xlrd2="http://schemas.microsoft.com/office/spreadsheetml/2017/richdata2" ref="G10:G37">
    <sortCondition ref="G10"/>
  </sortState>
  <mergeCells count="31">
    <mergeCell ref="A64:L64"/>
    <mergeCell ref="A1:L1"/>
    <mergeCell ref="A2:L2"/>
    <mergeCell ref="A3:L3"/>
    <mergeCell ref="A4:L4"/>
    <mergeCell ref="A5:L5"/>
    <mergeCell ref="A6:F6"/>
    <mergeCell ref="G6:J6"/>
    <mergeCell ref="A7:F7"/>
    <mergeCell ref="G7:L7"/>
    <mergeCell ref="L8:L9"/>
    <mergeCell ref="A8:A9"/>
    <mergeCell ref="B8:B9"/>
    <mergeCell ref="A40:F40"/>
    <mergeCell ref="E8:E9"/>
    <mergeCell ref="C8:D8"/>
    <mergeCell ref="F8:F9"/>
    <mergeCell ref="G38:H38"/>
    <mergeCell ref="A53:F58"/>
    <mergeCell ref="P53:Q53"/>
    <mergeCell ref="G8:G9"/>
    <mergeCell ref="H8:H9"/>
    <mergeCell ref="I8:J8"/>
    <mergeCell ref="K8:K9"/>
    <mergeCell ref="G39:L41"/>
    <mergeCell ref="A60:F63"/>
    <mergeCell ref="A59:F59"/>
    <mergeCell ref="A49:B49"/>
    <mergeCell ref="A16:F16"/>
    <mergeCell ref="A50:F52"/>
    <mergeCell ref="A17:F17"/>
  </mergeCells>
  <printOptions horizontalCentered="1" verticalCentered="1"/>
  <pageMargins left="0.15748031496063" right="0.15748031496063" top="0" bottom="0" header="0" footer="0"/>
  <pageSetup paperSize="9" scale="8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8"/>
  <sheetViews>
    <sheetView rightToLeft="1" zoomScale="130" zoomScaleNormal="130" workbookViewId="0">
      <selection activeCell="D20" sqref="D20:D21"/>
    </sheetView>
  </sheetViews>
  <sheetFormatPr defaultRowHeight="12.75" x14ac:dyDescent="0.2"/>
  <cols>
    <col min="1" max="1" width="11.140625" style="166" bestFit="1" customWidth="1"/>
    <col min="2" max="2" width="46" style="171" bestFit="1" customWidth="1"/>
    <col min="3" max="3" width="2.28515625" style="171" customWidth="1"/>
    <col min="4" max="4" width="25.140625" style="168" bestFit="1" customWidth="1"/>
    <col min="5" max="5" width="17.85546875" hidden="1" customWidth="1"/>
  </cols>
  <sheetData>
    <row r="1" spans="1:6" ht="18.75" customHeight="1" x14ac:dyDescent="0.2">
      <c r="A1" s="423" t="s">
        <v>180</v>
      </c>
      <c r="B1" s="424"/>
      <c r="C1" s="424"/>
      <c r="D1" s="424"/>
      <c r="E1" s="424"/>
    </row>
    <row r="2" spans="1:6" ht="24" x14ac:dyDescent="0.2">
      <c r="A2" s="174" t="s">
        <v>181</v>
      </c>
      <c r="B2" s="175" t="s">
        <v>182</v>
      </c>
      <c r="C2" s="174"/>
      <c r="D2" s="175" t="s">
        <v>183</v>
      </c>
      <c r="E2" s="167"/>
    </row>
    <row r="3" spans="1:6" x14ac:dyDescent="0.2">
      <c r="A3" s="25">
        <v>1301106</v>
      </c>
      <c r="B3" s="172" t="str">
        <f>VLOOKUP($A3,Crses!$A$2:$J$254,3,FALSE)</f>
        <v>Structured Programming</v>
      </c>
      <c r="C3" s="170"/>
      <c r="D3" s="169" t="str">
        <f>VLOOKUP($A3,Crses!$A$2:$J$254,2,FALSE)</f>
        <v>البرمجة الهيكلية</v>
      </c>
      <c r="E3" s="167" t="str">
        <f>VLOOKUP($A3,Crses!$A$2:$J$254,7,FALSE)</f>
        <v>-</v>
      </c>
      <c r="F3" s="168" t="s">
        <v>184</v>
      </c>
    </row>
    <row r="4" spans="1:6" x14ac:dyDescent="0.2">
      <c r="A4" s="25">
        <v>1301108</v>
      </c>
      <c r="B4" s="172" t="str">
        <f>VLOOKUP($A4,Crses!$A$2:$J$254,3,FALSE)</f>
        <v>Object-Oriented Programming (1)</v>
      </c>
      <c r="C4" s="170"/>
      <c r="D4" s="169" t="str">
        <f>VLOOKUP($A4,Crses!$A$2:$J$254,2,FALSE)</f>
        <v xml:space="preserve">البرمجة الكينونية (1) </v>
      </c>
      <c r="E4" s="167">
        <f>VLOOKUP($A4,Crses!$A$2:$J$254,7,FALSE)</f>
        <v>1301106</v>
      </c>
      <c r="F4" s="168" t="s">
        <v>184</v>
      </c>
    </row>
    <row r="5" spans="1:6" x14ac:dyDescent="0.2">
      <c r="A5" s="25">
        <v>1301110</v>
      </c>
      <c r="B5" s="172" t="e">
        <f>VLOOKUP($A5,Crses!$A$2:$J$254,3,FALSE)</f>
        <v>#N/A</v>
      </c>
      <c r="C5" s="170"/>
      <c r="D5" s="169" t="e">
        <f>VLOOKUP($A5,Crses!$A$2:$J$254,2,FALSE)</f>
        <v>#N/A</v>
      </c>
      <c r="E5" s="167" t="e">
        <f>VLOOKUP($A5,Crses!$A$2:$J$254,7,FALSE)</f>
        <v>#N/A</v>
      </c>
      <c r="F5" s="168" t="s">
        <v>184</v>
      </c>
    </row>
    <row r="6" spans="1:6" x14ac:dyDescent="0.2">
      <c r="A6" s="25">
        <v>1301120</v>
      </c>
      <c r="B6" s="170" t="str">
        <f>VLOOKUP($A6,Crses!$A$2:$J$254,3,FALSE)</f>
        <v>Digital Systems</v>
      </c>
      <c r="C6" s="170"/>
      <c r="D6" s="173" t="str">
        <f>VLOOKUP($A6,Crses!$A$2:$J$254,2,FALSE)</f>
        <v>النظم الرقمية</v>
      </c>
      <c r="E6" s="167">
        <f>VLOOKUP($A6,Crses!$A$2:$J$254,7,FALSE)</f>
        <v>1301111</v>
      </c>
      <c r="F6" t="s">
        <v>185</v>
      </c>
    </row>
    <row r="7" spans="1:6" x14ac:dyDescent="0.2">
      <c r="A7" s="427">
        <v>1301203</v>
      </c>
      <c r="B7" s="431" t="str">
        <f>VLOOKUP($A7,Crses!$A$2:$J$254,3,FALSE)</f>
        <v>Data Structures and Algorithms</v>
      </c>
      <c r="C7" s="425"/>
      <c r="D7" s="429" t="str">
        <f>VLOOKUP($A7,Crses!$A$2:$J$254,2,FALSE)</f>
        <v>تراكيب البيانات والخوارزميات</v>
      </c>
      <c r="E7" s="167">
        <v>1301108</v>
      </c>
      <c r="F7" s="422" t="s">
        <v>184</v>
      </c>
    </row>
    <row r="8" spans="1:6" x14ac:dyDescent="0.2">
      <c r="A8" s="427"/>
      <c r="B8" s="431"/>
      <c r="C8" s="426"/>
      <c r="D8" s="429"/>
      <c r="E8" s="167">
        <v>1301110</v>
      </c>
      <c r="F8" s="422"/>
    </row>
    <row r="9" spans="1:6" x14ac:dyDescent="0.2">
      <c r="A9" s="25">
        <v>1301208</v>
      </c>
      <c r="B9" s="172" t="str">
        <f>VLOOKUP($A9,Crses!$A$2:$J$254,3,FALSE)</f>
        <v>Object-Oriented Programming (2)</v>
      </c>
      <c r="C9" s="170"/>
      <c r="D9" s="169" t="str">
        <f>VLOOKUP($A9,Crses!$A$2:$J$254,2,FALSE)</f>
        <v>البرمجة الكينونية (2)</v>
      </c>
      <c r="E9" s="167">
        <f>VLOOKUP($A9,Crses!$A$2:$J$254,7,FALSE)</f>
        <v>1301108</v>
      </c>
      <c r="F9" s="168" t="s">
        <v>184</v>
      </c>
    </row>
    <row r="10" spans="1:6" x14ac:dyDescent="0.2">
      <c r="A10" s="25">
        <v>1301222</v>
      </c>
      <c r="B10" s="170" t="str">
        <f>VLOOKUP($A10,Crses!$A$2:$J$254,3,FALSE)</f>
        <v>Computer Organization and Architecture</v>
      </c>
      <c r="C10" s="170"/>
      <c r="D10" s="173" t="str">
        <f>VLOOKUP($A10,Crses!$A$2:$J$254,2,FALSE)</f>
        <v>تنظيم وعمارة الحاسوب</v>
      </c>
      <c r="E10" s="167">
        <f>VLOOKUP($A10,Crses!$A$2:$J$254,7,FALSE)</f>
        <v>1301224</v>
      </c>
      <c r="F10" t="s">
        <v>185</v>
      </c>
    </row>
    <row r="11" spans="1:6" x14ac:dyDescent="0.2">
      <c r="A11" s="25">
        <v>1301224</v>
      </c>
      <c r="B11" s="170" t="str">
        <f>VLOOKUP($A11,Crses!$A$2:$J$254,3,FALSE)</f>
        <v>Microcomputer Systems and Assembly Language</v>
      </c>
      <c r="C11" s="170"/>
      <c r="D11" s="173" t="str">
        <f>VLOOKUP($A11,Crses!$A$2:$J$254,2,FALSE)</f>
        <v>نظم الحواسيب الدقيقة ولغة اسمبلى</v>
      </c>
      <c r="E11" s="167">
        <f>VLOOKUP($A11,Crses!$A$2:$J$254,7,FALSE)</f>
        <v>1301120</v>
      </c>
      <c r="F11" t="s">
        <v>185</v>
      </c>
    </row>
    <row r="12" spans="1:6" x14ac:dyDescent="0.2">
      <c r="A12" s="25">
        <v>1301270</v>
      </c>
      <c r="B12" s="170" t="str">
        <f>VLOOKUP($A12,Crses!$A$2:$J$254,3,FALSE)</f>
        <v>Numerical Analysis</v>
      </c>
      <c r="C12" s="170"/>
      <c r="D12" s="173" t="str">
        <f>VLOOKUP($A12,Crses!$A$2:$J$254,2,FALSE)</f>
        <v>التحليل العددى</v>
      </c>
      <c r="E12" s="167">
        <f>VLOOKUP($A12,Crses!$A$2:$J$254,7,FALSE)</f>
        <v>1501110</v>
      </c>
      <c r="F12" t="s">
        <v>185</v>
      </c>
    </row>
    <row r="13" spans="1:6" x14ac:dyDescent="0.2">
      <c r="A13" s="25">
        <v>1301301</v>
      </c>
      <c r="B13" s="170" t="str">
        <f>VLOOKUP($A13,Crses!$A$2:$J$254,3,FALSE)</f>
        <v>Selective Programming Language</v>
      </c>
      <c r="C13" s="170"/>
      <c r="D13" s="173" t="str">
        <f>VLOOKUP($A13,Crses!$A$2:$J$254,2,FALSE)</f>
        <v>لغة برمجة مختارة</v>
      </c>
      <c r="E13" s="167">
        <f>VLOOKUP($A13,Crses!$A$2:$J$254,7,FALSE)</f>
        <v>1301305</v>
      </c>
      <c r="F13" t="s">
        <v>185</v>
      </c>
    </row>
    <row r="14" spans="1:6" x14ac:dyDescent="0.2">
      <c r="A14" s="25">
        <v>1301302</v>
      </c>
      <c r="B14" s="172" t="str">
        <f>VLOOKUP($A14,Crses!$A$2:$J$254,3,FALSE)</f>
        <v>Programming Languages Concepts</v>
      </c>
      <c r="C14" s="170"/>
      <c r="D14" s="169" t="str">
        <f>VLOOKUP($A14,Crses!$A$2:$J$254,2,FALSE)</f>
        <v>مفاهيم لغات البرمجة</v>
      </c>
      <c r="E14" s="167">
        <f>VLOOKUP($A14,Crses!$A$2:$J$254,7,FALSE)</f>
        <v>1301203</v>
      </c>
      <c r="F14" s="168" t="s">
        <v>184</v>
      </c>
    </row>
    <row r="15" spans="1:6" x14ac:dyDescent="0.2">
      <c r="A15" s="25">
        <v>1301304</v>
      </c>
      <c r="B15" s="172" t="str">
        <f>VLOOKUP($A15,Crses!$A$2:$J$254,3,FALSE)</f>
        <v>Visual Programming</v>
      </c>
      <c r="C15" s="170"/>
      <c r="D15" s="169" t="str">
        <f>VLOOKUP($A15,Crses!$A$2:$J$254,2,FALSE)</f>
        <v>البرمجة المرئية</v>
      </c>
      <c r="E15" s="167">
        <f>VLOOKUP($A15,Crses!$A$2:$J$254,7,FALSE)</f>
        <v>1301305</v>
      </c>
      <c r="F15" s="168" t="s">
        <v>184</v>
      </c>
    </row>
    <row r="16" spans="1:6" x14ac:dyDescent="0.2">
      <c r="A16" s="25">
        <v>1301310</v>
      </c>
      <c r="B16" s="170" t="str">
        <f>VLOOKUP($A16,Crses!$A$2:$J$254,3,FALSE)</f>
        <v>Design and Analysis of Algorithms</v>
      </c>
      <c r="C16" s="170"/>
      <c r="D16" s="173" t="str">
        <f>VLOOKUP($A16,Crses!$A$2:$J$254,2,FALSE)</f>
        <v>تصميم وتحليل الخوارزميات</v>
      </c>
      <c r="E16" s="167">
        <f>VLOOKUP($A16,Crses!$A$2:$J$254,7,FALSE)</f>
        <v>1301203</v>
      </c>
      <c r="F16" t="s">
        <v>185</v>
      </c>
    </row>
    <row r="17" spans="1:6" x14ac:dyDescent="0.2">
      <c r="A17" s="25">
        <v>1301315</v>
      </c>
      <c r="B17" s="170" t="str">
        <f>VLOOKUP($A17,Crses!$A$2:$J$254,3,FALSE)</f>
        <v>Theory of Computation</v>
      </c>
      <c r="C17" s="170"/>
      <c r="D17" s="173" t="str">
        <f>VLOOKUP($A17,Crses!$A$2:$J$254,2,FALSE)</f>
        <v>نظرية الحساب</v>
      </c>
      <c r="E17" s="167">
        <f>VLOOKUP($A17,Crses!$A$2:$J$254,7,FALSE)</f>
        <v>1301203</v>
      </c>
      <c r="F17" t="s">
        <v>185</v>
      </c>
    </row>
    <row r="18" spans="1:6" x14ac:dyDescent="0.2">
      <c r="A18" s="25">
        <v>1301326</v>
      </c>
      <c r="B18" s="172" t="str">
        <f>VLOOKUP($A18,Crses!$A$2:$J$254,3,FALSE)</f>
        <v>Operating Systems</v>
      </c>
      <c r="C18" s="170"/>
      <c r="D18" s="169" t="str">
        <f>VLOOKUP($A18,Crses!$A$2:$J$254,2,FALSE)</f>
        <v>نظم التشغيل</v>
      </c>
      <c r="E18" s="167">
        <f>VLOOKUP($A18,Crses!$A$2:$J$254,7,FALSE)</f>
        <v>1301203</v>
      </c>
      <c r="F18" s="168" t="s">
        <v>184</v>
      </c>
    </row>
    <row r="19" spans="1:6" x14ac:dyDescent="0.2">
      <c r="A19" s="25">
        <v>1301340</v>
      </c>
      <c r="B19" s="170" t="str">
        <f>VLOOKUP($A19,Crses!$A$2:$J$254,3,FALSE)</f>
        <v>Artificial Intelligence</v>
      </c>
      <c r="C19" s="170"/>
      <c r="D19" s="173" t="str">
        <f>VLOOKUP($A19,Crses!$A$2:$J$254,2,FALSE)</f>
        <v>الذكاءالاصطناعى</v>
      </c>
      <c r="E19" s="167">
        <f>VLOOKUP($A19,Crses!$A$2:$J$254,7,FALSE)</f>
        <v>1301203</v>
      </c>
      <c r="F19" t="s">
        <v>185</v>
      </c>
    </row>
    <row r="20" spans="1:6" x14ac:dyDescent="0.2">
      <c r="A20" s="427">
        <v>1301371</v>
      </c>
      <c r="B20" s="430" t="str">
        <f>VLOOKUP($A20,Crses!$A$2:$J$254,3,FALSE)</f>
        <v>Modeling and Simulation</v>
      </c>
      <c r="C20" s="425"/>
      <c r="D20" s="428" t="str">
        <f>VLOOKUP($A20,Crses!$A$2:$J$254,2,FALSE)</f>
        <v>النمذجة والمحاكاة</v>
      </c>
      <c r="E20" s="167">
        <v>1301203</v>
      </c>
      <c r="F20" s="421" t="s">
        <v>185</v>
      </c>
    </row>
    <row r="21" spans="1:6" x14ac:dyDescent="0.2">
      <c r="A21" s="427"/>
      <c r="B21" s="430"/>
      <c r="C21" s="426"/>
      <c r="D21" s="428"/>
      <c r="E21" s="167">
        <v>1501212</v>
      </c>
      <c r="F21" s="421"/>
    </row>
    <row r="22" spans="1:6" x14ac:dyDescent="0.2">
      <c r="A22" s="25">
        <v>1301392</v>
      </c>
      <c r="B22" s="170" t="str">
        <f>VLOOKUP($A22,Crses!$A$2:$J$254,3,FALSE)</f>
        <v>Advanced Technologies and Tools in Computer Science</v>
      </c>
      <c r="C22" s="170"/>
      <c r="D22" s="173" t="str">
        <f>VLOOKUP($A22,Crses!$A$2:$J$254,2,FALSE)</f>
        <v>تقنيات وأدوات متقدمة في علم الحاسوب</v>
      </c>
      <c r="E22" s="167" t="str">
        <f>VLOOKUP($A22,Crses!$A$2:$J$254,7,FALSE)</f>
        <v>Dept. Approval</v>
      </c>
      <c r="F22" t="s">
        <v>185</v>
      </c>
    </row>
    <row r="23" spans="1:6" x14ac:dyDescent="0.2">
      <c r="A23" s="25">
        <v>1301415</v>
      </c>
      <c r="B23" s="170" t="str">
        <f>VLOOKUP($A23,Crses!$A$2:$J$254,3,FALSE)</f>
        <v>Compiler Construction</v>
      </c>
      <c r="C23" s="170"/>
      <c r="D23" s="173" t="str">
        <f>VLOOKUP($A23,Crses!$A$2:$J$254,2,FALSE)</f>
        <v>ترجمة لغات البرمجة</v>
      </c>
      <c r="E23" s="167">
        <f>VLOOKUP($A23,Crses!$A$2:$J$254,7,FALSE)</f>
        <v>1301315</v>
      </c>
      <c r="F23" t="s">
        <v>185</v>
      </c>
    </row>
    <row r="24" spans="1:6" x14ac:dyDescent="0.2">
      <c r="A24" s="25">
        <v>1301425</v>
      </c>
      <c r="B24" s="170" t="str">
        <f>VLOOKUP($A24,Crses!$A$2:$J$254,3,FALSE)</f>
        <v>Advanced Operating Systems</v>
      </c>
      <c r="C24" s="170"/>
      <c r="D24" s="173" t="str">
        <f>VLOOKUP($A24,Crses!$A$2:$J$254,2,FALSE)</f>
        <v>نظم التشغيل المتقدمة</v>
      </c>
      <c r="E24" s="167">
        <f>VLOOKUP($A24,Crses!$A$2:$J$254,7,FALSE)</f>
        <v>1301326</v>
      </c>
      <c r="F24" t="s">
        <v>185</v>
      </c>
    </row>
    <row r="25" spans="1:6" x14ac:dyDescent="0.2">
      <c r="A25" s="25">
        <v>1301440</v>
      </c>
      <c r="B25" s="170" t="str">
        <f>VLOOKUP($A25,Crses!$A$2:$J$254,3,FALSE)</f>
        <v>Digital Image Processing</v>
      </c>
      <c r="C25" s="170"/>
      <c r="D25" s="173" t="str">
        <f>VLOOKUP($A25,Crses!$A$2:$J$254,2,FALSE)</f>
        <v>معالجة الصور الرقمية</v>
      </c>
      <c r="E25" s="167">
        <f>VLOOKUP($A25,Crses!$A$2:$J$254,7,FALSE)</f>
        <v>1301310</v>
      </c>
      <c r="F25" t="s">
        <v>185</v>
      </c>
    </row>
    <row r="26" spans="1:6" x14ac:dyDescent="0.2">
      <c r="A26" s="25">
        <v>1301455</v>
      </c>
      <c r="B26" s="170" t="str">
        <f>VLOOKUP($A26,Crses!$A$2:$J$254,3,FALSE)</f>
        <v>Computer Graphics</v>
      </c>
      <c r="C26" s="170"/>
      <c r="D26" s="173" t="str">
        <f>VLOOKUP($A26,Crses!$A$2:$J$254,2,FALSE)</f>
        <v>الرسم الحاسوبي</v>
      </c>
      <c r="E26" s="167">
        <f>VLOOKUP($A26,Crses!$A$2:$J$254,7,FALSE)</f>
        <v>1301310</v>
      </c>
      <c r="F26" t="s">
        <v>185</v>
      </c>
    </row>
    <row r="27" spans="1:6" x14ac:dyDescent="0.2">
      <c r="A27" s="25">
        <v>1301461</v>
      </c>
      <c r="B27" s="170" t="str">
        <f>VLOOKUP($A27,Crses!$A$2:$J$254,3,FALSE)</f>
        <v>Machine Learning</v>
      </c>
      <c r="C27" s="170"/>
      <c r="D27" s="173" t="str">
        <f>VLOOKUP($A27,Crses!$A$2:$J$254,2,FALSE)</f>
        <v>تعلم الآلة</v>
      </c>
      <c r="E27" s="167">
        <f>VLOOKUP($A27,Crses!$A$2:$J$254,7,FALSE)</f>
        <v>1301341</v>
      </c>
      <c r="F27" t="s">
        <v>185</v>
      </c>
    </row>
    <row r="28" spans="1:6" x14ac:dyDescent="0.2">
      <c r="A28" s="25">
        <v>1301490</v>
      </c>
      <c r="B28" s="170" t="str">
        <f>VLOOKUP($A28,Crses!$A$2:$J$254,3,FALSE)</f>
        <v>Special Topics in Computer Science</v>
      </c>
      <c r="C28" s="170"/>
      <c r="D28" s="173" t="str">
        <f>VLOOKUP($A28,Crses!$A$2:$J$254,2,FALSE)</f>
        <v>موضوعات خاصة في علم الحاسوب</v>
      </c>
      <c r="E28" s="167" t="str">
        <f>VLOOKUP($A28,Crses!$A$2:$J$254,7,FALSE)</f>
        <v>Dept. Approval</v>
      </c>
      <c r="F28" t="s">
        <v>185</v>
      </c>
    </row>
  </sheetData>
  <sortState xmlns:xlrd2="http://schemas.microsoft.com/office/spreadsheetml/2017/richdata2" ref="A1:A49">
    <sortCondition ref="A19"/>
  </sortState>
  <mergeCells count="11">
    <mergeCell ref="F20:F21"/>
    <mergeCell ref="F7:F8"/>
    <mergeCell ref="A1:E1"/>
    <mergeCell ref="C20:C21"/>
    <mergeCell ref="C7:C8"/>
    <mergeCell ref="A20:A21"/>
    <mergeCell ref="D20:D21"/>
    <mergeCell ref="A7:A8"/>
    <mergeCell ref="D7:D8"/>
    <mergeCell ref="B20:B21"/>
    <mergeCell ref="B7:B8"/>
  </mergeCell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P286"/>
  <sheetViews>
    <sheetView zoomScaleNormal="100" workbookViewId="0">
      <pane ySplit="1" topLeftCell="A263" activePane="bottomLeft" state="frozen"/>
      <selection pane="bottomLeft" activeCell="C287" sqref="C287"/>
    </sheetView>
  </sheetViews>
  <sheetFormatPr defaultColWidth="9.140625" defaultRowHeight="12.75" x14ac:dyDescent="0.2"/>
  <cols>
    <col min="1" max="1" width="14.42578125" style="139" customWidth="1"/>
    <col min="2" max="2" width="34.85546875" style="181" bestFit="1" customWidth="1"/>
    <col min="3" max="3" width="55.42578125" style="140" bestFit="1" customWidth="1"/>
    <col min="4" max="4" width="4.85546875" style="141" bestFit="1" customWidth="1"/>
    <col min="5" max="5" width="5.28515625" style="141" bestFit="1" customWidth="1"/>
    <col min="6" max="6" width="5" style="141" bestFit="1" customWidth="1"/>
    <col min="7" max="7" width="23.28515625" style="142" bestFit="1" customWidth="1"/>
    <col min="8" max="8" width="19.140625" style="143" customWidth="1"/>
    <col min="9" max="9" width="13.85546875" style="143" customWidth="1"/>
    <col min="10" max="10" width="22" style="143" bestFit="1" customWidth="1"/>
    <col min="11" max="11" width="76" style="144" bestFit="1" customWidth="1"/>
    <col min="12" max="16" width="9.140625" style="114"/>
    <col min="17" max="16384" width="9.140625" style="115"/>
  </cols>
  <sheetData>
    <row r="1" spans="1:11" ht="40.5" x14ac:dyDescent="0.3">
      <c r="A1" s="145" t="s">
        <v>186</v>
      </c>
      <c r="B1" s="145" t="s">
        <v>187</v>
      </c>
      <c r="C1" s="146" t="s">
        <v>188</v>
      </c>
      <c r="D1" s="146" t="s">
        <v>189</v>
      </c>
      <c r="E1" s="146" t="s">
        <v>190</v>
      </c>
      <c r="F1" s="146" t="s">
        <v>109</v>
      </c>
      <c r="G1" s="145" t="s">
        <v>191</v>
      </c>
      <c r="H1" s="145" t="s">
        <v>192</v>
      </c>
      <c r="I1" s="145" t="s">
        <v>193</v>
      </c>
      <c r="J1" s="145" t="s">
        <v>194</v>
      </c>
      <c r="K1" s="147" t="s">
        <v>195</v>
      </c>
    </row>
    <row r="2" spans="1:11" x14ac:dyDescent="0.2">
      <c r="A2" s="116">
        <v>100100</v>
      </c>
      <c r="B2" s="179" t="s">
        <v>196</v>
      </c>
      <c r="C2" s="117" t="s">
        <v>197</v>
      </c>
      <c r="D2" s="118">
        <v>3</v>
      </c>
      <c r="E2" s="118">
        <v>0</v>
      </c>
      <c r="F2" s="118">
        <v>3</v>
      </c>
      <c r="G2" s="119" t="s">
        <v>14</v>
      </c>
      <c r="H2" s="119" t="s">
        <v>14</v>
      </c>
      <c r="I2" s="119" t="s">
        <v>14</v>
      </c>
      <c r="J2" s="119" t="s">
        <v>14</v>
      </c>
      <c r="K2" s="120"/>
    </row>
    <row r="3" spans="1:11" x14ac:dyDescent="0.2">
      <c r="A3" s="116">
        <v>1401150</v>
      </c>
      <c r="B3" s="179" t="s">
        <v>198</v>
      </c>
      <c r="C3" s="117" t="s">
        <v>199</v>
      </c>
      <c r="D3" s="118">
        <v>3</v>
      </c>
      <c r="E3" s="118">
        <v>0</v>
      </c>
      <c r="F3" s="118">
        <v>3</v>
      </c>
      <c r="G3" s="119" t="s">
        <v>14</v>
      </c>
      <c r="H3" s="119" t="s">
        <v>14</v>
      </c>
      <c r="I3" s="119" t="s">
        <v>14</v>
      </c>
      <c r="J3" s="119" t="s">
        <v>14</v>
      </c>
      <c r="K3" s="120"/>
    </row>
    <row r="4" spans="1:11" ht="15.75" x14ac:dyDescent="0.25">
      <c r="A4" s="116">
        <v>1401130</v>
      </c>
      <c r="B4" s="179" t="s">
        <v>200</v>
      </c>
      <c r="C4" s="117" t="s">
        <v>201</v>
      </c>
      <c r="D4" s="118">
        <v>3</v>
      </c>
      <c r="E4" s="118">
        <v>0</v>
      </c>
      <c r="F4" s="118">
        <v>3</v>
      </c>
      <c r="G4" s="119" t="s">
        <v>14</v>
      </c>
      <c r="H4" s="119" t="s">
        <v>14</v>
      </c>
      <c r="I4" s="119" t="s">
        <v>14</v>
      </c>
      <c r="J4" s="119" t="s">
        <v>14</v>
      </c>
      <c r="K4" s="121" t="s">
        <v>202</v>
      </c>
    </row>
    <row r="5" spans="1:11" ht="15.75" x14ac:dyDescent="0.25">
      <c r="A5" s="116">
        <v>1401110</v>
      </c>
      <c r="B5" s="179" t="s">
        <v>203</v>
      </c>
      <c r="C5" s="117" t="s">
        <v>204</v>
      </c>
      <c r="D5" s="118">
        <v>3</v>
      </c>
      <c r="E5" s="118">
        <v>0</v>
      </c>
      <c r="F5" s="118">
        <v>3</v>
      </c>
      <c r="G5" s="119" t="s">
        <v>14</v>
      </c>
      <c r="H5" s="119" t="s">
        <v>14</v>
      </c>
      <c r="I5" s="119" t="s">
        <v>14</v>
      </c>
      <c r="J5" s="119" t="s">
        <v>14</v>
      </c>
      <c r="K5" s="122"/>
    </row>
    <row r="6" spans="1:11" ht="15.75" x14ac:dyDescent="0.25">
      <c r="A6" s="116">
        <v>1401210</v>
      </c>
      <c r="B6" s="179" t="s">
        <v>205</v>
      </c>
      <c r="C6" s="117" t="s">
        <v>206</v>
      </c>
      <c r="D6" s="118">
        <v>3</v>
      </c>
      <c r="E6" s="118">
        <v>0</v>
      </c>
      <c r="F6" s="118">
        <v>3</v>
      </c>
      <c r="G6" s="25">
        <v>1401110</v>
      </c>
      <c r="H6" s="25">
        <v>1401110</v>
      </c>
      <c r="I6" s="25">
        <v>1401110</v>
      </c>
      <c r="J6" s="25">
        <v>1401110</v>
      </c>
      <c r="K6" s="122"/>
    </row>
    <row r="7" spans="1:11" ht="15.75" x14ac:dyDescent="0.25">
      <c r="A7" s="116">
        <v>1401120</v>
      </c>
      <c r="B7" s="179" t="s">
        <v>207</v>
      </c>
      <c r="C7" s="117" t="s">
        <v>208</v>
      </c>
      <c r="D7" s="118">
        <v>3</v>
      </c>
      <c r="E7" s="118">
        <v>0</v>
      </c>
      <c r="F7" s="118">
        <v>3</v>
      </c>
      <c r="G7" s="123" t="s">
        <v>14</v>
      </c>
      <c r="H7" s="123" t="s">
        <v>14</v>
      </c>
      <c r="I7" s="123" t="s">
        <v>14</v>
      </c>
      <c r="J7" s="123" t="s">
        <v>14</v>
      </c>
      <c r="K7" s="122"/>
    </row>
    <row r="8" spans="1:11" ht="15.75" x14ac:dyDescent="0.25">
      <c r="A8" s="116">
        <v>1401220</v>
      </c>
      <c r="B8" s="179" t="s">
        <v>209</v>
      </c>
      <c r="C8" s="117" t="s">
        <v>210</v>
      </c>
      <c r="D8" s="118">
        <v>3</v>
      </c>
      <c r="E8" s="118">
        <v>0</v>
      </c>
      <c r="F8" s="118">
        <v>3</v>
      </c>
      <c r="G8" s="25">
        <v>1401120</v>
      </c>
      <c r="H8" s="25">
        <v>1401120</v>
      </c>
      <c r="I8" s="25">
        <v>1401120</v>
      </c>
      <c r="J8" s="25">
        <v>1401120</v>
      </c>
      <c r="K8" s="122"/>
    </row>
    <row r="9" spans="1:11" ht="15.75" x14ac:dyDescent="0.25">
      <c r="A9" s="116">
        <v>1401131</v>
      </c>
      <c r="B9" s="179" t="s">
        <v>211</v>
      </c>
      <c r="C9" s="117" t="s">
        <v>212</v>
      </c>
      <c r="D9" s="118">
        <v>3</v>
      </c>
      <c r="E9" s="118">
        <v>0</v>
      </c>
      <c r="F9" s="118">
        <v>3</v>
      </c>
      <c r="G9" s="119" t="s">
        <v>14</v>
      </c>
      <c r="H9" s="119" t="s">
        <v>14</v>
      </c>
      <c r="I9" s="119" t="s">
        <v>14</v>
      </c>
      <c r="J9" s="119" t="s">
        <v>14</v>
      </c>
      <c r="K9" s="122"/>
    </row>
    <row r="10" spans="1:11" ht="15.75" x14ac:dyDescent="0.25">
      <c r="A10" s="116">
        <v>1401132</v>
      </c>
      <c r="B10" s="179" t="s">
        <v>213</v>
      </c>
      <c r="C10" s="117" t="s">
        <v>214</v>
      </c>
      <c r="D10" s="118">
        <v>3</v>
      </c>
      <c r="E10" s="118">
        <v>0</v>
      </c>
      <c r="F10" s="118">
        <v>3</v>
      </c>
      <c r="G10" s="119" t="s">
        <v>14</v>
      </c>
      <c r="H10" s="119" t="s">
        <v>14</v>
      </c>
      <c r="I10" s="119" t="s">
        <v>14</v>
      </c>
      <c r="J10" s="119" t="s">
        <v>14</v>
      </c>
      <c r="K10" s="124" t="s">
        <v>215</v>
      </c>
    </row>
    <row r="11" spans="1:11" ht="15.75" x14ac:dyDescent="0.25">
      <c r="A11" s="116">
        <v>1401134</v>
      </c>
      <c r="B11" s="179" t="s">
        <v>216</v>
      </c>
      <c r="C11" s="117" t="s">
        <v>217</v>
      </c>
      <c r="D11" s="118">
        <v>3</v>
      </c>
      <c r="E11" s="118">
        <v>0</v>
      </c>
      <c r="F11" s="118">
        <v>3</v>
      </c>
      <c r="G11" s="119" t="s">
        <v>14</v>
      </c>
      <c r="H11" s="119" t="s">
        <v>14</v>
      </c>
      <c r="I11" s="119" t="s">
        <v>14</v>
      </c>
      <c r="J11" s="119" t="s">
        <v>14</v>
      </c>
      <c r="K11" s="122"/>
    </row>
    <row r="12" spans="1:11" ht="15.75" x14ac:dyDescent="0.25">
      <c r="A12" s="116">
        <v>1401133</v>
      </c>
      <c r="B12" s="179" t="s">
        <v>218</v>
      </c>
      <c r="C12" s="117" t="s">
        <v>219</v>
      </c>
      <c r="D12" s="118">
        <v>3</v>
      </c>
      <c r="E12" s="118">
        <v>0</v>
      </c>
      <c r="F12" s="118">
        <v>3</v>
      </c>
      <c r="G12" s="119" t="s">
        <v>14</v>
      </c>
      <c r="H12" s="119" t="s">
        <v>14</v>
      </c>
      <c r="I12" s="119" t="s">
        <v>14</v>
      </c>
      <c r="J12" s="119" t="s">
        <v>14</v>
      </c>
      <c r="K12" s="122"/>
    </row>
    <row r="13" spans="1:11" ht="15.75" x14ac:dyDescent="0.25">
      <c r="A13" s="116">
        <v>1401111</v>
      </c>
      <c r="B13" s="179" t="s">
        <v>220</v>
      </c>
      <c r="C13" s="117" t="s">
        <v>221</v>
      </c>
      <c r="D13" s="118">
        <v>3</v>
      </c>
      <c r="E13" s="118">
        <v>0</v>
      </c>
      <c r="F13" s="118">
        <v>3</v>
      </c>
      <c r="G13" s="119" t="s">
        <v>14</v>
      </c>
      <c r="H13" s="119" t="s">
        <v>14</v>
      </c>
      <c r="I13" s="119" t="s">
        <v>14</v>
      </c>
      <c r="J13" s="119" t="s">
        <v>14</v>
      </c>
      <c r="K13" s="122"/>
    </row>
    <row r="14" spans="1:11" ht="15.75" x14ac:dyDescent="0.25">
      <c r="A14" s="125">
        <v>1501110</v>
      </c>
      <c r="B14" s="126" t="s">
        <v>222</v>
      </c>
      <c r="C14" s="127" t="s">
        <v>223</v>
      </c>
      <c r="D14" s="118">
        <v>3</v>
      </c>
      <c r="E14" s="118">
        <v>0</v>
      </c>
      <c r="F14" s="118">
        <v>3</v>
      </c>
      <c r="G14" s="119" t="s">
        <v>14</v>
      </c>
      <c r="H14" s="119" t="s">
        <v>14</v>
      </c>
      <c r="I14" s="119" t="s">
        <v>14</v>
      </c>
      <c r="J14" s="119" t="s">
        <v>14</v>
      </c>
      <c r="K14" s="122"/>
    </row>
    <row r="15" spans="1:11" ht="15.75" x14ac:dyDescent="0.25">
      <c r="A15" s="116">
        <v>1501113</v>
      </c>
      <c r="B15" s="179" t="s">
        <v>224</v>
      </c>
      <c r="C15" s="117" t="s">
        <v>225</v>
      </c>
      <c r="D15" s="118">
        <v>3</v>
      </c>
      <c r="E15" s="118">
        <v>0</v>
      </c>
      <c r="F15" s="118">
        <v>3</v>
      </c>
      <c r="G15" s="119" t="s">
        <v>14</v>
      </c>
      <c r="H15" s="119" t="s">
        <v>14</v>
      </c>
      <c r="I15" s="119" t="s">
        <v>14</v>
      </c>
      <c r="J15" s="119" t="s">
        <v>14</v>
      </c>
      <c r="K15" s="124" t="s">
        <v>226</v>
      </c>
    </row>
    <row r="16" spans="1:11" ht="15.75" x14ac:dyDescent="0.25">
      <c r="A16" s="125">
        <v>1501212</v>
      </c>
      <c r="B16" s="126" t="s">
        <v>227</v>
      </c>
      <c r="C16" s="127" t="s">
        <v>228</v>
      </c>
      <c r="D16" s="118">
        <v>3</v>
      </c>
      <c r="E16" s="118">
        <v>0</v>
      </c>
      <c r="F16" s="118">
        <v>3</v>
      </c>
      <c r="G16" s="119">
        <v>1501110</v>
      </c>
      <c r="H16" s="119">
        <v>1501110</v>
      </c>
      <c r="I16" s="119">
        <v>1501110</v>
      </c>
      <c r="J16" s="119">
        <v>1501110</v>
      </c>
      <c r="K16" s="122"/>
    </row>
    <row r="17" spans="1:11" ht="15.75" x14ac:dyDescent="0.25">
      <c r="A17" s="116">
        <v>1501124</v>
      </c>
      <c r="B17" s="179" t="s">
        <v>229</v>
      </c>
      <c r="C17" s="117" t="s">
        <v>230</v>
      </c>
      <c r="D17" s="118">
        <v>3</v>
      </c>
      <c r="E17" s="118">
        <v>0</v>
      </c>
      <c r="F17" s="118">
        <v>3</v>
      </c>
      <c r="G17" s="128" t="s">
        <v>14</v>
      </c>
      <c r="H17" s="128" t="s">
        <v>14</v>
      </c>
      <c r="I17" s="128" t="s">
        <v>14</v>
      </c>
      <c r="J17" s="128" t="s">
        <v>14</v>
      </c>
      <c r="K17" s="122"/>
    </row>
    <row r="18" spans="1:11" ht="15.75" x14ac:dyDescent="0.25">
      <c r="A18" s="116">
        <v>1501125</v>
      </c>
      <c r="B18" s="179" t="s">
        <v>231</v>
      </c>
      <c r="C18" s="117" t="s">
        <v>232</v>
      </c>
      <c r="D18" s="118">
        <v>3</v>
      </c>
      <c r="E18" s="118">
        <v>0</v>
      </c>
      <c r="F18" s="118">
        <v>3</v>
      </c>
      <c r="G18" s="128" t="s">
        <v>14</v>
      </c>
      <c r="H18" s="128" t="s">
        <v>14</v>
      </c>
      <c r="I18" s="128" t="s">
        <v>14</v>
      </c>
      <c r="J18" s="128" t="s">
        <v>14</v>
      </c>
      <c r="K18" s="124" t="s">
        <v>233</v>
      </c>
    </row>
    <row r="19" spans="1:11" ht="15.75" x14ac:dyDescent="0.25">
      <c r="A19" s="116">
        <v>1401140</v>
      </c>
      <c r="B19" s="179" t="s">
        <v>234</v>
      </c>
      <c r="C19" s="117" t="s">
        <v>235</v>
      </c>
      <c r="D19" s="118">
        <v>3</v>
      </c>
      <c r="E19" s="118">
        <v>0</v>
      </c>
      <c r="F19" s="118">
        <v>3</v>
      </c>
      <c r="G19" s="128" t="s">
        <v>14</v>
      </c>
      <c r="H19" s="128" t="s">
        <v>14</v>
      </c>
      <c r="I19" s="128" t="s">
        <v>14</v>
      </c>
      <c r="J19" s="128" t="s">
        <v>14</v>
      </c>
      <c r="K19" s="124" t="s">
        <v>236</v>
      </c>
    </row>
    <row r="20" spans="1:11" ht="15.75" x14ac:dyDescent="0.25">
      <c r="A20" s="112">
        <v>402103</v>
      </c>
      <c r="B20" s="126" t="s">
        <v>237</v>
      </c>
      <c r="C20" s="129" t="s">
        <v>238</v>
      </c>
      <c r="D20" s="118">
        <v>3</v>
      </c>
      <c r="E20" s="118">
        <v>0</v>
      </c>
      <c r="F20" s="118">
        <v>3</v>
      </c>
      <c r="G20" s="128" t="s">
        <v>14</v>
      </c>
      <c r="H20" s="128" t="s">
        <v>14</v>
      </c>
      <c r="I20" s="128" t="s">
        <v>14</v>
      </c>
      <c r="J20" s="128" t="s">
        <v>14</v>
      </c>
      <c r="K20" s="130" t="s">
        <v>239</v>
      </c>
    </row>
    <row r="21" spans="1:11" ht="15.75" x14ac:dyDescent="0.25">
      <c r="A21" s="116">
        <v>407102</v>
      </c>
      <c r="B21" s="179" t="s">
        <v>240</v>
      </c>
      <c r="C21" s="117" t="s">
        <v>241</v>
      </c>
      <c r="D21" s="118">
        <v>3</v>
      </c>
      <c r="E21" s="118">
        <v>0</v>
      </c>
      <c r="F21" s="118">
        <v>3</v>
      </c>
      <c r="G21" s="128" t="s">
        <v>14</v>
      </c>
      <c r="H21" s="128" t="s">
        <v>14</v>
      </c>
      <c r="I21" s="128" t="s">
        <v>14</v>
      </c>
      <c r="J21" s="128" t="s">
        <v>14</v>
      </c>
      <c r="K21" s="124" t="s">
        <v>242</v>
      </c>
    </row>
    <row r="22" spans="1:11" ht="15.75" x14ac:dyDescent="0.25">
      <c r="A22" s="116">
        <v>501105</v>
      </c>
      <c r="B22" s="179" t="s">
        <v>243</v>
      </c>
      <c r="C22" s="117" t="s">
        <v>244</v>
      </c>
      <c r="D22" s="118">
        <v>3</v>
      </c>
      <c r="E22" s="118">
        <v>0</v>
      </c>
      <c r="F22" s="118">
        <v>3</v>
      </c>
      <c r="G22" s="128" t="s">
        <v>14</v>
      </c>
      <c r="H22" s="128" t="s">
        <v>14</v>
      </c>
      <c r="I22" s="128" t="s">
        <v>14</v>
      </c>
      <c r="J22" s="128" t="s">
        <v>14</v>
      </c>
      <c r="K22" s="122"/>
    </row>
    <row r="23" spans="1:11" ht="15.75" x14ac:dyDescent="0.25">
      <c r="A23" s="116">
        <v>501114</v>
      </c>
      <c r="B23" s="179" t="s">
        <v>245</v>
      </c>
      <c r="C23" s="117" t="s">
        <v>246</v>
      </c>
      <c r="D23" s="118">
        <v>3</v>
      </c>
      <c r="E23" s="118">
        <v>0</v>
      </c>
      <c r="F23" s="118">
        <v>3</v>
      </c>
      <c r="G23" s="128" t="s">
        <v>14</v>
      </c>
      <c r="H23" s="128" t="s">
        <v>14</v>
      </c>
      <c r="I23" s="128" t="s">
        <v>14</v>
      </c>
      <c r="J23" s="128" t="s">
        <v>14</v>
      </c>
      <c r="K23" s="124" t="s">
        <v>247</v>
      </c>
    </row>
    <row r="24" spans="1:11" ht="15.75" x14ac:dyDescent="0.25">
      <c r="A24" s="112">
        <v>601426</v>
      </c>
      <c r="B24" s="126" t="s">
        <v>248</v>
      </c>
      <c r="C24" s="129" t="s">
        <v>249</v>
      </c>
      <c r="D24" s="118">
        <v>3</v>
      </c>
      <c r="E24" s="118">
        <v>0</v>
      </c>
      <c r="F24" s="118">
        <v>3</v>
      </c>
      <c r="G24" s="128" t="s">
        <v>14</v>
      </c>
      <c r="H24" s="128" t="s">
        <v>14</v>
      </c>
      <c r="I24" s="128" t="s">
        <v>14</v>
      </c>
      <c r="J24" s="128" t="s">
        <v>14</v>
      </c>
      <c r="K24" s="124" t="s">
        <v>250</v>
      </c>
    </row>
    <row r="25" spans="1:11" ht="15.75" x14ac:dyDescent="0.25">
      <c r="A25" s="116">
        <v>602143</v>
      </c>
      <c r="B25" s="179" t="s">
        <v>251</v>
      </c>
      <c r="C25" s="117" t="s">
        <v>252</v>
      </c>
      <c r="D25" s="118">
        <v>3</v>
      </c>
      <c r="E25" s="118">
        <v>0</v>
      </c>
      <c r="F25" s="118">
        <v>3</v>
      </c>
      <c r="G25" s="128" t="s">
        <v>14</v>
      </c>
      <c r="H25" s="128" t="s">
        <v>14</v>
      </c>
      <c r="I25" s="128" t="s">
        <v>14</v>
      </c>
      <c r="J25" s="128" t="s">
        <v>14</v>
      </c>
      <c r="K25" s="122"/>
    </row>
    <row r="26" spans="1:11" ht="15.75" x14ac:dyDescent="0.25">
      <c r="A26" s="116">
        <v>1401116</v>
      </c>
      <c r="B26" s="179" t="s">
        <v>253</v>
      </c>
      <c r="C26" s="117" t="s">
        <v>254</v>
      </c>
      <c r="D26" s="118">
        <v>3</v>
      </c>
      <c r="E26" s="118">
        <v>0</v>
      </c>
      <c r="F26" s="118">
        <v>3</v>
      </c>
      <c r="G26" s="128" t="s">
        <v>14</v>
      </c>
      <c r="H26" s="128" t="s">
        <v>14</v>
      </c>
      <c r="I26" s="128" t="s">
        <v>14</v>
      </c>
      <c r="J26" s="128" t="s">
        <v>14</v>
      </c>
      <c r="K26" s="124" t="s">
        <v>255</v>
      </c>
    </row>
    <row r="27" spans="1:11" ht="15.75" x14ac:dyDescent="0.25">
      <c r="A27" s="116">
        <v>702101</v>
      </c>
      <c r="B27" s="179" t="s">
        <v>256</v>
      </c>
      <c r="C27" s="117" t="s">
        <v>257</v>
      </c>
      <c r="D27" s="118">
        <v>3</v>
      </c>
      <c r="E27" s="118">
        <v>0</v>
      </c>
      <c r="F27" s="118">
        <v>3</v>
      </c>
      <c r="G27" s="128" t="s">
        <v>14</v>
      </c>
      <c r="H27" s="128" t="s">
        <v>14</v>
      </c>
      <c r="I27" s="128" t="s">
        <v>14</v>
      </c>
      <c r="J27" s="128" t="s">
        <v>14</v>
      </c>
      <c r="K27" s="124" t="s">
        <v>258</v>
      </c>
    </row>
    <row r="28" spans="1:11" ht="15.75" x14ac:dyDescent="0.25">
      <c r="A28" s="116">
        <v>702102</v>
      </c>
      <c r="B28" s="179" t="s">
        <v>259</v>
      </c>
      <c r="C28" s="117" t="s">
        <v>260</v>
      </c>
      <c r="D28" s="118">
        <v>3</v>
      </c>
      <c r="E28" s="118">
        <v>0</v>
      </c>
      <c r="F28" s="118">
        <v>3</v>
      </c>
      <c r="G28" s="128" t="s">
        <v>14</v>
      </c>
      <c r="H28" s="128" t="s">
        <v>14</v>
      </c>
      <c r="I28" s="128" t="s">
        <v>14</v>
      </c>
      <c r="J28" s="128" t="s">
        <v>14</v>
      </c>
      <c r="K28" s="122"/>
    </row>
    <row r="29" spans="1:11" ht="15.75" x14ac:dyDescent="0.25">
      <c r="A29" s="116">
        <v>1401118</v>
      </c>
      <c r="B29" s="179" t="s">
        <v>259</v>
      </c>
      <c r="C29" s="117" t="s">
        <v>260</v>
      </c>
      <c r="D29" s="118">
        <v>3</v>
      </c>
      <c r="E29" s="118">
        <v>0</v>
      </c>
      <c r="F29" s="118">
        <v>3</v>
      </c>
      <c r="G29" s="128" t="s">
        <v>14</v>
      </c>
      <c r="H29" s="128" t="s">
        <v>14</v>
      </c>
      <c r="I29" s="128" t="s">
        <v>14</v>
      </c>
      <c r="J29" s="128" t="s">
        <v>14</v>
      </c>
      <c r="K29" s="122"/>
    </row>
    <row r="30" spans="1:11" ht="15.75" x14ac:dyDescent="0.25">
      <c r="A30" s="182">
        <v>1401117</v>
      </c>
      <c r="B30" s="179" t="s">
        <v>256</v>
      </c>
      <c r="C30" s="117" t="s">
        <v>257</v>
      </c>
      <c r="D30" s="118">
        <v>3</v>
      </c>
      <c r="E30" s="118">
        <v>0</v>
      </c>
      <c r="F30" s="118">
        <v>3</v>
      </c>
      <c r="G30" s="128" t="s">
        <v>14</v>
      </c>
      <c r="H30" s="128" t="s">
        <v>14</v>
      </c>
      <c r="I30" s="128" t="s">
        <v>14</v>
      </c>
      <c r="J30" s="128" t="s">
        <v>14</v>
      </c>
      <c r="K30" s="124" t="s">
        <v>258</v>
      </c>
    </row>
    <row r="31" spans="1:11" ht="15.75" x14ac:dyDescent="0.25">
      <c r="A31" s="112">
        <v>801120</v>
      </c>
      <c r="B31" s="126" t="s">
        <v>261</v>
      </c>
      <c r="C31" s="129" t="s">
        <v>262</v>
      </c>
      <c r="D31" s="113">
        <v>3</v>
      </c>
      <c r="E31" s="113">
        <v>0</v>
      </c>
      <c r="F31" s="113">
        <v>3</v>
      </c>
      <c r="G31" s="128">
        <v>1301110</v>
      </c>
      <c r="H31" s="128" t="s">
        <v>14</v>
      </c>
      <c r="I31" s="128" t="s">
        <v>14</v>
      </c>
      <c r="J31" s="128" t="s">
        <v>14</v>
      </c>
      <c r="K31" s="124" t="s">
        <v>263</v>
      </c>
    </row>
    <row r="32" spans="1:11" ht="15.75" x14ac:dyDescent="0.25">
      <c r="A32" s="112">
        <v>801121</v>
      </c>
      <c r="B32" s="126" t="s">
        <v>264</v>
      </c>
      <c r="C32" s="129" t="s">
        <v>265</v>
      </c>
      <c r="D32" s="113">
        <v>3</v>
      </c>
      <c r="E32" s="113">
        <v>0</v>
      </c>
      <c r="F32" s="113">
        <v>3</v>
      </c>
      <c r="G32" s="128">
        <v>801120</v>
      </c>
      <c r="H32" s="128">
        <v>801120</v>
      </c>
      <c r="I32" s="131"/>
      <c r="J32" s="128">
        <v>801120</v>
      </c>
      <c r="K32" s="124" t="s">
        <v>266</v>
      </c>
    </row>
    <row r="33" spans="1:16" ht="15.75" x14ac:dyDescent="0.25">
      <c r="A33" s="112">
        <v>801222</v>
      </c>
      <c r="B33" s="126" t="s">
        <v>267</v>
      </c>
      <c r="C33" s="129" t="s">
        <v>268</v>
      </c>
      <c r="D33" s="113">
        <v>2</v>
      </c>
      <c r="E33" s="113">
        <v>2</v>
      </c>
      <c r="F33" s="113">
        <v>3</v>
      </c>
      <c r="G33" s="128">
        <v>801121</v>
      </c>
      <c r="H33" s="131"/>
      <c r="I33" s="131"/>
      <c r="J33" s="131"/>
      <c r="K33" s="124" t="s">
        <v>269</v>
      </c>
    </row>
    <row r="34" spans="1:16" ht="15.75" x14ac:dyDescent="0.25">
      <c r="A34" s="116">
        <v>1501154</v>
      </c>
      <c r="B34" s="179" t="s">
        <v>270</v>
      </c>
      <c r="C34" s="117" t="s">
        <v>271</v>
      </c>
      <c r="D34" s="118">
        <v>3</v>
      </c>
      <c r="E34" s="118">
        <v>0</v>
      </c>
      <c r="F34" s="118">
        <v>3</v>
      </c>
      <c r="G34" s="119" t="s">
        <v>14</v>
      </c>
      <c r="H34" s="119" t="s">
        <v>14</v>
      </c>
      <c r="I34" s="119" t="s">
        <v>14</v>
      </c>
      <c r="J34" s="119" t="s">
        <v>14</v>
      </c>
      <c r="K34" s="124" t="s">
        <v>272</v>
      </c>
    </row>
    <row r="35" spans="1:16" ht="15.75" x14ac:dyDescent="0.25">
      <c r="A35" s="116">
        <v>1501153</v>
      </c>
      <c r="B35" s="179" t="s">
        <v>273</v>
      </c>
      <c r="C35" s="117" t="s">
        <v>274</v>
      </c>
      <c r="D35" s="118">
        <v>3</v>
      </c>
      <c r="E35" s="118">
        <v>0</v>
      </c>
      <c r="F35" s="118">
        <v>3</v>
      </c>
      <c r="G35" s="119" t="s">
        <v>14</v>
      </c>
      <c r="H35" s="119" t="s">
        <v>14</v>
      </c>
      <c r="I35" s="119" t="s">
        <v>14</v>
      </c>
      <c r="J35" s="119" t="s">
        <v>14</v>
      </c>
      <c r="K35" s="132" t="s">
        <v>275</v>
      </c>
    </row>
    <row r="36" spans="1:16" x14ac:dyDescent="0.2">
      <c r="A36" s="116">
        <v>1301099</v>
      </c>
      <c r="B36" s="179" t="s">
        <v>276</v>
      </c>
      <c r="C36" s="117" t="s">
        <v>277</v>
      </c>
      <c r="D36" s="133"/>
      <c r="E36" s="133"/>
      <c r="F36" s="133"/>
      <c r="G36" s="123"/>
      <c r="H36" s="134"/>
      <c r="I36" s="134"/>
      <c r="J36" s="134"/>
      <c r="K36" s="120"/>
    </row>
    <row r="37" spans="1:16" x14ac:dyDescent="0.2">
      <c r="A37" s="116">
        <v>1301100</v>
      </c>
      <c r="B37" s="179" t="s">
        <v>278</v>
      </c>
      <c r="C37" s="117" t="s">
        <v>279</v>
      </c>
      <c r="D37" s="133"/>
      <c r="E37" s="133"/>
      <c r="F37" s="133"/>
      <c r="G37" s="123"/>
      <c r="H37" s="134"/>
      <c r="I37" s="134"/>
      <c r="J37" s="134"/>
      <c r="K37" s="120"/>
    </row>
    <row r="38" spans="1:16" x14ac:dyDescent="0.2">
      <c r="A38" s="116">
        <v>1301101</v>
      </c>
      <c r="B38" s="179" t="s">
        <v>280</v>
      </c>
      <c r="C38" s="117" t="s">
        <v>281</v>
      </c>
      <c r="D38" s="133"/>
      <c r="E38" s="133"/>
      <c r="F38" s="133"/>
      <c r="G38" s="123"/>
      <c r="H38" s="134"/>
      <c r="I38" s="134"/>
      <c r="J38" s="134"/>
      <c r="K38" s="120"/>
    </row>
    <row r="39" spans="1:16" x14ac:dyDescent="0.2">
      <c r="A39" s="116">
        <v>1301102</v>
      </c>
      <c r="B39" s="179" t="s">
        <v>280</v>
      </c>
      <c r="C39" s="117" t="s">
        <v>281</v>
      </c>
      <c r="D39" s="133"/>
      <c r="E39" s="133"/>
      <c r="F39" s="133"/>
      <c r="G39" s="123"/>
      <c r="H39" s="134"/>
      <c r="I39" s="134"/>
      <c r="J39" s="134"/>
      <c r="K39" s="120"/>
    </row>
    <row r="40" spans="1:16" x14ac:dyDescent="0.2">
      <c r="A40" s="116">
        <v>1301103</v>
      </c>
      <c r="B40" s="179" t="s">
        <v>282</v>
      </c>
      <c r="C40" s="117" t="s">
        <v>283</v>
      </c>
      <c r="D40" s="133"/>
      <c r="E40" s="133"/>
      <c r="F40" s="133"/>
      <c r="G40" s="123"/>
      <c r="H40" s="134"/>
      <c r="I40" s="134"/>
      <c r="J40" s="134"/>
      <c r="K40" s="120"/>
    </row>
    <row r="41" spans="1:16" x14ac:dyDescent="0.2">
      <c r="A41" s="116">
        <v>1301104</v>
      </c>
      <c r="B41" s="179" t="s">
        <v>284</v>
      </c>
      <c r="C41" s="117" t="s">
        <v>285</v>
      </c>
      <c r="D41" s="133"/>
      <c r="E41" s="133"/>
      <c r="F41" s="133"/>
      <c r="G41" s="123"/>
      <c r="H41" s="134"/>
      <c r="I41" s="134"/>
      <c r="J41" s="134"/>
      <c r="K41" s="120"/>
    </row>
    <row r="42" spans="1:16" x14ac:dyDescent="0.2">
      <c r="A42" s="116">
        <v>1301105</v>
      </c>
      <c r="B42" s="179" t="s">
        <v>286</v>
      </c>
      <c r="C42" s="117" t="s">
        <v>287</v>
      </c>
      <c r="D42" s="133"/>
      <c r="E42" s="133"/>
      <c r="F42" s="133"/>
      <c r="G42" s="123"/>
      <c r="H42" s="134"/>
      <c r="I42" s="134"/>
      <c r="J42" s="134"/>
      <c r="K42" s="120"/>
    </row>
    <row r="43" spans="1:16" ht="15.75" x14ac:dyDescent="0.25">
      <c r="A43" s="125">
        <v>1301106</v>
      </c>
      <c r="B43" s="126" t="s">
        <v>288</v>
      </c>
      <c r="C43" s="127" t="s">
        <v>289</v>
      </c>
      <c r="D43" s="118">
        <v>2</v>
      </c>
      <c r="E43" s="118">
        <v>2</v>
      </c>
      <c r="F43" s="118">
        <v>3</v>
      </c>
      <c r="G43" s="119" t="s">
        <v>14</v>
      </c>
      <c r="H43" s="119" t="s">
        <v>290</v>
      </c>
      <c r="I43" s="119" t="s">
        <v>290</v>
      </c>
      <c r="J43" s="119" t="s">
        <v>290</v>
      </c>
      <c r="K43" s="122"/>
    </row>
    <row r="44" spans="1:16" x14ac:dyDescent="0.2">
      <c r="A44" s="116">
        <v>1301107</v>
      </c>
      <c r="B44" s="179" t="s">
        <v>291</v>
      </c>
      <c r="C44" s="117" t="s">
        <v>292</v>
      </c>
      <c r="D44" s="133"/>
      <c r="E44" s="133"/>
      <c r="F44" s="133"/>
      <c r="G44" s="123"/>
      <c r="H44" s="134"/>
      <c r="I44" s="134"/>
      <c r="J44" s="134"/>
      <c r="K44" s="120"/>
    </row>
    <row r="45" spans="1:16" ht="15.75" x14ac:dyDescent="0.25">
      <c r="A45" s="125">
        <v>1301108</v>
      </c>
      <c r="B45" s="126" t="s">
        <v>293</v>
      </c>
      <c r="C45" s="127" t="s">
        <v>294</v>
      </c>
      <c r="D45" s="118">
        <v>2</v>
      </c>
      <c r="E45" s="118">
        <v>2</v>
      </c>
      <c r="F45" s="118">
        <v>3</v>
      </c>
      <c r="G45" s="119">
        <v>1301106</v>
      </c>
      <c r="H45" s="119">
        <v>1301106</v>
      </c>
      <c r="I45" s="119">
        <v>1301106</v>
      </c>
      <c r="J45" s="119">
        <v>1301106</v>
      </c>
      <c r="K45" s="122"/>
    </row>
    <row r="46" spans="1:16" ht="15.75" x14ac:dyDescent="0.25">
      <c r="A46" s="125">
        <v>1301111</v>
      </c>
      <c r="B46" s="126" t="s">
        <v>295</v>
      </c>
      <c r="C46" s="127" t="s">
        <v>296</v>
      </c>
      <c r="D46" s="118">
        <v>3</v>
      </c>
      <c r="E46" s="118">
        <v>0</v>
      </c>
      <c r="F46" s="118">
        <v>3</v>
      </c>
      <c r="G46" s="119" t="s">
        <v>14</v>
      </c>
      <c r="H46" s="119" t="s">
        <v>14</v>
      </c>
      <c r="I46" s="119" t="s">
        <v>14</v>
      </c>
      <c r="J46" s="119" t="s">
        <v>14</v>
      </c>
      <c r="K46" s="122"/>
    </row>
    <row r="47" spans="1:16" s="137" customFormat="1" x14ac:dyDescent="0.2">
      <c r="A47" s="116">
        <v>1301120</v>
      </c>
      <c r="B47" s="179" t="s">
        <v>261</v>
      </c>
      <c r="C47" s="117" t="s">
        <v>262</v>
      </c>
      <c r="D47" s="133">
        <v>3</v>
      </c>
      <c r="E47" s="133">
        <v>0</v>
      </c>
      <c r="F47" s="133">
        <v>3</v>
      </c>
      <c r="G47" s="119">
        <v>1301111</v>
      </c>
      <c r="H47" s="119" t="s">
        <v>14</v>
      </c>
      <c r="I47" s="119" t="s">
        <v>14</v>
      </c>
      <c r="J47" s="119" t="s">
        <v>14</v>
      </c>
      <c r="K47" s="135"/>
      <c r="L47" s="136"/>
      <c r="M47" s="136"/>
      <c r="N47" s="136"/>
      <c r="O47" s="136"/>
      <c r="P47" s="136"/>
    </row>
    <row r="48" spans="1:16" x14ac:dyDescent="0.2">
      <c r="A48" s="116">
        <v>1301201</v>
      </c>
      <c r="B48" s="179" t="s">
        <v>297</v>
      </c>
      <c r="C48" s="117" t="s">
        <v>298</v>
      </c>
      <c r="D48" s="133"/>
      <c r="E48" s="133"/>
      <c r="F48" s="133"/>
      <c r="G48" s="123"/>
      <c r="H48" s="134"/>
      <c r="I48" s="134"/>
      <c r="J48" s="134"/>
      <c r="K48" s="120"/>
    </row>
    <row r="49" spans="1:16" x14ac:dyDescent="0.2">
      <c r="A49" s="116">
        <v>1301202</v>
      </c>
      <c r="B49" s="179" t="s">
        <v>299</v>
      </c>
      <c r="C49" s="117" t="s">
        <v>300</v>
      </c>
      <c r="D49" s="133"/>
      <c r="E49" s="133"/>
      <c r="F49" s="133"/>
      <c r="G49" s="123"/>
      <c r="H49" s="134"/>
      <c r="I49" s="134"/>
      <c r="J49" s="134"/>
      <c r="K49" s="120"/>
    </row>
    <row r="50" spans="1:16" ht="15.75" x14ac:dyDescent="0.25">
      <c r="A50" s="112">
        <v>1301203</v>
      </c>
      <c r="B50" s="126" t="s">
        <v>301</v>
      </c>
      <c r="C50" s="129" t="s">
        <v>302</v>
      </c>
      <c r="D50" s="113">
        <v>2</v>
      </c>
      <c r="E50" s="113">
        <v>2</v>
      </c>
      <c r="F50" s="113">
        <v>3</v>
      </c>
      <c r="G50" s="128" t="s">
        <v>303</v>
      </c>
      <c r="H50" s="128" t="s">
        <v>303</v>
      </c>
      <c r="I50" s="128" t="s">
        <v>303</v>
      </c>
      <c r="J50" s="128" t="s">
        <v>303</v>
      </c>
      <c r="K50" s="122"/>
    </row>
    <row r="51" spans="1:16" x14ac:dyDescent="0.2">
      <c r="A51" s="116">
        <v>1301204</v>
      </c>
      <c r="B51" s="179" t="s">
        <v>304</v>
      </c>
      <c r="C51" s="117" t="s">
        <v>305</v>
      </c>
      <c r="D51" s="133"/>
      <c r="E51" s="133"/>
      <c r="F51" s="133"/>
      <c r="G51" s="123"/>
      <c r="H51" s="134"/>
      <c r="I51" s="134"/>
      <c r="J51" s="134"/>
      <c r="K51" s="120"/>
    </row>
    <row r="52" spans="1:16" x14ac:dyDescent="0.2">
      <c r="A52" s="116">
        <v>1301205</v>
      </c>
      <c r="B52" s="179" t="s">
        <v>306</v>
      </c>
      <c r="C52" s="117" t="s">
        <v>307</v>
      </c>
      <c r="D52" s="133"/>
      <c r="E52" s="133"/>
      <c r="F52" s="133"/>
      <c r="G52" s="123"/>
      <c r="H52" s="134"/>
      <c r="I52" s="134"/>
      <c r="J52" s="134"/>
      <c r="K52" s="120"/>
    </row>
    <row r="53" spans="1:16" x14ac:dyDescent="0.2">
      <c r="A53" s="116">
        <v>1301206</v>
      </c>
      <c r="B53" s="179" t="s">
        <v>308</v>
      </c>
      <c r="C53" s="117" t="s">
        <v>309</v>
      </c>
      <c r="D53" s="133"/>
      <c r="E53" s="133"/>
      <c r="F53" s="133"/>
      <c r="G53" s="123"/>
      <c r="H53" s="134"/>
      <c r="I53" s="134"/>
      <c r="J53" s="134"/>
      <c r="K53" s="120"/>
    </row>
    <row r="54" spans="1:16" ht="15.75" x14ac:dyDescent="0.25">
      <c r="A54" s="112">
        <v>1301208</v>
      </c>
      <c r="B54" s="126" t="s">
        <v>310</v>
      </c>
      <c r="C54" s="129" t="s">
        <v>311</v>
      </c>
      <c r="D54" s="113">
        <v>2</v>
      </c>
      <c r="E54" s="113">
        <v>2</v>
      </c>
      <c r="F54" s="113">
        <v>3</v>
      </c>
      <c r="G54" s="128">
        <v>1301108</v>
      </c>
      <c r="H54" s="128">
        <v>1301108</v>
      </c>
      <c r="I54" s="128">
        <v>1301108</v>
      </c>
      <c r="J54" s="128">
        <v>1301108</v>
      </c>
      <c r="K54" s="122"/>
    </row>
    <row r="55" spans="1:16" x14ac:dyDescent="0.2">
      <c r="A55" s="116">
        <v>1301220</v>
      </c>
      <c r="B55" s="179" t="s">
        <v>312</v>
      </c>
      <c r="C55" s="117" t="s">
        <v>268</v>
      </c>
      <c r="D55" s="133"/>
      <c r="E55" s="133"/>
      <c r="F55" s="133"/>
      <c r="G55" s="123"/>
      <c r="H55" s="134"/>
      <c r="I55" s="134"/>
      <c r="J55" s="134"/>
      <c r="K55" s="120"/>
    </row>
    <row r="56" spans="1:16" x14ac:dyDescent="0.2">
      <c r="A56" s="116">
        <v>1301221</v>
      </c>
      <c r="B56" s="179" t="s">
        <v>313</v>
      </c>
      <c r="C56" s="117" t="s">
        <v>314</v>
      </c>
      <c r="D56" s="133"/>
      <c r="E56" s="133"/>
      <c r="F56" s="133"/>
      <c r="G56" s="123"/>
      <c r="H56" s="134"/>
      <c r="I56" s="134"/>
      <c r="J56" s="134"/>
      <c r="K56" s="120"/>
    </row>
    <row r="57" spans="1:16" s="137" customFormat="1" x14ac:dyDescent="0.2">
      <c r="A57" s="116">
        <v>1301222</v>
      </c>
      <c r="B57" s="179" t="s">
        <v>264</v>
      </c>
      <c r="C57" s="117" t="s">
        <v>265</v>
      </c>
      <c r="D57" s="113">
        <v>3</v>
      </c>
      <c r="E57" s="113">
        <v>0</v>
      </c>
      <c r="F57" s="113">
        <v>3</v>
      </c>
      <c r="G57" s="128">
        <v>1301224</v>
      </c>
      <c r="H57" s="128">
        <v>1301120</v>
      </c>
      <c r="I57" s="131"/>
      <c r="J57" s="128">
        <v>1301120</v>
      </c>
      <c r="K57" s="135"/>
      <c r="L57" s="136"/>
      <c r="M57" s="136"/>
      <c r="N57" s="136"/>
      <c r="O57" s="136"/>
      <c r="P57" s="136"/>
    </row>
    <row r="58" spans="1:16" x14ac:dyDescent="0.2">
      <c r="A58" s="116">
        <v>1301223</v>
      </c>
      <c r="B58" s="179" t="s">
        <v>315</v>
      </c>
      <c r="C58" s="117" t="s">
        <v>316</v>
      </c>
      <c r="D58" s="133"/>
      <c r="E58" s="133"/>
      <c r="F58" s="133"/>
      <c r="G58" s="123"/>
      <c r="H58" s="134"/>
      <c r="I58" s="134"/>
      <c r="J58" s="134"/>
      <c r="K58" s="120"/>
    </row>
    <row r="59" spans="1:16" s="137" customFormat="1" x14ac:dyDescent="0.2">
      <c r="A59" s="116">
        <v>1301224</v>
      </c>
      <c r="B59" s="179" t="s">
        <v>312</v>
      </c>
      <c r="C59" s="117" t="s">
        <v>268</v>
      </c>
      <c r="D59" s="133">
        <v>3</v>
      </c>
      <c r="E59" s="133">
        <v>0</v>
      </c>
      <c r="F59" s="133">
        <v>3</v>
      </c>
      <c r="G59" s="116">
        <v>1301120</v>
      </c>
      <c r="H59" s="134"/>
      <c r="I59" s="134"/>
      <c r="J59" s="134"/>
      <c r="K59" s="135" t="s">
        <v>317</v>
      </c>
      <c r="L59" s="136"/>
      <c r="M59" s="136"/>
      <c r="N59" s="136"/>
      <c r="O59" s="136"/>
      <c r="P59" s="136"/>
    </row>
    <row r="60" spans="1:16" x14ac:dyDescent="0.2">
      <c r="A60" s="116">
        <v>1301225</v>
      </c>
      <c r="B60" s="179" t="s">
        <v>318</v>
      </c>
      <c r="C60" s="117" t="s">
        <v>319</v>
      </c>
      <c r="D60" s="133"/>
      <c r="E60" s="133"/>
      <c r="F60" s="133"/>
      <c r="G60" s="123"/>
      <c r="H60" s="134"/>
      <c r="I60" s="134"/>
      <c r="J60" s="134"/>
      <c r="K60" s="120"/>
    </row>
    <row r="61" spans="1:16" x14ac:dyDescent="0.2">
      <c r="A61" s="116">
        <v>1301226</v>
      </c>
      <c r="B61" s="179" t="s">
        <v>320</v>
      </c>
      <c r="C61" s="117" t="s">
        <v>321</v>
      </c>
      <c r="D61" s="133"/>
      <c r="E61" s="133"/>
      <c r="F61" s="133"/>
      <c r="G61" s="123"/>
      <c r="H61" s="134"/>
      <c r="I61" s="134"/>
      <c r="J61" s="134"/>
      <c r="K61" s="120"/>
    </row>
    <row r="62" spans="1:16" x14ac:dyDescent="0.2">
      <c r="A62" s="116">
        <v>1301227</v>
      </c>
      <c r="B62" s="179" t="s">
        <v>322</v>
      </c>
      <c r="C62" s="117" t="s">
        <v>323</v>
      </c>
      <c r="D62" s="133"/>
      <c r="E62" s="133"/>
      <c r="F62" s="133"/>
      <c r="G62" s="123"/>
      <c r="H62" s="134"/>
      <c r="I62" s="134"/>
      <c r="J62" s="134"/>
      <c r="K62" s="120"/>
    </row>
    <row r="63" spans="1:16" x14ac:dyDescent="0.2">
      <c r="A63" s="116">
        <v>1301255</v>
      </c>
      <c r="B63" s="179" t="s">
        <v>324</v>
      </c>
      <c r="C63" s="117" t="s">
        <v>305</v>
      </c>
      <c r="D63" s="133"/>
      <c r="E63" s="133"/>
      <c r="F63" s="133"/>
      <c r="G63" s="123"/>
      <c r="H63" s="134"/>
      <c r="I63" s="134"/>
      <c r="J63" s="134"/>
      <c r="K63" s="120"/>
    </row>
    <row r="64" spans="1:16" x14ac:dyDescent="0.2">
      <c r="A64" s="116">
        <v>1301256</v>
      </c>
      <c r="B64" s="179" t="s">
        <v>325</v>
      </c>
      <c r="C64" s="117" t="s">
        <v>307</v>
      </c>
      <c r="D64" s="133"/>
      <c r="E64" s="133"/>
      <c r="F64" s="133"/>
      <c r="G64" s="123"/>
      <c r="H64" s="134"/>
      <c r="I64" s="134"/>
      <c r="J64" s="134"/>
      <c r="K64" s="120"/>
    </row>
    <row r="65" spans="1:11" x14ac:dyDescent="0.2">
      <c r="A65" s="116">
        <v>1301260</v>
      </c>
      <c r="B65" s="179" t="s">
        <v>326</v>
      </c>
      <c r="C65" s="117" t="s">
        <v>327</v>
      </c>
      <c r="D65" s="133"/>
      <c r="E65" s="133"/>
      <c r="F65" s="133"/>
      <c r="G65" s="123"/>
      <c r="H65" s="134"/>
      <c r="I65" s="134"/>
      <c r="J65" s="134"/>
      <c r="K65" s="120"/>
    </row>
    <row r="66" spans="1:11" x14ac:dyDescent="0.2">
      <c r="A66" s="116">
        <v>1301265</v>
      </c>
      <c r="B66" s="179" t="s">
        <v>328</v>
      </c>
      <c r="C66" s="117" t="s">
        <v>329</v>
      </c>
      <c r="D66" s="133"/>
      <c r="E66" s="133"/>
      <c r="F66" s="133"/>
      <c r="G66" s="123"/>
      <c r="H66" s="134"/>
      <c r="I66" s="134"/>
      <c r="J66" s="134"/>
      <c r="K66" s="120"/>
    </row>
    <row r="67" spans="1:11" ht="15.75" x14ac:dyDescent="0.25">
      <c r="A67" s="112">
        <v>1301270</v>
      </c>
      <c r="B67" s="126" t="s">
        <v>330</v>
      </c>
      <c r="C67" s="129" t="s">
        <v>331</v>
      </c>
      <c r="D67" s="113">
        <v>3</v>
      </c>
      <c r="E67" s="113">
        <v>0</v>
      </c>
      <c r="F67" s="113">
        <v>3</v>
      </c>
      <c r="G67" s="128">
        <v>1501110</v>
      </c>
      <c r="H67" s="128">
        <v>1301106</v>
      </c>
      <c r="I67" s="131"/>
      <c r="J67" s="128">
        <v>1301106</v>
      </c>
      <c r="K67" s="122"/>
    </row>
    <row r="68" spans="1:11" x14ac:dyDescent="0.2">
      <c r="A68" s="116">
        <v>1301271</v>
      </c>
      <c r="B68" s="179" t="s">
        <v>332</v>
      </c>
      <c r="C68" s="117" t="s">
        <v>333</v>
      </c>
      <c r="D68" s="133"/>
      <c r="E68" s="133"/>
      <c r="F68" s="133"/>
      <c r="G68" s="123"/>
      <c r="H68" s="134"/>
      <c r="I68" s="134"/>
      <c r="J68" s="134"/>
      <c r="K68" s="120"/>
    </row>
    <row r="69" spans="1:11" ht="15.75" x14ac:dyDescent="0.25">
      <c r="A69" s="112">
        <v>1301301</v>
      </c>
      <c r="B69" s="126" t="s">
        <v>334</v>
      </c>
      <c r="C69" s="129" t="s">
        <v>335</v>
      </c>
      <c r="D69" s="113">
        <v>3</v>
      </c>
      <c r="E69" s="113">
        <v>0</v>
      </c>
      <c r="F69" s="113">
        <v>3</v>
      </c>
      <c r="G69" s="128">
        <v>1301305</v>
      </c>
      <c r="H69" s="131"/>
      <c r="I69" s="128">
        <v>1301305</v>
      </c>
      <c r="J69" s="128">
        <v>1301305</v>
      </c>
      <c r="K69" s="122"/>
    </row>
    <row r="70" spans="1:11" ht="15.75" x14ac:dyDescent="0.25">
      <c r="A70" s="112">
        <v>1301302</v>
      </c>
      <c r="B70" s="126" t="s">
        <v>336</v>
      </c>
      <c r="C70" s="129" t="s">
        <v>337</v>
      </c>
      <c r="D70" s="113">
        <v>3</v>
      </c>
      <c r="E70" s="113">
        <v>0</v>
      </c>
      <c r="F70" s="113">
        <v>3</v>
      </c>
      <c r="G70" s="128">
        <v>1301203</v>
      </c>
      <c r="H70" s="131"/>
      <c r="I70" s="131"/>
      <c r="J70" s="131"/>
      <c r="K70" s="122"/>
    </row>
    <row r="71" spans="1:11" x14ac:dyDescent="0.2">
      <c r="A71" s="116">
        <v>1301303</v>
      </c>
      <c r="B71" s="179" t="s">
        <v>338</v>
      </c>
      <c r="C71" s="117" t="s">
        <v>339</v>
      </c>
      <c r="D71" s="133"/>
      <c r="E71" s="133"/>
      <c r="F71" s="133"/>
      <c r="G71" s="123"/>
      <c r="H71" s="134"/>
      <c r="I71" s="134"/>
      <c r="J71" s="134"/>
      <c r="K71" s="120"/>
    </row>
    <row r="72" spans="1:11" ht="15.75" x14ac:dyDescent="0.25">
      <c r="A72" s="112">
        <v>1301304</v>
      </c>
      <c r="B72" s="126" t="s">
        <v>340</v>
      </c>
      <c r="C72" s="129" t="s">
        <v>341</v>
      </c>
      <c r="D72" s="113">
        <v>2</v>
      </c>
      <c r="E72" s="113">
        <v>2</v>
      </c>
      <c r="F72" s="113">
        <v>3</v>
      </c>
      <c r="G72" s="128">
        <v>1301305</v>
      </c>
      <c r="H72" s="128">
        <v>1301305</v>
      </c>
      <c r="I72" s="128">
        <v>1301305</v>
      </c>
      <c r="J72" s="131"/>
      <c r="K72" s="122"/>
    </row>
    <row r="73" spans="1:11" ht="15.75" x14ac:dyDescent="0.25">
      <c r="A73" s="112">
        <v>1301310</v>
      </c>
      <c r="B73" s="126" t="s">
        <v>342</v>
      </c>
      <c r="C73" s="129" t="s">
        <v>343</v>
      </c>
      <c r="D73" s="113">
        <v>3</v>
      </c>
      <c r="E73" s="113">
        <v>0</v>
      </c>
      <c r="F73" s="113">
        <v>3</v>
      </c>
      <c r="G73" s="128">
        <v>1301203</v>
      </c>
      <c r="H73" s="128">
        <v>1301203</v>
      </c>
      <c r="I73" s="128">
        <v>1301203</v>
      </c>
      <c r="J73" s="128">
        <v>1301203</v>
      </c>
      <c r="K73" s="122"/>
    </row>
    <row r="74" spans="1:11" ht="15.75" x14ac:dyDescent="0.25">
      <c r="A74" s="112">
        <v>1301315</v>
      </c>
      <c r="B74" s="126" t="s">
        <v>344</v>
      </c>
      <c r="C74" s="129" t="s">
        <v>345</v>
      </c>
      <c r="D74" s="113">
        <v>3</v>
      </c>
      <c r="E74" s="113">
        <v>0</v>
      </c>
      <c r="F74" s="113">
        <v>3</v>
      </c>
      <c r="G74" s="128">
        <v>1301203</v>
      </c>
      <c r="H74" s="131"/>
      <c r="I74" s="131"/>
      <c r="J74" s="128">
        <v>1301203</v>
      </c>
      <c r="K74" s="122"/>
    </row>
    <row r="75" spans="1:11" x14ac:dyDescent="0.2">
      <c r="A75" s="116">
        <v>1301320</v>
      </c>
      <c r="B75" s="179" t="s">
        <v>313</v>
      </c>
      <c r="C75" s="117" t="s">
        <v>314</v>
      </c>
      <c r="D75" s="133"/>
      <c r="E75" s="133"/>
      <c r="F75" s="133"/>
      <c r="G75" s="123"/>
      <c r="H75" s="134"/>
      <c r="I75" s="134"/>
      <c r="J75" s="134"/>
      <c r="K75" s="120"/>
    </row>
    <row r="76" spans="1:11" x14ac:dyDescent="0.2">
      <c r="A76" s="116">
        <v>1301325</v>
      </c>
      <c r="B76" s="179" t="s">
        <v>322</v>
      </c>
      <c r="C76" s="117" t="s">
        <v>323</v>
      </c>
      <c r="D76" s="133"/>
      <c r="E76" s="133"/>
      <c r="F76" s="133"/>
      <c r="G76" s="123"/>
      <c r="H76" s="134"/>
      <c r="I76" s="134"/>
      <c r="J76" s="134"/>
      <c r="K76" s="120"/>
    </row>
    <row r="77" spans="1:11" ht="15.75" x14ac:dyDescent="0.25">
      <c r="A77" s="112">
        <v>1301326</v>
      </c>
      <c r="B77" s="126" t="s">
        <v>322</v>
      </c>
      <c r="C77" s="129" t="s">
        <v>323</v>
      </c>
      <c r="D77" s="113">
        <v>3</v>
      </c>
      <c r="E77" s="113">
        <v>0</v>
      </c>
      <c r="F77" s="113">
        <v>3</v>
      </c>
      <c r="G77" s="128">
        <v>1301203</v>
      </c>
      <c r="H77" s="128">
        <v>1301203</v>
      </c>
      <c r="I77" s="128">
        <v>1301203</v>
      </c>
      <c r="J77" s="128">
        <v>1301203</v>
      </c>
      <c r="K77" s="122"/>
    </row>
    <row r="78" spans="1:11" x14ac:dyDescent="0.2">
      <c r="A78" s="116">
        <v>1301327</v>
      </c>
      <c r="B78" s="179" t="s">
        <v>346</v>
      </c>
      <c r="C78" s="117" t="s">
        <v>323</v>
      </c>
      <c r="D78" s="133"/>
      <c r="E78" s="133"/>
      <c r="F78" s="133"/>
      <c r="G78" s="123"/>
      <c r="H78" s="134"/>
      <c r="I78" s="134"/>
      <c r="J78" s="134"/>
      <c r="K78" s="120"/>
    </row>
    <row r="79" spans="1:11" x14ac:dyDescent="0.2">
      <c r="A79" s="116">
        <v>1301330</v>
      </c>
      <c r="B79" s="179" t="s">
        <v>347</v>
      </c>
      <c r="C79" s="117" t="s">
        <v>348</v>
      </c>
      <c r="D79" s="133"/>
      <c r="E79" s="133"/>
      <c r="F79" s="133"/>
      <c r="G79" s="123"/>
      <c r="H79" s="134"/>
      <c r="I79" s="134"/>
      <c r="J79" s="134"/>
      <c r="K79" s="120"/>
    </row>
    <row r="80" spans="1:11" x14ac:dyDescent="0.2">
      <c r="A80" s="116">
        <v>1301331</v>
      </c>
      <c r="B80" s="179" t="s">
        <v>318</v>
      </c>
      <c r="C80" s="117" t="s">
        <v>349</v>
      </c>
      <c r="D80" s="133"/>
      <c r="E80" s="133"/>
      <c r="F80" s="133"/>
      <c r="G80" s="123"/>
      <c r="H80" s="134"/>
      <c r="I80" s="134"/>
      <c r="J80" s="134"/>
      <c r="K80" s="120"/>
    </row>
    <row r="81" spans="1:11" ht="15.75" x14ac:dyDescent="0.25">
      <c r="A81" s="112">
        <v>1301340</v>
      </c>
      <c r="B81" s="126" t="s">
        <v>350</v>
      </c>
      <c r="C81" s="129" t="s">
        <v>351</v>
      </c>
      <c r="D81" s="113">
        <v>3</v>
      </c>
      <c r="E81" s="113">
        <v>0</v>
      </c>
      <c r="F81" s="113">
        <v>3</v>
      </c>
      <c r="G81" s="128">
        <v>1301203</v>
      </c>
      <c r="H81" s="131"/>
      <c r="I81" s="131"/>
      <c r="J81" s="131"/>
      <c r="K81" s="122"/>
    </row>
    <row r="82" spans="1:11" ht="15.75" x14ac:dyDescent="0.25">
      <c r="A82" s="112">
        <v>1301369</v>
      </c>
      <c r="B82" s="126" t="s">
        <v>352</v>
      </c>
      <c r="C82" s="129" t="s">
        <v>353</v>
      </c>
      <c r="D82" s="113">
        <v>0</v>
      </c>
      <c r="E82" s="113">
        <v>0</v>
      </c>
      <c r="F82" s="113">
        <v>0</v>
      </c>
      <c r="G82" s="128" t="s">
        <v>354</v>
      </c>
      <c r="H82" s="131"/>
      <c r="I82" s="131"/>
      <c r="J82" s="131"/>
      <c r="K82" s="122"/>
    </row>
    <row r="83" spans="1:11" ht="15.75" x14ac:dyDescent="0.25">
      <c r="A83" s="112">
        <v>1301368</v>
      </c>
      <c r="B83" s="126" t="s">
        <v>352</v>
      </c>
      <c r="C83" s="129" t="s">
        <v>353</v>
      </c>
      <c r="D83" s="113">
        <v>0</v>
      </c>
      <c r="E83" s="113">
        <v>0</v>
      </c>
      <c r="F83" s="113">
        <v>0</v>
      </c>
      <c r="G83" s="128" t="s">
        <v>354</v>
      </c>
      <c r="H83" s="131"/>
      <c r="I83" s="131"/>
      <c r="J83" s="131"/>
      <c r="K83" s="122"/>
    </row>
    <row r="84" spans="1:11" ht="15.75" x14ac:dyDescent="0.25">
      <c r="A84" s="112">
        <v>1301371</v>
      </c>
      <c r="B84" s="126" t="s">
        <v>355</v>
      </c>
      <c r="C84" s="129" t="s">
        <v>356</v>
      </c>
      <c r="D84" s="113">
        <v>3</v>
      </c>
      <c r="E84" s="113">
        <v>0</v>
      </c>
      <c r="F84" s="113">
        <v>3</v>
      </c>
      <c r="G84" s="128" t="s">
        <v>357</v>
      </c>
      <c r="H84" s="128" t="s">
        <v>357</v>
      </c>
      <c r="I84" s="128" t="s">
        <v>357</v>
      </c>
      <c r="J84" s="131"/>
      <c r="K84" s="122"/>
    </row>
    <row r="85" spans="1:11" x14ac:dyDescent="0.2">
      <c r="A85" s="116">
        <v>1301372</v>
      </c>
      <c r="B85" s="179" t="s">
        <v>355</v>
      </c>
      <c r="C85" s="117" t="s">
        <v>356</v>
      </c>
      <c r="D85" s="133"/>
      <c r="E85" s="133"/>
      <c r="F85" s="133"/>
      <c r="G85" s="123"/>
      <c r="H85" s="134"/>
      <c r="I85" s="134"/>
      <c r="J85" s="134"/>
      <c r="K85" s="120"/>
    </row>
    <row r="86" spans="1:11" ht="15.75" x14ac:dyDescent="0.25">
      <c r="A86" s="112">
        <v>1301392</v>
      </c>
      <c r="B86" s="126" t="s">
        <v>358</v>
      </c>
      <c r="C86" s="129" t="s">
        <v>359</v>
      </c>
      <c r="D86" s="113">
        <v>3</v>
      </c>
      <c r="E86" s="113">
        <v>0</v>
      </c>
      <c r="F86" s="113">
        <v>3</v>
      </c>
      <c r="G86" s="128" t="s">
        <v>27</v>
      </c>
      <c r="H86" s="131"/>
      <c r="I86" s="131"/>
      <c r="J86" s="131"/>
      <c r="K86" s="122"/>
    </row>
    <row r="87" spans="1:11" x14ac:dyDescent="0.2">
      <c r="A87" s="116">
        <v>1301399</v>
      </c>
      <c r="B87" s="179" t="s">
        <v>360</v>
      </c>
      <c r="C87" s="117" t="s">
        <v>361</v>
      </c>
      <c r="D87" s="133"/>
      <c r="E87" s="133"/>
      <c r="F87" s="133"/>
      <c r="G87" s="123"/>
      <c r="H87" s="134"/>
      <c r="I87" s="134"/>
      <c r="J87" s="134"/>
      <c r="K87" s="120"/>
    </row>
    <row r="88" spans="1:11" x14ac:dyDescent="0.2">
      <c r="A88" s="116">
        <v>1301410</v>
      </c>
      <c r="B88" s="179" t="s">
        <v>362</v>
      </c>
      <c r="C88" s="117" t="s">
        <v>363</v>
      </c>
      <c r="D88" s="133"/>
      <c r="E88" s="133"/>
      <c r="F88" s="133"/>
      <c r="G88" s="123"/>
      <c r="H88" s="134"/>
      <c r="I88" s="134"/>
      <c r="J88" s="134"/>
      <c r="K88" s="120"/>
    </row>
    <row r="89" spans="1:11" ht="15.75" x14ac:dyDescent="0.25">
      <c r="A89" s="112">
        <v>1301415</v>
      </c>
      <c r="B89" s="126" t="s">
        <v>364</v>
      </c>
      <c r="C89" s="129" t="s">
        <v>365</v>
      </c>
      <c r="D89" s="113">
        <v>3</v>
      </c>
      <c r="E89" s="113">
        <v>0</v>
      </c>
      <c r="F89" s="113">
        <v>3</v>
      </c>
      <c r="G89" s="128">
        <v>1301315</v>
      </c>
      <c r="H89" s="131"/>
      <c r="I89" s="131"/>
      <c r="J89" s="131"/>
      <c r="K89" s="122"/>
    </row>
    <row r="90" spans="1:11" x14ac:dyDescent="0.2">
      <c r="A90" s="116">
        <v>1301420</v>
      </c>
      <c r="B90" s="179" t="s">
        <v>366</v>
      </c>
      <c r="C90" s="117" t="s">
        <v>367</v>
      </c>
      <c r="D90" s="133"/>
      <c r="E90" s="133"/>
      <c r="F90" s="133"/>
      <c r="G90" s="123"/>
      <c r="H90" s="134"/>
      <c r="I90" s="134"/>
      <c r="J90" s="134"/>
      <c r="K90" s="120"/>
    </row>
    <row r="91" spans="1:11" ht="15.75" x14ac:dyDescent="0.25">
      <c r="A91" s="112">
        <v>1301425</v>
      </c>
      <c r="B91" s="126" t="s">
        <v>67</v>
      </c>
      <c r="C91" s="129" t="s">
        <v>368</v>
      </c>
      <c r="D91" s="113">
        <v>3</v>
      </c>
      <c r="E91" s="113">
        <v>0</v>
      </c>
      <c r="F91" s="113">
        <v>3</v>
      </c>
      <c r="G91" s="128">
        <v>1301326</v>
      </c>
      <c r="H91" s="131"/>
      <c r="I91" s="131"/>
      <c r="J91" s="131"/>
      <c r="K91" s="122"/>
    </row>
    <row r="92" spans="1:11" x14ac:dyDescent="0.2">
      <c r="A92" s="112">
        <v>1301440</v>
      </c>
      <c r="B92" s="126" t="s">
        <v>369</v>
      </c>
      <c r="C92" s="129" t="s">
        <v>370</v>
      </c>
      <c r="D92" s="113">
        <v>3</v>
      </c>
      <c r="E92" s="113">
        <v>0</v>
      </c>
      <c r="F92" s="113">
        <v>3</v>
      </c>
      <c r="G92" s="128">
        <v>1301310</v>
      </c>
      <c r="H92" s="131"/>
      <c r="I92" s="128">
        <v>1301310</v>
      </c>
      <c r="J92" s="131"/>
      <c r="K92" s="120"/>
    </row>
    <row r="93" spans="1:11" x14ac:dyDescent="0.2">
      <c r="A93" s="112">
        <v>1301455</v>
      </c>
      <c r="B93" s="126" t="s">
        <v>371</v>
      </c>
      <c r="C93" s="129" t="s">
        <v>372</v>
      </c>
      <c r="D93" s="113">
        <v>2</v>
      </c>
      <c r="E93" s="113">
        <v>2</v>
      </c>
      <c r="F93" s="113">
        <v>3</v>
      </c>
      <c r="G93" s="128">
        <v>1301310</v>
      </c>
      <c r="H93" s="128">
        <v>1301310</v>
      </c>
      <c r="I93" s="131"/>
      <c r="J93" s="131"/>
      <c r="K93" s="120"/>
    </row>
    <row r="94" spans="1:11" x14ac:dyDescent="0.2">
      <c r="A94" s="112">
        <v>1301461</v>
      </c>
      <c r="B94" s="126" t="s">
        <v>373</v>
      </c>
      <c r="C94" s="129" t="s">
        <v>28</v>
      </c>
      <c r="D94" s="113">
        <v>3</v>
      </c>
      <c r="E94" s="113">
        <v>0</v>
      </c>
      <c r="F94" s="113">
        <v>3</v>
      </c>
      <c r="G94" s="128">
        <v>1301341</v>
      </c>
      <c r="H94" s="131"/>
      <c r="I94" s="131"/>
      <c r="J94" s="131"/>
      <c r="K94" s="120"/>
    </row>
    <row r="95" spans="1:11" x14ac:dyDescent="0.2">
      <c r="A95" s="116">
        <v>1301486</v>
      </c>
      <c r="B95" s="179" t="s">
        <v>374</v>
      </c>
      <c r="C95" s="117" t="s">
        <v>375</v>
      </c>
      <c r="D95" s="133"/>
      <c r="E95" s="133"/>
      <c r="F95" s="133"/>
      <c r="G95" s="123"/>
      <c r="H95" s="134"/>
      <c r="I95" s="134"/>
      <c r="J95" s="134"/>
      <c r="K95" s="120"/>
    </row>
    <row r="96" spans="1:11" x14ac:dyDescent="0.2">
      <c r="A96" s="116">
        <v>1301489</v>
      </c>
      <c r="B96" s="179" t="s">
        <v>376</v>
      </c>
      <c r="C96" s="117" t="s">
        <v>377</v>
      </c>
      <c r="D96" s="133"/>
      <c r="E96" s="133"/>
      <c r="F96" s="133"/>
      <c r="G96" s="123"/>
      <c r="H96" s="134"/>
      <c r="I96" s="134"/>
      <c r="J96" s="134"/>
      <c r="K96" s="120"/>
    </row>
    <row r="97" spans="1:11" x14ac:dyDescent="0.2">
      <c r="A97" s="112">
        <v>1301490</v>
      </c>
      <c r="B97" s="126" t="s">
        <v>378</v>
      </c>
      <c r="C97" s="129" t="s">
        <v>379</v>
      </c>
      <c r="D97" s="113">
        <v>3</v>
      </c>
      <c r="E97" s="113">
        <v>0</v>
      </c>
      <c r="F97" s="113">
        <v>3</v>
      </c>
      <c r="G97" s="128" t="s">
        <v>27</v>
      </c>
      <c r="H97" s="131"/>
      <c r="I97" s="131"/>
      <c r="J97" s="131"/>
      <c r="K97" s="120"/>
    </row>
    <row r="98" spans="1:11" x14ac:dyDescent="0.2">
      <c r="A98" s="112">
        <v>1301491</v>
      </c>
      <c r="B98" s="126" t="s">
        <v>380</v>
      </c>
      <c r="C98" s="129" t="s">
        <v>381</v>
      </c>
      <c r="D98" s="113">
        <v>0</v>
      </c>
      <c r="E98" s="113">
        <v>2</v>
      </c>
      <c r="F98" s="113">
        <v>1</v>
      </c>
      <c r="G98" s="128" t="s">
        <v>382</v>
      </c>
      <c r="H98" s="131"/>
      <c r="I98" s="131"/>
      <c r="J98" s="131"/>
      <c r="K98" s="120"/>
    </row>
    <row r="99" spans="1:11" x14ac:dyDescent="0.2">
      <c r="A99" s="112">
        <v>1301492</v>
      </c>
      <c r="B99" s="126" t="s">
        <v>383</v>
      </c>
      <c r="C99" s="129" t="s">
        <v>384</v>
      </c>
      <c r="D99" s="113">
        <v>0</v>
      </c>
      <c r="E99" s="113">
        <v>4</v>
      </c>
      <c r="F99" s="113">
        <v>2</v>
      </c>
      <c r="G99" s="128">
        <v>1301491</v>
      </c>
      <c r="H99" s="131"/>
      <c r="I99" s="131"/>
      <c r="J99" s="131"/>
      <c r="K99" s="120"/>
    </row>
    <row r="100" spans="1:11" x14ac:dyDescent="0.2">
      <c r="A100" s="116">
        <v>1301900</v>
      </c>
      <c r="B100" s="179" t="s">
        <v>385</v>
      </c>
      <c r="C100" s="117" t="s">
        <v>386</v>
      </c>
      <c r="D100" s="133"/>
      <c r="E100" s="133"/>
      <c r="F100" s="133"/>
      <c r="G100" s="123"/>
      <c r="H100" s="134"/>
      <c r="I100" s="134"/>
      <c r="J100" s="134"/>
      <c r="K100" s="120"/>
    </row>
    <row r="101" spans="1:11" x14ac:dyDescent="0.2">
      <c r="A101" s="116">
        <v>1301901</v>
      </c>
      <c r="B101" s="179" t="s">
        <v>387</v>
      </c>
      <c r="C101" s="117" t="s">
        <v>388</v>
      </c>
      <c r="D101" s="133"/>
      <c r="E101" s="133"/>
      <c r="F101" s="133"/>
      <c r="G101" s="123"/>
      <c r="H101" s="134"/>
      <c r="I101" s="134"/>
      <c r="J101" s="134"/>
      <c r="K101" s="120"/>
    </row>
    <row r="102" spans="1:11" x14ac:dyDescent="0.2">
      <c r="A102" s="112">
        <v>1302281</v>
      </c>
      <c r="B102" s="126" t="s">
        <v>389</v>
      </c>
      <c r="C102" s="129" t="s">
        <v>390</v>
      </c>
      <c r="D102" s="113">
        <v>3</v>
      </c>
      <c r="E102" s="113">
        <v>0</v>
      </c>
      <c r="F102" s="113">
        <v>3</v>
      </c>
      <c r="G102" s="128">
        <v>1301108</v>
      </c>
      <c r="H102" s="128">
        <v>1301108</v>
      </c>
      <c r="I102" s="128">
        <v>1303120</v>
      </c>
      <c r="J102" s="131"/>
      <c r="K102" s="120"/>
    </row>
    <row r="103" spans="1:11" x14ac:dyDescent="0.2">
      <c r="A103" s="112">
        <v>1302369</v>
      </c>
      <c r="B103" s="126" t="s">
        <v>352</v>
      </c>
      <c r="C103" s="129" t="s">
        <v>353</v>
      </c>
      <c r="D103" s="113">
        <v>0</v>
      </c>
      <c r="E103" s="113">
        <v>6</v>
      </c>
      <c r="F103" s="113">
        <v>3</v>
      </c>
      <c r="G103" s="128"/>
      <c r="H103" s="128" t="s">
        <v>354</v>
      </c>
      <c r="I103" s="131"/>
      <c r="J103" s="131"/>
      <c r="K103" s="120"/>
    </row>
    <row r="104" spans="1:11" x14ac:dyDescent="0.2">
      <c r="A104" s="116">
        <v>1302380</v>
      </c>
      <c r="B104" s="179" t="s">
        <v>391</v>
      </c>
      <c r="C104" s="117" t="s">
        <v>392</v>
      </c>
      <c r="D104" s="133"/>
      <c r="E104" s="133"/>
      <c r="F104" s="133"/>
      <c r="G104" s="123"/>
      <c r="H104" s="134"/>
      <c r="I104" s="134"/>
      <c r="J104" s="134"/>
      <c r="K104" s="120"/>
    </row>
    <row r="105" spans="1:11" x14ac:dyDescent="0.2">
      <c r="A105" s="116">
        <v>1302381</v>
      </c>
      <c r="B105" s="179" t="s">
        <v>389</v>
      </c>
      <c r="C105" s="117" t="s">
        <v>390</v>
      </c>
      <c r="D105" s="133"/>
      <c r="E105" s="133"/>
      <c r="F105" s="133"/>
      <c r="G105" s="123"/>
      <c r="H105" s="134"/>
      <c r="I105" s="134"/>
      <c r="J105" s="134"/>
      <c r="K105" s="120"/>
    </row>
    <row r="106" spans="1:11" x14ac:dyDescent="0.2">
      <c r="A106" s="112">
        <v>1302382</v>
      </c>
      <c r="B106" s="126" t="s">
        <v>393</v>
      </c>
      <c r="C106" s="129" t="s">
        <v>394</v>
      </c>
      <c r="D106" s="113">
        <v>2</v>
      </c>
      <c r="E106" s="113">
        <v>2</v>
      </c>
      <c r="F106" s="113">
        <v>3</v>
      </c>
      <c r="G106" s="128"/>
      <c r="H106" s="128">
        <v>1302281</v>
      </c>
      <c r="I106" s="131"/>
      <c r="J106" s="131"/>
      <c r="K106" s="120"/>
    </row>
    <row r="107" spans="1:11" x14ac:dyDescent="0.2">
      <c r="A107" s="112">
        <v>1302383</v>
      </c>
      <c r="B107" s="126" t="s">
        <v>395</v>
      </c>
      <c r="C107" s="129" t="s">
        <v>396</v>
      </c>
      <c r="D107" s="113">
        <v>2</v>
      </c>
      <c r="E107" s="113">
        <v>2</v>
      </c>
      <c r="F107" s="113">
        <v>3</v>
      </c>
      <c r="G107" s="128">
        <v>1302281</v>
      </c>
      <c r="H107" s="128">
        <v>1302281</v>
      </c>
      <c r="I107" s="128">
        <v>1302281</v>
      </c>
      <c r="J107" s="131"/>
      <c r="K107" s="120"/>
    </row>
    <row r="108" spans="1:11" x14ac:dyDescent="0.2">
      <c r="A108" s="116">
        <v>1302385</v>
      </c>
      <c r="B108" s="179" t="s">
        <v>397</v>
      </c>
      <c r="C108" s="117" t="s">
        <v>398</v>
      </c>
      <c r="D108" s="133"/>
      <c r="E108" s="133"/>
      <c r="F108" s="133"/>
      <c r="G108" s="123"/>
      <c r="H108" s="134"/>
      <c r="I108" s="134"/>
      <c r="J108" s="134"/>
      <c r="K108" s="120"/>
    </row>
    <row r="109" spans="1:11" x14ac:dyDescent="0.2">
      <c r="A109" s="116">
        <v>1302386</v>
      </c>
      <c r="B109" s="179" t="s">
        <v>399</v>
      </c>
      <c r="C109" s="117" t="s">
        <v>400</v>
      </c>
      <c r="D109" s="133"/>
      <c r="E109" s="133"/>
      <c r="F109" s="133"/>
      <c r="G109" s="123"/>
      <c r="H109" s="134"/>
      <c r="I109" s="134"/>
      <c r="J109" s="134"/>
      <c r="K109" s="120"/>
    </row>
    <row r="110" spans="1:11" x14ac:dyDescent="0.2">
      <c r="A110" s="112">
        <v>1302387</v>
      </c>
      <c r="B110" s="126" t="s">
        <v>401</v>
      </c>
      <c r="C110" s="129" t="s">
        <v>402</v>
      </c>
      <c r="D110" s="113">
        <v>2</v>
      </c>
      <c r="E110" s="113">
        <v>2</v>
      </c>
      <c r="F110" s="113">
        <v>3</v>
      </c>
      <c r="G110" s="128"/>
      <c r="H110" s="128">
        <v>1302382</v>
      </c>
      <c r="I110" s="131"/>
      <c r="J110" s="131"/>
      <c r="K110" s="120"/>
    </row>
    <row r="111" spans="1:11" x14ac:dyDescent="0.2">
      <c r="A111" s="112">
        <v>1302388</v>
      </c>
      <c r="B111" s="126" t="s">
        <v>403</v>
      </c>
      <c r="C111" s="129" t="s">
        <v>404</v>
      </c>
      <c r="D111" s="113">
        <v>3</v>
      </c>
      <c r="E111" s="113">
        <v>0</v>
      </c>
      <c r="F111" s="113">
        <v>3</v>
      </c>
      <c r="G111" s="131"/>
      <c r="H111" s="128">
        <v>1302281</v>
      </c>
      <c r="I111" s="131"/>
      <c r="J111" s="131"/>
      <c r="K111" s="120"/>
    </row>
    <row r="112" spans="1:11" x14ac:dyDescent="0.2">
      <c r="A112" s="112">
        <v>1302392</v>
      </c>
      <c r="B112" s="126" t="s">
        <v>405</v>
      </c>
      <c r="C112" s="129" t="s">
        <v>406</v>
      </c>
      <c r="D112" s="113">
        <v>3</v>
      </c>
      <c r="E112" s="113">
        <v>0</v>
      </c>
      <c r="F112" s="113">
        <v>3</v>
      </c>
      <c r="G112" s="131"/>
      <c r="H112" s="128" t="s">
        <v>27</v>
      </c>
      <c r="I112" s="131"/>
      <c r="J112" s="131"/>
      <c r="K112" s="120"/>
    </row>
    <row r="113" spans="1:11" x14ac:dyDescent="0.2">
      <c r="A113" s="116">
        <v>1302410</v>
      </c>
      <c r="B113" s="179" t="s">
        <v>407</v>
      </c>
      <c r="C113" s="117" t="s">
        <v>408</v>
      </c>
      <c r="D113" s="133"/>
      <c r="E113" s="133"/>
      <c r="F113" s="133"/>
      <c r="G113" s="123"/>
      <c r="H113" s="134"/>
      <c r="I113" s="134"/>
      <c r="J113" s="134"/>
      <c r="K113" s="120"/>
    </row>
    <row r="114" spans="1:11" x14ac:dyDescent="0.2">
      <c r="A114" s="116">
        <v>1302430</v>
      </c>
      <c r="B114" s="179" t="s">
        <v>409</v>
      </c>
      <c r="C114" s="117" t="s">
        <v>410</v>
      </c>
      <c r="D114" s="133"/>
      <c r="E114" s="133"/>
      <c r="F114" s="133"/>
      <c r="G114" s="123"/>
      <c r="H114" s="134"/>
      <c r="I114" s="134"/>
      <c r="J114" s="134"/>
      <c r="K114" s="120"/>
    </row>
    <row r="115" spans="1:11" x14ac:dyDescent="0.2">
      <c r="A115" s="116">
        <v>1302433</v>
      </c>
      <c r="B115" s="179" t="s">
        <v>411</v>
      </c>
      <c r="C115" s="117" t="s">
        <v>412</v>
      </c>
      <c r="D115" s="133"/>
      <c r="E115" s="133"/>
      <c r="F115" s="133"/>
      <c r="G115" s="123"/>
      <c r="H115" s="134"/>
      <c r="I115" s="134"/>
      <c r="J115" s="134"/>
      <c r="K115" s="120"/>
    </row>
    <row r="116" spans="1:11" x14ac:dyDescent="0.2">
      <c r="A116" s="116">
        <v>1302440</v>
      </c>
      <c r="B116" s="179" t="s">
        <v>413</v>
      </c>
      <c r="C116" s="117" t="s">
        <v>414</v>
      </c>
      <c r="D116" s="133"/>
      <c r="E116" s="133"/>
      <c r="F116" s="133"/>
      <c r="G116" s="123"/>
      <c r="H116" s="134"/>
      <c r="I116" s="134"/>
      <c r="J116" s="134"/>
      <c r="K116" s="120"/>
    </row>
    <row r="117" spans="1:11" x14ac:dyDescent="0.2">
      <c r="A117" s="112">
        <v>1302441</v>
      </c>
      <c r="B117" s="126" t="s">
        <v>415</v>
      </c>
      <c r="C117" s="129" t="s">
        <v>416</v>
      </c>
      <c r="D117" s="113">
        <v>3</v>
      </c>
      <c r="E117" s="113">
        <v>0</v>
      </c>
      <c r="F117" s="113">
        <v>3</v>
      </c>
      <c r="G117" s="131"/>
      <c r="H117" s="128">
        <v>1303338</v>
      </c>
      <c r="I117" s="131"/>
      <c r="J117" s="131"/>
      <c r="K117" s="120"/>
    </row>
    <row r="118" spans="1:11" x14ac:dyDescent="0.2">
      <c r="A118" s="116">
        <v>1302450</v>
      </c>
      <c r="B118" s="179" t="s">
        <v>417</v>
      </c>
      <c r="C118" s="117" t="s">
        <v>418</v>
      </c>
      <c r="D118" s="133"/>
      <c r="E118" s="133"/>
      <c r="F118" s="133"/>
      <c r="G118" s="123"/>
      <c r="H118" s="134"/>
      <c r="I118" s="134"/>
      <c r="J118" s="134"/>
      <c r="K118" s="120"/>
    </row>
    <row r="119" spans="1:11" x14ac:dyDescent="0.2">
      <c r="A119" s="112">
        <v>1302452</v>
      </c>
      <c r="B119" s="126" t="s">
        <v>419</v>
      </c>
      <c r="C119" s="129" t="s">
        <v>418</v>
      </c>
      <c r="D119" s="113">
        <v>3</v>
      </c>
      <c r="E119" s="113">
        <v>0</v>
      </c>
      <c r="F119" s="113">
        <v>3</v>
      </c>
      <c r="G119" s="128">
        <v>1302281</v>
      </c>
      <c r="H119" s="128">
        <v>1302281</v>
      </c>
      <c r="I119" s="131"/>
      <c r="J119" s="131"/>
      <c r="K119" s="120"/>
    </row>
    <row r="120" spans="1:11" x14ac:dyDescent="0.2">
      <c r="A120" s="112">
        <v>1302478</v>
      </c>
      <c r="B120" s="126" t="s">
        <v>420</v>
      </c>
      <c r="C120" s="129" t="s">
        <v>421</v>
      </c>
      <c r="D120" s="113">
        <v>2</v>
      </c>
      <c r="E120" s="113">
        <v>2</v>
      </c>
      <c r="F120" s="113">
        <v>3</v>
      </c>
      <c r="G120" s="128"/>
      <c r="H120" s="123">
        <v>1303386</v>
      </c>
      <c r="I120" s="131"/>
      <c r="J120" s="131"/>
      <c r="K120" s="120"/>
    </row>
    <row r="121" spans="1:11" x14ac:dyDescent="0.2">
      <c r="A121" s="116">
        <v>1302480</v>
      </c>
      <c r="B121" s="179" t="s">
        <v>422</v>
      </c>
      <c r="C121" s="117" t="s">
        <v>423</v>
      </c>
      <c r="D121" s="133"/>
      <c r="E121" s="133"/>
      <c r="F121" s="133"/>
      <c r="G121" s="123"/>
      <c r="H121" s="134"/>
      <c r="I121" s="134"/>
      <c r="J121" s="134"/>
      <c r="K121" s="120"/>
    </row>
    <row r="122" spans="1:11" x14ac:dyDescent="0.2">
      <c r="A122" s="112">
        <v>1302481</v>
      </c>
      <c r="B122" s="126" t="s">
        <v>424</v>
      </c>
      <c r="C122" s="129" t="s">
        <v>425</v>
      </c>
      <c r="D122" s="113">
        <v>3</v>
      </c>
      <c r="E122" s="113">
        <v>0</v>
      </c>
      <c r="F122" s="113">
        <v>3</v>
      </c>
      <c r="G122" s="128"/>
      <c r="H122" s="123">
        <v>1303386</v>
      </c>
      <c r="I122" s="131"/>
      <c r="J122" s="131"/>
      <c r="K122" s="120"/>
    </row>
    <row r="123" spans="1:11" x14ac:dyDescent="0.2">
      <c r="A123" s="116">
        <v>1302482</v>
      </c>
      <c r="B123" s="179" t="s">
        <v>399</v>
      </c>
      <c r="C123" s="117" t="s">
        <v>400</v>
      </c>
      <c r="D123" s="133"/>
      <c r="E123" s="133"/>
      <c r="F123" s="133"/>
      <c r="G123" s="123"/>
      <c r="H123" s="134"/>
      <c r="I123" s="134"/>
      <c r="J123" s="134"/>
      <c r="K123" s="120"/>
    </row>
    <row r="124" spans="1:11" x14ac:dyDescent="0.2">
      <c r="A124" s="112">
        <v>1302483</v>
      </c>
      <c r="B124" s="126" t="s">
        <v>426</v>
      </c>
      <c r="C124" s="129" t="s">
        <v>427</v>
      </c>
      <c r="D124" s="113">
        <v>3</v>
      </c>
      <c r="E124" s="113">
        <v>0</v>
      </c>
      <c r="F124" s="113">
        <v>3</v>
      </c>
      <c r="G124" s="128">
        <v>1301326</v>
      </c>
      <c r="H124" s="131"/>
      <c r="I124" s="131"/>
      <c r="J124" s="131"/>
      <c r="K124" s="120"/>
    </row>
    <row r="125" spans="1:11" x14ac:dyDescent="0.2">
      <c r="A125" s="112">
        <v>1302484</v>
      </c>
      <c r="B125" s="126" t="s">
        <v>428</v>
      </c>
      <c r="C125" s="129" t="s">
        <v>429</v>
      </c>
      <c r="D125" s="113">
        <v>3</v>
      </c>
      <c r="E125" s="113">
        <v>0</v>
      </c>
      <c r="F125" s="113">
        <v>3</v>
      </c>
      <c r="G125" s="128"/>
      <c r="H125" s="123">
        <v>1303386</v>
      </c>
      <c r="I125" s="131"/>
      <c r="J125" s="131"/>
      <c r="K125" s="120"/>
    </row>
    <row r="126" spans="1:11" x14ac:dyDescent="0.2">
      <c r="A126" s="112">
        <v>1302485</v>
      </c>
      <c r="B126" s="126" t="s">
        <v>430</v>
      </c>
      <c r="C126" s="129" t="s">
        <v>431</v>
      </c>
      <c r="D126" s="113">
        <v>3</v>
      </c>
      <c r="E126" s="113">
        <v>0</v>
      </c>
      <c r="F126" s="113">
        <v>3</v>
      </c>
      <c r="G126" s="128"/>
      <c r="H126" s="128">
        <v>1302383</v>
      </c>
      <c r="I126" s="131"/>
      <c r="J126" s="131"/>
      <c r="K126" s="120"/>
    </row>
    <row r="127" spans="1:11" x14ac:dyDescent="0.2">
      <c r="A127" s="112">
        <v>1302486</v>
      </c>
      <c r="B127" s="126" t="s">
        <v>432</v>
      </c>
      <c r="C127" s="129" t="s">
        <v>433</v>
      </c>
      <c r="D127" s="113">
        <v>2</v>
      </c>
      <c r="E127" s="113">
        <v>2</v>
      </c>
      <c r="F127" s="113">
        <v>3</v>
      </c>
      <c r="G127" s="128"/>
      <c r="H127" s="131"/>
      <c r="I127" s="128">
        <v>1302383</v>
      </c>
      <c r="J127" s="131"/>
      <c r="K127" s="120"/>
    </row>
    <row r="128" spans="1:11" x14ac:dyDescent="0.2">
      <c r="A128" s="116">
        <v>1302487</v>
      </c>
      <c r="B128" s="179" t="s">
        <v>434</v>
      </c>
      <c r="C128" s="117" t="s">
        <v>425</v>
      </c>
      <c r="D128" s="133"/>
      <c r="E128" s="133"/>
      <c r="F128" s="133"/>
      <c r="G128" s="123"/>
      <c r="H128" s="134"/>
      <c r="I128" s="134"/>
      <c r="J128" s="134"/>
      <c r="K128" s="120"/>
    </row>
    <row r="129" spans="1:11" x14ac:dyDescent="0.2">
      <c r="A129" s="112">
        <v>1302488</v>
      </c>
      <c r="B129" s="126" t="s">
        <v>435</v>
      </c>
      <c r="C129" s="129" t="s">
        <v>436</v>
      </c>
      <c r="D129" s="113">
        <v>3</v>
      </c>
      <c r="E129" s="113">
        <v>0</v>
      </c>
      <c r="F129" s="113">
        <v>3</v>
      </c>
      <c r="G129" s="131"/>
      <c r="H129" s="128">
        <v>1302478</v>
      </c>
      <c r="I129" s="131"/>
      <c r="J129" s="131"/>
      <c r="K129" s="120"/>
    </row>
    <row r="130" spans="1:11" x14ac:dyDescent="0.2">
      <c r="A130" s="116">
        <v>1302489</v>
      </c>
      <c r="B130" s="179" t="s">
        <v>437</v>
      </c>
      <c r="C130" s="117" t="s">
        <v>377</v>
      </c>
      <c r="D130" s="133"/>
      <c r="E130" s="133"/>
      <c r="F130" s="133"/>
      <c r="G130" s="123"/>
      <c r="H130" s="134"/>
      <c r="I130" s="134"/>
      <c r="J130" s="134"/>
      <c r="K130" s="120"/>
    </row>
    <row r="131" spans="1:11" x14ac:dyDescent="0.2">
      <c r="A131" s="112">
        <v>1302490</v>
      </c>
      <c r="B131" s="126" t="s">
        <v>438</v>
      </c>
      <c r="C131" s="129" t="s">
        <v>439</v>
      </c>
      <c r="D131" s="113">
        <v>3</v>
      </c>
      <c r="E131" s="113">
        <v>0</v>
      </c>
      <c r="F131" s="113">
        <v>3</v>
      </c>
      <c r="G131" s="131"/>
      <c r="H131" s="128" t="s">
        <v>27</v>
      </c>
      <c r="I131" s="131"/>
      <c r="J131" s="131"/>
      <c r="K131" s="120"/>
    </row>
    <row r="132" spans="1:11" x14ac:dyDescent="0.2">
      <c r="A132" s="112">
        <v>1302491</v>
      </c>
      <c r="B132" s="126" t="s">
        <v>380</v>
      </c>
      <c r="C132" s="129" t="s">
        <v>381</v>
      </c>
      <c r="D132" s="113">
        <v>0</v>
      </c>
      <c r="E132" s="113">
        <v>2</v>
      </c>
      <c r="F132" s="113">
        <v>1</v>
      </c>
      <c r="G132" s="128"/>
      <c r="H132" s="128" t="s">
        <v>440</v>
      </c>
      <c r="I132" s="131"/>
      <c r="J132" s="131"/>
      <c r="K132" s="120"/>
    </row>
    <row r="133" spans="1:11" x14ac:dyDescent="0.2">
      <c r="A133" s="112">
        <v>1302492</v>
      </c>
      <c r="B133" s="126" t="s">
        <v>383</v>
      </c>
      <c r="C133" s="129" t="s">
        <v>384</v>
      </c>
      <c r="D133" s="113">
        <v>0</v>
      </c>
      <c r="E133" s="113">
        <v>4</v>
      </c>
      <c r="F133" s="113">
        <v>2</v>
      </c>
      <c r="G133" s="128"/>
      <c r="H133" s="128">
        <v>1302491</v>
      </c>
      <c r="I133" s="131"/>
      <c r="J133" s="131"/>
      <c r="K133" s="120"/>
    </row>
    <row r="134" spans="1:11" x14ac:dyDescent="0.2">
      <c r="A134" s="116">
        <v>1302900</v>
      </c>
      <c r="B134" s="179" t="s">
        <v>441</v>
      </c>
      <c r="C134" s="117" t="s">
        <v>442</v>
      </c>
      <c r="D134" s="133"/>
      <c r="E134" s="133"/>
      <c r="F134" s="133"/>
      <c r="G134" s="123"/>
      <c r="H134" s="134"/>
      <c r="I134" s="134"/>
      <c r="J134" s="134"/>
      <c r="K134" s="120"/>
    </row>
    <row r="135" spans="1:11" x14ac:dyDescent="0.2">
      <c r="A135" s="116">
        <v>1302493</v>
      </c>
      <c r="B135" s="179" t="s">
        <v>443</v>
      </c>
      <c r="C135" s="117" t="s">
        <v>444</v>
      </c>
      <c r="D135" s="133">
        <v>3</v>
      </c>
      <c r="E135" s="133">
        <v>0</v>
      </c>
      <c r="F135" s="133">
        <v>3</v>
      </c>
      <c r="G135" s="123"/>
      <c r="H135" s="123">
        <v>1303386</v>
      </c>
      <c r="I135" s="134"/>
      <c r="J135" s="134"/>
      <c r="K135" s="120"/>
    </row>
    <row r="136" spans="1:11" x14ac:dyDescent="0.2">
      <c r="A136" s="116">
        <v>1302494</v>
      </c>
      <c r="B136" s="179" t="s">
        <v>445</v>
      </c>
      <c r="C136" s="117" t="s">
        <v>446</v>
      </c>
      <c r="D136" s="133">
        <v>3</v>
      </c>
      <c r="E136" s="133">
        <v>0</v>
      </c>
      <c r="F136" s="133">
        <v>3</v>
      </c>
      <c r="G136" s="123"/>
      <c r="H136" s="123">
        <v>1303237</v>
      </c>
      <c r="I136" s="134"/>
      <c r="J136" s="134"/>
      <c r="K136" s="120"/>
    </row>
    <row r="137" spans="1:11" x14ac:dyDescent="0.2">
      <c r="A137" s="112">
        <v>1303120</v>
      </c>
      <c r="B137" s="126" t="s">
        <v>447</v>
      </c>
      <c r="C137" s="129" t="s">
        <v>448</v>
      </c>
      <c r="D137" s="113">
        <v>3</v>
      </c>
      <c r="E137" s="113">
        <v>0</v>
      </c>
      <c r="F137" s="113">
        <v>3</v>
      </c>
      <c r="G137" s="128"/>
      <c r="H137" s="131"/>
      <c r="I137" s="128" t="s">
        <v>14</v>
      </c>
      <c r="J137" s="131"/>
      <c r="K137" s="120"/>
    </row>
    <row r="138" spans="1:11" x14ac:dyDescent="0.2">
      <c r="A138" s="116">
        <v>1303235</v>
      </c>
      <c r="B138" s="179" t="s">
        <v>449</v>
      </c>
      <c r="C138" s="117" t="s">
        <v>450</v>
      </c>
      <c r="D138" s="133"/>
      <c r="E138" s="133"/>
      <c r="F138" s="133"/>
      <c r="G138" s="123"/>
      <c r="H138" s="134"/>
      <c r="I138" s="134"/>
      <c r="J138" s="134"/>
      <c r="K138" s="120"/>
    </row>
    <row r="139" spans="1:11" x14ac:dyDescent="0.2">
      <c r="A139" s="112">
        <v>1301236</v>
      </c>
      <c r="B139" s="126" t="s">
        <v>451</v>
      </c>
      <c r="C139" s="129" t="s">
        <v>452</v>
      </c>
      <c r="D139" s="113">
        <v>2</v>
      </c>
      <c r="E139" s="113">
        <v>2</v>
      </c>
      <c r="F139" s="113">
        <v>3</v>
      </c>
      <c r="G139" s="128">
        <v>1301108</v>
      </c>
      <c r="H139" s="128">
        <v>1301108</v>
      </c>
      <c r="I139" s="128">
        <v>1301108</v>
      </c>
      <c r="J139" s="128">
        <v>1301108</v>
      </c>
      <c r="K139" s="120"/>
    </row>
    <row r="140" spans="1:11" x14ac:dyDescent="0.2">
      <c r="A140" s="125">
        <v>1303237</v>
      </c>
      <c r="B140" s="126" t="s">
        <v>453</v>
      </c>
      <c r="C140" s="127" t="s">
        <v>454</v>
      </c>
      <c r="D140" s="118">
        <v>3</v>
      </c>
      <c r="E140" s="118">
        <v>0</v>
      </c>
      <c r="F140" s="118">
        <v>3</v>
      </c>
      <c r="G140" s="119">
        <v>1301108</v>
      </c>
      <c r="H140" s="119">
        <v>1301108</v>
      </c>
      <c r="I140" s="119">
        <v>1301108</v>
      </c>
      <c r="J140" s="119">
        <v>1301108</v>
      </c>
      <c r="K140" s="120"/>
    </row>
    <row r="141" spans="1:11" x14ac:dyDescent="0.2">
      <c r="A141" s="116">
        <v>1303240</v>
      </c>
      <c r="B141" s="179" t="s">
        <v>455</v>
      </c>
      <c r="C141" s="117" t="s">
        <v>456</v>
      </c>
      <c r="D141" s="133"/>
      <c r="E141" s="133"/>
      <c r="F141" s="133"/>
      <c r="G141" s="123"/>
      <c r="H141" s="134"/>
      <c r="I141" s="134"/>
      <c r="J141" s="134"/>
      <c r="K141" s="120"/>
    </row>
    <row r="142" spans="1:11" x14ac:dyDescent="0.2">
      <c r="A142" s="116">
        <v>1303244</v>
      </c>
      <c r="B142" s="179" t="s">
        <v>455</v>
      </c>
      <c r="C142" s="117" t="s">
        <v>456</v>
      </c>
      <c r="D142" s="133"/>
      <c r="E142" s="133"/>
      <c r="F142" s="133"/>
      <c r="G142" s="123"/>
      <c r="H142" s="134"/>
      <c r="I142" s="134"/>
      <c r="J142" s="134"/>
      <c r="K142" s="120"/>
    </row>
    <row r="143" spans="1:11" x14ac:dyDescent="0.2">
      <c r="A143" s="116">
        <v>1303245</v>
      </c>
      <c r="B143" s="179" t="s">
        <v>457</v>
      </c>
      <c r="C143" s="117" t="s">
        <v>458</v>
      </c>
      <c r="D143" s="133"/>
      <c r="E143" s="133"/>
      <c r="F143" s="133"/>
      <c r="G143" s="123"/>
      <c r="H143" s="134"/>
      <c r="I143" s="134"/>
      <c r="J143" s="134"/>
      <c r="K143" s="120"/>
    </row>
    <row r="144" spans="1:11" x14ac:dyDescent="0.2">
      <c r="A144" s="116">
        <v>1303261</v>
      </c>
      <c r="B144" s="179" t="s">
        <v>248</v>
      </c>
      <c r="C144" s="117" t="s">
        <v>249</v>
      </c>
      <c r="D144" s="133"/>
      <c r="E144" s="133"/>
      <c r="F144" s="133"/>
      <c r="G144" s="123"/>
      <c r="H144" s="134"/>
      <c r="I144" s="134"/>
      <c r="J144" s="134"/>
      <c r="K144" s="120"/>
    </row>
    <row r="145" spans="1:11" x14ac:dyDescent="0.2">
      <c r="A145" s="125">
        <v>1303265</v>
      </c>
      <c r="B145" s="126" t="s">
        <v>459</v>
      </c>
      <c r="C145" s="127" t="s">
        <v>460</v>
      </c>
      <c r="D145" s="118">
        <v>3</v>
      </c>
      <c r="E145" s="118">
        <v>0</v>
      </c>
      <c r="F145" s="118">
        <v>3</v>
      </c>
      <c r="G145" s="131">
        <v>1401120</v>
      </c>
      <c r="H145" s="131">
        <v>1401120</v>
      </c>
      <c r="I145" s="131">
        <v>1401120</v>
      </c>
      <c r="J145" s="131">
        <v>1401120</v>
      </c>
      <c r="K145" s="120"/>
    </row>
    <row r="146" spans="1:11" x14ac:dyDescent="0.2">
      <c r="A146" s="125">
        <v>1301266</v>
      </c>
      <c r="B146" s="126" t="s">
        <v>459</v>
      </c>
      <c r="C146" s="127" t="s">
        <v>460</v>
      </c>
      <c r="D146" s="118">
        <v>3</v>
      </c>
      <c r="E146" s="118">
        <v>0</v>
      </c>
      <c r="F146" s="118">
        <v>3</v>
      </c>
      <c r="G146" s="131">
        <v>1401120</v>
      </c>
      <c r="H146" s="131">
        <v>1401120</v>
      </c>
      <c r="I146" s="131">
        <v>1401120</v>
      </c>
      <c r="J146" s="131">
        <v>1401120</v>
      </c>
      <c r="K146" s="120"/>
    </row>
    <row r="147" spans="1:11" x14ac:dyDescent="0.2">
      <c r="A147" s="112">
        <v>1303320</v>
      </c>
      <c r="B147" s="126" t="s">
        <v>461</v>
      </c>
      <c r="C147" s="129" t="s">
        <v>462</v>
      </c>
      <c r="D147" s="113">
        <v>3</v>
      </c>
      <c r="E147" s="113">
        <v>0</v>
      </c>
      <c r="F147" s="113">
        <v>3</v>
      </c>
      <c r="G147" s="128"/>
      <c r="H147" s="131"/>
      <c r="I147" s="128">
        <v>1301305</v>
      </c>
      <c r="J147" s="131"/>
      <c r="K147" s="120"/>
    </row>
    <row r="148" spans="1:11" x14ac:dyDescent="0.2">
      <c r="A148" s="116">
        <v>1303330</v>
      </c>
      <c r="B148" s="179" t="s">
        <v>463</v>
      </c>
      <c r="C148" s="117" t="s">
        <v>464</v>
      </c>
      <c r="D148" s="133"/>
      <c r="E148" s="133"/>
      <c r="F148" s="133"/>
      <c r="G148" s="123"/>
      <c r="H148" s="134"/>
      <c r="I148" s="134"/>
      <c r="J148" s="134"/>
      <c r="K148" s="120"/>
    </row>
    <row r="149" spans="1:11" x14ac:dyDescent="0.2">
      <c r="A149" s="116">
        <v>1303331</v>
      </c>
      <c r="B149" s="179" t="s">
        <v>465</v>
      </c>
      <c r="C149" s="117" t="s">
        <v>466</v>
      </c>
      <c r="D149" s="133"/>
      <c r="E149" s="133"/>
      <c r="F149" s="133"/>
      <c r="G149" s="123"/>
      <c r="H149" s="134"/>
      <c r="I149" s="134"/>
      <c r="J149" s="134"/>
      <c r="K149" s="120"/>
    </row>
    <row r="150" spans="1:11" x14ac:dyDescent="0.2">
      <c r="A150" s="112">
        <v>1303334</v>
      </c>
      <c r="B150" s="126" t="s">
        <v>467</v>
      </c>
      <c r="C150" s="129" t="s">
        <v>468</v>
      </c>
      <c r="D150" s="113">
        <v>3</v>
      </c>
      <c r="E150" s="113">
        <v>0</v>
      </c>
      <c r="F150" s="113">
        <v>3</v>
      </c>
      <c r="G150" s="128"/>
      <c r="H150" s="131"/>
      <c r="I150" s="131"/>
      <c r="J150" s="128">
        <v>1304310</v>
      </c>
      <c r="K150" s="120"/>
    </row>
    <row r="151" spans="1:11" x14ac:dyDescent="0.2">
      <c r="A151" s="116">
        <v>1303335</v>
      </c>
      <c r="B151" s="179" t="s">
        <v>469</v>
      </c>
      <c r="C151" s="117" t="s">
        <v>470</v>
      </c>
      <c r="D151" s="133"/>
      <c r="E151" s="133"/>
      <c r="F151" s="133"/>
      <c r="G151" s="123"/>
      <c r="H151" s="134"/>
      <c r="I151" s="134"/>
      <c r="J151" s="134"/>
      <c r="K151" s="120"/>
    </row>
    <row r="152" spans="1:11" x14ac:dyDescent="0.2">
      <c r="A152" s="116">
        <v>1303336</v>
      </c>
      <c r="B152" s="179" t="s">
        <v>471</v>
      </c>
      <c r="C152" s="117" t="s">
        <v>472</v>
      </c>
      <c r="D152" s="133"/>
      <c r="E152" s="133"/>
      <c r="F152" s="133"/>
      <c r="G152" s="123"/>
      <c r="H152" s="134"/>
      <c r="I152" s="134"/>
      <c r="J152" s="134"/>
      <c r="K152" s="120"/>
    </row>
    <row r="153" spans="1:11" x14ac:dyDescent="0.2">
      <c r="A153" s="116">
        <v>1302337</v>
      </c>
      <c r="B153" s="179" t="s">
        <v>473</v>
      </c>
      <c r="C153" s="117" t="s">
        <v>454</v>
      </c>
      <c r="D153" s="133">
        <v>2</v>
      </c>
      <c r="E153" s="133">
        <v>2</v>
      </c>
      <c r="F153" s="133">
        <v>3</v>
      </c>
      <c r="G153" s="123">
        <v>1301108</v>
      </c>
      <c r="H153" s="123">
        <v>1301108</v>
      </c>
      <c r="I153" s="123">
        <v>1301108</v>
      </c>
      <c r="J153" s="123">
        <v>1301108</v>
      </c>
      <c r="K153" s="120"/>
    </row>
    <row r="154" spans="1:11" x14ac:dyDescent="0.2">
      <c r="A154" s="112">
        <v>1302338</v>
      </c>
      <c r="B154" s="126" t="s">
        <v>474</v>
      </c>
      <c r="C154" s="129" t="s">
        <v>475</v>
      </c>
      <c r="D154" s="113">
        <v>2</v>
      </c>
      <c r="E154" s="113">
        <v>2</v>
      </c>
      <c r="F154" s="113">
        <v>3</v>
      </c>
      <c r="G154" s="128" t="s">
        <v>476</v>
      </c>
      <c r="H154" s="128" t="s">
        <v>477</v>
      </c>
      <c r="I154" s="128" t="s">
        <v>477</v>
      </c>
      <c r="J154" s="131"/>
      <c r="K154" s="120"/>
    </row>
    <row r="155" spans="1:11" x14ac:dyDescent="0.2">
      <c r="A155" s="112">
        <v>1303339</v>
      </c>
      <c r="B155" s="126" t="s">
        <v>478</v>
      </c>
      <c r="C155" s="129" t="s">
        <v>479</v>
      </c>
      <c r="D155" s="113">
        <v>2</v>
      </c>
      <c r="E155" s="113">
        <v>2</v>
      </c>
      <c r="F155" s="113">
        <v>3</v>
      </c>
      <c r="G155" s="128"/>
      <c r="H155" s="131"/>
      <c r="I155" s="131"/>
      <c r="J155" s="128">
        <v>1303236</v>
      </c>
      <c r="K155" s="120"/>
    </row>
    <row r="156" spans="1:11" x14ac:dyDescent="0.2">
      <c r="A156" s="116">
        <v>1303340</v>
      </c>
      <c r="B156" s="179" t="s">
        <v>480</v>
      </c>
      <c r="C156" s="117" t="s">
        <v>481</v>
      </c>
      <c r="D156" s="133"/>
      <c r="E156" s="133"/>
      <c r="F156" s="133"/>
      <c r="G156" s="123"/>
      <c r="H156" s="134"/>
      <c r="I156" s="134"/>
      <c r="J156" s="134"/>
      <c r="K156" s="120"/>
    </row>
    <row r="157" spans="1:11" x14ac:dyDescent="0.2">
      <c r="A157" s="116">
        <v>1303341</v>
      </c>
      <c r="B157" s="179" t="s">
        <v>482</v>
      </c>
      <c r="C157" s="117" t="s">
        <v>458</v>
      </c>
      <c r="D157" s="133"/>
      <c r="E157" s="133"/>
      <c r="F157" s="133"/>
      <c r="G157" s="123"/>
      <c r="H157" s="134"/>
      <c r="I157" s="134"/>
      <c r="J157" s="134"/>
      <c r="K157" s="120"/>
    </row>
    <row r="158" spans="1:11" x14ac:dyDescent="0.2">
      <c r="A158" s="112">
        <v>1303342</v>
      </c>
      <c r="B158" s="126" t="s">
        <v>483</v>
      </c>
      <c r="C158" s="129" t="s">
        <v>484</v>
      </c>
      <c r="D158" s="113">
        <v>3</v>
      </c>
      <c r="E158" s="113">
        <v>0</v>
      </c>
      <c r="F158" s="113">
        <v>3</v>
      </c>
      <c r="G158" s="128">
        <v>1301203</v>
      </c>
      <c r="H158" s="128">
        <v>1301203</v>
      </c>
      <c r="I158" s="128">
        <v>1301203</v>
      </c>
      <c r="J158" s="128">
        <v>1301203</v>
      </c>
      <c r="K158" s="120"/>
    </row>
    <row r="159" spans="1:11" x14ac:dyDescent="0.2">
      <c r="A159" s="112">
        <v>1303343</v>
      </c>
      <c r="B159" s="126" t="s">
        <v>485</v>
      </c>
      <c r="C159" s="129" t="s">
        <v>486</v>
      </c>
      <c r="D159" s="113">
        <v>0</v>
      </c>
      <c r="E159" s="113">
        <v>2</v>
      </c>
      <c r="F159" s="113">
        <v>1</v>
      </c>
      <c r="G159" s="128"/>
      <c r="H159" s="131"/>
      <c r="I159" s="128" t="s">
        <v>487</v>
      </c>
      <c r="J159" s="128" t="s">
        <v>487</v>
      </c>
      <c r="K159" s="120"/>
    </row>
    <row r="160" spans="1:11" x14ac:dyDescent="0.2">
      <c r="A160" s="116">
        <v>1303344</v>
      </c>
      <c r="B160" s="179" t="s">
        <v>488</v>
      </c>
      <c r="C160" s="117" t="s">
        <v>489</v>
      </c>
      <c r="D160" s="133"/>
      <c r="E160" s="133"/>
      <c r="F160" s="133"/>
      <c r="G160" s="123"/>
      <c r="H160" s="134"/>
      <c r="I160" s="134"/>
      <c r="J160" s="134"/>
      <c r="K160" s="120"/>
    </row>
    <row r="161" spans="1:11" x14ac:dyDescent="0.2">
      <c r="A161" s="116">
        <v>1303345</v>
      </c>
      <c r="B161" s="179" t="s">
        <v>490</v>
      </c>
      <c r="C161" s="117" t="s">
        <v>491</v>
      </c>
      <c r="D161" s="133"/>
      <c r="E161" s="133"/>
      <c r="F161" s="133"/>
      <c r="G161" s="123"/>
      <c r="H161" s="134"/>
      <c r="I161" s="134"/>
      <c r="J161" s="134"/>
      <c r="K161" s="120"/>
    </row>
    <row r="162" spans="1:11" x14ac:dyDescent="0.2">
      <c r="A162" s="116">
        <v>1303346</v>
      </c>
      <c r="B162" s="179" t="s">
        <v>492</v>
      </c>
      <c r="C162" s="117" t="s">
        <v>493</v>
      </c>
      <c r="D162" s="133"/>
      <c r="E162" s="133"/>
      <c r="F162" s="133"/>
      <c r="G162" s="123"/>
      <c r="H162" s="134"/>
      <c r="I162" s="134"/>
      <c r="J162" s="134"/>
      <c r="K162" s="120"/>
    </row>
    <row r="163" spans="1:11" x14ac:dyDescent="0.2">
      <c r="A163" s="116">
        <v>1303347</v>
      </c>
      <c r="B163" s="179" t="s">
        <v>494</v>
      </c>
      <c r="C163" s="117" t="s">
        <v>495</v>
      </c>
      <c r="D163" s="133"/>
      <c r="E163" s="133"/>
      <c r="F163" s="133"/>
      <c r="G163" s="123"/>
      <c r="H163" s="134"/>
      <c r="I163" s="134"/>
      <c r="J163" s="134"/>
      <c r="K163" s="120"/>
    </row>
    <row r="164" spans="1:11" x14ac:dyDescent="0.2">
      <c r="A164" s="116">
        <v>1303348</v>
      </c>
      <c r="B164" s="179" t="s">
        <v>496</v>
      </c>
      <c r="C164" s="117" t="s">
        <v>497</v>
      </c>
      <c r="D164" s="133"/>
      <c r="E164" s="133"/>
      <c r="F164" s="133"/>
      <c r="G164" s="123"/>
      <c r="H164" s="134"/>
      <c r="I164" s="134"/>
      <c r="J164" s="134"/>
      <c r="K164" s="120"/>
    </row>
    <row r="165" spans="1:11" x14ac:dyDescent="0.2">
      <c r="A165" s="116">
        <v>1303349</v>
      </c>
      <c r="B165" s="179" t="s">
        <v>498</v>
      </c>
      <c r="C165" s="117" t="s">
        <v>499</v>
      </c>
      <c r="D165" s="133"/>
      <c r="E165" s="133"/>
      <c r="F165" s="133"/>
      <c r="G165" s="123"/>
      <c r="H165" s="134"/>
      <c r="I165" s="134"/>
      <c r="J165" s="134"/>
      <c r="K165" s="120"/>
    </row>
    <row r="166" spans="1:11" x14ac:dyDescent="0.2">
      <c r="A166" s="116">
        <v>1303350</v>
      </c>
      <c r="B166" s="179" t="s">
        <v>500</v>
      </c>
      <c r="C166" s="117" t="s">
        <v>501</v>
      </c>
      <c r="D166" s="133"/>
      <c r="E166" s="133"/>
      <c r="F166" s="133"/>
      <c r="G166" s="123"/>
      <c r="H166" s="134"/>
      <c r="I166" s="134"/>
      <c r="J166" s="134"/>
      <c r="K166" s="120"/>
    </row>
    <row r="167" spans="1:11" x14ac:dyDescent="0.2">
      <c r="A167" s="112">
        <v>1303354</v>
      </c>
      <c r="B167" s="126" t="s">
        <v>502</v>
      </c>
      <c r="C167" s="129" t="s">
        <v>503</v>
      </c>
      <c r="D167" s="113">
        <v>3</v>
      </c>
      <c r="E167" s="113">
        <v>0</v>
      </c>
      <c r="F167" s="113">
        <v>3</v>
      </c>
      <c r="G167" s="128"/>
      <c r="H167" s="131"/>
      <c r="I167" s="128">
        <v>1301305</v>
      </c>
      <c r="J167" s="131"/>
      <c r="K167" s="120"/>
    </row>
    <row r="168" spans="1:11" x14ac:dyDescent="0.2">
      <c r="A168" s="112">
        <v>1302360</v>
      </c>
      <c r="B168" s="126" t="s">
        <v>504</v>
      </c>
      <c r="C168" s="129" t="s">
        <v>505</v>
      </c>
      <c r="D168" s="113">
        <v>3</v>
      </c>
      <c r="E168" s="113">
        <v>0</v>
      </c>
      <c r="F168" s="113">
        <v>3</v>
      </c>
      <c r="G168" s="128">
        <v>1301305</v>
      </c>
      <c r="H168" s="128">
        <v>1301305</v>
      </c>
      <c r="I168" s="128">
        <v>1301305</v>
      </c>
      <c r="J168" s="128">
        <v>1301305</v>
      </c>
      <c r="K168" s="120"/>
    </row>
    <row r="169" spans="1:11" x14ac:dyDescent="0.2">
      <c r="A169" s="116">
        <v>1301</v>
      </c>
      <c r="B169" s="179" t="s">
        <v>248</v>
      </c>
      <c r="C169" s="117" t="s">
        <v>249</v>
      </c>
      <c r="D169" s="133"/>
      <c r="E169" s="133"/>
      <c r="F169" s="133"/>
      <c r="G169" s="123"/>
      <c r="H169" s="134"/>
      <c r="I169" s="134"/>
      <c r="J169" s="134"/>
      <c r="K169" s="120"/>
    </row>
    <row r="170" spans="1:11" x14ac:dyDescent="0.2">
      <c r="A170" s="112">
        <v>1303369</v>
      </c>
      <c r="B170" s="126" t="s">
        <v>352</v>
      </c>
      <c r="C170" s="129" t="s">
        <v>353</v>
      </c>
      <c r="D170" s="113">
        <v>0</v>
      </c>
      <c r="E170" s="113">
        <v>0</v>
      </c>
      <c r="F170" s="113">
        <v>0</v>
      </c>
      <c r="G170" s="128"/>
      <c r="H170" s="131"/>
      <c r="I170" s="128" t="s">
        <v>354</v>
      </c>
      <c r="J170" s="131"/>
      <c r="K170" s="120"/>
    </row>
    <row r="171" spans="1:11" x14ac:dyDescent="0.2">
      <c r="A171" s="116">
        <v>1303370</v>
      </c>
      <c r="B171" s="179" t="s">
        <v>506</v>
      </c>
      <c r="C171" s="117" t="s">
        <v>333</v>
      </c>
      <c r="D171" s="133"/>
      <c r="E171" s="133"/>
      <c r="F171" s="133"/>
      <c r="G171" s="123"/>
      <c r="H171" s="134"/>
      <c r="I171" s="134"/>
      <c r="J171" s="134"/>
      <c r="K171" s="120"/>
    </row>
    <row r="172" spans="1:11" x14ac:dyDescent="0.2">
      <c r="A172" s="116">
        <v>1303380</v>
      </c>
      <c r="B172" s="179" t="s">
        <v>507</v>
      </c>
      <c r="C172" s="117" t="s">
        <v>508</v>
      </c>
      <c r="D172" s="133"/>
      <c r="E172" s="133"/>
      <c r="F172" s="133"/>
      <c r="G172" s="123"/>
      <c r="H172" s="134"/>
      <c r="I172" s="134"/>
      <c r="J172" s="134"/>
      <c r="K172" s="120"/>
    </row>
    <row r="173" spans="1:11" x14ac:dyDescent="0.2">
      <c r="A173" s="116">
        <v>1303381</v>
      </c>
      <c r="B173" s="179" t="s">
        <v>509</v>
      </c>
      <c r="C173" s="117" t="s">
        <v>510</v>
      </c>
      <c r="D173" s="133"/>
      <c r="E173" s="133"/>
      <c r="F173" s="133"/>
      <c r="G173" s="123"/>
      <c r="H173" s="134"/>
      <c r="I173" s="134"/>
      <c r="J173" s="134"/>
      <c r="K173" s="120"/>
    </row>
    <row r="174" spans="1:11" x14ac:dyDescent="0.2">
      <c r="A174" s="116">
        <v>1303382</v>
      </c>
      <c r="B174" s="179" t="s">
        <v>511</v>
      </c>
      <c r="C174" s="117" t="s">
        <v>386</v>
      </c>
      <c r="D174" s="133"/>
      <c r="E174" s="133"/>
      <c r="F174" s="133"/>
      <c r="G174" s="123"/>
      <c r="H174" s="134"/>
      <c r="I174" s="134"/>
      <c r="J174" s="134"/>
      <c r="K174" s="120"/>
    </row>
    <row r="175" spans="1:11" x14ac:dyDescent="0.2">
      <c r="A175" s="116">
        <v>1303383</v>
      </c>
      <c r="B175" s="179" t="s">
        <v>512</v>
      </c>
      <c r="C175" s="117" t="s">
        <v>513</v>
      </c>
      <c r="D175" s="133"/>
      <c r="E175" s="133"/>
      <c r="F175" s="133"/>
      <c r="G175" s="123"/>
      <c r="H175" s="134"/>
      <c r="I175" s="134"/>
      <c r="J175" s="134"/>
      <c r="K175" s="120"/>
    </row>
    <row r="176" spans="1:11" x14ac:dyDescent="0.2">
      <c r="A176" s="116">
        <v>1303385</v>
      </c>
      <c r="B176" s="179" t="s">
        <v>395</v>
      </c>
      <c r="C176" s="117" t="s">
        <v>396</v>
      </c>
      <c r="D176" s="133"/>
      <c r="E176" s="133"/>
      <c r="F176" s="133"/>
      <c r="G176" s="123"/>
      <c r="H176" s="134"/>
      <c r="I176" s="134"/>
      <c r="J176" s="134"/>
      <c r="K176" s="120"/>
    </row>
    <row r="177" spans="1:11" x14ac:dyDescent="0.2">
      <c r="A177" s="112">
        <v>1301386</v>
      </c>
      <c r="B177" s="126" t="s">
        <v>514</v>
      </c>
      <c r="C177" s="129" t="s">
        <v>515</v>
      </c>
      <c r="D177" s="113">
        <v>3</v>
      </c>
      <c r="E177" s="113">
        <v>0</v>
      </c>
      <c r="F177" s="113">
        <v>3</v>
      </c>
      <c r="G177" s="128">
        <v>1301305</v>
      </c>
      <c r="H177" s="128">
        <v>1301305</v>
      </c>
      <c r="I177" s="128">
        <v>1301305</v>
      </c>
      <c r="J177" s="128">
        <v>1301305</v>
      </c>
      <c r="K177" s="120"/>
    </row>
    <row r="178" spans="1:11" x14ac:dyDescent="0.2">
      <c r="A178" s="112">
        <v>1303387</v>
      </c>
      <c r="B178" s="126" t="s">
        <v>516</v>
      </c>
      <c r="C178" s="129" t="s">
        <v>517</v>
      </c>
      <c r="D178" s="113">
        <v>0</v>
      </c>
      <c r="E178" s="113">
        <v>2</v>
      </c>
      <c r="F178" s="113">
        <v>1</v>
      </c>
      <c r="G178" s="128"/>
      <c r="H178" s="131"/>
      <c r="I178" s="128" t="s">
        <v>518</v>
      </c>
      <c r="J178" s="131"/>
      <c r="K178" s="120"/>
    </row>
    <row r="179" spans="1:11" x14ac:dyDescent="0.2">
      <c r="A179" s="112">
        <v>1303392</v>
      </c>
      <c r="B179" s="126" t="s">
        <v>519</v>
      </c>
      <c r="C179" s="129" t="s">
        <v>520</v>
      </c>
      <c r="D179" s="113">
        <v>3</v>
      </c>
      <c r="E179" s="113">
        <v>0</v>
      </c>
      <c r="F179" s="113">
        <v>3</v>
      </c>
      <c r="G179" s="128"/>
      <c r="H179" s="131"/>
      <c r="I179" s="128" t="s">
        <v>27</v>
      </c>
      <c r="J179" s="131"/>
      <c r="K179" s="120"/>
    </row>
    <row r="180" spans="1:11" x14ac:dyDescent="0.2">
      <c r="A180" s="116">
        <v>1303410</v>
      </c>
      <c r="B180" s="179" t="s">
        <v>521</v>
      </c>
      <c r="C180" s="117" t="s">
        <v>522</v>
      </c>
      <c r="D180" s="133"/>
      <c r="E180" s="133"/>
      <c r="F180" s="133"/>
      <c r="G180" s="123"/>
      <c r="H180" s="134"/>
      <c r="I180" s="134"/>
      <c r="J180" s="134"/>
      <c r="K180" s="120"/>
    </row>
    <row r="181" spans="1:11" x14ac:dyDescent="0.2">
      <c r="A181" s="112">
        <v>1301411</v>
      </c>
      <c r="B181" s="126" t="s">
        <v>523</v>
      </c>
      <c r="C181" s="129" t="s">
        <v>524</v>
      </c>
      <c r="D181" s="113">
        <v>3</v>
      </c>
      <c r="E181" s="113">
        <v>0</v>
      </c>
      <c r="F181" s="113">
        <v>3</v>
      </c>
      <c r="G181" s="131">
        <v>1301336</v>
      </c>
      <c r="H181" s="128">
        <v>1301336</v>
      </c>
      <c r="I181" s="128">
        <v>1301336</v>
      </c>
      <c r="J181" s="128"/>
      <c r="K181" s="120"/>
    </row>
    <row r="182" spans="1:11" x14ac:dyDescent="0.2">
      <c r="A182" s="116">
        <v>1303430</v>
      </c>
      <c r="B182" s="179" t="s">
        <v>525</v>
      </c>
      <c r="C182" s="117" t="s">
        <v>526</v>
      </c>
      <c r="D182" s="133"/>
      <c r="E182" s="133"/>
      <c r="F182" s="133"/>
      <c r="G182" s="123"/>
      <c r="H182" s="134"/>
      <c r="I182" s="134"/>
      <c r="J182" s="134"/>
      <c r="K182" s="120"/>
    </row>
    <row r="183" spans="1:11" x14ac:dyDescent="0.2">
      <c r="A183" s="116">
        <v>1303431</v>
      </c>
      <c r="B183" s="179" t="s">
        <v>527</v>
      </c>
      <c r="C183" s="117" t="s">
        <v>528</v>
      </c>
      <c r="D183" s="133"/>
      <c r="E183" s="133"/>
      <c r="F183" s="133"/>
      <c r="G183" s="123"/>
      <c r="H183" s="134"/>
      <c r="I183" s="134"/>
      <c r="J183" s="134"/>
      <c r="K183" s="120"/>
    </row>
    <row r="184" spans="1:11" x14ac:dyDescent="0.2">
      <c r="A184" s="112">
        <v>1303434</v>
      </c>
      <c r="B184" s="126" t="s">
        <v>529</v>
      </c>
      <c r="C184" s="129" t="s">
        <v>530</v>
      </c>
      <c r="D184" s="113">
        <v>3</v>
      </c>
      <c r="E184" s="113">
        <v>0</v>
      </c>
      <c r="F184" s="113">
        <v>3</v>
      </c>
      <c r="G184" s="128">
        <v>1304336</v>
      </c>
      <c r="H184" s="128">
        <v>1304336</v>
      </c>
      <c r="I184" s="128">
        <v>1304336</v>
      </c>
      <c r="J184" s="131"/>
      <c r="K184" s="120"/>
    </row>
    <row r="185" spans="1:11" x14ac:dyDescent="0.2">
      <c r="A185" s="116">
        <v>1303437</v>
      </c>
      <c r="B185" s="179" t="s">
        <v>531</v>
      </c>
      <c r="C185" s="117" t="s">
        <v>532</v>
      </c>
      <c r="D185" s="133"/>
      <c r="E185" s="133"/>
      <c r="F185" s="133"/>
      <c r="G185" s="123"/>
      <c r="H185" s="134"/>
      <c r="I185" s="134"/>
      <c r="J185" s="134"/>
      <c r="K185" s="120"/>
    </row>
    <row r="186" spans="1:11" x14ac:dyDescent="0.2">
      <c r="A186" s="116">
        <v>1303438</v>
      </c>
      <c r="B186" s="179" t="s">
        <v>533</v>
      </c>
      <c r="C186" s="117" t="s">
        <v>534</v>
      </c>
      <c r="D186" s="133"/>
      <c r="E186" s="133"/>
      <c r="F186" s="133"/>
      <c r="G186" s="123"/>
      <c r="H186" s="134"/>
      <c r="I186" s="134"/>
      <c r="J186" s="134"/>
      <c r="K186" s="120"/>
    </row>
    <row r="187" spans="1:11" x14ac:dyDescent="0.2">
      <c r="A187" s="116">
        <v>1303440</v>
      </c>
      <c r="B187" s="179" t="s">
        <v>535</v>
      </c>
      <c r="C187" s="117" t="s">
        <v>536</v>
      </c>
      <c r="D187" s="133"/>
      <c r="E187" s="133"/>
      <c r="F187" s="133"/>
      <c r="G187" s="123"/>
      <c r="H187" s="134"/>
      <c r="I187" s="134"/>
      <c r="J187" s="134"/>
      <c r="K187" s="120"/>
    </row>
    <row r="188" spans="1:11" x14ac:dyDescent="0.2">
      <c r="A188" s="116">
        <v>1303441</v>
      </c>
      <c r="B188" s="179" t="s">
        <v>84</v>
      </c>
      <c r="C188" s="117" t="s">
        <v>537</v>
      </c>
      <c r="D188" s="133"/>
      <c r="E188" s="133"/>
      <c r="F188" s="133"/>
      <c r="G188" s="123"/>
      <c r="H188" s="134"/>
      <c r="I188" s="134"/>
      <c r="J188" s="134"/>
      <c r="K188" s="120"/>
    </row>
    <row r="189" spans="1:11" x14ac:dyDescent="0.2">
      <c r="A189" s="116">
        <v>1301442</v>
      </c>
      <c r="B189" s="179" t="s">
        <v>538</v>
      </c>
      <c r="C189" s="117" t="s">
        <v>32</v>
      </c>
      <c r="D189" s="113">
        <v>3</v>
      </c>
      <c r="E189" s="113">
        <v>0</v>
      </c>
      <c r="F189" s="113">
        <v>3</v>
      </c>
      <c r="G189" s="128">
        <v>1301305</v>
      </c>
      <c r="H189" s="131"/>
      <c r="I189" s="128">
        <v>1301305</v>
      </c>
      <c r="J189" s="128">
        <v>1301305</v>
      </c>
      <c r="K189" s="120"/>
    </row>
    <row r="190" spans="1:11" x14ac:dyDescent="0.2">
      <c r="A190" s="116">
        <v>1303443</v>
      </c>
      <c r="B190" s="179" t="s">
        <v>539</v>
      </c>
      <c r="C190" s="117" t="s">
        <v>540</v>
      </c>
      <c r="D190" s="133"/>
      <c r="E190" s="133"/>
      <c r="F190" s="133"/>
      <c r="G190" s="123"/>
      <c r="H190" s="134"/>
      <c r="I190" s="134"/>
      <c r="J190" s="134"/>
      <c r="K190" s="120"/>
    </row>
    <row r="191" spans="1:11" x14ac:dyDescent="0.2">
      <c r="A191" s="116">
        <v>1303444</v>
      </c>
      <c r="B191" s="179" t="s">
        <v>541</v>
      </c>
      <c r="C191" s="117" t="s">
        <v>542</v>
      </c>
      <c r="D191" s="133"/>
      <c r="E191" s="133"/>
      <c r="F191" s="133"/>
      <c r="G191" s="123"/>
      <c r="H191" s="134"/>
      <c r="I191" s="134"/>
      <c r="J191" s="134"/>
      <c r="K191" s="120"/>
    </row>
    <row r="192" spans="1:11" x14ac:dyDescent="0.2">
      <c r="A192" s="116">
        <v>1303445</v>
      </c>
      <c r="B192" s="179" t="s">
        <v>543</v>
      </c>
      <c r="C192" s="117" t="s">
        <v>544</v>
      </c>
      <c r="D192" s="133"/>
      <c r="E192" s="133"/>
      <c r="F192" s="133"/>
      <c r="G192" s="123"/>
      <c r="H192" s="134"/>
      <c r="I192" s="134"/>
      <c r="J192" s="134"/>
      <c r="K192" s="120"/>
    </row>
    <row r="193" spans="1:11" x14ac:dyDescent="0.2">
      <c r="A193" s="112">
        <v>1303447</v>
      </c>
      <c r="B193" s="126" t="s">
        <v>545</v>
      </c>
      <c r="C193" s="129" t="s">
        <v>546</v>
      </c>
      <c r="D193" s="113">
        <v>3</v>
      </c>
      <c r="E193" s="113">
        <v>0</v>
      </c>
      <c r="F193" s="113">
        <v>3</v>
      </c>
      <c r="G193" s="128"/>
      <c r="H193" s="131"/>
      <c r="I193" s="128">
        <v>1301305</v>
      </c>
      <c r="J193" s="131"/>
      <c r="K193" s="120"/>
    </row>
    <row r="194" spans="1:11" x14ac:dyDescent="0.2">
      <c r="A194" s="112">
        <v>1303448</v>
      </c>
      <c r="B194" s="126" t="s">
        <v>547</v>
      </c>
      <c r="C194" s="129" t="s">
        <v>548</v>
      </c>
      <c r="D194" s="113">
        <v>3</v>
      </c>
      <c r="E194" s="113">
        <v>0</v>
      </c>
      <c r="F194" s="113">
        <v>3</v>
      </c>
      <c r="G194" s="128"/>
      <c r="H194" s="131"/>
      <c r="I194" s="128">
        <v>1301305</v>
      </c>
      <c r="J194" s="131"/>
      <c r="K194" s="120"/>
    </row>
    <row r="195" spans="1:11" x14ac:dyDescent="0.2">
      <c r="A195" s="116">
        <v>1303449</v>
      </c>
      <c r="B195" s="179" t="s">
        <v>549</v>
      </c>
      <c r="C195" s="117" t="s">
        <v>550</v>
      </c>
      <c r="D195" s="133"/>
      <c r="E195" s="133"/>
      <c r="F195" s="133"/>
      <c r="G195" s="123"/>
      <c r="H195" s="134"/>
      <c r="I195" s="134"/>
      <c r="J195" s="134"/>
      <c r="K195" s="120"/>
    </row>
    <row r="196" spans="1:11" x14ac:dyDescent="0.2">
      <c r="A196" s="112">
        <v>1303450</v>
      </c>
      <c r="B196" s="126" t="s">
        <v>551</v>
      </c>
      <c r="C196" s="129" t="s">
        <v>552</v>
      </c>
      <c r="D196" s="113">
        <v>3</v>
      </c>
      <c r="E196" s="113">
        <v>0</v>
      </c>
      <c r="F196" s="113">
        <v>3</v>
      </c>
      <c r="G196" s="128">
        <v>1301305</v>
      </c>
      <c r="H196" s="131"/>
      <c r="I196" s="128">
        <v>1301305</v>
      </c>
      <c r="J196" s="128">
        <v>1301305</v>
      </c>
      <c r="K196" s="120"/>
    </row>
    <row r="197" spans="1:11" x14ac:dyDescent="0.2">
      <c r="A197" s="116">
        <v>1303461</v>
      </c>
      <c r="B197" s="179" t="s">
        <v>248</v>
      </c>
      <c r="C197" s="117" t="s">
        <v>249</v>
      </c>
      <c r="D197" s="133"/>
      <c r="E197" s="133"/>
      <c r="F197" s="133"/>
      <c r="G197" s="123"/>
      <c r="H197" s="134"/>
      <c r="I197" s="134"/>
      <c r="J197" s="134"/>
      <c r="K197" s="120"/>
    </row>
    <row r="198" spans="1:11" x14ac:dyDescent="0.2">
      <c r="A198" s="116">
        <v>1303480</v>
      </c>
      <c r="B198" s="179" t="s">
        <v>553</v>
      </c>
      <c r="C198" s="117" t="s">
        <v>554</v>
      </c>
      <c r="D198" s="133"/>
      <c r="E198" s="133"/>
      <c r="F198" s="133"/>
      <c r="G198" s="123"/>
      <c r="H198" s="134"/>
      <c r="I198" s="134"/>
      <c r="J198" s="134"/>
      <c r="K198" s="120"/>
    </row>
    <row r="199" spans="1:11" x14ac:dyDescent="0.2">
      <c r="A199" s="116">
        <v>1303486</v>
      </c>
      <c r="B199" s="179" t="s">
        <v>374</v>
      </c>
      <c r="C199" s="117" t="s">
        <v>375</v>
      </c>
      <c r="D199" s="133"/>
      <c r="E199" s="133"/>
      <c r="F199" s="133"/>
      <c r="G199" s="123"/>
      <c r="H199" s="134"/>
      <c r="I199" s="134"/>
      <c r="J199" s="134"/>
      <c r="K199" s="120"/>
    </row>
    <row r="200" spans="1:11" x14ac:dyDescent="0.2">
      <c r="A200" s="116">
        <v>1303489</v>
      </c>
      <c r="B200" s="179" t="s">
        <v>376</v>
      </c>
      <c r="C200" s="117" t="s">
        <v>377</v>
      </c>
      <c r="D200" s="133"/>
      <c r="E200" s="133"/>
      <c r="F200" s="133"/>
      <c r="G200" s="123"/>
      <c r="H200" s="134"/>
      <c r="I200" s="134"/>
      <c r="J200" s="134"/>
      <c r="K200" s="120"/>
    </row>
    <row r="201" spans="1:11" x14ac:dyDescent="0.2">
      <c r="A201" s="112">
        <v>1303490</v>
      </c>
      <c r="B201" s="126" t="s">
        <v>555</v>
      </c>
      <c r="C201" s="129" t="s">
        <v>556</v>
      </c>
      <c r="D201" s="113">
        <v>3</v>
      </c>
      <c r="E201" s="113">
        <v>0</v>
      </c>
      <c r="F201" s="113">
        <v>3</v>
      </c>
      <c r="G201" s="128"/>
      <c r="H201" s="131"/>
      <c r="I201" s="128" t="s">
        <v>27</v>
      </c>
      <c r="J201" s="131"/>
      <c r="K201" s="120"/>
    </row>
    <row r="202" spans="1:11" x14ac:dyDescent="0.2">
      <c r="A202" s="112">
        <v>1303491</v>
      </c>
      <c r="B202" s="126" t="s">
        <v>380</v>
      </c>
      <c r="C202" s="129" t="s">
        <v>381</v>
      </c>
      <c r="D202" s="113">
        <v>0</v>
      </c>
      <c r="E202" s="113">
        <v>2</v>
      </c>
      <c r="F202" s="113">
        <v>1</v>
      </c>
      <c r="G202" s="128"/>
      <c r="H202" s="131"/>
      <c r="I202" s="128" t="s">
        <v>557</v>
      </c>
      <c r="J202" s="131"/>
      <c r="K202" s="120"/>
    </row>
    <row r="203" spans="1:11" x14ac:dyDescent="0.2">
      <c r="A203" s="112">
        <v>1303492</v>
      </c>
      <c r="B203" s="126" t="s">
        <v>383</v>
      </c>
      <c r="C203" s="129" t="s">
        <v>384</v>
      </c>
      <c r="D203" s="113">
        <v>0</v>
      </c>
      <c r="E203" s="113">
        <v>4</v>
      </c>
      <c r="F203" s="113">
        <v>2</v>
      </c>
      <c r="G203" s="128"/>
      <c r="H203" s="131"/>
      <c r="I203" s="128">
        <v>1303491</v>
      </c>
      <c r="J203" s="131"/>
      <c r="K203" s="120"/>
    </row>
    <row r="204" spans="1:11" x14ac:dyDescent="0.2">
      <c r="A204" s="116">
        <v>1303900</v>
      </c>
      <c r="B204" s="179" t="s">
        <v>558</v>
      </c>
      <c r="C204" s="117" t="s">
        <v>559</v>
      </c>
      <c r="D204" s="133"/>
      <c r="E204" s="133"/>
      <c r="F204" s="133"/>
      <c r="G204" s="123"/>
      <c r="H204" s="134"/>
      <c r="I204" s="134"/>
      <c r="J204" s="134"/>
      <c r="K204" s="120"/>
    </row>
    <row r="205" spans="1:11" x14ac:dyDescent="0.2">
      <c r="A205" s="116">
        <v>1303901</v>
      </c>
      <c r="B205" s="179" t="s">
        <v>560</v>
      </c>
      <c r="C205" s="117" t="s">
        <v>561</v>
      </c>
      <c r="D205" s="133"/>
      <c r="E205" s="133"/>
      <c r="F205" s="133"/>
      <c r="G205" s="123"/>
      <c r="H205" s="134"/>
      <c r="I205" s="134"/>
      <c r="J205" s="134"/>
      <c r="K205" s="120"/>
    </row>
    <row r="206" spans="1:11" x14ac:dyDescent="0.2">
      <c r="A206" s="116">
        <v>1303998</v>
      </c>
      <c r="B206" s="179" t="s">
        <v>562</v>
      </c>
      <c r="C206" s="117" t="s">
        <v>563</v>
      </c>
      <c r="D206" s="133"/>
      <c r="E206" s="133"/>
      <c r="F206" s="133"/>
      <c r="G206" s="123"/>
      <c r="H206" s="134"/>
      <c r="I206" s="134"/>
      <c r="J206" s="134"/>
      <c r="K206" s="120"/>
    </row>
    <row r="207" spans="1:11" x14ac:dyDescent="0.2">
      <c r="A207" s="116">
        <v>1303999</v>
      </c>
      <c r="B207" s="179" t="s">
        <v>564</v>
      </c>
      <c r="C207" s="117" t="s">
        <v>565</v>
      </c>
      <c r="D207" s="133"/>
      <c r="E207" s="133"/>
      <c r="F207" s="133"/>
      <c r="G207" s="123"/>
      <c r="H207" s="134"/>
      <c r="I207" s="134"/>
      <c r="J207" s="134"/>
      <c r="K207" s="120"/>
    </row>
    <row r="208" spans="1:11" x14ac:dyDescent="0.2">
      <c r="A208" s="112">
        <v>1304130</v>
      </c>
      <c r="B208" s="126" t="s">
        <v>566</v>
      </c>
      <c r="C208" s="129" t="s">
        <v>567</v>
      </c>
      <c r="D208" s="113">
        <v>3</v>
      </c>
      <c r="E208" s="113">
        <v>0</v>
      </c>
      <c r="F208" s="113">
        <v>3</v>
      </c>
      <c r="G208" s="128"/>
      <c r="H208" s="131"/>
      <c r="I208" s="131"/>
      <c r="J208" s="128" t="s">
        <v>568</v>
      </c>
      <c r="K208" s="120"/>
    </row>
    <row r="209" spans="1:11" x14ac:dyDescent="0.2">
      <c r="A209" s="112">
        <v>1304230</v>
      </c>
      <c r="B209" s="126" t="s">
        <v>569</v>
      </c>
      <c r="C209" s="129" t="s">
        <v>570</v>
      </c>
      <c r="D209" s="113">
        <v>3</v>
      </c>
      <c r="E209" s="113">
        <v>0</v>
      </c>
      <c r="F209" s="113">
        <v>3</v>
      </c>
      <c r="G209" s="128"/>
      <c r="H209" s="131"/>
      <c r="I209" s="131"/>
      <c r="J209" s="128">
        <v>1304130</v>
      </c>
      <c r="K209" s="120"/>
    </row>
    <row r="210" spans="1:11" x14ac:dyDescent="0.2">
      <c r="A210" s="112">
        <v>1304231</v>
      </c>
      <c r="B210" s="126" t="s">
        <v>571</v>
      </c>
      <c r="C210" s="129" t="s">
        <v>572</v>
      </c>
      <c r="D210" s="113">
        <v>0</v>
      </c>
      <c r="E210" s="113">
        <v>2</v>
      </c>
      <c r="F210" s="113">
        <v>1</v>
      </c>
      <c r="G210" s="128"/>
      <c r="H210" s="131"/>
      <c r="I210" s="131"/>
      <c r="J210" s="128" t="s">
        <v>573</v>
      </c>
      <c r="K210" s="120"/>
    </row>
    <row r="211" spans="1:11" x14ac:dyDescent="0.2">
      <c r="A211" s="112">
        <v>1304232</v>
      </c>
      <c r="B211" s="126" t="s">
        <v>574</v>
      </c>
      <c r="C211" s="129" t="s">
        <v>575</v>
      </c>
      <c r="D211" s="113">
        <v>3</v>
      </c>
      <c r="E211" s="113">
        <v>0</v>
      </c>
      <c r="F211" s="113">
        <v>3</v>
      </c>
      <c r="G211" s="128"/>
      <c r="H211" s="131"/>
      <c r="I211" s="131"/>
      <c r="J211" s="128">
        <v>1304231</v>
      </c>
      <c r="K211" s="120"/>
    </row>
    <row r="212" spans="1:11" x14ac:dyDescent="0.2">
      <c r="A212" s="112">
        <v>1304233</v>
      </c>
      <c r="B212" s="126" t="s">
        <v>576</v>
      </c>
      <c r="C212" s="129" t="s">
        <v>577</v>
      </c>
      <c r="D212" s="113">
        <v>0</v>
      </c>
      <c r="E212" s="113">
        <v>2</v>
      </c>
      <c r="F212" s="113">
        <v>1</v>
      </c>
      <c r="G212" s="128"/>
      <c r="H212" s="131"/>
      <c r="I212" s="131"/>
      <c r="J212" s="128" t="s">
        <v>578</v>
      </c>
      <c r="K212" s="120"/>
    </row>
    <row r="213" spans="1:11" x14ac:dyDescent="0.2">
      <c r="A213" s="112">
        <v>1304310</v>
      </c>
      <c r="B213" s="126" t="s">
        <v>579</v>
      </c>
      <c r="C213" s="129" t="s">
        <v>580</v>
      </c>
      <c r="D213" s="113">
        <v>3</v>
      </c>
      <c r="E213" s="113">
        <v>0</v>
      </c>
      <c r="F213" s="113">
        <v>3</v>
      </c>
      <c r="G213" s="128">
        <v>1304336</v>
      </c>
      <c r="H213" s="131"/>
      <c r="I213" s="131"/>
      <c r="J213" s="128" t="s">
        <v>581</v>
      </c>
      <c r="K213" s="120"/>
    </row>
    <row r="214" spans="1:11" x14ac:dyDescent="0.2">
      <c r="A214" s="116">
        <v>1304325</v>
      </c>
      <c r="B214" s="179" t="s">
        <v>582</v>
      </c>
      <c r="C214" s="117" t="s">
        <v>583</v>
      </c>
      <c r="D214" s="133"/>
      <c r="E214" s="133"/>
      <c r="F214" s="133"/>
      <c r="G214" s="123"/>
      <c r="H214" s="134"/>
      <c r="I214" s="134"/>
      <c r="J214" s="134"/>
      <c r="K214" s="120"/>
    </row>
    <row r="215" spans="1:11" x14ac:dyDescent="0.2">
      <c r="A215" s="112">
        <v>1304326</v>
      </c>
      <c r="B215" s="126" t="s">
        <v>584</v>
      </c>
      <c r="C215" s="129" t="s">
        <v>585</v>
      </c>
      <c r="D215" s="113">
        <v>0</v>
      </c>
      <c r="E215" s="113">
        <v>2</v>
      </c>
      <c r="F215" s="113">
        <v>1</v>
      </c>
      <c r="G215" s="128"/>
      <c r="H215" s="131"/>
      <c r="I215" s="131"/>
      <c r="J215" s="128" t="s">
        <v>586</v>
      </c>
      <c r="K215" s="120"/>
    </row>
    <row r="216" spans="1:11" x14ac:dyDescent="0.2">
      <c r="A216" s="112">
        <v>1304327</v>
      </c>
      <c r="B216" s="126" t="s">
        <v>587</v>
      </c>
      <c r="C216" s="129" t="s">
        <v>588</v>
      </c>
      <c r="D216" s="113">
        <v>0</v>
      </c>
      <c r="E216" s="113">
        <v>2</v>
      </c>
      <c r="F216" s="113">
        <v>1</v>
      </c>
      <c r="G216" s="128"/>
      <c r="H216" s="131"/>
      <c r="I216" s="128" t="s">
        <v>589</v>
      </c>
      <c r="J216" s="131"/>
      <c r="K216" s="120"/>
    </row>
    <row r="217" spans="1:11" x14ac:dyDescent="0.2">
      <c r="A217" s="116">
        <v>1304330</v>
      </c>
      <c r="B217" s="179" t="s">
        <v>574</v>
      </c>
      <c r="C217" s="117" t="s">
        <v>575</v>
      </c>
      <c r="D217" s="133"/>
      <c r="E217" s="133"/>
      <c r="F217" s="133"/>
      <c r="G217" s="123"/>
      <c r="H217" s="134"/>
      <c r="I217" s="134"/>
      <c r="J217" s="134"/>
      <c r="K217" s="120"/>
    </row>
    <row r="218" spans="1:11" x14ac:dyDescent="0.2">
      <c r="A218" s="116">
        <v>1304331</v>
      </c>
      <c r="B218" s="179" t="s">
        <v>576</v>
      </c>
      <c r="C218" s="117" t="s">
        <v>577</v>
      </c>
      <c r="D218" s="133"/>
      <c r="E218" s="133"/>
      <c r="F218" s="133"/>
      <c r="G218" s="123"/>
      <c r="H218" s="134"/>
      <c r="I218" s="134"/>
      <c r="J218" s="134"/>
      <c r="K218" s="120"/>
    </row>
    <row r="219" spans="1:11" x14ac:dyDescent="0.2">
      <c r="A219" s="112">
        <v>1311332</v>
      </c>
      <c r="B219" s="126" t="s">
        <v>590</v>
      </c>
      <c r="C219" s="129" t="s">
        <v>591</v>
      </c>
      <c r="D219" s="113">
        <v>3</v>
      </c>
      <c r="E219" s="113">
        <v>0</v>
      </c>
      <c r="F219" s="113">
        <v>3</v>
      </c>
      <c r="G219" s="128" t="s">
        <v>14</v>
      </c>
      <c r="H219" s="131"/>
      <c r="I219" s="131"/>
      <c r="J219" s="128" t="s">
        <v>592</v>
      </c>
      <c r="K219" s="120"/>
    </row>
    <row r="220" spans="1:11" x14ac:dyDescent="0.2">
      <c r="A220" s="112">
        <v>1304333</v>
      </c>
      <c r="B220" s="126" t="s">
        <v>593</v>
      </c>
      <c r="C220" s="129" t="s">
        <v>594</v>
      </c>
      <c r="D220" s="113">
        <v>0</v>
      </c>
      <c r="E220" s="113">
        <v>2</v>
      </c>
      <c r="F220" s="113">
        <v>1</v>
      </c>
      <c r="G220" s="128"/>
      <c r="H220" s="131"/>
      <c r="I220" s="131"/>
      <c r="J220" s="128">
        <v>1304332</v>
      </c>
      <c r="K220" s="120"/>
    </row>
    <row r="221" spans="1:11" x14ac:dyDescent="0.2">
      <c r="A221" s="112">
        <v>1304334</v>
      </c>
      <c r="B221" s="126" t="s">
        <v>525</v>
      </c>
      <c r="C221" s="129" t="s">
        <v>526</v>
      </c>
      <c r="D221" s="113">
        <v>3</v>
      </c>
      <c r="E221" s="113">
        <v>0</v>
      </c>
      <c r="F221" s="113">
        <v>3</v>
      </c>
      <c r="G221" s="128">
        <v>1304336</v>
      </c>
      <c r="H221" s="128">
        <v>1304336</v>
      </c>
      <c r="I221" s="128">
        <v>1304336</v>
      </c>
      <c r="J221" s="131"/>
      <c r="K221" s="120"/>
    </row>
    <row r="222" spans="1:11" x14ac:dyDescent="0.2">
      <c r="A222" s="116">
        <v>1304335</v>
      </c>
      <c r="B222" s="179" t="s">
        <v>469</v>
      </c>
      <c r="C222" s="117" t="s">
        <v>470</v>
      </c>
      <c r="D222" s="133"/>
      <c r="E222" s="133"/>
      <c r="F222" s="133"/>
      <c r="G222" s="123"/>
      <c r="H222" s="134"/>
      <c r="I222" s="134"/>
      <c r="J222" s="134"/>
      <c r="K222" s="120"/>
    </row>
    <row r="223" spans="1:11" x14ac:dyDescent="0.2">
      <c r="A223" s="112">
        <v>1301336</v>
      </c>
      <c r="B223" s="126" t="s">
        <v>463</v>
      </c>
      <c r="C223" s="129" t="s">
        <v>464</v>
      </c>
      <c r="D223" s="113">
        <v>3</v>
      </c>
      <c r="E223" s="113">
        <v>0</v>
      </c>
      <c r="F223" s="113">
        <v>3</v>
      </c>
      <c r="G223" s="128">
        <v>1301326</v>
      </c>
      <c r="H223" s="128">
        <v>1301326</v>
      </c>
      <c r="I223" s="128">
        <v>1301326</v>
      </c>
      <c r="J223" s="131"/>
      <c r="K223" s="120"/>
    </row>
    <row r="224" spans="1:11" x14ac:dyDescent="0.2">
      <c r="A224" s="116">
        <v>1304337</v>
      </c>
      <c r="B224" s="179" t="s">
        <v>465</v>
      </c>
      <c r="C224" s="117" t="s">
        <v>466</v>
      </c>
      <c r="D224" s="133"/>
      <c r="E224" s="133"/>
      <c r="F224" s="133"/>
      <c r="G224" s="123"/>
      <c r="H224" s="134"/>
      <c r="I224" s="134"/>
      <c r="J224" s="134"/>
      <c r="K224" s="120"/>
    </row>
    <row r="225" spans="1:11" x14ac:dyDescent="0.2">
      <c r="A225" s="112">
        <v>1304338</v>
      </c>
      <c r="B225" s="126" t="s">
        <v>595</v>
      </c>
      <c r="C225" s="129" t="s">
        <v>596</v>
      </c>
      <c r="D225" s="113">
        <v>2</v>
      </c>
      <c r="E225" s="113">
        <v>2</v>
      </c>
      <c r="F225" s="113">
        <v>3</v>
      </c>
      <c r="G225" s="128"/>
      <c r="H225" s="131"/>
      <c r="I225" s="131"/>
      <c r="J225" s="128">
        <v>1304326</v>
      </c>
      <c r="K225" s="120"/>
    </row>
    <row r="226" spans="1:11" x14ac:dyDescent="0.2">
      <c r="A226" s="116">
        <v>1304345</v>
      </c>
      <c r="B226" s="179" t="s">
        <v>597</v>
      </c>
      <c r="C226" s="117" t="s">
        <v>454</v>
      </c>
      <c r="D226" s="133"/>
      <c r="E226" s="133"/>
      <c r="F226" s="133"/>
      <c r="G226" s="123"/>
      <c r="H226" s="134"/>
      <c r="I226" s="134"/>
      <c r="J226" s="134"/>
      <c r="K226" s="120"/>
    </row>
    <row r="227" spans="1:11" x14ac:dyDescent="0.2">
      <c r="A227" s="112">
        <v>1301350</v>
      </c>
      <c r="B227" s="126" t="s">
        <v>500</v>
      </c>
      <c r="C227" s="129" t="s">
        <v>501</v>
      </c>
      <c r="D227" s="113">
        <v>2</v>
      </c>
      <c r="E227" s="113">
        <v>2</v>
      </c>
      <c r="F227" s="113">
        <v>3</v>
      </c>
      <c r="G227" s="128">
        <v>1301236</v>
      </c>
      <c r="H227" s="128">
        <v>1303236</v>
      </c>
      <c r="I227" s="128">
        <v>1303236</v>
      </c>
      <c r="J227" s="128">
        <v>1303236</v>
      </c>
      <c r="K227" s="120"/>
    </row>
    <row r="228" spans="1:11" x14ac:dyDescent="0.2">
      <c r="A228" s="116">
        <v>1304355</v>
      </c>
      <c r="B228" s="179" t="s">
        <v>500</v>
      </c>
      <c r="C228" s="117" t="s">
        <v>501</v>
      </c>
      <c r="D228" s="133"/>
      <c r="E228" s="133"/>
      <c r="F228" s="133"/>
      <c r="G228" s="123"/>
      <c r="H228" s="134"/>
      <c r="I228" s="134"/>
      <c r="J228" s="134"/>
      <c r="K228" s="120"/>
    </row>
    <row r="229" spans="1:11" x14ac:dyDescent="0.2">
      <c r="A229" s="112">
        <v>1304369</v>
      </c>
      <c r="B229" s="126" t="s">
        <v>352</v>
      </c>
      <c r="C229" s="129" t="s">
        <v>353</v>
      </c>
      <c r="D229" s="113">
        <v>0</v>
      </c>
      <c r="E229" s="113">
        <v>6</v>
      </c>
      <c r="F229" s="113">
        <v>3</v>
      </c>
      <c r="G229" s="128" t="s">
        <v>354</v>
      </c>
      <c r="H229" s="128" t="s">
        <v>354</v>
      </c>
      <c r="I229" s="128" t="s">
        <v>354</v>
      </c>
      <c r="J229" s="128" t="s">
        <v>354</v>
      </c>
      <c r="K229" s="120"/>
    </row>
    <row r="230" spans="1:11" x14ac:dyDescent="0.2">
      <c r="A230" s="112">
        <v>1304392</v>
      </c>
      <c r="B230" s="126" t="s">
        <v>598</v>
      </c>
      <c r="C230" s="129" t="s">
        <v>599</v>
      </c>
      <c r="D230" s="113">
        <v>3</v>
      </c>
      <c r="E230" s="113">
        <v>0</v>
      </c>
      <c r="F230" s="113">
        <v>3</v>
      </c>
      <c r="G230" s="128"/>
      <c r="H230" s="131"/>
      <c r="I230" s="131"/>
      <c r="J230" s="128" t="s">
        <v>27</v>
      </c>
      <c r="K230" s="120"/>
    </row>
    <row r="231" spans="1:11" x14ac:dyDescent="0.2">
      <c r="A231" s="116">
        <v>1304410</v>
      </c>
      <c r="B231" s="179" t="s">
        <v>579</v>
      </c>
      <c r="C231" s="117" t="s">
        <v>600</v>
      </c>
      <c r="D231" s="133"/>
      <c r="E231" s="133"/>
      <c r="F231" s="133"/>
      <c r="G231" s="123"/>
      <c r="H231" s="134"/>
      <c r="I231" s="134"/>
      <c r="J231" s="134"/>
      <c r="K231" s="120"/>
    </row>
    <row r="232" spans="1:11" x14ac:dyDescent="0.2">
      <c r="A232" s="112">
        <v>1311430</v>
      </c>
      <c r="B232" s="126" t="s">
        <v>601</v>
      </c>
      <c r="C232" s="129" t="s">
        <v>602</v>
      </c>
      <c r="D232" s="113">
        <v>3</v>
      </c>
      <c r="E232" s="113">
        <v>0</v>
      </c>
      <c r="F232" s="113">
        <v>3</v>
      </c>
      <c r="G232" s="128">
        <v>1301336</v>
      </c>
      <c r="H232" s="131"/>
      <c r="I232" s="128">
        <v>1301336</v>
      </c>
      <c r="J232" s="128">
        <v>1301336</v>
      </c>
      <c r="K232" s="120"/>
    </row>
    <row r="233" spans="1:11" x14ac:dyDescent="0.2">
      <c r="A233" s="116">
        <v>1304431</v>
      </c>
      <c r="B233" s="179" t="s">
        <v>593</v>
      </c>
      <c r="C233" s="117" t="s">
        <v>594</v>
      </c>
      <c r="D233" s="133"/>
      <c r="E233" s="133"/>
      <c r="F233" s="133"/>
      <c r="G233" s="123"/>
      <c r="H233" s="134"/>
      <c r="I233" s="134"/>
      <c r="J233" s="134"/>
      <c r="K233" s="120"/>
    </row>
    <row r="234" spans="1:11" x14ac:dyDescent="0.2">
      <c r="A234" s="116">
        <v>1304432</v>
      </c>
      <c r="B234" s="179" t="s">
        <v>603</v>
      </c>
      <c r="C234" s="117" t="s">
        <v>604</v>
      </c>
      <c r="D234" s="133">
        <v>3</v>
      </c>
      <c r="E234" s="133">
        <v>0</v>
      </c>
      <c r="F234" s="133">
        <v>3</v>
      </c>
      <c r="G234" s="123"/>
      <c r="H234" s="134"/>
      <c r="I234" s="134"/>
      <c r="J234" s="134"/>
      <c r="K234" s="120"/>
    </row>
    <row r="235" spans="1:11" x14ac:dyDescent="0.2">
      <c r="A235" s="112">
        <v>1304433</v>
      </c>
      <c r="B235" s="126" t="s">
        <v>605</v>
      </c>
      <c r="C235" s="129" t="s">
        <v>606</v>
      </c>
      <c r="D235" s="113">
        <v>0</v>
      </c>
      <c r="E235" s="113">
        <v>2</v>
      </c>
      <c r="F235" s="113">
        <v>1</v>
      </c>
      <c r="G235" s="128"/>
      <c r="H235" s="131"/>
      <c r="I235" s="131" t="s">
        <v>607</v>
      </c>
      <c r="J235" s="128" t="s">
        <v>608</v>
      </c>
      <c r="K235" s="120"/>
    </row>
    <row r="236" spans="1:11" x14ac:dyDescent="0.2">
      <c r="A236" s="116">
        <v>1304433</v>
      </c>
      <c r="B236" s="179" t="s">
        <v>605</v>
      </c>
      <c r="C236" s="117" t="s">
        <v>606</v>
      </c>
      <c r="D236" s="133"/>
      <c r="E236" s="133"/>
      <c r="F236" s="133"/>
      <c r="G236" s="123"/>
      <c r="H236" s="134"/>
      <c r="I236" s="134"/>
      <c r="J236" s="134"/>
      <c r="K236" s="120"/>
    </row>
    <row r="237" spans="1:11" x14ac:dyDescent="0.2">
      <c r="A237" s="112">
        <v>1304434</v>
      </c>
      <c r="B237" s="126" t="s">
        <v>609</v>
      </c>
      <c r="C237" s="129" t="s">
        <v>610</v>
      </c>
      <c r="D237" s="113">
        <v>3</v>
      </c>
      <c r="E237" s="113">
        <v>0</v>
      </c>
      <c r="F237" s="113">
        <v>3</v>
      </c>
      <c r="G237" s="128"/>
      <c r="H237" s="131"/>
      <c r="I237" s="128">
        <v>1304430</v>
      </c>
      <c r="J237" s="128">
        <v>1304430</v>
      </c>
      <c r="K237" s="120"/>
    </row>
    <row r="238" spans="1:11" x14ac:dyDescent="0.2">
      <c r="A238" s="112">
        <v>1304435</v>
      </c>
      <c r="B238" s="126" t="s">
        <v>611</v>
      </c>
      <c r="C238" s="129" t="s">
        <v>612</v>
      </c>
      <c r="D238" s="113">
        <v>3</v>
      </c>
      <c r="E238" s="113">
        <v>0</v>
      </c>
      <c r="F238" s="113">
        <v>3</v>
      </c>
      <c r="G238" s="128"/>
      <c r="H238" s="131"/>
      <c r="I238" s="131"/>
      <c r="J238" s="128">
        <v>1301326</v>
      </c>
      <c r="K238" s="120"/>
    </row>
    <row r="239" spans="1:11" x14ac:dyDescent="0.2">
      <c r="A239" s="116">
        <v>1304436</v>
      </c>
      <c r="B239" s="179" t="s">
        <v>613</v>
      </c>
      <c r="C239" s="117" t="s">
        <v>614</v>
      </c>
      <c r="D239" s="133"/>
      <c r="E239" s="133"/>
      <c r="F239" s="133"/>
      <c r="G239" s="123"/>
      <c r="H239" s="134"/>
      <c r="I239" s="134"/>
      <c r="J239" s="134"/>
      <c r="K239" s="120"/>
    </row>
    <row r="240" spans="1:11" x14ac:dyDescent="0.2">
      <c r="A240" s="112">
        <v>1304437</v>
      </c>
      <c r="B240" s="126" t="s">
        <v>615</v>
      </c>
      <c r="C240" s="129" t="s">
        <v>616</v>
      </c>
      <c r="D240" s="113">
        <v>3</v>
      </c>
      <c r="E240" s="113">
        <v>0</v>
      </c>
      <c r="F240" s="113">
        <v>3</v>
      </c>
      <c r="G240" s="128"/>
      <c r="H240" s="131"/>
      <c r="I240" s="131"/>
      <c r="J240" s="128" t="s">
        <v>617</v>
      </c>
      <c r="K240" s="120"/>
    </row>
    <row r="241" spans="1:11" x14ac:dyDescent="0.2">
      <c r="A241" s="116">
        <v>1304438</v>
      </c>
      <c r="B241" s="179" t="s">
        <v>618</v>
      </c>
      <c r="C241" s="117" t="s">
        <v>418</v>
      </c>
      <c r="D241" s="133"/>
      <c r="E241" s="133"/>
      <c r="F241" s="133"/>
      <c r="G241" s="123"/>
      <c r="H241" s="134"/>
      <c r="I241" s="134"/>
      <c r="J241" s="134"/>
      <c r="K241" s="120"/>
    </row>
    <row r="242" spans="1:11" x14ac:dyDescent="0.2">
      <c r="A242" s="116">
        <v>1304439</v>
      </c>
      <c r="B242" s="179" t="s">
        <v>619</v>
      </c>
      <c r="C242" s="117" t="s">
        <v>620</v>
      </c>
      <c r="D242" s="133"/>
      <c r="E242" s="133"/>
      <c r="F242" s="133"/>
      <c r="G242" s="123"/>
      <c r="H242" s="134"/>
      <c r="I242" s="134"/>
      <c r="J242" s="134"/>
      <c r="K242" s="120"/>
    </row>
    <row r="243" spans="1:11" x14ac:dyDescent="0.2">
      <c r="A243" s="112">
        <v>1304440</v>
      </c>
      <c r="B243" s="126" t="s">
        <v>621</v>
      </c>
      <c r="C243" s="129" t="s">
        <v>622</v>
      </c>
      <c r="D243" s="113">
        <v>3</v>
      </c>
      <c r="E243" s="113">
        <v>0</v>
      </c>
      <c r="F243" s="113">
        <v>3</v>
      </c>
      <c r="G243" s="128"/>
      <c r="H243" s="131"/>
      <c r="I243" s="131"/>
      <c r="J243" s="128">
        <v>1304430</v>
      </c>
      <c r="K243" s="120"/>
    </row>
    <row r="244" spans="1:11" x14ac:dyDescent="0.2">
      <c r="A244" s="116">
        <v>1304442</v>
      </c>
      <c r="B244" s="179" t="s">
        <v>619</v>
      </c>
      <c r="C244" s="117" t="s">
        <v>620</v>
      </c>
      <c r="D244" s="133"/>
      <c r="E244" s="133"/>
      <c r="F244" s="133"/>
      <c r="G244" s="123"/>
      <c r="H244" s="134"/>
      <c r="I244" s="134"/>
      <c r="J244" s="134"/>
      <c r="K244" s="120"/>
    </row>
    <row r="245" spans="1:11" x14ac:dyDescent="0.2">
      <c r="A245" s="112">
        <v>1311443</v>
      </c>
      <c r="B245" s="126" t="s">
        <v>623</v>
      </c>
      <c r="C245" s="129" t="s">
        <v>624</v>
      </c>
      <c r="D245" s="113">
        <v>3</v>
      </c>
      <c r="E245" s="113">
        <v>0</v>
      </c>
      <c r="F245" s="113">
        <v>3</v>
      </c>
      <c r="G245" s="128" t="s">
        <v>14</v>
      </c>
      <c r="H245" s="131"/>
      <c r="I245" s="131"/>
      <c r="J245" s="128">
        <v>1304232</v>
      </c>
      <c r="K245" s="120"/>
    </row>
    <row r="246" spans="1:11" x14ac:dyDescent="0.2">
      <c r="A246" s="116">
        <v>1304444</v>
      </c>
      <c r="B246" s="179" t="s">
        <v>625</v>
      </c>
      <c r="C246" s="117" t="s">
        <v>626</v>
      </c>
      <c r="D246" s="133"/>
      <c r="E246" s="133"/>
      <c r="F246" s="133"/>
      <c r="G246" s="123"/>
      <c r="H246" s="134"/>
      <c r="I246" s="134"/>
      <c r="J246" s="134"/>
      <c r="K246" s="120"/>
    </row>
    <row r="247" spans="1:11" x14ac:dyDescent="0.2">
      <c r="A247" s="116">
        <v>1304489</v>
      </c>
      <c r="B247" s="179" t="s">
        <v>376</v>
      </c>
      <c r="C247" s="117" t="s">
        <v>377</v>
      </c>
      <c r="D247" s="133"/>
      <c r="E247" s="133"/>
      <c r="F247" s="133"/>
      <c r="G247" s="123"/>
      <c r="H247" s="134"/>
      <c r="I247" s="134"/>
      <c r="J247" s="134"/>
      <c r="K247" s="120"/>
    </row>
    <row r="248" spans="1:11" x14ac:dyDescent="0.2">
      <c r="A248" s="112">
        <v>1304490</v>
      </c>
      <c r="B248" s="126" t="s">
        <v>627</v>
      </c>
      <c r="C248" s="129" t="s">
        <v>628</v>
      </c>
      <c r="D248" s="113">
        <v>3</v>
      </c>
      <c r="E248" s="113">
        <v>0</v>
      </c>
      <c r="F248" s="113">
        <v>3</v>
      </c>
      <c r="G248" s="128"/>
      <c r="H248" s="131"/>
      <c r="I248" s="131"/>
      <c r="J248" s="128" t="s">
        <v>27</v>
      </c>
      <c r="K248" s="120"/>
    </row>
    <row r="249" spans="1:11" x14ac:dyDescent="0.2">
      <c r="A249" s="112">
        <v>1304491</v>
      </c>
      <c r="B249" s="126" t="s">
        <v>380</v>
      </c>
      <c r="C249" s="129" t="s">
        <v>381</v>
      </c>
      <c r="D249" s="113">
        <v>0</v>
      </c>
      <c r="E249" s="113">
        <v>2</v>
      </c>
      <c r="F249" s="113">
        <v>1</v>
      </c>
      <c r="G249" s="128"/>
      <c r="H249" s="131"/>
      <c r="I249" s="131"/>
      <c r="J249" s="128" t="s">
        <v>629</v>
      </c>
      <c r="K249" s="120"/>
    </row>
    <row r="250" spans="1:11" x14ac:dyDescent="0.2">
      <c r="A250" s="112">
        <v>1304492</v>
      </c>
      <c r="B250" s="126" t="s">
        <v>383</v>
      </c>
      <c r="C250" s="129" t="s">
        <v>384</v>
      </c>
      <c r="D250" s="113">
        <v>0</v>
      </c>
      <c r="E250" s="113">
        <v>4</v>
      </c>
      <c r="F250" s="113">
        <v>2</v>
      </c>
      <c r="G250" s="128"/>
      <c r="H250" s="131"/>
      <c r="I250" s="131"/>
      <c r="J250" s="128">
        <v>1304491</v>
      </c>
      <c r="K250" s="120"/>
    </row>
    <row r="251" spans="1:11" x14ac:dyDescent="0.2">
      <c r="A251" s="112">
        <v>1304445</v>
      </c>
      <c r="B251" s="180" t="s">
        <v>630</v>
      </c>
      <c r="C251" s="138" t="s">
        <v>631</v>
      </c>
      <c r="D251" s="133">
        <v>0</v>
      </c>
      <c r="E251" s="133">
        <v>2</v>
      </c>
      <c r="F251" s="133">
        <v>1</v>
      </c>
      <c r="G251" s="134">
        <v>1304434</v>
      </c>
      <c r="H251" s="134">
        <v>1304434</v>
      </c>
      <c r="I251" s="134">
        <v>1304434</v>
      </c>
      <c r="J251" s="134" t="s">
        <v>632</v>
      </c>
      <c r="K251" s="120"/>
    </row>
    <row r="252" spans="1:11" x14ac:dyDescent="0.2">
      <c r="A252" s="118">
        <v>1501126</v>
      </c>
      <c r="B252" s="126" t="s">
        <v>633</v>
      </c>
      <c r="C252" s="138" t="s">
        <v>634</v>
      </c>
      <c r="D252" s="133">
        <v>3</v>
      </c>
      <c r="E252" s="133">
        <v>0</v>
      </c>
      <c r="F252" s="133">
        <v>3</v>
      </c>
      <c r="G252" s="128" t="s">
        <v>14</v>
      </c>
      <c r="H252" s="128" t="s">
        <v>14</v>
      </c>
      <c r="I252" s="128" t="s">
        <v>14</v>
      </c>
      <c r="J252" s="128" t="s">
        <v>14</v>
      </c>
      <c r="K252" s="120"/>
    </row>
    <row r="253" spans="1:11" x14ac:dyDescent="0.2">
      <c r="A253" s="118">
        <v>1501127</v>
      </c>
      <c r="B253" s="126" t="s">
        <v>635</v>
      </c>
      <c r="C253" s="138" t="s">
        <v>636</v>
      </c>
      <c r="D253" s="133">
        <v>3</v>
      </c>
      <c r="E253" s="133">
        <v>0</v>
      </c>
      <c r="F253" s="133">
        <v>3</v>
      </c>
      <c r="G253" s="128" t="s">
        <v>14</v>
      </c>
      <c r="H253" s="128" t="s">
        <v>14</v>
      </c>
      <c r="I253" s="128" t="s">
        <v>14</v>
      </c>
      <c r="J253" s="128" t="s">
        <v>14</v>
      </c>
      <c r="K253" s="120"/>
    </row>
    <row r="254" spans="1:11" x14ac:dyDescent="0.2">
      <c r="A254" s="118">
        <v>1501128</v>
      </c>
      <c r="B254" s="126" t="s">
        <v>637</v>
      </c>
      <c r="C254" s="138" t="s">
        <v>638</v>
      </c>
      <c r="D254" s="133">
        <v>3</v>
      </c>
      <c r="E254" s="133">
        <v>0</v>
      </c>
      <c r="F254" s="133">
        <v>3</v>
      </c>
      <c r="G254" s="128" t="s">
        <v>14</v>
      </c>
      <c r="H254" s="128" t="s">
        <v>14</v>
      </c>
      <c r="I254" s="128" t="s">
        <v>14</v>
      </c>
      <c r="J254" s="128" t="s">
        <v>14</v>
      </c>
      <c r="K254" s="120"/>
    </row>
    <row r="255" spans="1:11" x14ac:dyDescent="0.2">
      <c r="A255" s="112">
        <v>1302384</v>
      </c>
      <c r="B255" s="126" t="s">
        <v>639</v>
      </c>
      <c r="C255" s="129" t="s">
        <v>640</v>
      </c>
      <c r="D255" s="113">
        <v>2</v>
      </c>
      <c r="E255" s="113">
        <v>2</v>
      </c>
      <c r="F255" s="113">
        <v>3</v>
      </c>
      <c r="G255" s="128"/>
      <c r="H255" s="128">
        <v>1302382</v>
      </c>
      <c r="I255" s="128"/>
      <c r="J255" s="131"/>
      <c r="K255" s="120"/>
    </row>
    <row r="256" spans="1:11" x14ac:dyDescent="0.2">
      <c r="A256" s="112">
        <v>1401151</v>
      </c>
      <c r="B256" s="126" t="s">
        <v>641</v>
      </c>
      <c r="C256" s="129" t="s">
        <v>642</v>
      </c>
      <c r="D256" s="113">
        <v>3</v>
      </c>
      <c r="E256" s="113">
        <v>0</v>
      </c>
      <c r="F256" s="113">
        <v>3</v>
      </c>
      <c r="G256" s="128" t="s">
        <v>14</v>
      </c>
      <c r="H256" s="128" t="s">
        <v>14</v>
      </c>
      <c r="I256" s="128" t="s">
        <v>14</v>
      </c>
      <c r="J256" s="131" t="s">
        <v>14</v>
      </c>
      <c r="K256" s="120"/>
    </row>
    <row r="257" spans="1:11" x14ac:dyDescent="0.2">
      <c r="A257" s="112">
        <v>1401136</v>
      </c>
      <c r="B257" s="126" t="s">
        <v>643</v>
      </c>
      <c r="C257" s="129" t="s">
        <v>644</v>
      </c>
      <c r="D257" s="113">
        <v>3</v>
      </c>
      <c r="E257" s="113">
        <v>0</v>
      </c>
      <c r="F257" s="113">
        <v>3</v>
      </c>
      <c r="G257" s="128" t="s">
        <v>14</v>
      </c>
      <c r="H257" s="128" t="s">
        <v>14</v>
      </c>
      <c r="I257" s="128" t="s">
        <v>14</v>
      </c>
      <c r="J257" s="131" t="s">
        <v>14</v>
      </c>
      <c r="K257" s="120"/>
    </row>
    <row r="258" spans="1:11" x14ac:dyDescent="0.2">
      <c r="A258" s="112">
        <v>1301109</v>
      </c>
      <c r="B258" s="180" t="s">
        <v>645</v>
      </c>
      <c r="C258" s="129" t="s">
        <v>646</v>
      </c>
      <c r="D258" s="113">
        <v>3</v>
      </c>
      <c r="E258" s="113">
        <v>0</v>
      </c>
      <c r="F258" s="113">
        <v>3</v>
      </c>
      <c r="G258" s="128" t="s">
        <v>14</v>
      </c>
      <c r="H258" s="128" t="s">
        <v>14</v>
      </c>
      <c r="I258" s="128" t="s">
        <v>14</v>
      </c>
      <c r="J258" s="131" t="s">
        <v>14</v>
      </c>
      <c r="K258" s="120"/>
    </row>
    <row r="259" spans="1:11" x14ac:dyDescent="0.2">
      <c r="A259" s="112">
        <v>1501161</v>
      </c>
      <c r="B259" s="180" t="s">
        <v>647</v>
      </c>
      <c r="C259" s="129" t="s">
        <v>648</v>
      </c>
      <c r="D259" s="113">
        <v>3</v>
      </c>
      <c r="E259" s="113">
        <v>0</v>
      </c>
      <c r="F259" s="113">
        <v>3</v>
      </c>
      <c r="G259" s="128" t="s">
        <v>14</v>
      </c>
      <c r="H259" s="128" t="s">
        <v>14</v>
      </c>
      <c r="I259" s="128" t="s">
        <v>14</v>
      </c>
      <c r="J259" s="131" t="s">
        <v>14</v>
      </c>
      <c r="K259" s="120"/>
    </row>
    <row r="260" spans="1:11" x14ac:dyDescent="0.2">
      <c r="A260" s="112">
        <v>1301150</v>
      </c>
      <c r="B260" s="180" t="s">
        <v>649</v>
      </c>
      <c r="C260" s="129" t="s">
        <v>650</v>
      </c>
      <c r="D260" s="113">
        <v>3</v>
      </c>
      <c r="E260" s="113">
        <v>0</v>
      </c>
      <c r="F260" s="113">
        <v>3</v>
      </c>
      <c r="G260" s="128">
        <v>1501110</v>
      </c>
      <c r="H260" s="128">
        <v>1501110</v>
      </c>
      <c r="I260" s="128">
        <v>1501110</v>
      </c>
      <c r="J260" s="128">
        <v>1501110</v>
      </c>
      <c r="K260" s="120"/>
    </row>
    <row r="261" spans="1:11" x14ac:dyDescent="0.2">
      <c r="A261" s="112">
        <v>1501120</v>
      </c>
      <c r="B261" s="180" t="s">
        <v>651</v>
      </c>
      <c r="C261" s="129" t="s">
        <v>652</v>
      </c>
      <c r="D261" s="113">
        <v>3</v>
      </c>
      <c r="E261" s="113">
        <v>0</v>
      </c>
      <c r="F261" s="113">
        <v>3</v>
      </c>
      <c r="G261" s="128" t="s">
        <v>14</v>
      </c>
      <c r="H261" s="128" t="s">
        <v>14</v>
      </c>
      <c r="I261" s="128" t="s">
        <v>14</v>
      </c>
      <c r="J261" s="131" t="s">
        <v>14</v>
      </c>
      <c r="K261" s="120"/>
    </row>
    <row r="262" spans="1:11" x14ac:dyDescent="0.2">
      <c r="A262" s="112">
        <v>1501121</v>
      </c>
      <c r="B262" s="180" t="s">
        <v>653</v>
      </c>
      <c r="C262" s="129" t="s">
        <v>654</v>
      </c>
      <c r="D262" s="113">
        <v>0</v>
      </c>
      <c r="E262" s="113">
        <v>2</v>
      </c>
      <c r="F262" s="113">
        <v>1</v>
      </c>
      <c r="G262" s="112" t="s">
        <v>655</v>
      </c>
      <c r="H262" s="112" t="s">
        <v>655</v>
      </c>
      <c r="I262" s="112" t="s">
        <v>655</v>
      </c>
      <c r="J262" s="112" t="s">
        <v>655</v>
      </c>
      <c r="K262" s="120"/>
    </row>
    <row r="263" spans="1:11" x14ac:dyDescent="0.2">
      <c r="A263" s="112">
        <v>1501130</v>
      </c>
      <c r="B263" s="180" t="s">
        <v>656</v>
      </c>
      <c r="C263" s="129" t="s">
        <v>657</v>
      </c>
      <c r="D263" s="113">
        <v>3</v>
      </c>
      <c r="E263" s="113">
        <v>0</v>
      </c>
      <c r="F263" s="113">
        <v>3</v>
      </c>
      <c r="G263" s="128" t="s">
        <v>14</v>
      </c>
      <c r="H263" s="128" t="s">
        <v>14</v>
      </c>
      <c r="I263" s="128" t="s">
        <v>14</v>
      </c>
      <c r="J263" s="131" t="s">
        <v>14</v>
      </c>
      <c r="K263" s="120"/>
    </row>
    <row r="264" spans="1:11" x14ac:dyDescent="0.2">
      <c r="A264" s="112">
        <v>1501131</v>
      </c>
      <c r="B264" s="180" t="s">
        <v>658</v>
      </c>
      <c r="C264" s="129" t="s">
        <v>659</v>
      </c>
      <c r="D264" s="113">
        <v>0</v>
      </c>
      <c r="E264" s="113">
        <v>2</v>
      </c>
      <c r="F264" s="113">
        <v>1</v>
      </c>
      <c r="G264" s="112" t="s">
        <v>660</v>
      </c>
      <c r="H264" s="112" t="s">
        <v>660</v>
      </c>
      <c r="I264" s="112" t="s">
        <v>660</v>
      </c>
      <c r="J264" s="112" t="s">
        <v>660</v>
      </c>
      <c r="K264" s="120"/>
    </row>
    <row r="265" spans="1:11" x14ac:dyDescent="0.2">
      <c r="A265" s="112">
        <v>1501210</v>
      </c>
      <c r="B265" s="180" t="s">
        <v>661</v>
      </c>
      <c r="C265" s="129" t="s">
        <v>662</v>
      </c>
      <c r="D265" s="113">
        <v>3</v>
      </c>
      <c r="E265" s="113">
        <v>0</v>
      </c>
      <c r="F265" s="113">
        <v>3</v>
      </c>
      <c r="G265" s="128">
        <v>1501110</v>
      </c>
      <c r="H265" s="128">
        <v>1501110</v>
      </c>
      <c r="I265" s="128">
        <v>1501110</v>
      </c>
      <c r="J265" s="128">
        <v>1501110</v>
      </c>
      <c r="K265" s="120"/>
    </row>
    <row r="266" spans="1:11" x14ac:dyDescent="0.2">
      <c r="A266" s="112">
        <v>1301209</v>
      </c>
      <c r="B266" s="180" t="s">
        <v>663</v>
      </c>
      <c r="C266" s="129" t="s">
        <v>664</v>
      </c>
      <c r="D266" s="113">
        <v>3</v>
      </c>
      <c r="E266" s="113">
        <v>0</v>
      </c>
      <c r="F266" s="113">
        <v>3</v>
      </c>
      <c r="G266" s="112">
        <v>1301111</v>
      </c>
      <c r="H266" s="112">
        <v>1301111</v>
      </c>
      <c r="I266" s="112">
        <v>1301111</v>
      </c>
      <c r="J266" s="112">
        <v>1301111</v>
      </c>
      <c r="K266" s="120"/>
    </row>
    <row r="267" spans="1:11" x14ac:dyDescent="0.2">
      <c r="A267" s="112">
        <v>1301306</v>
      </c>
      <c r="B267" s="180" t="s">
        <v>665</v>
      </c>
      <c r="C267" s="129" t="s">
        <v>666</v>
      </c>
      <c r="D267" s="113">
        <v>3</v>
      </c>
      <c r="E267" s="113">
        <v>0</v>
      </c>
      <c r="F267" s="113">
        <v>3</v>
      </c>
      <c r="G267" s="128" t="s">
        <v>667</v>
      </c>
      <c r="H267" s="128" t="s">
        <v>667</v>
      </c>
      <c r="I267" s="128" t="s">
        <v>667</v>
      </c>
      <c r="J267" s="128" t="s">
        <v>667</v>
      </c>
      <c r="K267" s="120"/>
    </row>
    <row r="268" spans="1:11" x14ac:dyDescent="0.2">
      <c r="A268" s="112">
        <v>1301307</v>
      </c>
      <c r="B268" s="235" t="s">
        <v>668</v>
      </c>
      <c r="C268" s="129" t="s">
        <v>669</v>
      </c>
      <c r="D268" s="113">
        <v>0</v>
      </c>
      <c r="E268" s="113">
        <v>2</v>
      </c>
      <c r="F268" s="113">
        <v>1</v>
      </c>
      <c r="G268" s="112" t="s">
        <v>670</v>
      </c>
      <c r="H268" s="112" t="s">
        <v>670</v>
      </c>
      <c r="I268" s="112" t="s">
        <v>670</v>
      </c>
      <c r="J268" s="112" t="s">
        <v>670</v>
      </c>
      <c r="K268" s="120"/>
    </row>
    <row r="269" spans="1:11" x14ac:dyDescent="0.2">
      <c r="A269" s="112">
        <v>1301305</v>
      </c>
      <c r="B269" s="235" t="s">
        <v>671</v>
      </c>
      <c r="C269" s="244" t="s">
        <v>672</v>
      </c>
      <c r="D269" s="113">
        <v>2</v>
      </c>
      <c r="E269" s="113">
        <v>2</v>
      </c>
      <c r="F269" s="113">
        <v>3</v>
      </c>
      <c r="G269" s="112">
        <v>1301203</v>
      </c>
      <c r="H269" s="112">
        <v>1301203</v>
      </c>
      <c r="I269" s="112">
        <v>1301203</v>
      </c>
      <c r="J269" s="112">
        <v>1301203</v>
      </c>
      <c r="K269" s="120"/>
    </row>
    <row r="270" spans="1:11" x14ac:dyDescent="0.2">
      <c r="A270" s="139">
        <v>1301460</v>
      </c>
      <c r="B270" s="181" t="s">
        <v>673</v>
      </c>
      <c r="C270" s="140" t="s">
        <v>674</v>
      </c>
      <c r="D270" s="141">
        <v>3</v>
      </c>
      <c r="E270" s="141">
        <v>0</v>
      </c>
      <c r="F270" s="141">
        <v>3</v>
      </c>
      <c r="G270" s="128" t="s">
        <v>27</v>
      </c>
      <c r="H270" s="128" t="s">
        <v>27</v>
      </c>
      <c r="I270" s="128" t="s">
        <v>27</v>
      </c>
      <c r="J270" s="128" t="s">
        <v>27</v>
      </c>
    </row>
    <row r="271" spans="1:11" x14ac:dyDescent="0.2">
      <c r="A271" s="139">
        <v>1301462</v>
      </c>
      <c r="B271" s="181" t="s">
        <v>675</v>
      </c>
      <c r="C271" s="140" t="s">
        <v>37</v>
      </c>
      <c r="D271" s="141">
        <v>3</v>
      </c>
      <c r="E271" s="141">
        <v>0</v>
      </c>
      <c r="F271" s="141">
        <v>3</v>
      </c>
      <c r="G271" s="128" t="s">
        <v>27</v>
      </c>
      <c r="H271" s="128" t="s">
        <v>27</v>
      </c>
      <c r="I271" s="128" t="s">
        <v>27</v>
      </c>
      <c r="J271" s="128" t="s">
        <v>27</v>
      </c>
    </row>
    <row r="272" spans="1:11" x14ac:dyDescent="0.2">
      <c r="A272" s="139">
        <v>1301463</v>
      </c>
      <c r="B272" s="181" t="s">
        <v>676</v>
      </c>
      <c r="C272" s="140" t="s">
        <v>677</v>
      </c>
      <c r="D272" s="141">
        <v>3</v>
      </c>
      <c r="E272" s="141">
        <v>0</v>
      </c>
      <c r="F272" s="141">
        <v>3</v>
      </c>
      <c r="G272" s="128" t="s">
        <v>27</v>
      </c>
      <c r="H272" s="128" t="s">
        <v>27</v>
      </c>
      <c r="I272" s="128" t="s">
        <v>27</v>
      </c>
      <c r="J272" s="128" t="s">
        <v>27</v>
      </c>
    </row>
    <row r="273" spans="1:11" x14ac:dyDescent="0.2">
      <c r="A273" s="139">
        <v>1301464</v>
      </c>
      <c r="B273" s="181" t="s">
        <v>678</v>
      </c>
      <c r="C273" s="140" t="s">
        <v>679</v>
      </c>
      <c r="D273" s="141">
        <v>3</v>
      </c>
      <c r="E273" s="141">
        <v>0</v>
      </c>
      <c r="F273" s="141">
        <v>3</v>
      </c>
      <c r="G273" s="128" t="s">
        <v>27</v>
      </c>
      <c r="H273" s="128" t="s">
        <v>27</v>
      </c>
      <c r="I273" s="128" t="s">
        <v>27</v>
      </c>
      <c r="J273" s="128" t="s">
        <v>27</v>
      </c>
    </row>
    <row r="274" spans="1:11" ht="15.75" x14ac:dyDescent="0.25">
      <c r="A274" s="139">
        <v>402104</v>
      </c>
      <c r="B274" s="181" t="s">
        <v>680</v>
      </c>
      <c r="C274" s="250" t="s">
        <v>681</v>
      </c>
      <c r="D274" s="141">
        <v>3</v>
      </c>
      <c r="E274" s="141">
        <v>0</v>
      </c>
      <c r="F274" s="141">
        <v>3</v>
      </c>
      <c r="G274" s="142" t="s">
        <v>14</v>
      </c>
      <c r="H274" s="142" t="s">
        <v>14</v>
      </c>
      <c r="I274" s="142" t="s">
        <v>14</v>
      </c>
      <c r="J274" s="142" t="s">
        <v>14</v>
      </c>
    </row>
    <row r="275" spans="1:11" ht="15.75" x14ac:dyDescent="0.25">
      <c r="A275" s="139">
        <v>1211110</v>
      </c>
      <c r="B275" s="181" t="s">
        <v>682</v>
      </c>
      <c r="C275" s="250" t="s">
        <v>683</v>
      </c>
      <c r="D275" s="141">
        <v>3</v>
      </c>
      <c r="E275" s="141">
        <v>0</v>
      </c>
      <c r="F275" s="141">
        <v>3</v>
      </c>
      <c r="G275" s="142" t="s">
        <v>14</v>
      </c>
      <c r="H275" s="142" t="s">
        <v>14</v>
      </c>
      <c r="I275" s="142" t="s">
        <v>14</v>
      </c>
      <c r="J275" s="142" t="s">
        <v>14</v>
      </c>
    </row>
    <row r="276" spans="1:11" ht="15.75" x14ac:dyDescent="0.25">
      <c r="A276" s="139">
        <v>602144</v>
      </c>
      <c r="B276" s="181" t="s">
        <v>684</v>
      </c>
      <c r="C276" s="250" t="s">
        <v>685</v>
      </c>
      <c r="D276" s="141">
        <v>3</v>
      </c>
      <c r="E276" s="141">
        <v>0</v>
      </c>
      <c r="F276" s="141">
        <v>3</v>
      </c>
      <c r="G276" s="142" t="s">
        <v>14</v>
      </c>
      <c r="H276" s="142" t="s">
        <v>14</v>
      </c>
      <c r="I276" s="142" t="s">
        <v>14</v>
      </c>
      <c r="J276" s="142" t="s">
        <v>14</v>
      </c>
    </row>
    <row r="277" spans="1:11" ht="15.75" x14ac:dyDescent="0.25">
      <c r="A277" s="139">
        <v>1401010</v>
      </c>
      <c r="B277" s="181" t="s">
        <v>686</v>
      </c>
      <c r="C277" s="250" t="s">
        <v>687</v>
      </c>
      <c r="D277" s="141">
        <v>0</v>
      </c>
      <c r="E277" s="141">
        <v>0</v>
      </c>
      <c r="F277" s="141">
        <v>0</v>
      </c>
      <c r="G277" s="142" t="s">
        <v>14</v>
      </c>
      <c r="H277" s="142" t="s">
        <v>14</v>
      </c>
      <c r="I277" s="142" t="s">
        <v>14</v>
      </c>
      <c r="J277" s="142" t="s">
        <v>14</v>
      </c>
    </row>
    <row r="278" spans="1:11" x14ac:dyDescent="0.2">
      <c r="A278" s="116">
        <v>100103</v>
      </c>
      <c r="B278" s="179" t="s">
        <v>196</v>
      </c>
      <c r="C278" s="117" t="s">
        <v>197</v>
      </c>
      <c r="D278" s="118">
        <v>3</v>
      </c>
      <c r="E278" s="118">
        <v>0</v>
      </c>
      <c r="F278" s="118">
        <v>3</v>
      </c>
      <c r="G278" s="119" t="s">
        <v>14</v>
      </c>
      <c r="H278" s="119" t="s">
        <v>14</v>
      </c>
      <c r="I278" s="119" t="s">
        <v>14</v>
      </c>
      <c r="J278" s="119" t="s">
        <v>14</v>
      </c>
      <c r="K278" s="120"/>
    </row>
    <row r="279" spans="1:11" x14ac:dyDescent="0.2">
      <c r="A279" s="116">
        <v>1401221</v>
      </c>
      <c r="B279" s="181" t="s">
        <v>688</v>
      </c>
      <c r="C279" s="140" t="s">
        <v>689</v>
      </c>
      <c r="D279" s="141">
        <v>3</v>
      </c>
      <c r="E279" s="141">
        <v>0</v>
      </c>
      <c r="F279" s="141">
        <v>3</v>
      </c>
      <c r="G279" s="119" t="s">
        <v>14</v>
      </c>
      <c r="H279" s="119" t="s">
        <v>14</v>
      </c>
      <c r="I279" s="119" t="s">
        <v>14</v>
      </c>
      <c r="J279" s="119" t="s">
        <v>14</v>
      </c>
    </row>
    <row r="280" spans="1:11" x14ac:dyDescent="0.2">
      <c r="A280" s="139">
        <v>1401152</v>
      </c>
      <c r="B280" s="181" t="s">
        <v>690</v>
      </c>
      <c r="C280" s="140" t="s">
        <v>691</v>
      </c>
      <c r="D280" s="141">
        <v>3</v>
      </c>
      <c r="E280" s="141">
        <v>0</v>
      </c>
      <c r="F280" s="141">
        <v>3</v>
      </c>
      <c r="G280" s="142" t="s">
        <v>14</v>
      </c>
      <c r="H280" s="143" t="s">
        <v>14</v>
      </c>
      <c r="I280" s="143" t="s">
        <v>14</v>
      </c>
      <c r="J280" s="143" t="s">
        <v>14</v>
      </c>
    </row>
    <row r="281" spans="1:11" x14ac:dyDescent="0.2">
      <c r="A281" s="116">
        <v>1301421</v>
      </c>
      <c r="B281" s="179" t="s">
        <v>692</v>
      </c>
      <c r="C281" s="117" t="s">
        <v>693</v>
      </c>
      <c r="D281" s="133">
        <v>2</v>
      </c>
      <c r="E281" s="133">
        <v>2</v>
      </c>
      <c r="F281" s="133">
        <v>3</v>
      </c>
      <c r="G281" s="123">
        <v>1301310</v>
      </c>
      <c r="H281" s="134"/>
      <c r="I281" s="134"/>
    </row>
    <row r="282" spans="1:11" x14ac:dyDescent="0.2">
      <c r="A282" s="112">
        <v>1301341</v>
      </c>
      <c r="B282" s="126" t="s">
        <v>350</v>
      </c>
      <c r="C282" s="129" t="s">
        <v>351</v>
      </c>
      <c r="D282" s="113">
        <v>2</v>
      </c>
      <c r="E282" s="113">
        <v>2</v>
      </c>
      <c r="F282" s="113">
        <v>3</v>
      </c>
      <c r="G282" s="128">
        <v>1301203</v>
      </c>
      <c r="H282" s="131"/>
      <c r="I282" s="131"/>
      <c r="J282" s="131"/>
    </row>
    <row r="283" spans="1:11" x14ac:dyDescent="0.2">
      <c r="A283" s="139">
        <v>1301466</v>
      </c>
      <c r="B283" s="181" t="s">
        <v>694</v>
      </c>
      <c r="C283" s="140" t="s">
        <v>695</v>
      </c>
      <c r="D283" s="141">
        <v>2</v>
      </c>
      <c r="E283" s="141">
        <v>2</v>
      </c>
      <c r="F283" s="141">
        <v>3</v>
      </c>
      <c r="G283" s="142" t="s">
        <v>696</v>
      </c>
    </row>
    <row r="284" spans="1:11" x14ac:dyDescent="0.2">
      <c r="A284" s="139">
        <v>1301468</v>
      </c>
      <c r="B284" s="181" t="s">
        <v>697</v>
      </c>
      <c r="C284" s="140" t="s">
        <v>698</v>
      </c>
      <c r="D284" s="141">
        <v>0</v>
      </c>
      <c r="E284" s="141">
        <v>2</v>
      </c>
      <c r="F284" s="141">
        <v>1</v>
      </c>
      <c r="G284" s="142">
        <v>1301305</v>
      </c>
    </row>
    <row r="285" spans="1:11" x14ac:dyDescent="0.2">
      <c r="A285" s="139">
        <v>1301467</v>
      </c>
      <c r="B285" s="181" t="s">
        <v>699</v>
      </c>
      <c r="C285" s="140" t="s">
        <v>700</v>
      </c>
      <c r="D285" s="141">
        <v>3</v>
      </c>
      <c r="E285" s="141">
        <v>0</v>
      </c>
      <c r="F285" s="141">
        <v>3</v>
      </c>
      <c r="G285" s="142">
        <v>1301341</v>
      </c>
    </row>
    <row r="286" spans="1:11" ht="15.75" x14ac:dyDescent="0.25">
      <c r="A286" s="116">
        <v>1401126</v>
      </c>
      <c r="B286" s="179" t="s">
        <v>251</v>
      </c>
      <c r="C286" s="117" t="s">
        <v>252</v>
      </c>
      <c r="D286" s="118">
        <v>3</v>
      </c>
      <c r="E286" s="118">
        <v>0</v>
      </c>
      <c r="F286" s="118">
        <v>3</v>
      </c>
      <c r="G286" s="128" t="s">
        <v>14</v>
      </c>
      <c r="H286" s="128" t="s">
        <v>14</v>
      </c>
      <c r="I286" s="128" t="s">
        <v>14</v>
      </c>
      <c r="J286" s="128" t="s">
        <v>14</v>
      </c>
      <c r="K286" s="122"/>
    </row>
  </sheetData>
  <autoFilter ref="A1:K258" xr:uid="{00000000-0009-0000-0000-000007000000}"/>
  <pageMargins left="0.7" right="0.7" top="0.75" bottom="0.75" header="0.3" footer="0.3"/>
  <pageSetup scale="1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E5A33852A92BA4B8396F02578C771D2" ma:contentTypeVersion="4" ma:contentTypeDescription="Create a new document." ma:contentTypeScope="" ma:versionID="7e9b18f4b28ccf4cb58c0750f4f21fee">
  <xsd:schema xmlns:xsd="http://www.w3.org/2001/XMLSchema" xmlns:xs="http://www.w3.org/2001/XMLSchema" xmlns:p="http://schemas.microsoft.com/office/2006/metadata/properties" xmlns:ns2="ef00d4a1-3a51-4989-9998-4ff6008509d4" targetNamespace="http://schemas.microsoft.com/office/2006/metadata/properties" ma:root="true" ma:fieldsID="45f4fbc2d94c7b74912a4975d0001553" ns2:_="">
    <xsd:import namespace="ef00d4a1-3a51-4989-9998-4ff6008509d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00d4a1-3a51-4989-9998-4ff6008509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896E35D-FFBE-4C17-BFAF-7981CD9AF55A}">
  <ds:schemaRefs>
    <ds:schemaRef ds:uri="http://schemas.microsoft.com/sharepoint/v3/contenttype/forms"/>
  </ds:schemaRefs>
</ds:datastoreItem>
</file>

<file path=customXml/itemProps2.xml><?xml version="1.0" encoding="utf-8"?>
<ds:datastoreItem xmlns:ds="http://schemas.openxmlformats.org/officeDocument/2006/customXml" ds:itemID="{1BCB481D-E631-453C-9A28-9D40DEBB35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00d4a1-3a51-4989-9998-4ff6008509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272465B-CC58-4965-8EBE-E4AFCB40281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CS-Master-E</vt:lpstr>
      <vt:lpstr>CS-Master-A</vt:lpstr>
      <vt:lpstr>CS-Adv-E</vt:lpstr>
      <vt:lpstr>CS-Adv</vt:lpstr>
      <vt:lpstr>CS-E</vt:lpstr>
      <vt:lpstr>CS-A</vt:lpstr>
      <vt:lpstr>CS-course List</vt:lpstr>
      <vt:lpstr>Crses</vt:lpstr>
      <vt:lpstr>'CS-A'!Print_Area</vt:lpstr>
      <vt:lpstr>'CS-Adv'!Print_Area</vt:lpstr>
      <vt:lpstr>'CS-E'!Print_Area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 Hazem Qattous</dc:creator>
  <cp:keywords/>
  <dc:description/>
  <cp:lastModifiedBy>ibraheem fatayer</cp:lastModifiedBy>
  <cp:revision/>
  <dcterms:created xsi:type="dcterms:W3CDTF">1996-10-14T23:33:28Z</dcterms:created>
  <dcterms:modified xsi:type="dcterms:W3CDTF">2022-07-02T12:43:47Z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0x010100FE5A33852A92BA4B8396F02578C771D2</vt:lpwstr>
  </property>
</Properties>
</file>