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b Computers\Downloads\"/>
    </mc:Choice>
  </mc:AlternateContent>
  <xr:revisionPtr revIDLastSave="0" documentId="8_{9F42E847-D481-4061-9B62-5AAB298F96C3}" xr6:coauthVersionLast="47" xr6:coauthVersionMax="47" xr10:uidLastSave="{00000000-0000-0000-0000-000000000000}"/>
  <bookViews>
    <workbookView xWindow="-120" yWindow="-120" windowWidth="20730" windowHeight="11160" xr2:uid="{C55BC875-B931-4725-9275-05F275B8D185}"/>
  </bookViews>
  <sheets>
    <sheet name="Receipt" sheetId="1" r:id="rId1"/>
    <sheet name="Payment" sheetId="2" r:id="rId2"/>
    <sheet name="Daybook" sheetId="3" r:id="rId3"/>
  </sheets>
  <definedNames>
    <definedName name="daybook">Daybook!$C$10:$H$376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3" l="1"/>
  <c r="G7" i="3"/>
  <c r="F7" i="3"/>
  <c r="E7" i="3"/>
  <c r="C14" i="1"/>
  <c r="B14" i="1" s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11" i="3"/>
  <c r="E12" i="3"/>
  <c r="G12" i="3" s="1"/>
  <c r="E13" i="3"/>
  <c r="E14" i="3"/>
  <c r="E15" i="3"/>
  <c r="G15" i="3" s="1"/>
  <c r="E16" i="3"/>
  <c r="G16" i="3" s="1"/>
  <c r="E17" i="3"/>
  <c r="E18" i="3"/>
  <c r="E19" i="3"/>
  <c r="G19" i="3" s="1"/>
  <c r="E20" i="3"/>
  <c r="G20" i="3" s="1"/>
  <c r="E21" i="3"/>
  <c r="E22" i="3"/>
  <c r="E23" i="3"/>
  <c r="G23" i="3" s="1"/>
  <c r="E24" i="3"/>
  <c r="G24" i="3" s="1"/>
  <c r="E25" i="3"/>
  <c r="E26" i="3"/>
  <c r="E27" i="3"/>
  <c r="G27" i="3" s="1"/>
  <c r="E28" i="3"/>
  <c r="G28" i="3" s="1"/>
  <c r="E29" i="3"/>
  <c r="E30" i="3"/>
  <c r="E31" i="3"/>
  <c r="G31" i="3" s="1"/>
  <c r="E32" i="3"/>
  <c r="G32" i="3" s="1"/>
  <c r="E33" i="3"/>
  <c r="E34" i="3"/>
  <c r="E35" i="3"/>
  <c r="G35" i="3" s="1"/>
  <c r="E36" i="3"/>
  <c r="G36" i="3" s="1"/>
  <c r="E37" i="3"/>
  <c r="E38" i="3"/>
  <c r="E39" i="3"/>
  <c r="G39" i="3" s="1"/>
  <c r="E40" i="3"/>
  <c r="G40" i="3" s="1"/>
  <c r="E41" i="3"/>
  <c r="E42" i="3"/>
  <c r="E43" i="3"/>
  <c r="G43" i="3" s="1"/>
  <c r="E44" i="3"/>
  <c r="G44" i="3" s="1"/>
  <c r="E45" i="3"/>
  <c r="E46" i="3"/>
  <c r="E47" i="3"/>
  <c r="G47" i="3" s="1"/>
  <c r="E48" i="3"/>
  <c r="G48" i="3" s="1"/>
  <c r="E49" i="3"/>
  <c r="E50" i="3"/>
  <c r="E51" i="3"/>
  <c r="G51" i="3" s="1"/>
  <c r="E52" i="3"/>
  <c r="G52" i="3" s="1"/>
  <c r="E53" i="3"/>
  <c r="E54" i="3"/>
  <c r="E55" i="3"/>
  <c r="G55" i="3" s="1"/>
  <c r="E56" i="3"/>
  <c r="G56" i="3" s="1"/>
  <c r="E57" i="3"/>
  <c r="E58" i="3"/>
  <c r="E59" i="3"/>
  <c r="G59" i="3" s="1"/>
  <c r="E60" i="3"/>
  <c r="G60" i="3" s="1"/>
  <c r="E61" i="3"/>
  <c r="E62" i="3"/>
  <c r="E63" i="3"/>
  <c r="G63" i="3" s="1"/>
  <c r="E64" i="3"/>
  <c r="G64" i="3" s="1"/>
  <c r="E65" i="3"/>
  <c r="E66" i="3"/>
  <c r="E67" i="3"/>
  <c r="G67" i="3" s="1"/>
  <c r="E68" i="3"/>
  <c r="G68" i="3" s="1"/>
  <c r="E69" i="3"/>
  <c r="E70" i="3"/>
  <c r="E71" i="3"/>
  <c r="G71" i="3" s="1"/>
  <c r="E72" i="3"/>
  <c r="G72" i="3" s="1"/>
  <c r="E73" i="3"/>
  <c r="E74" i="3"/>
  <c r="E75" i="3"/>
  <c r="G75" i="3" s="1"/>
  <c r="E76" i="3"/>
  <c r="G76" i="3" s="1"/>
  <c r="E77" i="3"/>
  <c r="E78" i="3"/>
  <c r="E79" i="3"/>
  <c r="G79" i="3" s="1"/>
  <c r="E80" i="3"/>
  <c r="G80" i="3" s="1"/>
  <c r="E81" i="3"/>
  <c r="E82" i="3"/>
  <c r="E83" i="3"/>
  <c r="G83" i="3" s="1"/>
  <c r="E84" i="3"/>
  <c r="G84" i="3" s="1"/>
  <c r="E85" i="3"/>
  <c r="E86" i="3"/>
  <c r="E87" i="3"/>
  <c r="G87" i="3" s="1"/>
  <c r="E88" i="3"/>
  <c r="G88" i="3" s="1"/>
  <c r="E89" i="3"/>
  <c r="E90" i="3"/>
  <c r="E91" i="3"/>
  <c r="G91" i="3" s="1"/>
  <c r="E92" i="3"/>
  <c r="G92" i="3" s="1"/>
  <c r="E93" i="3"/>
  <c r="E94" i="3"/>
  <c r="E95" i="3"/>
  <c r="G95" i="3" s="1"/>
  <c r="E96" i="3"/>
  <c r="G96" i="3" s="1"/>
  <c r="E97" i="3"/>
  <c r="E98" i="3"/>
  <c r="E99" i="3"/>
  <c r="G99" i="3" s="1"/>
  <c r="E100" i="3"/>
  <c r="G100" i="3" s="1"/>
  <c r="E101" i="3"/>
  <c r="E102" i="3"/>
  <c r="E103" i="3"/>
  <c r="G103" i="3" s="1"/>
  <c r="E104" i="3"/>
  <c r="G104" i="3" s="1"/>
  <c r="E105" i="3"/>
  <c r="E106" i="3"/>
  <c r="E107" i="3"/>
  <c r="G107" i="3" s="1"/>
  <c r="E108" i="3"/>
  <c r="G108" i="3" s="1"/>
  <c r="E109" i="3"/>
  <c r="E110" i="3"/>
  <c r="E111" i="3"/>
  <c r="G111" i="3" s="1"/>
  <c r="E112" i="3"/>
  <c r="G112" i="3" s="1"/>
  <c r="E113" i="3"/>
  <c r="E114" i="3"/>
  <c r="E115" i="3"/>
  <c r="G115" i="3" s="1"/>
  <c r="E116" i="3"/>
  <c r="G116" i="3" s="1"/>
  <c r="E117" i="3"/>
  <c r="E118" i="3"/>
  <c r="E119" i="3"/>
  <c r="G119" i="3" s="1"/>
  <c r="E120" i="3"/>
  <c r="G120" i="3" s="1"/>
  <c r="E121" i="3"/>
  <c r="E122" i="3"/>
  <c r="E123" i="3"/>
  <c r="G123" i="3" s="1"/>
  <c r="E124" i="3"/>
  <c r="G124" i="3" s="1"/>
  <c r="E125" i="3"/>
  <c r="E126" i="3"/>
  <c r="E127" i="3"/>
  <c r="G127" i="3" s="1"/>
  <c r="E128" i="3"/>
  <c r="G128" i="3" s="1"/>
  <c r="E129" i="3"/>
  <c r="E130" i="3"/>
  <c r="E131" i="3"/>
  <c r="G131" i="3" s="1"/>
  <c r="E132" i="3"/>
  <c r="G132" i="3" s="1"/>
  <c r="E133" i="3"/>
  <c r="E134" i="3"/>
  <c r="E135" i="3"/>
  <c r="G135" i="3" s="1"/>
  <c r="E136" i="3"/>
  <c r="G136" i="3" s="1"/>
  <c r="E137" i="3"/>
  <c r="E138" i="3"/>
  <c r="E139" i="3"/>
  <c r="G139" i="3" s="1"/>
  <c r="E140" i="3"/>
  <c r="G140" i="3" s="1"/>
  <c r="E141" i="3"/>
  <c r="E142" i="3"/>
  <c r="E143" i="3"/>
  <c r="G143" i="3" s="1"/>
  <c r="E144" i="3"/>
  <c r="G144" i="3" s="1"/>
  <c r="E145" i="3"/>
  <c r="E146" i="3"/>
  <c r="E147" i="3"/>
  <c r="G147" i="3" s="1"/>
  <c r="E148" i="3"/>
  <c r="G148" i="3" s="1"/>
  <c r="E149" i="3"/>
  <c r="E150" i="3"/>
  <c r="E151" i="3"/>
  <c r="G151" i="3" s="1"/>
  <c r="E152" i="3"/>
  <c r="G152" i="3" s="1"/>
  <c r="E153" i="3"/>
  <c r="E154" i="3"/>
  <c r="E155" i="3"/>
  <c r="G155" i="3" s="1"/>
  <c r="E156" i="3"/>
  <c r="G156" i="3" s="1"/>
  <c r="E157" i="3"/>
  <c r="E158" i="3"/>
  <c r="E159" i="3"/>
  <c r="G159" i="3" s="1"/>
  <c r="E160" i="3"/>
  <c r="G160" i="3" s="1"/>
  <c r="E161" i="3"/>
  <c r="E162" i="3"/>
  <c r="E163" i="3"/>
  <c r="G163" i="3" s="1"/>
  <c r="E164" i="3"/>
  <c r="G164" i="3" s="1"/>
  <c r="E165" i="3"/>
  <c r="E166" i="3"/>
  <c r="E167" i="3"/>
  <c r="G167" i="3" s="1"/>
  <c r="E168" i="3"/>
  <c r="G168" i="3" s="1"/>
  <c r="E169" i="3"/>
  <c r="E170" i="3"/>
  <c r="E171" i="3"/>
  <c r="G171" i="3" s="1"/>
  <c r="E172" i="3"/>
  <c r="G172" i="3" s="1"/>
  <c r="E173" i="3"/>
  <c r="E174" i="3"/>
  <c r="E175" i="3"/>
  <c r="G175" i="3" s="1"/>
  <c r="E176" i="3"/>
  <c r="G176" i="3" s="1"/>
  <c r="E177" i="3"/>
  <c r="E178" i="3"/>
  <c r="E179" i="3"/>
  <c r="G179" i="3" s="1"/>
  <c r="E180" i="3"/>
  <c r="G180" i="3" s="1"/>
  <c r="E181" i="3"/>
  <c r="E182" i="3"/>
  <c r="E183" i="3"/>
  <c r="G183" i="3" s="1"/>
  <c r="E184" i="3"/>
  <c r="G184" i="3" s="1"/>
  <c r="E185" i="3"/>
  <c r="E186" i="3"/>
  <c r="E187" i="3"/>
  <c r="G187" i="3" s="1"/>
  <c r="E188" i="3"/>
  <c r="G188" i="3" s="1"/>
  <c r="E189" i="3"/>
  <c r="E190" i="3"/>
  <c r="E191" i="3"/>
  <c r="G191" i="3" s="1"/>
  <c r="E192" i="3"/>
  <c r="G192" i="3" s="1"/>
  <c r="E193" i="3"/>
  <c r="E194" i="3"/>
  <c r="E195" i="3"/>
  <c r="G195" i="3" s="1"/>
  <c r="E196" i="3"/>
  <c r="G196" i="3" s="1"/>
  <c r="E197" i="3"/>
  <c r="E198" i="3"/>
  <c r="E199" i="3"/>
  <c r="G199" i="3" s="1"/>
  <c r="E200" i="3"/>
  <c r="G200" i="3" s="1"/>
  <c r="E201" i="3"/>
  <c r="E202" i="3"/>
  <c r="E203" i="3"/>
  <c r="G203" i="3" s="1"/>
  <c r="E204" i="3"/>
  <c r="G204" i="3" s="1"/>
  <c r="E205" i="3"/>
  <c r="E206" i="3"/>
  <c r="E207" i="3"/>
  <c r="G207" i="3" s="1"/>
  <c r="E208" i="3"/>
  <c r="G208" i="3" s="1"/>
  <c r="E209" i="3"/>
  <c r="E210" i="3"/>
  <c r="E211" i="3"/>
  <c r="G211" i="3" s="1"/>
  <c r="E212" i="3"/>
  <c r="G212" i="3" s="1"/>
  <c r="E213" i="3"/>
  <c r="E214" i="3"/>
  <c r="E215" i="3"/>
  <c r="G215" i="3" s="1"/>
  <c r="E216" i="3"/>
  <c r="G216" i="3" s="1"/>
  <c r="E217" i="3"/>
  <c r="E218" i="3"/>
  <c r="E219" i="3"/>
  <c r="G219" i="3" s="1"/>
  <c r="E220" i="3"/>
  <c r="G220" i="3" s="1"/>
  <c r="E221" i="3"/>
  <c r="E222" i="3"/>
  <c r="E223" i="3"/>
  <c r="G223" i="3" s="1"/>
  <c r="E224" i="3"/>
  <c r="G224" i="3" s="1"/>
  <c r="E225" i="3"/>
  <c r="E226" i="3"/>
  <c r="E227" i="3"/>
  <c r="G227" i="3" s="1"/>
  <c r="E228" i="3"/>
  <c r="G228" i="3" s="1"/>
  <c r="E229" i="3"/>
  <c r="E230" i="3"/>
  <c r="E231" i="3"/>
  <c r="G231" i="3" s="1"/>
  <c r="E232" i="3"/>
  <c r="G232" i="3" s="1"/>
  <c r="E233" i="3"/>
  <c r="E234" i="3"/>
  <c r="E235" i="3"/>
  <c r="G235" i="3" s="1"/>
  <c r="E236" i="3"/>
  <c r="G236" i="3" s="1"/>
  <c r="E237" i="3"/>
  <c r="E238" i="3"/>
  <c r="E239" i="3"/>
  <c r="G239" i="3" s="1"/>
  <c r="E240" i="3"/>
  <c r="G240" i="3" s="1"/>
  <c r="E241" i="3"/>
  <c r="E242" i="3"/>
  <c r="E243" i="3"/>
  <c r="G243" i="3" s="1"/>
  <c r="E244" i="3"/>
  <c r="G244" i="3" s="1"/>
  <c r="E245" i="3"/>
  <c r="E246" i="3"/>
  <c r="E247" i="3"/>
  <c r="G247" i="3" s="1"/>
  <c r="E248" i="3"/>
  <c r="G248" i="3" s="1"/>
  <c r="E249" i="3"/>
  <c r="E250" i="3"/>
  <c r="E251" i="3"/>
  <c r="G251" i="3" s="1"/>
  <c r="E252" i="3"/>
  <c r="G252" i="3" s="1"/>
  <c r="E253" i="3"/>
  <c r="E254" i="3"/>
  <c r="E255" i="3"/>
  <c r="G255" i="3" s="1"/>
  <c r="E256" i="3"/>
  <c r="G256" i="3" s="1"/>
  <c r="E257" i="3"/>
  <c r="E258" i="3"/>
  <c r="E259" i="3"/>
  <c r="G259" i="3" s="1"/>
  <c r="E260" i="3"/>
  <c r="G260" i="3" s="1"/>
  <c r="E261" i="3"/>
  <c r="E262" i="3"/>
  <c r="E263" i="3"/>
  <c r="G263" i="3" s="1"/>
  <c r="E264" i="3"/>
  <c r="G264" i="3" s="1"/>
  <c r="E265" i="3"/>
  <c r="E266" i="3"/>
  <c r="E267" i="3"/>
  <c r="G267" i="3" s="1"/>
  <c r="E268" i="3"/>
  <c r="G268" i="3" s="1"/>
  <c r="E269" i="3"/>
  <c r="E270" i="3"/>
  <c r="E271" i="3"/>
  <c r="G271" i="3" s="1"/>
  <c r="E272" i="3"/>
  <c r="G272" i="3" s="1"/>
  <c r="E273" i="3"/>
  <c r="E274" i="3"/>
  <c r="E275" i="3"/>
  <c r="G275" i="3" s="1"/>
  <c r="E276" i="3"/>
  <c r="G276" i="3" s="1"/>
  <c r="E277" i="3"/>
  <c r="E278" i="3"/>
  <c r="E279" i="3"/>
  <c r="G279" i="3" s="1"/>
  <c r="E280" i="3"/>
  <c r="G280" i="3" s="1"/>
  <c r="E281" i="3"/>
  <c r="E282" i="3"/>
  <c r="E283" i="3"/>
  <c r="G283" i="3" s="1"/>
  <c r="E284" i="3"/>
  <c r="G284" i="3" s="1"/>
  <c r="E285" i="3"/>
  <c r="E286" i="3"/>
  <c r="E287" i="3"/>
  <c r="G287" i="3" s="1"/>
  <c r="E288" i="3"/>
  <c r="G288" i="3" s="1"/>
  <c r="E289" i="3"/>
  <c r="E290" i="3"/>
  <c r="E291" i="3"/>
  <c r="G291" i="3" s="1"/>
  <c r="E292" i="3"/>
  <c r="G292" i="3" s="1"/>
  <c r="E293" i="3"/>
  <c r="E294" i="3"/>
  <c r="E295" i="3"/>
  <c r="G295" i="3" s="1"/>
  <c r="E296" i="3"/>
  <c r="G296" i="3" s="1"/>
  <c r="E297" i="3"/>
  <c r="E298" i="3"/>
  <c r="E299" i="3"/>
  <c r="G299" i="3" s="1"/>
  <c r="E300" i="3"/>
  <c r="G300" i="3" s="1"/>
  <c r="E301" i="3"/>
  <c r="E302" i="3"/>
  <c r="E303" i="3"/>
  <c r="G303" i="3" s="1"/>
  <c r="E304" i="3"/>
  <c r="G304" i="3" s="1"/>
  <c r="E305" i="3"/>
  <c r="E306" i="3"/>
  <c r="E307" i="3"/>
  <c r="G307" i="3" s="1"/>
  <c r="E308" i="3"/>
  <c r="G308" i="3" s="1"/>
  <c r="E309" i="3"/>
  <c r="E310" i="3"/>
  <c r="E311" i="3"/>
  <c r="G311" i="3" s="1"/>
  <c r="E312" i="3"/>
  <c r="G312" i="3" s="1"/>
  <c r="E313" i="3"/>
  <c r="E314" i="3"/>
  <c r="E315" i="3"/>
  <c r="G315" i="3" s="1"/>
  <c r="E316" i="3"/>
  <c r="G316" i="3" s="1"/>
  <c r="E317" i="3"/>
  <c r="E318" i="3"/>
  <c r="E319" i="3"/>
  <c r="G319" i="3" s="1"/>
  <c r="E320" i="3"/>
  <c r="G320" i="3" s="1"/>
  <c r="E321" i="3"/>
  <c r="E322" i="3"/>
  <c r="E323" i="3"/>
  <c r="G323" i="3" s="1"/>
  <c r="E324" i="3"/>
  <c r="G324" i="3" s="1"/>
  <c r="E325" i="3"/>
  <c r="E326" i="3"/>
  <c r="E327" i="3"/>
  <c r="G327" i="3" s="1"/>
  <c r="E328" i="3"/>
  <c r="G328" i="3" s="1"/>
  <c r="E329" i="3"/>
  <c r="E330" i="3"/>
  <c r="E331" i="3"/>
  <c r="G331" i="3" s="1"/>
  <c r="E332" i="3"/>
  <c r="G332" i="3" s="1"/>
  <c r="E333" i="3"/>
  <c r="E334" i="3"/>
  <c r="E335" i="3"/>
  <c r="G335" i="3" s="1"/>
  <c r="E336" i="3"/>
  <c r="G336" i="3" s="1"/>
  <c r="E337" i="3"/>
  <c r="E338" i="3"/>
  <c r="E339" i="3"/>
  <c r="G339" i="3" s="1"/>
  <c r="E340" i="3"/>
  <c r="G340" i="3" s="1"/>
  <c r="E341" i="3"/>
  <c r="E342" i="3"/>
  <c r="E343" i="3"/>
  <c r="G343" i="3" s="1"/>
  <c r="E344" i="3"/>
  <c r="G344" i="3" s="1"/>
  <c r="E345" i="3"/>
  <c r="E346" i="3"/>
  <c r="E347" i="3"/>
  <c r="G347" i="3" s="1"/>
  <c r="E348" i="3"/>
  <c r="G348" i="3" s="1"/>
  <c r="E349" i="3"/>
  <c r="E350" i="3"/>
  <c r="E351" i="3"/>
  <c r="G351" i="3" s="1"/>
  <c r="E352" i="3"/>
  <c r="G352" i="3" s="1"/>
  <c r="E353" i="3"/>
  <c r="E354" i="3"/>
  <c r="E355" i="3"/>
  <c r="G355" i="3" s="1"/>
  <c r="E356" i="3"/>
  <c r="G356" i="3" s="1"/>
  <c r="E357" i="3"/>
  <c r="E358" i="3"/>
  <c r="E359" i="3"/>
  <c r="G359" i="3" s="1"/>
  <c r="E360" i="3"/>
  <c r="G360" i="3" s="1"/>
  <c r="E361" i="3"/>
  <c r="E362" i="3"/>
  <c r="E363" i="3"/>
  <c r="G363" i="3" s="1"/>
  <c r="E364" i="3"/>
  <c r="G364" i="3" s="1"/>
  <c r="E365" i="3"/>
  <c r="E366" i="3"/>
  <c r="E367" i="3"/>
  <c r="G367" i="3" s="1"/>
  <c r="E368" i="3"/>
  <c r="G368" i="3" s="1"/>
  <c r="E369" i="3"/>
  <c r="E370" i="3"/>
  <c r="E371" i="3"/>
  <c r="G371" i="3" s="1"/>
  <c r="E372" i="3"/>
  <c r="G372" i="3" s="1"/>
  <c r="E373" i="3"/>
  <c r="E374" i="3"/>
  <c r="E375" i="3"/>
  <c r="G375" i="3" s="1"/>
  <c r="E376" i="3"/>
  <c r="G376" i="3" s="1"/>
  <c r="E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11" i="3"/>
  <c r="C13" i="2"/>
  <c r="B13" i="2" s="1"/>
  <c r="C12" i="2"/>
  <c r="B12" i="2"/>
  <c r="C11" i="2"/>
  <c r="B11" i="2" s="1"/>
  <c r="D7" i="2"/>
  <c r="D6" i="2"/>
  <c r="D5" i="2"/>
  <c r="D4" i="2"/>
  <c r="D5" i="1"/>
  <c r="D6" i="1"/>
  <c r="D7" i="1"/>
  <c r="D4" i="1"/>
  <c r="C13" i="1"/>
  <c r="B13" i="1" s="1"/>
  <c r="C11" i="1"/>
  <c r="B11" i="1" s="1"/>
  <c r="C12" i="1"/>
  <c r="B12" i="1" s="1"/>
  <c r="G374" i="3" l="1"/>
  <c r="G370" i="3"/>
  <c r="G366" i="3"/>
  <c r="G362" i="3"/>
  <c r="G358" i="3"/>
  <c r="G354" i="3"/>
  <c r="H11" i="3"/>
  <c r="H12" i="3" s="1"/>
  <c r="H13" i="3" s="1"/>
  <c r="G373" i="3"/>
  <c r="G369" i="3"/>
  <c r="G365" i="3"/>
  <c r="G361" i="3"/>
  <c r="G357" i="3"/>
  <c r="G353" i="3"/>
  <c r="G350" i="3"/>
  <c r="G346" i="3"/>
  <c r="G342" i="3"/>
  <c r="G338" i="3"/>
  <c r="G334" i="3"/>
  <c r="G330" i="3"/>
  <c r="G326" i="3"/>
  <c r="G322" i="3"/>
  <c r="G318" i="3"/>
  <c r="G314" i="3"/>
  <c r="G310" i="3"/>
  <c r="G306" i="3"/>
  <c r="G302" i="3"/>
  <c r="G298" i="3"/>
  <c r="G294" i="3"/>
  <c r="G290" i="3"/>
  <c r="G286" i="3"/>
  <c r="G282" i="3"/>
  <c r="G278" i="3"/>
  <c r="G274" i="3"/>
  <c r="G270" i="3"/>
  <c r="G266" i="3"/>
  <c r="G262" i="3"/>
  <c r="G258" i="3"/>
  <c r="G254" i="3"/>
  <c r="G250" i="3"/>
  <c r="G246" i="3"/>
  <c r="G242" i="3"/>
  <c r="G238" i="3"/>
  <c r="G234" i="3"/>
  <c r="G230" i="3"/>
  <c r="G226" i="3"/>
  <c r="G222" i="3"/>
  <c r="G218" i="3"/>
  <c r="G214" i="3"/>
  <c r="G210" i="3"/>
  <c r="G206" i="3"/>
  <c r="G202" i="3"/>
  <c r="G198" i="3"/>
  <c r="G194" i="3"/>
  <c r="G190" i="3"/>
  <c r="G186" i="3"/>
  <c r="G182" i="3"/>
  <c r="G178" i="3"/>
  <c r="G174" i="3"/>
  <c r="G170" i="3"/>
  <c r="G166" i="3"/>
  <c r="G162" i="3"/>
  <c r="G158" i="3"/>
  <c r="G154" i="3"/>
  <c r="G150" i="3"/>
  <c r="G146" i="3"/>
  <c r="G142" i="3"/>
  <c r="G138" i="3"/>
  <c r="G134" i="3"/>
  <c r="G130" i="3"/>
  <c r="G126" i="3"/>
  <c r="G122" i="3"/>
  <c r="G118" i="3"/>
  <c r="G114" i="3"/>
  <c r="G110" i="3"/>
  <c r="G106" i="3"/>
  <c r="G102" i="3"/>
  <c r="G98" i="3"/>
  <c r="G94" i="3"/>
  <c r="G90" i="3"/>
  <c r="G86" i="3"/>
  <c r="G82" i="3"/>
  <c r="G78" i="3"/>
  <c r="G74" i="3"/>
  <c r="G70" i="3"/>
  <c r="G66" i="3"/>
  <c r="G62" i="3"/>
  <c r="G58" i="3"/>
  <c r="G54" i="3"/>
  <c r="G50" i="3"/>
  <c r="G46" i="3"/>
  <c r="G42" i="3"/>
  <c r="G38" i="3"/>
  <c r="G34" i="3"/>
  <c r="G30" i="3"/>
  <c r="G26" i="3"/>
  <c r="G22" i="3"/>
  <c r="G18" i="3"/>
  <c r="G14" i="3"/>
  <c r="G349" i="3"/>
  <c r="G345" i="3"/>
  <c r="G341" i="3"/>
  <c r="G337" i="3"/>
  <c r="G333" i="3"/>
  <c r="G329" i="3"/>
  <c r="G325" i="3"/>
  <c r="G321" i="3"/>
  <c r="G317" i="3"/>
  <c r="G313" i="3"/>
  <c r="G309" i="3"/>
  <c r="G305" i="3"/>
  <c r="G301" i="3"/>
  <c r="G297" i="3"/>
  <c r="G293" i="3"/>
  <c r="G289" i="3"/>
  <c r="G285" i="3"/>
  <c r="G281" i="3"/>
  <c r="G277" i="3"/>
  <c r="G273" i="3"/>
  <c r="G269" i="3"/>
  <c r="G265" i="3"/>
  <c r="G261" i="3"/>
  <c r="G257" i="3"/>
  <c r="G253" i="3"/>
  <c r="G249" i="3"/>
  <c r="G245" i="3"/>
  <c r="G241" i="3"/>
  <c r="G237" i="3"/>
  <c r="G233" i="3"/>
  <c r="G229" i="3"/>
  <c r="G225" i="3"/>
  <c r="G221" i="3"/>
  <c r="G217" i="3"/>
  <c r="G213" i="3"/>
  <c r="G209" i="3"/>
  <c r="G205" i="3"/>
  <c r="G201" i="3"/>
  <c r="G197" i="3"/>
  <c r="G193" i="3"/>
  <c r="G189" i="3"/>
  <c r="G185" i="3"/>
  <c r="G181" i="3"/>
  <c r="G177" i="3"/>
  <c r="G173" i="3"/>
  <c r="G169" i="3"/>
  <c r="G165" i="3"/>
  <c r="G161" i="3"/>
  <c r="G157" i="3"/>
  <c r="G153" i="3"/>
  <c r="G149" i="3"/>
  <c r="G145" i="3"/>
  <c r="G141" i="3"/>
  <c r="G137" i="3"/>
  <c r="G133" i="3"/>
  <c r="G129" i="3"/>
  <c r="G125" i="3"/>
  <c r="G121" i="3"/>
  <c r="G117" i="3"/>
  <c r="G113" i="3"/>
  <c r="G109" i="3"/>
  <c r="G105" i="3"/>
  <c r="G101" i="3"/>
  <c r="G97" i="3"/>
  <c r="G93" i="3"/>
  <c r="G89" i="3"/>
  <c r="G85" i="3"/>
  <c r="G81" i="3"/>
  <c r="G77" i="3"/>
  <c r="G73" i="3"/>
  <c r="G69" i="3"/>
  <c r="G65" i="3"/>
  <c r="G61" i="3"/>
  <c r="G57" i="3"/>
  <c r="G53" i="3"/>
  <c r="G49" i="3"/>
  <c r="G45" i="3"/>
  <c r="G41" i="3"/>
  <c r="G37" i="3"/>
  <c r="G33" i="3"/>
  <c r="G29" i="3"/>
  <c r="G25" i="3"/>
  <c r="G21" i="3"/>
  <c r="G17" i="3"/>
  <c r="G13" i="3"/>
  <c r="H14" i="3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G11" i="3"/>
  <c r="D8" i="1"/>
  <c r="D8" i="2"/>
</calcChain>
</file>

<file path=xl/sharedStrings.xml><?xml version="1.0" encoding="utf-8"?>
<sst xmlns="http://schemas.openxmlformats.org/spreadsheetml/2006/main" count="66" uniqueCount="33">
  <si>
    <t>S No</t>
  </si>
  <si>
    <t>Day</t>
  </si>
  <si>
    <t>Date</t>
  </si>
  <si>
    <t>Particular</t>
  </si>
  <si>
    <t>Receipt Method</t>
  </si>
  <si>
    <t>Amount</t>
  </si>
  <si>
    <t>Description</t>
  </si>
  <si>
    <t>Rent Of shop</t>
  </si>
  <si>
    <t>Card</t>
  </si>
  <si>
    <t>rent received</t>
  </si>
  <si>
    <t>commission</t>
  </si>
  <si>
    <t>Google Pay</t>
  </si>
  <si>
    <t>commission from xyz</t>
  </si>
  <si>
    <t>Salary</t>
  </si>
  <si>
    <t>Summary</t>
  </si>
  <si>
    <t>Cash</t>
  </si>
  <si>
    <t>Paytm</t>
  </si>
  <si>
    <t>Total Receipt Amo.</t>
  </si>
  <si>
    <r>
      <rPr>
        <b/>
        <sz val="20"/>
        <color rgb="FFC00000"/>
        <rFont val="Calibri"/>
        <family val="2"/>
        <scheme val="minor"/>
      </rPr>
      <t>Receipt Amount</t>
    </r>
    <r>
      <rPr>
        <b/>
        <sz val="14"/>
        <color theme="1"/>
        <rFont val="Calibri"/>
        <family val="2"/>
        <scheme val="minor"/>
      </rPr>
      <t xml:space="preserve">
Apr-2019 to Mar-2020</t>
    </r>
  </si>
  <si>
    <t>Payment Method</t>
  </si>
  <si>
    <r>
      <rPr>
        <b/>
        <sz val="20"/>
        <color rgb="FFC00000"/>
        <rFont val="Calibri"/>
        <family val="2"/>
        <scheme val="minor"/>
      </rPr>
      <t>Payment Amount</t>
    </r>
    <r>
      <rPr>
        <b/>
        <sz val="14"/>
        <color theme="1"/>
        <rFont val="Calibri"/>
        <family val="2"/>
        <scheme val="minor"/>
      </rPr>
      <t xml:space="preserve">
Apr-2019 to Mar-2020</t>
    </r>
  </si>
  <si>
    <t>mr deep</t>
  </si>
  <si>
    <t>payment to mr deep</t>
  </si>
  <si>
    <t>rent of buiding</t>
  </si>
  <si>
    <t>rent has been cleared</t>
  </si>
  <si>
    <t>Receipt Amount</t>
  </si>
  <si>
    <t>Payment Amount</t>
  </si>
  <si>
    <t>Balance of day</t>
  </si>
  <si>
    <t>Balance</t>
  </si>
  <si>
    <t>ele. Bill</t>
  </si>
  <si>
    <t>Search by Date</t>
  </si>
  <si>
    <t>Day Book Report</t>
  </si>
  <si>
    <t>Rv Broking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</si>
</sst>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5" borderId="3" xfId="0" applyFont="1" applyFill="1" applyBorder="1"/>
    <xf numFmtId="0" fontId="0" fillId="3" borderId="1" xfId="0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5" fillId="3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4">
    <dxf>
      <font>
        <b/>
      </font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5D049-2C86-4278-982B-F5AE63E0E80D}" name="Table1" displayName="Table1" ref="B10:H14" totalsRowShown="0">
  <autoFilter ref="B10:H14" xr:uid="{10B275C7-4320-4737-ABF1-BE64AD0E45C4}"/>
  <tableColumns count="7">
    <tableColumn id="1" xr3:uid="{904C6CA1-FA6D-4BDE-BDCC-82995B83BF81}" name="S No" dataDxfId="3">
      <calculatedColumnFormula>IF(Table1[[#This Row],[Day]]="","",ROW(1:1))</calculatedColumnFormula>
    </tableColumn>
    <tableColumn id="2" xr3:uid="{2DA5475D-AFC8-4F61-AF08-C5AF9264CCA2}" name="Day" dataDxfId="2">
      <calculatedColumnFormula>IF(Table1[[#This Row],[Date]]="","",TEXT(Table1[[#This Row],[Date]],"ddd"))</calculatedColumnFormula>
    </tableColumn>
    <tableColumn id="3" xr3:uid="{5D91B3E4-57CB-48D4-AE37-94EECF3665B0}" name="Date"/>
    <tableColumn id="4" xr3:uid="{E7E67F5D-7C47-4BE5-AE48-6950C6D23978}" name="Particular"/>
    <tableColumn id="5" xr3:uid="{7AF396D1-64FF-446C-978C-0B17ACC42A87}" name="Receipt Method"/>
    <tableColumn id="6" xr3:uid="{8D9BFD01-A520-495C-8EBB-47833677E0AC}" name="Amount"/>
    <tableColumn id="7" xr3:uid="{AEB0ADB9-1D46-496A-AC8C-0DBBA965C55E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68A5B4-D874-4BDE-9838-A2F533926253}" name="Table15" displayName="Table15" ref="B10:H13" totalsRowShown="0">
  <autoFilter ref="B10:H13" xr:uid="{D71BCEC5-9352-4E8D-BF46-9A9754A0681D}"/>
  <tableColumns count="7">
    <tableColumn id="1" xr3:uid="{5E3CA21C-EDEE-4CE6-8933-D8FC8FC2B1BD}" name="S No" dataDxfId="1">
      <calculatedColumnFormula>IF(Table15[[#This Row],[Day]]="","",ROW(1:1))</calculatedColumnFormula>
    </tableColumn>
    <tableColumn id="2" xr3:uid="{2D350644-7C86-4C79-8928-2F25C0493935}" name="Day" dataDxfId="0">
      <calculatedColumnFormula>IF(Table15[[#This Row],[Date]]="","",TEXT(Table15[[#This Row],[Date]],"ddd"))</calculatedColumnFormula>
    </tableColumn>
    <tableColumn id="3" xr3:uid="{FB0E4A47-D1D2-4200-9590-AAA9BEA9CB16}" name="Date"/>
    <tableColumn id="4" xr3:uid="{E866C24D-11EB-47E9-9FF2-1A2CF07C4712}" name="Particular"/>
    <tableColumn id="5" xr3:uid="{838E1FC9-0F01-461E-8698-268A41B38758}" name="Payment Method"/>
    <tableColumn id="6" xr3:uid="{AD8948BF-54D8-47C6-A99A-41B0F71DFE42}" name="Amount"/>
    <tableColumn id="7" xr3:uid="{1CEE1E05-4401-48BC-9DD6-2A10C9C8CD4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3014-96E3-4B0A-A4EE-94B5C5A9A834}">
  <dimension ref="B2:H14"/>
  <sheetViews>
    <sheetView tabSelected="1" topLeftCell="A4" zoomScale="145" zoomScaleNormal="145" workbookViewId="0">
      <selection activeCell="F5" sqref="F5:H8"/>
    </sheetView>
  </sheetViews>
  <sheetFormatPr defaultRowHeight="15.75" x14ac:dyDescent="0.25"/>
  <cols>
    <col min="1" max="1" width="5.5" customWidth="1"/>
    <col min="2" max="2" width="6.625" customWidth="1"/>
    <col min="3" max="3" width="9.5" customWidth="1"/>
    <col min="4" max="4" width="12.875" customWidth="1"/>
    <col min="5" max="5" width="15.625" customWidth="1"/>
    <col min="6" max="6" width="16.75" customWidth="1"/>
    <col min="7" max="7" width="10" customWidth="1"/>
    <col min="8" max="8" width="28.875" customWidth="1"/>
  </cols>
  <sheetData>
    <row r="2" spans="2:8" x14ac:dyDescent="0.25">
      <c r="B2" s="17" t="s">
        <v>14</v>
      </c>
      <c r="C2" s="17"/>
      <c r="D2" s="17"/>
      <c r="F2" s="14" t="s">
        <v>32</v>
      </c>
      <c r="G2" s="14"/>
      <c r="H2" s="14"/>
    </row>
    <row r="3" spans="2:8" x14ac:dyDescent="0.25">
      <c r="B3" s="18" t="s">
        <v>4</v>
      </c>
      <c r="C3" s="18"/>
      <c r="D3" s="7" t="s">
        <v>5</v>
      </c>
      <c r="F3" s="14"/>
      <c r="G3" s="14"/>
      <c r="H3" s="14"/>
    </row>
    <row r="4" spans="2:8" x14ac:dyDescent="0.25">
      <c r="B4" s="19" t="s">
        <v>15</v>
      </c>
      <c r="C4" s="19"/>
      <c r="D4" s="6">
        <f>SUMIF(Table1[Receipt Method],B4,Table1[Amount])</f>
        <v>20000</v>
      </c>
    </row>
    <row r="5" spans="2:8" x14ac:dyDescent="0.25">
      <c r="B5" s="19" t="s">
        <v>8</v>
      </c>
      <c r="C5" s="19"/>
      <c r="D5" s="6">
        <f>SUMIF(Table1[Receipt Method],B5,Table1[Amount])</f>
        <v>34000</v>
      </c>
      <c r="F5" s="15" t="s">
        <v>18</v>
      </c>
      <c r="G5" s="16"/>
      <c r="H5" s="16"/>
    </row>
    <row r="6" spans="2:8" x14ac:dyDescent="0.25">
      <c r="B6" s="19" t="s">
        <v>11</v>
      </c>
      <c r="C6" s="19"/>
      <c r="D6" s="6">
        <f>SUMIF(Table1[Receipt Method],B6,Table1[Amount])</f>
        <v>45000</v>
      </c>
      <c r="F6" s="16"/>
      <c r="G6" s="16"/>
      <c r="H6" s="16"/>
    </row>
    <row r="7" spans="2:8" x14ac:dyDescent="0.25">
      <c r="B7" s="19" t="s">
        <v>16</v>
      </c>
      <c r="C7" s="19"/>
      <c r="D7" s="6">
        <f>SUMIF(Table1[Receipt Method],B7,Table1[Amount])</f>
        <v>0</v>
      </c>
      <c r="F7" s="16"/>
      <c r="G7" s="16"/>
      <c r="H7" s="16"/>
    </row>
    <row r="8" spans="2:8" x14ac:dyDescent="0.25">
      <c r="B8" s="13" t="s">
        <v>17</v>
      </c>
      <c r="C8" s="13"/>
      <c r="D8" s="8">
        <f>SUM(D4:D7)</f>
        <v>99000</v>
      </c>
      <c r="F8" s="16"/>
      <c r="G8" s="16"/>
      <c r="H8" s="16"/>
    </row>
    <row r="10" spans="2:8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</row>
    <row r="11" spans="2:8" x14ac:dyDescent="0.25">
      <c r="B11" s="3">
        <f>IF(Table1[[#This Row],[Day]]="","",ROW(1:1))</f>
        <v>1</v>
      </c>
      <c r="C11" s="4" t="str">
        <f>IF(Table1[[#This Row],[Date]]="","",TEXT(Table1[[#This Row],[Date]],"ddd"))</f>
        <v>Mon</v>
      </c>
      <c r="D11" s="2">
        <v>43556</v>
      </c>
      <c r="E11" t="s">
        <v>7</v>
      </c>
      <c r="F11" t="s">
        <v>15</v>
      </c>
      <c r="G11">
        <v>20000</v>
      </c>
      <c r="H11" t="s">
        <v>9</v>
      </c>
    </row>
    <row r="12" spans="2:8" x14ac:dyDescent="0.25">
      <c r="B12" s="3">
        <f>IF(Table1[[#This Row],[Day]]="","",ROW(2:2))</f>
        <v>2</v>
      </c>
      <c r="C12" s="4" t="str">
        <f>IF(Table1[[#This Row],[Date]]="","",TEXT(Table1[[#This Row],[Date]],"ddd"))</f>
        <v>Mon</v>
      </c>
      <c r="D12" s="2">
        <v>43556</v>
      </c>
      <c r="E12" t="s">
        <v>10</v>
      </c>
      <c r="F12" t="s">
        <v>11</v>
      </c>
      <c r="G12">
        <v>5000</v>
      </c>
      <c r="H12" t="s">
        <v>12</v>
      </c>
    </row>
    <row r="13" spans="2:8" x14ac:dyDescent="0.25">
      <c r="B13" s="3">
        <f>IF(Table1[[#This Row],[Day]]="","",ROW(3:3))</f>
        <v>3</v>
      </c>
      <c r="C13" s="4" t="str">
        <f>IF(Table1[[#This Row],[Date]]="","",TEXT(Table1[[#This Row],[Date]],"ddd"))</f>
        <v>Tue</v>
      </c>
      <c r="D13" s="2">
        <v>43557</v>
      </c>
      <c r="E13" t="s">
        <v>13</v>
      </c>
      <c r="F13" t="s">
        <v>11</v>
      </c>
      <c r="G13">
        <v>40000</v>
      </c>
    </row>
    <row r="14" spans="2:8" x14ac:dyDescent="0.25">
      <c r="B14" s="3">
        <f>IF(Table1[[#This Row],[Day]]="","",ROW(4:4))</f>
        <v>4</v>
      </c>
      <c r="C14" s="4" t="str">
        <f>IF(Table1[[#This Row],[Date]]="","",TEXT(Table1[[#This Row],[Date]],"ddd"))</f>
        <v>Sun</v>
      </c>
      <c r="D14" s="2">
        <v>43562</v>
      </c>
      <c r="E14" t="s">
        <v>7</v>
      </c>
      <c r="F14" t="s">
        <v>8</v>
      </c>
      <c r="G14">
        <v>34000</v>
      </c>
    </row>
  </sheetData>
  <mergeCells count="9">
    <mergeCell ref="B8:C8"/>
    <mergeCell ref="F2:H3"/>
    <mergeCell ref="F5:H8"/>
    <mergeCell ref="B2:D2"/>
    <mergeCell ref="B3:C3"/>
    <mergeCell ref="B4:C4"/>
    <mergeCell ref="B5:C5"/>
    <mergeCell ref="B6:C6"/>
    <mergeCell ref="B7:C7"/>
  </mergeCells>
  <dataValidations count="1">
    <dataValidation type="list" allowBlank="1" showInputMessage="1" showErrorMessage="1" sqref="F11:F14" xr:uid="{203AEF3B-5C19-4764-B40D-2068157719E8}">
      <formula1>"Cash,Card,Google Pay,Paytm"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EE81-7B81-42DE-8FF6-6C84FACB409F}">
  <dimension ref="B2:H13"/>
  <sheetViews>
    <sheetView zoomScale="145" zoomScaleNormal="145" workbookViewId="0">
      <selection activeCell="F5" sqref="F5:H8"/>
    </sheetView>
  </sheetViews>
  <sheetFormatPr defaultRowHeight="15.75" x14ac:dyDescent="0.25"/>
  <cols>
    <col min="1" max="1" width="5.5" customWidth="1"/>
    <col min="2" max="2" width="6.625" customWidth="1"/>
    <col min="3" max="3" width="9.5" customWidth="1"/>
    <col min="4" max="4" width="12.875" customWidth="1"/>
    <col min="5" max="5" width="15.625" customWidth="1"/>
    <col min="6" max="6" width="16.75" customWidth="1"/>
    <col min="7" max="7" width="10" customWidth="1"/>
    <col min="8" max="8" width="28.875" customWidth="1"/>
  </cols>
  <sheetData>
    <row r="2" spans="2:8" x14ac:dyDescent="0.25">
      <c r="B2" s="17" t="s">
        <v>14</v>
      </c>
      <c r="C2" s="17"/>
      <c r="D2" s="17"/>
      <c r="F2" s="14" t="s">
        <v>32</v>
      </c>
      <c r="G2" s="14"/>
      <c r="H2" s="14"/>
    </row>
    <row r="3" spans="2:8" x14ac:dyDescent="0.25">
      <c r="B3" s="18" t="s">
        <v>19</v>
      </c>
      <c r="C3" s="18"/>
      <c r="D3" s="7" t="s">
        <v>5</v>
      </c>
      <c r="F3" s="14"/>
      <c r="G3" s="14"/>
      <c r="H3" s="14"/>
    </row>
    <row r="4" spans="2:8" x14ac:dyDescent="0.25">
      <c r="B4" s="19" t="s">
        <v>15</v>
      </c>
      <c r="C4" s="19"/>
      <c r="D4" s="6">
        <f>SUMIF(Table15[Payment Method],B4,Table15[Amount])</f>
        <v>40500</v>
      </c>
    </row>
    <row r="5" spans="2:8" x14ac:dyDescent="0.25">
      <c r="B5" s="19" t="s">
        <v>8</v>
      </c>
      <c r="C5" s="19"/>
      <c r="D5" s="6">
        <f>SUMIF(Table15[Payment Method],B5,Table15[Amount])</f>
        <v>12000</v>
      </c>
      <c r="F5" s="15" t="s">
        <v>20</v>
      </c>
      <c r="G5" s="16"/>
      <c r="H5" s="16"/>
    </row>
    <row r="6" spans="2:8" x14ac:dyDescent="0.25">
      <c r="B6" s="19" t="s">
        <v>11</v>
      </c>
      <c r="C6" s="19"/>
      <c r="D6" s="6">
        <f>SUMIF(Table15[Payment Method],B6,Table15[Amount])</f>
        <v>20000</v>
      </c>
      <c r="F6" s="16"/>
      <c r="G6" s="16"/>
      <c r="H6" s="16"/>
    </row>
    <row r="7" spans="2:8" x14ac:dyDescent="0.25">
      <c r="B7" s="19" t="s">
        <v>16</v>
      </c>
      <c r="C7" s="19"/>
      <c r="D7" s="6">
        <f>SUMIF(Table15[Payment Method],B7,Table15[Amount])</f>
        <v>0</v>
      </c>
      <c r="F7" s="16"/>
      <c r="G7" s="16"/>
      <c r="H7" s="16"/>
    </row>
    <row r="8" spans="2:8" x14ac:dyDescent="0.25">
      <c r="B8" s="13" t="s">
        <v>17</v>
      </c>
      <c r="C8" s="13"/>
      <c r="D8" s="8">
        <f>SUM(D4:D7)</f>
        <v>72500</v>
      </c>
      <c r="F8" s="16"/>
      <c r="G8" s="16"/>
      <c r="H8" s="16"/>
    </row>
    <row r="10" spans="2:8" x14ac:dyDescent="0.25">
      <c r="B10" t="s">
        <v>0</v>
      </c>
      <c r="C10" t="s">
        <v>1</v>
      </c>
      <c r="D10" t="s">
        <v>2</v>
      </c>
      <c r="E10" t="s">
        <v>3</v>
      </c>
      <c r="F10" t="s">
        <v>19</v>
      </c>
      <c r="G10" t="s">
        <v>5</v>
      </c>
      <c r="H10" t="s">
        <v>6</v>
      </c>
    </row>
    <row r="11" spans="2:8" x14ac:dyDescent="0.25">
      <c r="B11" s="3">
        <f>IF(Table15[[#This Row],[Day]]="","",ROW(1:1))</f>
        <v>1</v>
      </c>
      <c r="C11" s="4" t="str">
        <f>IF(Table15[[#This Row],[Date]]="","",TEXT(Table15[[#This Row],[Date]],"ddd"))</f>
        <v>Mon</v>
      </c>
      <c r="D11" s="2">
        <v>43556</v>
      </c>
      <c r="E11" t="s">
        <v>21</v>
      </c>
      <c r="F11" t="s">
        <v>11</v>
      </c>
      <c r="G11">
        <v>20000</v>
      </c>
      <c r="H11" t="s">
        <v>22</v>
      </c>
    </row>
    <row r="12" spans="2:8" x14ac:dyDescent="0.25">
      <c r="B12" s="3">
        <f>IF(Table15[[#This Row],[Day]]="","",ROW(2:2))</f>
        <v>2</v>
      </c>
      <c r="C12" s="4" t="str">
        <f>IF(Table15[[#This Row],[Date]]="","",TEXT(Table15[[#This Row],[Date]],"ddd"))</f>
        <v>Tue</v>
      </c>
      <c r="D12" s="2">
        <v>43557</v>
      </c>
      <c r="E12" t="s">
        <v>23</v>
      </c>
      <c r="F12" t="s">
        <v>15</v>
      </c>
      <c r="G12">
        <v>40500</v>
      </c>
      <c r="H12" t="s">
        <v>24</v>
      </c>
    </row>
    <row r="13" spans="2:8" x14ac:dyDescent="0.25">
      <c r="B13" s="3">
        <f>IF(Table15[[#This Row],[Day]]="","",ROW(3:3))</f>
        <v>3</v>
      </c>
      <c r="C13" s="4" t="str">
        <f>IF(Table15[[#This Row],[Date]]="","",TEXT(Table15[[#This Row],[Date]],"ddd"))</f>
        <v>Sun</v>
      </c>
      <c r="D13" s="2">
        <v>43562</v>
      </c>
      <c r="E13" t="s">
        <v>29</v>
      </c>
      <c r="F13" t="s">
        <v>8</v>
      </c>
      <c r="G13">
        <v>12000</v>
      </c>
    </row>
  </sheetData>
  <mergeCells count="9">
    <mergeCell ref="B2:D2"/>
    <mergeCell ref="F2:H3"/>
    <mergeCell ref="B3:C3"/>
    <mergeCell ref="B4:C4"/>
    <mergeCell ref="B5:C5"/>
    <mergeCell ref="F5:H8"/>
    <mergeCell ref="B6:C6"/>
    <mergeCell ref="B7:C7"/>
    <mergeCell ref="B8:C8"/>
  </mergeCells>
  <dataValidations count="1">
    <dataValidation type="list" allowBlank="1" showInputMessage="1" showErrorMessage="1" sqref="F11:F13" xr:uid="{D812F796-8B8F-4C83-922E-7E2FD89166CE}">
      <formula1>"Cash,Card,Google Pay,Paytm"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2301-DBD1-4050-ADA7-1D12A59EB395}">
  <dimension ref="B1:H376"/>
  <sheetViews>
    <sheetView topLeftCell="A100" zoomScale="130" zoomScaleNormal="130" workbookViewId="0">
      <selection activeCell="E11" sqref="E11"/>
    </sheetView>
  </sheetViews>
  <sheetFormatPr defaultRowHeight="15.75" x14ac:dyDescent="0.25"/>
  <cols>
    <col min="2" max="2" width="9" style="1"/>
    <col min="3" max="3" width="12.625" style="1" customWidth="1"/>
    <col min="5" max="5" width="15.625" customWidth="1"/>
    <col min="6" max="6" width="16.875" customWidth="1"/>
    <col min="7" max="7" width="13" bestFit="1" customWidth="1"/>
    <col min="8" max="8" width="9.375" customWidth="1"/>
  </cols>
  <sheetData>
    <row r="1" spans="2:8" x14ac:dyDescent="0.25">
      <c r="B1" s="20" t="s">
        <v>31</v>
      </c>
      <c r="C1" s="20"/>
      <c r="D1" s="20"/>
      <c r="E1" s="20"/>
      <c r="F1" s="20"/>
      <c r="G1" s="20"/>
      <c r="H1" s="20"/>
    </row>
    <row r="2" spans="2:8" x14ac:dyDescent="0.25">
      <c r="B2" s="20"/>
      <c r="C2" s="20"/>
      <c r="D2" s="20"/>
      <c r="E2" s="20"/>
      <c r="F2" s="20"/>
      <c r="G2" s="20"/>
      <c r="H2" s="20"/>
    </row>
    <row r="5" spans="2:8" x14ac:dyDescent="0.25">
      <c r="B5" s="24" t="s">
        <v>30</v>
      </c>
      <c r="C5" s="24"/>
      <c r="D5" s="24"/>
      <c r="E5" s="24"/>
      <c r="F5" s="24"/>
      <c r="G5" s="24"/>
      <c r="H5" s="24"/>
    </row>
    <row r="6" spans="2:8" x14ac:dyDescent="0.25">
      <c r="B6" s="21" t="s">
        <v>2</v>
      </c>
      <c r="C6" s="21"/>
      <c r="D6" s="22"/>
      <c r="E6" s="12" t="s">
        <v>25</v>
      </c>
      <c r="F6" s="12" t="s">
        <v>26</v>
      </c>
      <c r="G6" s="12" t="s">
        <v>27</v>
      </c>
      <c r="H6" s="12" t="s">
        <v>28</v>
      </c>
    </row>
    <row r="7" spans="2:8" x14ac:dyDescent="0.25">
      <c r="B7" s="23">
        <v>43557</v>
      </c>
      <c r="C7" s="17"/>
      <c r="D7" s="17"/>
      <c r="E7" s="6">
        <f>IFERROR(VLOOKUP($B$7,daybook,3,0),"")</f>
        <v>40000</v>
      </c>
      <c r="F7" s="6">
        <f>IFERROR(VLOOKUP($B$7,daybook,4,0),"")</f>
        <v>40500</v>
      </c>
      <c r="G7" s="6">
        <f>IFERROR(VLOOKUP($B$7,daybook,5,0),"")</f>
        <v>-500</v>
      </c>
      <c r="H7" s="6">
        <f>IFERROR(VLOOKUP($B$7,daybook,6,0),"")</f>
        <v>4500</v>
      </c>
    </row>
    <row r="10" spans="2:8" x14ac:dyDescent="0.25">
      <c r="B10" s="10" t="s">
        <v>0</v>
      </c>
      <c r="C10" s="10" t="s">
        <v>2</v>
      </c>
      <c r="D10" s="9" t="s">
        <v>1</v>
      </c>
      <c r="E10" s="9" t="s">
        <v>25</v>
      </c>
      <c r="F10" s="9" t="s">
        <v>26</v>
      </c>
      <c r="G10" s="9" t="s">
        <v>27</v>
      </c>
      <c r="H10" s="9" t="s">
        <v>28</v>
      </c>
    </row>
    <row r="11" spans="2:8" x14ac:dyDescent="0.25">
      <c r="B11" s="5">
        <v>1</v>
      </c>
      <c r="C11" s="11">
        <v>43556</v>
      </c>
      <c r="D11" s="6" t="str">
        <f>TEXT(C11,"ddd")</f>
        <v>Mon</v>
      </c>
      <c r="E11" s="6">
        <f>SUMIF(Table1[Date],Daybook!C11,Table1[Amount])</f>
        <v>25000</v>
      </c>
      <c r="F11" s="6">
        <f>SUMIF(Table15[Date],Daybook!C11,Table15[Amount])</f>
        <v>20000</v>
      </c>
      <c r="G11" s="6">
        <f>E11-F11</f>
        <v>5000</v>
      </c>
      <c r="H11" s="6">
        <f>E11-F11</f>
        <v>5000</v>
      </c>
    </row>
    <row r="12" spans="2:8" x14ac:dyDescent="0.25">
      <c r="B12" s="5">
        <v>2</v>
      </c>
      <c r="C12" s="11">
        <v>43557</v>
      </c>
      <c r="D12" s="6" t="str">
        <f t="shared" ref="D12:D75" si="0">TEXT(C12,"ddd")</f>
        <v>Tue</v>
      </c>
      <c r="E12" s="6">
        <f>SUMIF(Table1[Date],Daybook!C12,Table1[Amount])</f>
        <v>40000</v>
      </c>
      <c r="F12" s="6">
        <f>SUMIF(Table15[Date],Daybook!C12,Table15[Amount])</f>
        <v>40500</v>
      </c>
      <c r="G12" s="6">
        <f t="shared" ref="G12:G75" si="1">E12-F12</f>
        <v>-500</v>
      </c>
      <c r="H12" s="6">
        <f>H11+E12-F12</f>
        <v>4500</v>
      </c>
    </row>
    <row r="13" spans="2:8" x14ac:dyDescent="0.25">
      <c r="B13" s="5">
        <v>3</v>
      </c>
      <c r="C13" s="11">
        <v>43558</v>
      </c>
      <c r="D13" s="6" t="str">
        <f t="shared" si="0"/>
        <v>Wed</v>
      </c>
      <c r="E13" s="6">
        <f>SUMIF(Table1[Date],Daybook!C13,Table1[Amount])</f>
        <v>0</v>
      </c>
      <c r="F13" s="6">
        <f>SUMIF(Table15[Date],Daybook!C13,Table15[Amount])</f>
        <v>0</v>
      </c>
      <c r="G13" s="6">
        <f t="shared" si="1"/>
        <v>0</v>
      </c>
      <c r="H13" s="6">
        <f t="shared" ref="H13:H76" si="2">H12+E13-F13</f>
        <v>4500</v>
      </c>
    </row>
    <row r="14" spans="2:8" x14ac:dyDescent="0.25">
      <c r="B14" s="5">
        <v>4</v>
      </c>
      <c r="C14" s="11">
        <v>43559</v>
      </c>
      <c r="D14" s="6" t="str">
        <f t="shared" si="0"/>
        <v>Thu</v>
      </c>
      <c r="E14" s="6">
        <f>SUMIF(Table1[Date],Daybook!C14,Table1[Amount])</f>
        <v>0</v>
      </c>
      <c r="F14" s="6">
        <f>SUMIF(Table15[Date],Daybook!C14,Table15[Amount])</f>
        <v>0</v>
      </c>
      <c r="G14" s="6">
        <f t="shared" si="1"/>
        <v>0</v>
      </c>
      <c r="H14" s="6">
        <f t="shared" si="2"/>
        <v>4500</v>
      </c>
    </row>
    <row r="15" spans="2:8" x14ac:dyDescent="0.25">
      <c r="B15" s="5">
        <v>5</v>
      </c>
      <c r="C15" s="11">
        <v>43560</v>
      </c>
      <c r="D15" s="6" t="str">
        <f t="shared" si="0"/>
        <v>Fri</v>
      </c>
      <c r="E15" s="6">
        <f>SUMIF(Table1[Date],Daybook!C15,Table1[Amount])</f>
        <v>0</v>
      </c>
      <c r="F15" s="6">
        <f>SUMIF(Table15[Date],Daybook!C15,Table15[Amount])</f>
        <v>0</v>
      </c>
      <c r="G15" s="6">
        <f t="shared" si="1"/>
        <v>0</v>
      </c>
      <c r="H15" s="6">
        <f t="shared" si="2"/>
        <v>4500</v>
      </c>
    </row>
    <row r="16" spans="2:8" x14ac:dyDescent="0.25">
      <c r="B16" s="5">
        <v>6</v>
      </c>
      <c r="C16" s="11">
        <v>43561</v>
      </c>
      <c r="D16" s="6" t="str">
        <f t="shared" si="0"/>
        <v>Sat</v>
      </c>
      <c r="E16" s="6">
        <f>SUMIF(Table1[Date],Daybook!C16,Table1[Amount])</f>
        <v>0</v>
      </c>
      <c r="F16" s="6">
        <f>SUMIF(Table15[Date],Daybook!C16,Table15[Amount])</f>
        <v>0</v>
      </c>
      <c r="G16" s="6">
        <f t="shared" si="1"/>
        <v>0</v>
      </c>
      <c r="H16" s="6">
        <f t="shared" si="2"/>
        <v>4500</v>
      </c>
    </row>
    <row r="17" spans="2:8" x14ac:dyDescent="0.25">
      <c r="B17" s="5">
        <v>7</v>
      </c>
      <c r="C17" s="11">
        <v>43562</v>
      </c>
      <c r="D17" s="6" t="str">
        <f t="shared" si="0"/>
        <v>Sun</v>
      </c>
      <c r="E17" s="6">
        <f>SUMIF(Table1[Date],Daybook!C17,Table1[Amount])</f>
        <v>34000</v>
      </c>
      <c r="F17" s="6">
        <f>SUMIF(Table15[Date],Daybook!C17,Table15[Amount])</f>
        <v>12000</v>
      </c>
      <c r="G17" s="6">
        <f t="shared" si="1"/>
        <v>22000</v>
      </c>
      <c r="H17" s="6">
        <f t="shared" si="2"/>
        <v>26500</v>
      </c>
    </row>
    <row r="18" spans="2:8" x14ac:dyDescent="0.25">
      <c r="B18" s="5">
        <v>8</v>
      </c>
      <c r="C18" s="11">
        <v>43563</v>
      </c>
      <c r="D18" s="6" t="str">
        <f t="shared" si="0"/>
        <v>Mon</v>
      </c>
      <c r="E18" s="6">
        <f>SUMIF(Table1[Date],Daybook!C18,Table1[Amount])</f>
        <v>0</v>
      </c>
      <c r="F18" s="6">
        <f>SUMIF(Table15[Date],Daybook!C18,Table15[Amount])</f>
        <v>0</v>
      </c>
      <c r="G18" s="6">
        <f t="shared" si="1"/>
        <v>0</v>
      </c>
      <c r="H18" s="6">
        <f t="shared" si="2"/>
        <v>26500</v>
      </c>
    </row>
    <row r="19" spans="2:8" x14ac:dyDescent="0.25">
      <c r="B19" s="5">
        <v>9</v>
      </c>
      <c r="C19" s="11">
        <v>43564</v>
      </c>
      <c r="D19" s="6" t="str">
        <f t="shared" si="0"/>
        <v>Tue</v>
      </c>
      <c r="E19" s="6">
        <f>SUMIF(Table1[Date],Daybook!C19,Table1[Amount])</f>
        <v>0</v>
      </c>
      <c r="F19" s="6">
        <f>SUMIF(Table15[Date],Daybook!C19,Table15[Amount])</f>
        <v>0</v>
      </c>
      <c r="G19" s="6">
        <f t="shared" si="1"/>
        <v>0</v>
      </c>
      <c r="H19" s="6">
        <f t="shared" si="2"/>
        <v>26500</v>
      </c>
    </row>
    <row r="20" spans="2:8" x14ac:dyDescent="0.25">
      <c r="B20" s="5">
        <v>10</v>
      </c>
      <c r="C20" s="11">
        <v>43565</v>
      </c>
      <c r="D20" s="6" t="str">
        <f t="shared" si="0"/>
        <v>Wed</v>
      </c>
      <c r="E20" s="6">
        <f>SUMIF(Table1[Date],Daybook!C20,Table1[Amount])</f>
        <v>0</v>
      </c>
      <c r="F20" s="6">
        <f>SUMIF(Table15[Date],Daybook!C20,Table15[Amount])</f>
        <v>0</v>
      </c>
      <c r="G20" s="6">
        <f t="shared" si="1"/>
        <v>0</v>
      </c>
      <c r="H20" s="6">
        <f t="shared" si="2"/>
        <v>26500</v>
      </c>
    </row>
    <row r="21" spans="2:8" x14ac:dyDescent="0.25">
      <c r="B21" s="5">
        <v>11</v>
      </c>
      <c r="C21" s="11">
        <v>43566</v>
      </c>
      <c r="D21" s="6" t="str">
        <f t="shared" si="0"/>
        <v>Thu</v>
      </c>
      <c r="E21" s="6">
        <f>SUMIF(Table1[Date],Daybook!C21,Table1[Amount])</f>
        <v>0</v>
      </c>
      <c r="F21" s="6">
        <f>SUMIF(Table15[Date],Daybook!C21,Table15[Amount])</f>
        <v>0</v>
      </c>
      <c r="G21" s="6">
        <f t="shared" si="1"/>
        <v>0</v>
      </c>
      <c r="H21" s="6">
        <f t="shared" si="2"/>
        <v>26500</v>
      </c>
    </row>
    <row r="22" spans="2:8" x14ac:dyDescent="0.25">
      <c r="B22" s="5">
        <v>12</v>
      </c>
      <c r="C22" s="11">
        <v>43567</v>
      </c>
      <c r="D22" s="6" t="str">
        <f t="shared" si="0"/>
        <v>Fri</v>
      </c>
      <c r="E22" s="6">
        <f>SUMIF(Table1[Date],Daybook!C22,Table1[Amount])</f>
        <v>0</v>
      </c>
      <c r="F22" s="6">
        <f>SUMIF(Table15[Date],Daybook!C22,Table15[Amount])</f>
        <v>0</v>
      </c>
      <c r="G22" s="6">
        <f t="shared" si="1"/>
        <v>0</v>
      </c>
      <c r="H22" s="6">
        <f t="shared" si="2"/>
        <v>26500</v>
      </c>
    </row>
    <row r="23" spans="2:8" x14ac:dyDescent="0.25">
      <c r="B23" s="5">
        <v>13</v>
      </c>
      <c r="C23" s="11">
        <v>43568</v>
      </c>
      <c r="D23" s="6" t="str">
        <f t="shared" si="0"/>
        <v>Sat</v>
      </c>
      <c r="E23" s="6">
        <f>SUMIF(Table1[Date],Daybook!C23,Table1[Amount])</f>
        <v>0</v>
      </c>
      <c r="F23" s="6">
        <f>SUMIF(Table15[Date],Daybook!C23,Table15[Amount])</f>
        <v>0</v>
      </c>
      <c r="G23" s="6">
        <f t="shared" si="1"/>
        <v>0</v>
      </c>
      <c r="H23" s="6">
        <f t="shared" si="2"/>
        <v>26500</v>
      </c>
    </row>
    <row r="24" spans="2:8" x14ac:dyDescent="0.25">
      <c r="B24" s="5">
        <v>14</v>
      </c>
      <c r="C24" s="11">
        <v>43569</v>
      </c>
      <c r="D24" s="6" t="str">
        <f t="shared" si="0"/>
        <v>Sun</v>
      </c>
      <c r="E24" s="6">
        <f>SUMIF(Table1[Date],Daybook!C24,Table1[Amount])</f>
        <v>0</v>
      </c>
      <c r="F24" s="6">
        <f>SUMIF(Table15[Date],Daybook!C24,Table15[Amount])</f>
        <v>0</v>
      </c>
      <c r="G24" s="6">
        <f t="shared" si="1"/>
        <v>0</v>
      </c>
      <c r="H24" s="6">
        <f t="shared" si="2"/>
        <v>26500</v>
      </c>
    </row>
    <row r="25" spans="2:8" x14ac:dyDescent="0.25">
      <c r="B25" s="5">
        <v>15</v>
      </c>
      <c r="C25" s="11">
        <v>43570</v>
      </c>
      <c r="D25" s="6" t="str">
        <f t="shared" si="0"/>
        <v>Mon</v>
      </c>
      <c r="E25" s="6">
        <f>SUMIF(Table1[Date],Daybook!C25,Table1[Amount])</f>
        <v>0</v>
      </c>
      <c r="F25" s="6">
        <f>SUMIF(Table15[Date],Daybook!C25,Table15[Amount])</f>
        <v>0</v>
      </c>
      <c r="G25" s="6">
        <f t="shared" si="1"/>
        <v>0</v>
      </c>
      <c r="H25" s="6">
        <f t="shared" si="2"/>
        <v>26500</v>
      </c>
    </row>
    <row r="26" spans="2:8" x14ac:dyDescent="0.25">
      <c r="B26" s="5">
        <v>16</v>
      </c>
      <c r="C26" s="11">
        <v>43571</v>
      </c>
      <c r="D26" s="6" t="str">
        <f t="shared" si="0"/>
        <v>Tue</v>
      </c>
      <c r="E26" s="6">
        <f>SUMIF(Table1[Date],Daybook!C26,Table1[Amount])</f>
        <v>0</v>
      </c>
      <c r="F26" s="6">
        <f>SUMIF(Table15[Date],Daybook!C26,Table15[Amount])</f>
        <v>0</v>
      </c>
      <c r="G26" s="6">
        <f t="shared" si="1"/>
        <v>0</v>
      </c>
      <c r="H26" s="6">
        <f t="shared" si="2"/>
        <v>26500</v>
      </c>
    </row>
    <row r="27" spans="2:8" x14ac:dyDescent="0.25">
      <c r="B27" s="5">
        <v>17</v>
      </c>
      <c r="C27" s="11">
        <v>43572</v>
      </c>
      <c r="D27" s="6" t="str">
        <f t="shared" si="0"/>
        <v>Wed</v>
      </c>
      <c r="E27" s="6">
        <f>SUMIF(Table1[Date],Daybook!C27,Table1[Amount])</f>
        <v>0</v>
      </c>
      <c r="F27" s="6">
        <f>SUMIF(Table15[Date],Daybook!C27,Table15[Amount])</f>
        <v>0</v>
      </c>
      <c r="G27" s="6">
        <f t="shared" si="1"/>
        <v>0</v>
      </c>
      <c r="H27" s="6">
        <f t="shared" si="2"/>
        <v>26500</v>
      </c>
    </row>
    <row r="28" spans="2:8" x14ac:dyDescent="0.25">
      <c r="B28" s="5">
        <v>18</v>
      </c>
      <c r="C28" s="11">
        <v>43573</v>
      </c>
      <c r="D28" s="6" t="str">
        <f t="shared" si="0"/>
        <v>Thu</v>
      </c>
      <c r="E28" s="6">
        <f>SUMIF(Table1[Date],Daybook!C28,Table1[Amount])</f>
        <v>0</v>
      </c>
      <c r="F28" s="6">
        <f>SUMIF(Table15[Date],Daybook!C28,Table15[Amount])</f>
        <v>0</v>
      </c>
      <c r="G28" s="6">
        <f t="shared" si="1"/>
        <v>0</v>
      </c>
      <c r="H28" s="6">
        <f t="shared" si="2"/>
        <v>26500</v>
      </c>
    </row>
    <row r="29" spans="2:8" x14ac:dyDescent="0.25">
      <c r="B29" s="5">
        <v>19</v>
      </c>
      <c r="C29" s="11">
        <v>43574</v>
      </c>
      <c r="D29" s="6" t="str">
        <f t="shared" si="0"/>
        <v>Fri</v>
      </c>
      <c r="E29" s="6">
        <f>SUMIF(Table1[Date],Daybook!C29,Table1[Amount])</f>
        <v>0</v>
      </c>
      <c r="F29" s="6">
        <f>SUMIF(Table15[Date],Daybook!C29,Table15[Amount])</f>
        <v>0</v>
      </c>
      <c r="G29" s="6">
        <f t="shared" si="1"/>
        <v>0</v>
      </c>
      <c r="H29" s="6">
        <f t="shared" si="2"/>
        <v>26500</v>
      </c>
    </row>
    <row r="30" spans="2:8" x14ac:dyDescent="0.25">
      <c r="B30" s="5">
        <v>20</v>
      </c>
      <c r="C30" s="11">
        <v>43575</v>
      </c>
      <c r="D30" s="6" t="str">
        <f t="shared" si="0"/>
        <v>Sat</v>
      </c>
      <c r="E30" s="6">
        <f>SUMIF(Table1[Date],Daybook!C30,Table1[Amount])</f>
        <v>0</v>
      </c>
      <c r="F30" s="6">
        <f>SUMIF(Table15[Date],Daybook!C30,Table15[Amount])</f>
        <v>0</v>
      </c>
      <c r="G30" s="6">
        <f t="shared" si="1"/>
        <v>0</v>
      </c>
      <c r="H30" s="6">
        <f t="shared" si="2"/>
        <v>26500</v>
      </c>
    </row>
    <row r="31" spans="2:8" x14ac:dyDescent="0.25">
      <c r="B31" s="5">
        <v>21</v>
      </c>
      <c r="C31" s="11">
        <v>43576</v>
      </c>
      <c r="D31" s="6" t="str">
        <f t="shared" si="0"/>
        <v>Sun</v>
      </c>
      <c r="E31" s="6">
        <f>SUMIF(Table1[Date],Daybook!C31,Table1[Amount])</f>
        <v>0</v>
      </c>
      <c r="F31" s="6">
        <f>SUMIF(Table15[Date],Daybook!C31,Table15[Amount])</f>
        <v>0</v>
      </c>
      <c r="G31" s="6">
        <f t="shared" si="1"/>
        <v>0</v>
      </c>
      <c r="H31" s="6">
        <f t="shared" si="2"/>
        <v>26500</v>
      </c>
    </row>
    <row r="32" spans="2:8" x14ac:dyDescent="0.25">
      <c r="B32" s="5">
        <v>22</v>
      </c>
      <c r="C32" s="11">
        <v>43577</v>
      </c>
      <c r="D32" s="6" t="str">
        <f t="shared" si="0"/>
        <v>Mon</v>
      </c>
      <c r="E32" s="6">
        <f>SUMIF(Table1[Date],Daybook!C32,Table1[Amount])</f>
        <v>0</v>
      </c>
      <c r="F32" s="6">
        <f>SUMIF(Table15[Date],Daybook!C32,Table15[Amount])</f>
        <v>0</v>
      </c>
      <c r="G32" s="6">
        <f t="shared" si="1"/>
        <v>0</v>
      </c>
      <c r="H32" s="6">
        <f t="shared" si="2"/>
        <v>26500</v>
      </c>
    </row>
    <row r="33" spans="2:8" x14ac:dyDescent="0.25">
      <c r="B33" s="5">
        <v>23</v>
      </c>
      <c r="C33" s="11">
        <v>43578</v>
      </c>
      <c r="D33" s="6" t="str">
        <f t="shared" si="0"/>
        <v>Tue</v>
      </c>
      <c r="E33" s="6">
        <f>SUMIF(Table1[Date],Daybook!C33,Table1[Amount])</f>
        <v>0</v>
      </c>
      <c r="F33" s="6">
        <f>SUMIF(Table15[Date],Daybook!C33,Table15[Amount])</f>
        <v>0</v>
      </c>
      <c r="G33" s="6">
        <f t="shared" si="1"/>
        <v>0</v>
      </c>
      <c r="H33" s="6">
        <f t="shared" si="2"/>
        <v>26500</v>
      </c>
    </row>
    <row r="34" spans="2:8" x14ac:dyDescent="0.25">
      <c r="B34" s="5">
        <v>24</v>
      </c>
      <c r="C34" s="11">
        <v>43579</v>
      </c>
      <c r="D34" s="6" t="str">
        <f t="shared" si="0"/>
        <v>Wed</v>
      </c>
      <c r="E34" s="6">
        <f>SUMIF(Table1[Date],Daybook!C34,Table1[Amount])</f>
        <v>0</v>
      </c>
      <c r="F34" s="6">
        <f>SUMIF(Table15[Date],Daybook!C34,Table15[Amount])</f>
        <v>0</v>
      </c>
      <c r="G34" s="6">
        <f t="shared" si="1"/>
        <v>0</v>
      </c>
      <c r="H34" s="6">
        <f t="shared" si="2"/>
        <v>26500</v>
      </c>
    </row>
    <row r="35" spans="2:8" x14ac:dyDescent="0.25">
      <c r="B35" s="5">
        <v>25</v>
      </c>
      <c r="C35" s="11">
        <v>43580</v>
      </c>
      <c r="D35" s="6" t="str">
        <f t="shared" si="0"/>
        <v>Thu</v>
      </c>
      <c r="E35" s="6">
        <f>SUMIF(Table1[Date],Daybook!C35,Table1[Amount])</f>
        <v>0</v>
      </c>
      <c r="F35" s="6">
        <f>SUMIF(Table15[Date],Daybook!C35,Table15[Amount])</f>
        <v>0</v>
      </c>
      <c r="G35" s="6">
        <f t="shared" si="1"/>
        <v>0</v>
      </c>
      <c r="H35" s="6">
        <f t="shared" si="2"/>
        <v>26500</v>
      </c>
    </row>
    <row r="36" spans="2:8" x14ac:dyDescent="0.25">
      <c r="B36" s="5">
        <v>26</v>
      </c>
      <c r="C36" s="11">
        <v>43581</v>
      </c>
      <c r="D36" s="6" t="str">
        <f t="shared" si="0"/>
        <v>Fri</v>
      </c>
      <c r="E36" s="6">
        <f>SUMIF(Table1[Date],Daybook!C36,Table1[Amount])</f>
        <v>0</v>
      </c>
      <c r="F36" s="6">
        <f>SUMIF(Table15[Date],Daybook!C36,Table15[Amount])</f>
        <v>0</v>
      </c>
      <c r="G36" s="6">
        <f t="shared" si="1"/>
        <v>0</v>
      </c>
      <c r="H36" s="6">
        <f t="shared" si="2"/>
        <v>26500</v>
      </c>
    </row>
    <row r="37" spans="2:8" x14ac:dyDescent="0.25">
      <c r="B37" s="5">
        <v>27</v>
      </c>
      <c r="C37" s="11">
        <v>43582</v>
      </c>
      <c r="D37" s="6" t="str">
        <f t="shared" si="0"/>
        <v>Sat</v>
      </c>
      <c r="E37" s="6">
        <f>SUMIF(Table1[Date],Daybook!C37,Table1[Amount])</f>
        <v>0</v>
      </c>
      <c r="F37" s="6">
        <f>SUMIF(Table15[Date],Daybook!C37,Table15[Amount])</f>
        <v>0</v>
      </c>
      <c r="G37" s="6">
        <f t="shared" si="1"/>
        <v>0</v>
      </c>
      <c r="H37" s="6">
        <f t="shared" si="2"/>
        <v>26500</v>
      </c>
    </row>
    <row r="38" spans="2:8" x14ac:dyDescent="0.25">
      <c r="B38" s="5">
        <v>28</v>
      </c>
      <c r="C38" s="11">
        <v>43583</v>
      </c>
      <c r="D38" s="6" t="str">
        <f t="shared" si="0"/>
        <v>Sun</v>
      </c>
      <c r="E38" s="6">
        <f>SUMIF(Table1[Date],Daybook!C38,Table1[Amount])</f>
        <v>0</v>
      </c>
      <c r="F38" s="6">
        <f>SUMIF(Table15[Date],Daybook!C38,Table15[Amount])</f>
        <v>0</v>
      </c>
      <c r="G38" s="6">
        <f t="shared" si="1"/>
        <v>0</v>
      </c>
      <c r="H38" s="6">
        <f t="shared" si="2"/>
        <v>26500</v>
      </c>
    </row>
    <row r="39" spans="2:8" x14ac:dyDescent="0.25">
      <c r="B39" s="5">
        <v>29</v>
      </c>
      <c r="C39" s="11">
        <v>43584</v>
      </c>
      <c r="D39" s="6" t="str">
        <f t="shared" si="0"/>
        <v>Mon</v>
      </c>
      <c r="E39" s="6">
        <f>SUMIF(Table1[Date],Daybook!C39,Table1[Amount])</f>
        <v>0</v>
      </c>
      <c r="F39" s="6">
        <f>SUMIF(Table15[Date],Daybook!C39,Table15[Amount])</f>
        <v>0</v>
      </c>
      <c r="G39" s="6">
        <f t="shared" si="1"/>
        <v>0</v>
      </c>
      <c r="H39" s="6">
        <f t="shared" si="2"/>
        <v>26500</v>
      </c>
    </row>
    <row r="40" spans="2:8" x14ac:dyDescent="0.25">
      <c r="B40" s="5">
        <v>30</v>
      </c>
      <c r="C40" s="11">
        <v>43585</v>
      </c>
      <c r="D40" s="6" t="str">
        <f t="shared" si="0"/>
        <v>Tue</v>
      </c>
      <c r="E40" s="6">
        <f>SUMIF(Table1[Date],Daybook!C40,Table1[Amount])</f>
        <v>0</v>
      </c>
      <c r="F40" s="6">
        <f>SUMIF(Table15[Date],Daybook!C40,Table15[Amount])</f>
        <v>0</v>
      </c>
      <c r="G40" s="6">
        <f t="shared" si="1"/>
        <v>0</v>
      </c>
      <c r="H40" s="6">
        <f t="shared" si="2"/>
        <v>26500</v>
      </c>
    </row>
    <row r="41" spans="2:8" x14ac:dyDescent="0.25">
      <c r="B41" s="5">
        <v>31</v>
      </c>
      <c r="C41" s="11">
        <v>43586</v>
      </c>
      <c r="D41" s="6" t="str">
        <f t="shared" si="0"/>
        <v>Wed</v>
      </c>
      <c r="E41" s="6">
        <f>SUMIF(Table1[Date],Daybook!C41,Table1[Amount])</f>
        <v>0</v>
      </c>
      <c r="F41" s="6">
        <f>SUMIF(Table15[Date],Daybook!C41,Table15[Amount])</f>
        <v>0</v>
      </c>
      <c r="G41" s="6">
        <f t="shared" si="1"/>
        <v>0</v>
      </c>
      <c r="H41" s="6">
        <f t="shared" si="2"/>
        <v>26500</v>
      </c>
    </row>
    <row r="42" spans="2:8" x14ac:dyDescent="0.25">
      <c r="B42" s="5">
        <v>32</v>
      </c>
      <c r="C42" s="11">
        <v>43587</v>
      </c>
      <c r="D42" s="6" t="str">
        <f t="shared" si="0"/>
        <v>Thu</v>
      </c>
      <c r="E42" s="6">
        <f>SUMIF(Table1[Date],Daybook!C42,Table1[Amount])</f>
        <v>0</v>
      </c>
      <c r="F42" s="6">
        <f>SUMIF(Table15[Date],Daybook!C42,Table15[Amount])</f>
        <v>0</v>
      </c>
      <c r="G42" s="6">
        <f t="shared" si="1"/>
        <v>0</v>
      </c>
      <c r="H42" s="6">
        <f t="shared" si="2"/>
        <v>26500</v>
      </c>
    </row>
    <row r="43" spans="2:8" x14ac:dyDescent="0.25">
      <c r="B43" s="5">
        <v>33</v>
      </c>
      <c r="C43" s="11">
        <v>43588</v>
      </c>
      <c r="D43" s="6" t="str">
        <f t="shared" si="0"/>
        <v>Fri</v>
      </c>
      <c r="E43" s="6">
        <f>SUMIF(Table1[Date],Daybook!C43,Table1[Amount])</f>
        <v>0</v>
      </c>
      <c r="F43" s="6">
        <f>SUMIF(Table15[Date],Daybook!C43,Table15[Amount])</f>
        <v>0</v>
      </c>
      <c r="G43" s="6">
        <f t="shared" si="1"/>
        <v>0</v>
      </c>
      <c r="H43" s="6">
        <f t="shared" si="2"/>
        <v>26500</v>
      </c>
    </row>
    <row r="44" spans="2:8" x14ac:dyDescent="0.25">
      <c r="B44" s="5">
        <v>34</v>
      </c>
      <c r="C44" s="11">
        <v>43589</v>
      </c>
      <c r="D44" s="6" t="str">
        <f t="shared" si="0"/>
        <v>Sat</v>
      </c>
      <c r="E44" s="6">
        <f>SUMIF(Table1[Date],Daybook!C44,Table1[Amount])</f>
        <v>0</v>
      </c>
      <c r="F44" s="6">
        <f>SUMIF(Table15[Date],Daybook!C44,Table15[Amount])</f>
        <v>0</v>
      </c>
      <c r="G44" s="6">
        <f t="shared" si="1"/>
        <v>0</v>
      </c>
      <c r="H44" s="6">
        <f t="shared" si="2"/>
        <v>26500</v>
      </c>
    </row>
    <row r="45" spans="2:8" x14ac:dyDescent="0.25">
      <c r="B45" s="5">
        <v>35</v>
      </c>
      <c r="C45" s="11">
        <v>43590</v>
      </c>
      <c r="D45" s="6" t="str">
        <f t="shared" si="0"/>
        <v>Sun</v>
      </c>
      <c r="E45" s="6">
        <f>SUMIF(Table1[Date],Daybook!C45,Table1[Amount])</f>
        <v>0</v>
      </c>
      <c r="F45" s="6">
        <f>SUMIF(Table15[Date],Daybook!C45,Table15[Amount])</f>
        <v>0</v>
      </c>
      <c r="G45" s="6">
        <f t="shared" si="1"/>
        <v>0</v>
      </c>
      <c r="H45" s="6">
        <f t="shared" si="2"/>
        <v>26500</v>
      </c>
    </row>
    <row r="46" spans="2:8" x14ac:dyDescent="0.25">
      <c r="B46" s="5">
        <v>36</v>
      </c>
      <c r="C46" s="11">
        <v>43591</v>
      </c>
      <c r="D46" s="6" t="str">
        <f t="shared" si="0"/>
        <v>Mon</v>
      </c>
      <c r="E46" s="6">
        <f>SUMIF(Table1[Date],Daybook!C46,Table1[Amount])</f>
        <v>0</v>
      </c>
      <c r="F46" s="6">
        <f>SUMIF(Table15[Date],Daybook!C46,Table15[Amount])</f>
        <v>0</v>
      </c>
      <c r="G46" s="6">
        <f t="shared" si="1"/>
        <v>0</v>
      </c>
      <c r="H46" s="6">
        <f t="shared" si="2"/>
        <v>26500</v>
      </c>
    </row>
    <row r="47" spans="2:8" x14ac:dyDescent="0.25">
      <c r="B47" s="5">
        <v>37</v>
      </c>
      <c r="C47" s="11">
        <v>43592</v>
      </c>
      <c r="D47" s="6" t="str">
        <f t="shared" si="0"/>
        <v>Tue</v>
      </c>
      <c r="E47" s="6">
        <f>SUMIF(Table1[Date],Daybook!C47,Table1[Amount])</f>
        <v>0</v>
      </c>
      <c r="F47" s="6">
        <f>SUMIF(Table15[Date],Daybook!C47,Table15[Amount])</f>
        <v>0</v>
      </c>
      <c r="G47" s="6">
        <f t="shared" si="1"/>
        <v>0</v>
      </c>
      <c r="H47" s="6">
        <f t="shared" si="2"/>
        <v>26500</v>
      </c>
    </row>
    <row r="48" spans="2:8" x14ac:dyDescent="0.25">
      <c r="B48" s="5">
        <v>38</v>
      </c>
      <c r="C48" s="11">
        <v>43593</v>
      </c>
      <c r="D48" s="6" t="str">
        <f t="shared" si="0"/>
        <v>Wed</v>
      </c>
      <c r="E48" s="6">
        <f>SUMIF(Table1[Date],Daybook!C48,Table1[Amount])</f>
        <v>0</v>
      </c>
      <c r="F48" s="6">
        <f>SUMIF(Table15[Date],Daybook!C48,Table15[Amount])</f>
        <v>0</v>
      </c>
      <c r="G48" s="6">
        <f t="shared" si="1"/>
        <v>0</v>
      </c>
      <c r="H48" s="6">
        <f t="shared" si="2"/>
        <v>26500</v>
      </c>
    </row>
    <row r="49" spans="2:8" x14ac:dyDescent="0.25">
      <c r="B49" s="5">
        <v>39</v>
      </c>
      <c r="C49" s="11">
        <v>43594</v>
      </c>
      <c r="D49" s="6" t="str">
        <f t="shared" si="0"/>
        <v>Thu</v>
      </c>
      <c r="E49" s="6">
        <f>SUMIF(Table1[Date],Daybook!C49,Table1[Amount])</f>
        <v>0</v>
      </c>
      <c r="F49" s="6">
        <f>SUMIF(Table15[Date],Daybook!C49,Table15[Amount])</f>
        <v>0</v>
      </c>
      <c r="G49" s="6">
        <f t="shared" si="1"/>
        <v>0</v>
      </c>
      <c r="H49" s="6">
        <f t="shared" si="2"/>
        <v>26500</v>
      </c>
    </row>
    <row r="50" spans="2:8" x14ac:dyDescent="0.25">
      <c r="B50" s="5">
        <v>40</v>
      </c>
      <c r="C50" s="11">
        <v>43595</v>
      </c>
      <c r="D50" s="6" t="str">
        <f t="shared" si="0"/>
        <v>Fri</v>
      </c>
      <c r="E50" s="6">
        <f>SUMIF(Table1[Date],Daybook!C50,Table1[Amount])</f>
        <v>0</v>
      </c>
      <c r="F50" s="6">
        <f>SUMIF(Table15[Date],Daybook!C50,Table15[Amount])</f>
        <v>0</v>
      </c>
      <c r="G50" s="6">
        <f t="shared" si="1"/>
        <v>0</v>
      </c>
      <c r="H50" s="6">
        <f t="shared" si="2"/>
        <v>26500</v>
      </c>
    </row>
    <row r="51" spans="2:8" x14ac:dyDescent="0.25">
      <c r="B51" s="5">
        <v>41</v>
      </c>
      <c r="C51" s="11">
        <v>43596</v>
      </c>
      <c r="D51" s="6" t="str">
        <f t="shared" si="0"/>
        <v>Sat</v>
      </c>
      <c r="E51" s="6">
        <f>SUMIF(Table1[Date],Daybook!C51,Table1[Amount])</f>
        <v>0</v>
      </c>
      <c r="F51" s="6">
        <f>SUMIF(Table15[Date],Daybook!C51,Table15[Amount])</f>
        <v>0</v>
      </c>
      <c r="G51" s="6">
        <f t="shared" si="1"/>
        <v>0</v>
      </c>
      <c r="H51" s="6">
        <f t="shared" si="2"/>
        <v>26500</v>
      </c>
    </row>
    <row r="52" spans="2:8" x14ac:dyDescent="0.25">
      <c r="B52" s="5">
        <v>42</v>
      </c>
      <c r="C52" s="11">
        <v>43597</v>
      </c>
      <c r="D52" s="6" t="str">
        <f t="shared" si="0"/>
        <v>Sun</v>
      </c>
      <c r="E52" s="6">
        <f>SUMIF(Table1[Date],Daybook!C52,Table1[Amount])</f>
        <v>0</v>
      </c>
      <c r="F52" s="6">
        <f>SUMIF(Table15[Date],Daybook!C52,Table15[Amount])</f>
        <v>0</v>
      </c>
      <c r="G52" s="6">
        <f t="shared" si="1"/>
        <v>0</v>
      </c>
      <c r="H52" s="6">
        <f t="shared" si="2"/>
        <v>26500</v>
      </c>
    </row>
    <row r="53" spans="2:8" x14ac:dyDescent="0.25">
      <c r="B53" s="5">
        <v>43</v>
      </c>
      <c r="C53" s="11">
        <v>43598</v>
      </c>
      <c r="D53" s="6" t="str">
        <f t="shared" si="0"/>
        <v>Mon</v>
      </c>
      <c r="E53" s="6">
        <f>SUMIF(Table1[Date],Daybook!C53,Table1[Amount])</f>
        <v>0</v>
      </c>
      <c r="F53" s="6">
        <f>SUMIF(Table15[Date],Daybook!C53,Table15[Amount])</f>
        <v>0</v>
      </c>
      <c r="G53" s="6">
        <f t="shared" si="1"/>
        <v>0</v>
      </c>
      <c r="H53" s="6">
        <f t="shared" si="2"/>
        <v>26500</v>
      </c>
    </row>
    <row r="54" spans="2:8" x14ac:dyDescent="0.25">
      <c r="B54" s="5">
        <v>44</v>
      </c>
      <c r="C54" s="11">
        <v>43599</v>
      </c>
      <c r="D54" s="6" t="str">
        <f t="shared" si="0"/>
        <v>Tue</v>
      </c>
      <c r="E54" s="6">
        <f>SUMIF(Table1[Date],Daybook!C54,Table1[Amount])</f>
        <v>0</v>
      </c>
      <c r="F54" s="6">
        <f>SUMIF(Table15[Date],Daybook!C54,Table15[Amount])</f>
        <v>0</v>
      </c>
      <c r="G54" s="6">
        <f t="shared" si="1"/>
        <v>0</v>
      </c>
      <c r="H54" s="6">
        <f t="shared" si="2"/>
        <v>26500</v>
      </c>
    </row>
    <row r="55" spans="2:8" x14ac:dyDescent="0.25">
      <c r="B55" s="5">
        <v>45</v>
      </c>
      <c r="C55" s="11">
        <v>43600</v>
      </c>
      <c r="D55" s="6" t="str">
        <f t="shared" si="0"/>
        <v>Wed</v>
      </c>
      <c r="E55" s="6">
        <f>SUMIF(Table1[Date],Daybook!C55,Table1[Amount])</f>
        <v>0</v>
      </c>
      <c r="F55" s="6">
        <f>SUMIF(Table15[Date],Daybook!C55,Table15[Amount])</f>
        <v>0</v>
      </c>
      <c r="G55" s="6">
        <f t="shared" si="1"/>
        <v>0</v>
      </c>
      <c r="H55" s="6">
        <f t="shared" si="2"/>
        <v>26500</v>
      </c>
    </row>
    <row r="56" spans="2:8" x14ac:dyDescent="0.25">
      <c r="B56" s="5">
        <v>46</v>
      </c>
      <c r="C56" s="11">
        <v>43601</v>
      </c>
      <c r="D56" s="6" t="str">
        <f t="shared" si="0"/>
        <v>Thu</v>
      </c>
      <c r="E56" s="6">
        <f>SUMIF(Table1[Date],Daybook!C56,Table1[Amount])</f>
        <v>0</v>
      </c>
      <c r="F56" s="6">
        <f>SUMIF(Table15[Date],Daybook!C56,Table15[Amount])</f>
        <v>0</v>
      </c>
      <c r="G56" s="6">
        <f t="shared" si="1"/>
        <v>0</v>
      </c>
      <c r="H56" s="6">
        <f t="shared" si="2"/>
        <v>26500</v>
      </c>
    </row>
    <row r="57" spans="2:8" x14ac:dyDescent="0.25">
      <c r="B57" s="5">
        <v>47</v>
      </c>
      <c r="C57" s="11">
        <v>43602</v>
      </c>
      <c r="D57" s="6" t="str">
        <f t="shared" si="0"/>
        <v>Fri</v>
      </c>
      <c r="E57" s="6">
        <f>SUMIF(Table1[Date],Daybook!C57,Table1[Amount])</f>
        <v>0</v>
      </c>
      <c r="F57" s="6">
        <f>SUMIF(Table15[Date],Daybook!C57,Table15[Amount])</f>
        <v>0</v>
      </c>
      <c r="G57" s="6">
        <f t="shared" si="1"/>
        <v>0</v>
      </c>
      <c r="H57" s="6">
        <f t="shared" si="2"/>
        <v>26500</v>
      </c>
    </row>
    <row r="58" spans="2:8" x14ac:dyDescent="0.25">
      <c r="B58" s="5">
        <v>48</v>
      </c>
      <c r="C58" s="11">
        <v>43603</v>
      </c>
      <c r="D58" s="6" t="str">
        <f t="shared" si="0"/>
        <v>Sat</v>
      </c>
      <c r="E58" s="6">
        <f>SUMIF(Table1[Date],Daybook!C58,Table1[Amount])</f>
        <v>0</v>
      </c>
      <c r="F58" s="6">
        <f>SUMIF(Table15[Date],Daybook!C58,Table15[Amount])</f>
        <v>0</v>
      </c>
      <c r="G58" s="6">
        <f t="shared" si="1"/>
        <v>0</v>
      </c>
      <c r="H58" s="6">
        <f t="shared" si="2"/>
        <v>26500</v>
      </c>
    </row>
    <row r="59" spans="2:8" x14ac:dyDescent="0.25">
      <c r="B59" s="5">
        <v>49</v>
      </c>
      <c r="C59" s="11">
        <v>43604</v>
      </c>
      <c r="D59" s="6" t="str">
        <f t="shared" si="0"/>
        <v>Sun</v>
      </c>
      <c r="E59" s="6">
        <f>SUMIF(Table1[Date],Daybook!C59,Table1[Amount])</f>
        <v>0</v>
      </c>
      <c r="F59" s="6">
        <f>SUMIF(Table15[Date],Daybook!C59,Table15[Amount])</f>
        <v>0</v>
      </c>
      <c r="G59" s="6">
        <f t="shared" si="1"/>
        <v>0</v>
      </c>
      <c r="H59" s="6">
        <f t="shared" si="2"/>
        <v>26500</v>
      </c>
    </row>
    <row r="60" spans="2:8" x14ac:dyDescent="0.25">
      <c r="B60" s="5">
        <v>50</v>
      </c>
      <c r="C60" s="11">
        <v>43605</v>
      </c>
      <c r="D60" s="6" t="str">
        <f t="shared" si="0"/>
        <v>Mon</v>
      </c>
      <c r="E60" s="6">
        <f>SUMIF(Table1[Date],Daybook!C60,Table1[Amount])</f>
        <v>0</v>
      </c>
      <c r="F60" s="6">
        <f>SUMIF(Table15[Date],Daybook!C60,Table15[Amount])</f>
        <v>0</v>
      </c>
      <c r="G60" s="6">
        <f t="shared" si="1"/>
        <v>0</v>
      </c>
      <c r="H60" s="6">
        <f t="shared" si="2"/>
        <v>26500</v>
      </c>
    </row>
    <row r="61" spans="2:8" x14ac:dyDescent="0.25">
      <c r="B61" s="5">
        <v>51</v>
      </c>
      <c r="C61" s="11">
        <v>43606</v>
      </c>
      <c r="D61" s="6" t="str">
        <f t="shared" si="0"/>
        <v>Tue</v>
      </c>
      <c r="E61" s="6">
        <f>SUMIF(Table1[Date],Daybook!C61,Table1[Amount])</f>
        <v>0</v>
      </c>
      <c r="F61" s="6">
        <f>SUMIF(Table15[Date],Daybook!C61,Table15[Amount])</f>
        <v>0</v>
      </c>
      <c r="G61" s="6">
        <f t="shared" si="1"/>
        <v>0</v>
      </c>
      <c r="H61" s="6">
        <f t="shared" si="2"/>
        <v>26500</v>
      </c>
    </row>
    <row r="62" spans="2:8" x14ac:dyDescent="0.25">
      <c r="B62" s="5">
        <v>52</v>
      </c>
      <c r="C62" s="11">
        <v>43607</v>
      </c>
      <c r="D62" s="6" t="str">
        <f t="shared" si="0"/>
        <v>Wed</v>
      </c>
      <c r="E62" s="6">
        <f>SUMIF(Table1[Date],Daybook!C62,Table1[Amount])</f>
        <v>0</v>
      </c>
      <c r="F62" s="6">
        <f>SUMIF(Table15[Date],Daybook!C62,Table15[Amount])</f>
        <v>0</v>
      </c>
      <c r="G62" s="6">
        <f t="shared" si="1"/>
        <v>0</v>
      </c>
      <c r="H62" s="6">
        <f t="shared" si="2"/>
        <v>26500</v>
      </c>
    </row>
    <row r="63" spans="2:8" x14ac:dyDescent="0.25">
      <c r="B63" s="5">
        <v>53</v>
      </c>
      <c r="C63" s="11">
        <v>43608</v>
      </c>
      <c r="D63" s="6" t="str">
        <f t="shared" si="0"/>
        <v>Thu</v>
      </c>
      <c r="E63" s="6">
        <f>SUMIF(Table1[Date],Daybook!C63,Table1[Amount])</f>
        <v>0</v>
      </c>
      <c r="F63" s="6">
        <f>SUMIF(Table15[Date],Daybook!C63,Table15[Amount])</f>
        <v>0</v>
      </c>
      <c r="G63" s="6">
        <f t="shared" si="1"/>
        <v>0</v>
      </c>
      <c r="H63" s="6">
        <f t="shared" si="2"/>
        <v>26500</v>
      </c>
    </row>
    <row r="64" spans="2:8" x14ac:dyDescent="0.25">
      <c r="B64" s="5">
        <v>54</v>
      </c>
      <c r="C64" s="11">
        <v>43609</v>
      </c>
      <c r="D64" s="6" t="str">
        <f t="shared" si="0"/>
        <v>Fri</v>
      </c>
      <c r="E64" s="6">
        <f>SUMIF(Table1[Date],Daybook!C64,Table1[Amount])</f>
        <v>0</v>
      </c>
      <c r="F64" s="6">
        <f>SUMIF(Table15[Date],Daybook!C64,Table15[Amount])</f>
        <v>0</v>
      </c>
      <c r="G64" s="6">
        <f t="shared" si="1"/>
        <v>0</v>
      </c>
      <c r="H64" s="6">
        <f t="shared" si="2"/>
        <v>26500</v>
      </c>
    </row>
    <row r="65" spans="2:8" x14ac:dyDescent="0.25">
      <c r="B65" s="5">
        <v>55</v>
      </c>
      <c r="C65" s="11">
        <v>43610</v>
      </c>
      <c r="D65" s="6" t="str">
        <f t="shared" si="0"/>
        <v>Sat</v>
      </c>
      <c r="E65" s="6">
        <f>SUMIF(Table1[Date],Daybook!C65,Table1[Amount])</f>
        <v>0</v>
      </c>
      <c r="F65" s="6">
        <f>SUMIF(Table15[Date],Daybook!C65,Table15[Amount])</f>
        <v>0</v>
      </c>
      <c r="G65" s="6">
        <f t="shared" si="1"/>
        <v>0</v>
      </c>
      <c r="H65" s="6">
        <f t="shared" si="2"/>
        <v>26500</v>
      </c>
    </row>
    <row r="66" spans="2:8" x14ac:dyDescent="0.25">
      <c r="B66" s="5">
        <v>56</v>
      </c>
      <c r="C66" s="11">
        <v>43611</v>
      </c>
      <c r="D66" s="6" t="str">
        <f t="shared" si="0"/>
        <v>Sun</v>
      </c>
      <c r="E66" s="6">
        <f>SUMIF(Table1[Date],Daybook!C66,Table1[Amount])</f>
        <v>0</v>
      </c>
      <c r="F66" s="6">
        <f>SUMIF(Table15[Date],Daybook!C66,Table15[Amount])</f>
        <v>0</v>
      </c>
      <c r="G66" s="6">
        <f t="shared" si="1"/>
        <v>0</v>
      </c>
      <c r="H66" s="6">
        <f t="shared" si="2"/>
        <v>26500</v>
      </c>
    </row>
    <row r="67" spans="2:8" x14ac:dyDescent="0.25">
      <c r="B67" s="5">
        <v>57</v>
      </c>
      <c r="C67" s="11">
        <v>43612</v>
      </c>
      <c r="D67" s="6" t="str">
        <f t="shared" si="0"/>
        <v>Mon</v>
      </c>
      <c r="E67" s="6">
        <f>SUMIF(Table1[Date],Daybook!C67,Table1[Amount])</f>
        <v>0</v>
      </c>
      <c r="F67" s="6">
        <f>SUMIF(Table15[Date],Daybook!C67,Table15[Amount])</f>
        <v>0</v>
      </c>
      <c r="G67" s="6">
        <f t="shared" si="1"/>
        <v>0</v>
      </c>
      <c r="H67" s="6">
        <f t="shared" si="2"/>
        <v>26500</v>
      </c>
    </row>
    <row r="68" spans="2:8" x14ac:dyDescent="0.25">
      <c r="B68" s="5">
        <v>58</v>
      </c>
      <c r="C68" s="11">
        <v>43613</v>
      </c>
      <c r="D68" s="6" t="str">
        <f t="shared" si="0"/>
        <v>Tue</v>
      </c>
      <c r="E68" s="6">
        <f>SUMIF(Table1[Date],Daybook!C68,Table1[Amount])</f>
        <v>0</v>
      </c>
      <c r="F68" s="6">
        <f>SUMIF(Table15[Date],Daybook!C68,Table15[Amount])</f>
        <v>0</v>
      </c>
      <c r="G68" s="6">
        <f t="shared" si="1"/>
        <v>0</v>
      </c>
      <c r="H68" s="6">
        <f t="shared" si="2"/>
        <v>26500</v>
      </c>
    </row>
    <row r="69" spans="2:8" x14ac:dyDescent="0.25">
      <c r="B69" s="5">
        <v>59</v>
      </c>
      <c r="C69" s="11">
        <v>43614</v>
      </c>
      <c r="D69" s="6" t="str">
        <f t="shared" si="0"/>
        <v>Wed</v>
      </c>
      <c r="E69" s="6">
        <f>SUMIF(Table1[Date],Daybook!C69,Table1[Amount])</f>
        <v>0</v>
      </c>
      <c r="F69" s="6">
        <f>SUMIF(Table15[Date],Daybook!C69,Table15[Amount])</f>
        <v>0</v>
      </c>
      <c r="G69" s="6">
        <f t="shared" si="1"/>
        <v>0</v>
      </c>
      <c r="H69" s="6">
        <f t="shared" si="2"/>
        <v>26500</v>
      </c>
    </row>
    <row r="70" spans="2:8" x14ac:dyDescent="0.25">
      <c r="B70" s="5">
        <v>60</v>
      </c>
      <c r="C70" s="11">
        <v>43615</v>
      </c>
      <c r="D70" s="6" t="str">
        <f t="shared" si="0"/>
        <v>Thu</v>
      </c>
      <c r="E70" s="6">
        <f>SUMIF(Table1[Date],Daybook!C70,Table1[Amount])</f>
        <v>0</v>
      </c>
      <c r="F70" s="6">
        <f>SUMIF(Table15[Date],Daybook!C70,Table15[Amount])</f>
        <v>0</v>
      </c>
      <c r="G70" s="6">
        <f t="shared" si="1"/>
        <v>0</v>
      </c>
      <c r="H70" s="6">
        <f t="shared" si="2"/>
        <v>26500</v>
      </c>
    </row>
    <row r="71" spans="2:8" x14ac:dyDescent="0.25">
      <c r="B71" s="5">
        <v>61</v>
      </c>
      <c r="C71" s="11">
        <v>43616</v>
      </c>
      <c r="D71" s="6" t="str">
        <f t="shared" si="0"/>
        <v>Fri</v>
      </c>
      <c r="E71" s="6">
        <f>SUMIF(Table1[Date],Daybook!C71,Table1[Amount])</f>
        <v>0</v>
      </c>
      <c r="F71" s="6">
        <f>SUMIF(Table15[Date],Daybook!C71,Table15[Amount])</f>
        <v>0</v>
      </c>
      <c r="G71" s="6">
        <f t="shared" si="1"/>
        <v>0</v>
      </c>
      <c r="H71" s="6">
        <f t="shared" si="2"/>
        <v>26500</v>
      </c>
    </row>
    <row r="72" spans="2:8" x14ac:dyDescent="0.25">
      <c r="B72" s="5">
        <v>62</v>
      </c>
      <c r="C72" s="11">
        <v>43617</v>
      </c>
      <c r="D72" s="6" t="str">
        <f t="shared" si="0"/>
        <v>Sat</v>
      </c>
      <c r="E72" s="6">
        <f>SUMIF(Table1[Date],Daybook!C72,Table1[Amount])</f>
        <v>0</v>
      </c>
      <c r="F72" s="6">
        <f>SUMIF(Table15[Date],Daybook!C72,Table15[Amount])</f>
        <v>0</v>
      </c>
      <c r="G72" s="6">
        <f t="shared" si="1"/>
        <v>0</v>
      </c>
      <c r="H72" s="6">
        <f t="shared" si="2"/>
        <v>26500</v>
      </c>
    </row>
    <row r="73" spans="2:8" x14ac:dyDescent="0.25">
      <c r="B73" s="5">
        <v>63</v>
      </c>
      <c r="C73" s="11">
        <v>43618</v>
      </c>
      <c r="D73" s="6" t="str">
        <f t="shared" si="0"/>
        <v>Sun</v>
      </c>
      <c r="E73" s="6">
        <f>SUMIF(Table1[Date],Daybook!C73,Table1[Amount])</f>
        <v>0</v>
      </c>
      <c r="F73" s="6">
        <f>SUMIF(Table15[Date],Daybook!C73,Table15[Amount])</f>
        <v>0</v>
      </c>
      <c r="G73" s="6">
        <f t="shared" si="1"/>
        <v>0</v>
      </c>
      <c r="H73" s="6">
        <f t="shared" si="2"/>
        <v>26500</v>
      </c>
    </row>
    <row r="74" spans="2:8" x14ac:dyDescent="0.25">
      <c r="B74" s="5">
        <v>64</v>
      </c>
      <c r="C74" s="11">
        <v>43619</v>
      </c>
      <c r="D74" s="6" t="str">
        <f t="shared" si="0"/>
        <v>Mon</v>
      </c>
      <c r="E74" s="6">
        <f>SUMIF(Table1[Date],Daybook!C74,Table1[Amount])</f>
        <v>0</v>
      </c>
      <c r="F74" s="6">
        <f>SUMIF(Table15[Date],Daybook!C74,Table15[Amount])</f>
        <v>0</v>
      </c>
      <c r="G74" s="6">
        <f t="shared" si="1"/>
        <v>0</v>
      </c>
      <c r="H74" s="6">
        <f t="shared" si="2"/>
        <v>26500</v>
      </c>
    </row>
    <row r="75" spans="2:8" x14ac:dyDescent="0.25">
      <c r="B75" s="5">
        <v>65</v>
      </c>
      <c r="C75" s="11">
        <v>43620</v>
      </c>
      <c r="D75" s="6" t="str">
        <f t="shared" si="0"/>
        <v>Tue</v>
      </c>
      <c r="E75" s="6">
        <f>SUMIF(Table1[Date],Daybook!C75,Table1[Amount])</f>
        <v>0</v>
      </c>
      <c r="F75" s="6">
        <f>SUMIF(Table15[Date],Daybook!C75,Table15[Amount])</f>
        <v>0</v>
      </c>
      <c r="G75" s="6">
        <f t="shared" si="1"/>
        <v>0</v>
      </c>
      <c r="H75" s="6">
        <f t="shared" si="2"/>
        <v>26500</v>
      </c>
    </row>
    <row r="76" spans="2:8" x14ac:dyDescent="0.25">
      <c r="B76" s="5">
        <v>66</v>
      </c>
      <c r="C76" s="11">
        <v>43621</v>
      </c>
      <c r="D76" s="6" t="str">
        <f t="shared" ref="D76:D139" si="3">TEXT(C76,"ddd")</f>
        <v>Wed</v>
      </c>
      <c r="E76" s="6">
        <f>SUMIF(Table1[Date],Daybook!C76,Table1[Amount])</f>
        <v>0</v>
      </c>
      <c r="F76" s="6">
        <f>SUMIF(Table15[Date],Daybook!C76,Table15[Amount])</f>
        <v>0</v>
      </c>
      <c r="G76" s="6">
        <f t="shared" ref="G76:G139" si="4">E76-F76</f>
        <v>0</v>
      </c>
      <c r="H76" s="6">
        <f t="shared" si="2"/>
        <v>26500</v>
      </c>
    </row>
    <row r="77" spans="2:8" x14ac:dyDescent="0.25">
      <c r="B77" s="5">
        <v>67</v>
      </c>
      <c r="C77" s="11">
        <v>43622</v>
      </c>
      <c r="D77" s="6" t="str">
        <f t="shared" si="3"/>
        <v>Thu</v>
      </c>
      <c r="E77" s="6">
        <f>SUMIF(Table1[Date],Daybook!C77,Table1[Amount])</f>
        <v>0</v>
      </c>
      <c r="F77" s="6">
        <f>SUMIF(Table15[Date],Daybook!C77,Table15[Amount])</f>
        <v>0</v>
      </c>
      <c r="G77" s="6">
        <f t="shared" si="4"/>
        <v>0</v>
      </c>
      <c r="H77" s="6">
        <f t="shared" ref="H77:H140" si="5">H76+E77-F77</f>
        <v>26500</v>
      </c>
    </row>
    <row r="78" spans="2:8" x14ac:dyDescent="0.25">
      <c r="B78" s="5">
        <v>68</v>
      </c>
      <c r="C78" s="11">
        <v>43623</v>
      </c>
      <c r="D78" s="6" t="str">
        <f t="shared" si="3"/>
        <v>Fri</v>
      </c>
      <c r="E78" s="6">
        <f>SUMIF(Table1[Date],Daybook!C78,Table1[Amount])</f>
        <v>0</v>
      </c>
      <c r="F78" s="6">
        <f>SUMIF(Table15[Date],Daybook!C78,Table15[Amount])</f>
        <v>0</v>
      </c>
      <c r="G78" s="6">
        <f t="shared" si="4"/>
        <v>0</v>
      </c>
      <c r="H78" s="6">
        <f t="shared" si="5"/>
        <v>26500</v>
      </c>
    </row>
    <row r="79" spans="2:8" x14ac:dyDescent="0.25">
      <c r="B79" s="5">
        <v>69</v>
      </c>
      <c r="C79" s="11">
        <v>43624</v>
      </c>
      <c r="D79" s="6" t="str">
        <f t="shared" si="3"/>
        <v>Sat</v>
      </c>
      <c r="E79" s="6">
        <f>SUMIF(Table1[Date],Daybook!C79,Table1[Amount])</f>
        <v>0</v>
      </c>
      <c r="F79" s="6">
        <f>SUMIF(Table15[Date],Daybook!C79,Table15[Amount])</f>
        <v>0</v>
      </c>
      <c r="G79" s="6">
        <f t="shared" si="4"/>
        <v>0</v>
      </c>
      <c r="H79" s="6">
        <f t="shared" si="5"/>
        <v>26500</v>
      </c>
    </row>
    <row r="80" spans="2:8" x14ac:dyDescent="0.25">
      <c r="B80" s="5">
        <v>70</v>
      </c>
      <c r="C80" s="11">
        <v>43625</v>
      </c>
      <c r="D80" s="6" t="str">
        <f t="shared" si="3"/>
        <v>Sun</v>
      </c>
      <c r="E80" s="6">
        <f>SUMIF(Table1[Date],Daybook!C80,Table1[Amount])</f>
        <v>0</v>
      </c>
      <c r="F80" s="6">
        <f>SUMIF(Table15[Date],Daybook!C80,Table15[Amount])</f>
        <v>0</v>
      </c>
      <c r="G80" s="6">
        <f t="shared" si="4"/>
        <v>0</v>
      </c>
      <c r="H80" s="6">
        <f t="shared" si="5"/>
        <v>26500</v>
      </c>
    </row>
    <row r="81" spans="2:8" x14ac:dyDescent="0.25">
      <c r="B81" s="5">
        <v>71</v>
      </c>
      <c r="C81" s="11">
        <v>43626</v>
      </c>
      <c r="D81" s="6" t="str">
        <f t="shared" si="3"/>
        <v>Mon</v>
      </c>
      <c r="E81" s="6">
        <f>SUMIF(Table1[Date],Daybook!C81,Table1[Amount])</f>
        <v>0</v>
      </c>
      <c r="F81" s="6">
        <f>SUMIF(Table15[Date],Daybook!C81,Table15[Amount])</f>
        <v>0</v>
      </c>
      <c r="G81" s="6">
        <f t="shared" si="4"/>
        <v>0</v>
      </c>
      <c r="H81" s="6">
        <f t="shared" si="5"/>
        <v>26500</v>
      </c>
    </row>
    <row r="82" spans="2:8" x14ac:dyDescent="0.25">
      <c r="B82" s="5">
        <v>72</v>
      </c>
      <c r="C82" s="11">
        <v>43627</v>
      </c>
      <c r="D82" s="6" t="str">
        <f t="shared" si="3"/>
        <v>Tue</v>
      </c>
      <c r="E82" s="6">
        <f>SUMIF(Table1[Date],Daybook!C82,Table1[Amount])</f>
        <v>0</v>
      </c>
      <c r="F82" s="6">
        <f>SUMIF(Table15[Date],Daybook!C82,Table15[Amount])</f>
        <v>0</v>
      </c>
      <c r="G82" s="6">
        <f t="shared" si="4"/>
        <v>0</v>
      </c>
      <c r="H82" s="6">
        <f t="shared" si="5"/>
        <v>26500</v>
      </c>
    </row>
    <row r="83" spans="2:8" x14ac:dyDescent="0.25">
      <c r="B83" s="5">
        <v>73</v>
      </c>
      <c r="C83" s="11">
        <v>43628</v>
      </c>
      <c r="D83" s="6" t="str">
        <f t="shared" si="3"/>
        <v>Wed</v>
      </c>
      <c r="E83" s="6">
        <f>SUMIF(Table1[Date],Daybook!C83,Table1[Amount])</f>
        <v>0</v>
      </c>
      <c r="F83" s="6">
        <f>SUMIF(Table15[Date],Daybook!C83,Table15[Amount])</f>
        <v>0</v>
      </c>
      <c r="G83" s="6">
        <f t="shared" si="4"/>
        <v>0</v>
      </c>
      <c r="H83" s="6">
        <f t="shared" si="5"/>
        <v>26500</v>
      </c>
    </row>
    <row r="84" spans="2:8" x14ac:dyDescent="0.25">
      <c r="B84" s="5">
        <v>74</v>
      </c>
      <c r="C84" s="11">
        <v>43629</v>
      </c>
      <c r="D84" s="6" t="str">
        <f t="shared" si="3"/>
        <v>Thu</v>
      </c>
      <c r="E84" s="6">
        <f>SUMIF(Table1[Date],Daybook!C84,Table1[Amount])</f>
        <v>0</v>
      </c>
      <c r="F84" s="6">
        <f>SUMIF(Table15[Date],Daybook!C84,Table15[Amount])</f>
        <v>0</v>
      </c>
      <c r="G84" s="6">
        <f t="shared" si="4"/>
        <v>0</v>
      </c>
      <c r="H84" s="6">
        <f t="shared" si="5"/>
        <v>26500</v>
      </c>
    </row>
    <row r="85" spans="2:8" x14ac:dyDescent="0.25">
      <c r="B85" s="5">
        <v>75</v>
      </c>
      <c r="C85" s="11">
        <v>43630</v>
      </c>
      <c r="D85" s="6" t="str">
        <f t="shared" si="3"/>
        <v>Fri</v>
      </c>
      <c r="E85" s="6">
        <f>SUMIF(Table1[Date],Daybook!C85,Table1[Amount])</f>
        <v>0</v>
      </c>
      <c r="F85" s="6">
        <f>SUMIF(Table15[Date],Daybook!C85,Table15[Amount])</f>
        <v>0</v>
      </c>
      <c r="G85" s="6">
        <f t="shared" si="4"/>
        <v>0</v>
      </c>
      <c r="H85" s="6">
        <f t="shared" si="5"/>
        <v>26500</v>
      </c>
    </row>
    <row r="86" spans="2:8" x14ac:dyDescent="0.25">
      <c r="B86" s="5">
        <v>76</v>
      </c>
      <c r="C86" s="11">
        <v>43631</v>
      </c>
      <c r="D86" s="6" t="str">
        <f t="shared" si="3"/>
        <v>Sat</v>
      </c>
      <c r="E86" s="6">
        <f>SUMIF(Table1[Date],Daybook!C86,Table1[Amount])</f>
        <v>0</v>
      </c>
      <c r="F86" s="6">
        <f>SUMIF(Table15[Date],Daybook!C86,Table15[Amount])</f>
        <v>0</v>
      </c>
      <c r="G86" s="6">
        <f t="shared" si="4"/>
        <v>0</v>
      </c>
      <c r="H86" s="6">
        <f t="shared" si="5"/>
        <v>26500</v>
      </c>
    </row>
    <row r="87" spans="2:8" x14ac:dyDescent="0.25">
      <c r="B87" s="5">
        <v>77</v>
      </c>
      <c r="C87" s="11">
        <v>43632</v>
      </c>
      <c r="D87" s="6" t="str">
        <f t="shared" si="3"/>
        <v>Sun</v>
      </c>
      <c r="E87" s="6">
        <f>SUMIF(Table1[Date],Daybook!C87,Table1[Amount])</f>
        <v>0</v>
      </c>
      <c r="F87" s="6">
        <f>SUMIF(Table15[Date],Daybook!C87,Table15[Amount])</f>
        <v>0</v>
      </c>
      <c r="G87" s="6">
        <f t="shared" si="4"/>
        <v>0</v>
      </c>
      <c r="H87" s="6">
        <f t="shared" si="5"/>
        <v>26500</v>
      </c>
    </row>
    <row r="88" spans="2:8" x14ac:dyDescent="0.25">
      <c r="B88" s="5">
        <v>78</v>
      </c>
      <c r="C88" s="11">
        <v>43633</v>
      </c>
      <c r="D88" s="6" t="str">
        <f t="shared" si="3"/>
        <v>Mon</v>
      </c>
      <c r="E88" s="6">
        <f>SUMIF(Table1[Date],Daybook!C88,Table1[Amount])</f>
        <v>0</v>
      </c>
      <c r="F88" s="6">
        <f>SUMIF(Table15[Date],Daybook!C88,Table15[Amount])</f>
        <v>0</v>
      </c>
      <c r="G88" s="6">
        <f t="shared" si="4"/>
        <v>0</v>
      </c>
      <c r="H88" s="6">
        <f t="shared" si="5"/>
        <v>26500</v>
      </c>
    </row>
    <row r="89" spans="2:8" x14ac:dyDescent="0.25">
      <c r="B89" s="5">
        <v>79</v>
      </c>
      <c r="C89" s="11">
        <v>43634</v>
      </c>
      <c r="D89" s="6" t="str">
        <f t="shared" si="3"/>
        <v>Tue</v>
      </c>
      <c r="E89" s="6">
        <f>SUMIF(Table1[Date],Daybook!C89,Table1[Amount])</f>
        <v>0</v>
      </c>
      <c r="F89" s="6">
        <f>SUMIF(Table15[Date],Daybook!C89,Table15[Amount])</f>
        <v>0</v>
      </c>
      <c r="G89" s="6">
        <f t="shared" si="4"/>
        <v>0</v>
      </c>
      <c r="H89" s="6">
        <f t="shared" si="5"/>
        <v>26500</v>
      </c>
    </row>
    <row r="90" spans="2:8" x14ac:dyDescent="0.25">
      <c r="B90" s="5">
        <v>80</v>
      </c>
      <c r="C90" s="11">
        <v>43635</v>
      </c>
      <c r="D90" s="6" t="str">
        <f t="shared" si="3"/>
        <v>Wed</v>
      </c>
      <c r="E90" s="6">
        <f>SUMIF(Table1[Date],Daybook!C90,Table1[Amount])</f>
        <v>0</v>
      </c>
      <c r="F90" s="6">
        <f>SUMIF(Table15[Date],Daybook!C90,Table15[Amount])</f>
        <v>0</v>
      </c>
      <c r="G90" s="6">
        <f t="shared" si="4"/>
        <v>0</v>
      </c>
      <c r="H90" s="6">
        <f t="shared" si="5"/>
        <v>26500</v>
      </c>
    </row>
    <row r="91" spans="2:8" x14ac:dyDescent="0.25">
      <c r="B91" s="5">
        <v>81</v>
      </c>
      <c r="C91" s="11">
        <v>43636</v>
      </c>
      <c r="D91" s="6" t="str">
        <f t="shared" si="3"/>
        <v>Thu</v>
      </c>
      <c r="E91" s="6">
        <f>SUMIF(Table1[Date],Daybook!C91,Table1[Amount])</f>
        <v>0</v>
      </c>
      <c r="F91" s="6">
        <f>SUMIF(Table15[Date],Daybook!C91,Table15[Amount])</f>
        <v>0</v>
      </c>
      <c r="G91" s="6">
        <f t="shared" si="4"/>
        <v>0</v>
      </c>
      <c r="H91" s="6">
        <f t="shared" si="5"/>
        <v>26500</v>
      </c>
    </row>
    <row r="92" spans="2:8" x14ac:dyDescent="0.25">
      <c r="B92" s="5">
        <v>82</v>
      </c>
      <c r="C92" s="11">
        <v>43637</v>
      </c>
      <c r="D92" s="6" t="str">
        <f t="shared" si="3"/>
        <v>Fri</v>
      </c>
      <c r="E92" s="6">
        <f>SUMIF(Table1[Date],Daybook!C92,Table1[Amount])</f>
        <v>0</v>
      </c>
      <c r="F92" s="6">
        <f>SUMIF(Table15[Date],Daybook!C92,Table15[Amount])</f>
        <v>0</v>
      </c>
      <c r="G92" s="6">
        <f t="shared" si="4"/>
        <v>0</v>
      </c>
      <c r="H92" s="6">
        <f t="shared" si="5"/>
        <v>26500</v>
      </c>
    </row>
    <row r="93" spans="2:8" x14ac:dyDescent="0.25">
      <c r="B93" s="5">
        <v>83</v>
      </c>
      <c r="C93" s="11">
        <v>43638</v>
      </c>
      <c r="D93" s="6" t="str">
        <f t="shared" si="3"/>
        <v>Sat</v>
      </c>
      <c r="E93" s="6">
        <f>SUMIF(Table1[Date],Daybook!C93,Table1[Amount])</f>
        <v>0</v>
      </c>
      <c r="F93" s="6">
        <f>SUMIF(Table15[Date],Daybook!C93,Table15[Amount])</f>
        <v>0</v>
      </c>
      <c r="G93" s="6">
        <f t="shared" si="4"/>
        <v>0</v>
      </c>
      <c r="H93" s="6">
        <f t="shared" si="5"/>
        <v>26500</v>
      </c>
    </row>
    <row r="94" spans="2:8" x14ac:dyDescent="0.25">
      <c r="B94" s="5">
        <v>84</v>
      </c>
      <c r="C94" s="11">
        <v>43639</v>
      </c>
      <c r="D94" s="6" t="str">
        <f t="shared" si="3"/>
        <v>Sun</v>
      </c>
      <c r="E94" s="6">
        <f>SUMIF(Table1[Date],Daybook!C94,Table1[Amount])</f>
        <v>0</v>
      </c>
      <c r="F94" s="6">
        <f>SUMIF(Table15[Date],Daybook!C94,Table15[Amount])</f>
        <v>0</v>
      </c>
      <c r="G94" s="6">
        <f t="shared" si="4"/>
        <v>0</v>
      </c>
      <c r="H94" s="6">
        <f t="shared" si="5"/>
        <v>26500</v>
      </c>
    </row>
    <row r="95" spans="2:8" x14ac:dyDescent="0.25">
      <c r="B95" s="5">
        <v>85</v>
      </c>
      <c r="C95" s="11">
        <v>43640</v>
      </c>
      <c r="D95" s="6" t="str">
        <f t="shared" si="3"/>
        <v>Mon</v>
      </c>
      <c r="E95" s="6">
        <f>SUMIF(Table1[Date],Daybook!C95,Table1[Amount])</f>
        <v>0</v>
      </c>
      <c r="F95" s="6">
        <f>SUMIF(Table15[Date],Daybook!C95,Table15[Amount])</f>
        <v>0</v>
      </c>
      <c r="G95" s="6">
        <f t="shared" si="4"/>
        <v>0</v>
      </c>
      <c r="H95" s="6">
        <f t="shared" si="5"/>
        <v>26500</v>
      </c>
    </row>
    <row r="96" spans="2:8" x14ac:dyDescent="0.25">
      <c r="B96" s="5">
        <v>86</v>
      </c>
      <c r="C96" s="11">
        <v>43641</v>
      </c>
      <c r="D96" s="6" t="str">
        <f t="shared" si="3"/>
        <v>Tue</v>
      </c>
      <c r="E96" s="6">
        <f>SUMIF(Table1[Date],Daybook!C96,Table1[Amount])</f>
        <v>0</v>
      </c>
      <c r="F96" s="6">
        <f>SUMIF(Table15[Date],Daybook!C96,Table15[Amount])</f>
        <v>0</v>
      </c>
      <c r="G96" s="6">
        <f t="shared" si="4"/>
        <v>0</v>
      </c>
      <c r="H96" s="6">
        <f t="shared" si="5"/>
        <v>26500</v>
      </c>
    </row>
    <row r="97" spans="2:8" x14ac:dyDescent="0.25">
      <c r="B97" s="5">
        <v>87</v>
      </c>
      <c r="C97" s="11">
        <v>43642</v>
      </c>
      <c r="D97" s="6" t="str">
        <f t="shared" si="3"/>
        <v>Wed</v>
      </c>
      <c r="E97" s="6">
        <f>SUMIF(Table1[Date],Daybook!C97,Table1[Amount])</f>
        <v>0</v>
      </c>
      <c r="F97" s="6">
        <f>SUMIF(Table15[Date],Daybook!C97,Table15[Amount])</f>
        <v>0</v>
      </c>
      <c r="G97" s="6">
        <f t="shared" si="4"/>
        <v>0</v>
      </c>
      <c r="H97" s="6">
        <f t="shared" si="5"/>
        <v>26500</v>
      </c>
    </row>
    <row r="98" spans="2:8" x14ac:dyDescent="0.25">
      <c r="B98" s="5">
        <v>88</v>
      </c>
      <c r="C98" s="11">
        <v>43643</v>
      </c>
      <c r="D98" s="6" t="str">
        <f t="shared" si="3"/>
        <v>Thu</v>
      </c>
      <c r="E98" s="6">
        <f>SUMIF(Table1[Date],Daybook!C98,Table1[Amount])</f>
        <v>0</v>
      </c>
      <c r="F98" s="6">
        <f>SUMIF(Table15[Date],Daybook!C98,Table15[Amount])</f>
        <v>0</v>
      </c>
      <c r="G98" s="6">
        <f t="shared" si="4"/>
        <v>0</v>
      </c>
      <c r="H98" s="6">
        <f t="shared" si="5"/>
        <v>26500</v>
      </c>
    </row>
    <row r="99" spans="2:8" x14ac:dyDescent="0.25">
      <c r="B99" s="5">
        <v>89</v>
      </c>
      <c r="C99" s="11">
        <v>43644</v>
      </c>
      <c r="D99" s="6" t="str">
        <f t="shared" si="3"/>
        <v>Fri</v>
      </c>
      <c r="E99" s="6">
        <f>SUMIF(Table1[Date],Daybook!C99,Table1[Amount])</f>
        <v>0</v>
      </c>
      <c r="F99" s="6">
        <f>SUMIF(Table15[Date],Daybook!C99,Table15[Amount])</f>
        <v>0</v>
      </c>
      <c r="G99" s="6">
        <f t="shared" si="4"/>
        <v>0</v>
      </c>
      <c r="H99" s="6">
        <f t="shared" si="5"/>
        <v>26500</v>
      </c>
    </row>
    <row r="100" spans="2:8" x14ac:dyDescent="0.25">
      <c r="B100" s="5">
        <v>90</v>
      </c>
      <c r="C100" s="11">
        <v>43645</v>
      </c>
      <c r="D100" s="6" t="str">
        <f t="shared" si="3"/>
        <v>Sat</v>
      </c>
      <c r="E100" s="6">
        <f>SUMIF(Table1[Date],Daybook!C100,Table1[Amount])</f>
        <v>0</v>
      </c>
      <c r="F100" s="6">
        <f>SUMIF(Table15[Date],Daybook!C100,Table15[Amount])</f>
        <v>0</v>
      </c>
      <c r="G100" s="6">
        <f t="shared" si="4"/>
        <v>0</v>
      </c>
      <c r="H100" s="6">
        <f t="shared" si="5"/>
        <v>26500</v>
      </c>
    </row>
    <row r="101" spans="2:8" x14ac:dyDescent="0.25">
      <c r="B101" s="5">
        <v>91</v>
      </c>
      <c r="C101" s="11">
        <v>43646</v>
      </c>
      <c r="D101" s="6" t="str">
        <f t="shared" si="3"/>
        <v>Sun</v>
      </c>
      <c r="E101" s="6">
        <f>SUMIF(Table1[Date],Daybook!C101,Table1[Amount])</f>
        <v>0</v>
      </c>
      <c r="F101" s="6">
        <f>SUMIF(Table15[Date],Daybook!C101,Table15[Amount])</f>
        <v>0</v>
      </c>
      <c r="G101" s="6">
        <f t="shared" si="4"/>
        <v>0</v>
      </c>
      <c r="H101" s="6">
        <f t="shared" si="5"/>
        <v>26500</v>
      </c>
    </row>
    <row r="102" spans="2:8" x14ac:dyDescent="0.25">
      <c r="B102" s="5">
        <v>92</v>
      </c>
      <c r="C102" s="11">
        <v>43647</v>
      </c>
      <c r="D102" s="6" t="str">
        <f t="shared" si="3"/>
        <v>Mon</v>
      </c>
      <c r="E102" s="6">
        <f>SUMIF(Table1[Date],Daybook!C102,Table1[Amount])</f>
        <v>0</v>
      </c>
      <c r="F102" s="6">
        <f>SUMIF(Table15[Date],Daybook!C102,Table15[Amount])</f>
        <v>0</v>
      </c>
      <c r="G102" s="6">
        <f t="shared" si="4"/>
        <v>0</v>
      </c>
      <c r="H102" s="6">
        <f t="shared" si="5"/>
        <v>26500</v>
      </c>
    </row>
    <row r="103" spans="2:8" x14ac:dyDescent="0.25">
      <c r="B103" s="5">
        <v>93</v>
      </c>
      <c r="C103" s="11">
        <v>43648</v>
      </c>
      <c r="D103" s="6" t="str">
        <f t="shared" si="3"/>
        <v>Tue</v>
      </c>
      <c r="E103" s="6">
        <f>SUMIF(Table1[Date],Daybook!C103,Table1[Amount])</f>
        <v>0</v>
      </c>
      <c r="F103" s="6">
        <f>SUMIF(Table15[Date],Daybook!C103,Table15[Amount])</f>
        <v>0</v>
      </c>
      <c r="G103" s="6">
        <f t="shared" si="4"/>
        <v>0</v>
      </c>
      <c r="H103" s="6">
        <f t="shared" si="5"/>
        <v>26500</v>
      </c>
    </row>
    <row r="104" spans="2:8" x14ac:dyDescent="0.25">
      <c r="B104" s="5">
        <v>94</v>
      </c>
      <c r="C104" s="11">
        <v>43649</v>
      </c>
      <c r="D104" s="6" t="str">
        <f t="shared" si="3"/>
        <v>Wed</v>
      </c>
      <c r="E104" s="6">
        <f>SUMIF(Table1[Date],Daybook!C104,Table1[Amount])</f>
        <v>0</v>
      </c>
      <c r="F104" s="6">
        <f>SUMIF(Table15[Date],Daybook!C104,Table15[Amount])</f>
        <v>0</v>
      </c>
      <c r="G104" s="6">
        <f t="shared" si="4"/>
        <v>0</v>
      </c>
      <c r="H104" s="6">
        <f t="shared" si="5"/>
        <v>26500</v>
      </c>
    </row>
    <row r="105" spans="2:8" x14ac:dyDescent="0.25">
      <c r="B105" s="5">
        <v>95</v>
      </c>
      <c r="C105" s="11">
        <v>43650</v>
      </c>
      <c r="D105" s="6" t="str">
        <f t="shared" si="3"/>
        <v>Thu</v>
      </c>
      <c r="E105" s="6">
        <f>SUMIF(Table1[Date],Daybook!C105,Table1[Amount])</f>
        <v>0</v>
      </c>
      <c r="F105" s="6">
        <f>SUMIF(Table15[Date],Daybook!C105,Table15[Amount])</f>
        <v>0</v>
      </c>
      <c r="G105" s="6">
        <f t="shared" si="4"/>
        <v>0</v>
      </c>
      <c r="H105" s="6">
        <f t="shared" si="5"/>
        <v>26500</v>
      </c>
    </row>
    <row r="106" spans="2:8" x14ac:dyDescent="0.25">
      <c r="B106" s="5">
        <v>96</v>
      </c>
      <c r="C106" s="11">
        <v>43651</v>
      </c>
      <c r="D106" s="6" t="str">
        <f t="shared" si="3"/>
        <v>Fri</v>
      </c>
      <c r="E106" s="6">
        <f>SUMIF(Table1[Date],Daybook!C106,Table1[Amount])</f>
        <v>0</v>
      </c>
      <c r="F106" s="6">
        <f>SUMIF(Table15[Date],Daybook!C106,Table15[Amount])</f>
        <v>0</v>
      </c>
      <c r="G106" s="6">
        <f t="shared" si="4"/>
        <v>0</v>
      </c>
      <c r="H106" s="6">
        <f t="shared" si="5"/>
        <v>26500</v>
      </c>
    </row>
    <row r="107" spans="2:8" x14ac:dyDescent="0.25">
      <c r="B107" s="5">
        <v>97</v>
      </c>
      <c r="C107" s="11">
        <v>43652</v>
      </c>
      <c r="D107" s="6" t="str">
        <f t="shared" si="3"/>
        <v>Sat</v>
      </c>
      <c r="E107" s="6">
        <f>SUMIF(Table1[Date],Daybook!C107,Table1[Amount])</f>
        <v>0</v>
      </c>
      <c r="F107" s="6">
        <f>SUMIF(Table15[Date],Daybook!C107,Table15[Amount])</f>
        <v>0</v>
      </c>
      <c r="G107" s="6">
        <f t="shared" si="4"/>
        <v>0</v>
      </c>
      <c r="H107" s="6">
        <f t="shared" si="5"/>
        <v>26500</v>
      </c>
    </row>
    <row r="108" spans="2:8" x14ac:dyDescent="0.25">
      <c r="B108" s="5">
        <v>98</v>
      </c>
      <c r="C108" s="11">
        <v>43653</v>
      </c>
      <c r="D108" s="6" t="str">
        <f t="shared" si="3"/>
        <v>Sun</v>
      </c>
      <c r="E108" s="6">
        <f>SUMIF(Table1[Date],Daybook!C108,Table1[Amount])</f>
        <v>0</v>
      </c>
      <c r="F108" s="6">
        <f>SUMIF(Table15[Date],Daybook!C108,Table15[Amount])</f>
        <v>0</v>
      </c>
      <c r="G108" s="6">
        <f t="shared" si="4"/>
        <v>0</v>
      </c>
      <c r="H108" s="6">
        <f t="shared" si="5"/>
        <v>26500</v>
      </c>
    </row>
    <row r="109" spans="2:8" x14ac:dyDescent="0.25">
      <c r="B109" s="5">
        <v>99</v>
      </c>
      <c r="C109" s="11">
        <v>43654</v>
      </c>
      <c r="D109" s="6" t="str">
        <f t="shared" si="3"/>
        <v>Mon</v>
      </c>
      <c r="E109" s="6">
        <f>SUMIF(Table1[Date],Daybook!C109,Table1[Amount])</f>
        <v>0</v>
      </c>
      <c r="F109" s="6">
        <f>SUMIF(Table15[Date],Daybook!C109,Table15[Amount])</f>
        <v>0</v>
      </c>
      <c r="G109" s="6">
        <f t="shared" si="4"/>
        <v>0</v>
      </c>
      <c r="H109" s="6">
        <f t="shared" si="5"/>
        <v>26500</v>
      </c>
    </row>
    <row r="110" spans="2:8" x14ac:dyDescent="0.25">
      <c r="B110" s="5">
        <v>100</v>
      </c>
      <c r="C110" s="11">
        <v>43655</v>
      </c>
      <c r="D110" s="6" t="str">
        <f t="shared" si="3"/>
        <v>Tue</v>
      </c>
      <c r="E110" s="6">
        <f>SUMIF(Table1[Date],Daybook!C110,Table1[Amount])</f>
        <v>0</v>
      </c>
      <c r="F110" s="6">
        <f>SUMIF(Table15[Date],Daybook!C110,Table15[Amount])</f>
        <v>0</v>
      </c>
      <c r="G110" s="6">
        <f t="shared" si="4"/>
        <v>0</v>
      </c>
      <c r="H110" s="6">
        <f t="shared" si="5"/>
        <v>26500</v>
      </c>
    </row>
    <row r="111" spans="2:8" x14ac:dyDescent="0.25">
      <c r="B111" s="5">
        <v>101</v>
      </c>
      <c r="C111" s="11">
        <v>43656</v>
      </c>
      <c r="D111" s="6" t="str">
        <f t="shared" si="3"/>
        <v>Wed</v>
      </c>
      <c r="E111" s="6">
        <f>SUMIF(Table1[Date],Daybook!C111,Table1[Amount])</f>
        <v>0</v>
      </c>
      <c r="F111" s="6">
        <f>SUMIF(Table15[Date],Daybook!C111,Table15[Amount])</f>
        <v>0</v>
      </c>
      <c r="G111" s="6">
        <f t="shared" si="4"/>
        <v>0</v>
      </c>
      <c r="H111" s="6">
        <f t="shared" si="5"/>
        <v>26500</v>
      </c>
    </row>
    <row r="112" spans="2:8" x14ac:dyDescent="0.25">
      <c r="B112" s="5">
        <v>102</v>
      </c>
      <c r="C112" s="11">
        <v>43657</v>
      </c>
      <c r="D112" s="6" t="str">
        <f t="shared" si="3"/>
        <v>Thu</v>
      </c>
      <c r="E112" s="6">
        <f>SUMIF(Table1[Date],Daybook!C112,Table1[Amount])</f>
        <v>0</v>
      </c>
      <c r="F112" s="6">
        <f>SUMIF(Table15[Date],Daybook!C112,Table15[Amount])</f>
        <v>0</v>
      </c>
      <c r="G112" s="6">
        <f t="shared" si="4"/>
        <v>0</v>
      </c>
      <c r="H112" s="6">
        <f t="shared" si="5"/>
        <v>26500</v>
      </c>
    </row>
    <row r="113" spans="2:8" x14ac:dyDescent="0.25">
      <c r="B113" s="5">
        <v>103</v>
      </c>
      <c r="C113" s="11">
        <v>43658</v>
      </c>
      <c r="D113" s="6" t="str">
        <f t="shared" si="3"/>
        <v>Fri</v>
      </c>
      <c r="E113" s="6">
        <f>SUMIF(Table1[Date],Daybook!C113,Table1[Amount])</f>
        <v>0</v>
      </c>
      <c r="F113" s="6">
        <f>SUMIF(Table15[Date],Daybook!C113,Table15[Amount])</f>
        <v>0</v>
      </c>
      <c r="G113" s="6">
        <f t="shared" si="4"/>
        <v>0</v>
      </c>
      <c r="H113" s="6">
        <f t="shared" si="5"/>
        <v>26500</v>
      </c>
    </row>
    <row r="114" spans="2:8" x14ac:dyDescent="0.25">
      <c r="B114" s="5">
        <v>104</v>
      </c>
      <c r="C114" s="11">
        <v>43659</v>
      </c>
      <c r="D114" s="6" t="str">
        <f t="shared" si="3"/>
        <v>Sat</v>
      </c>
      <c r="E114" s="6">
        <f>SUMIF(Table1[Date],Daybook!C114,Table1[Amount])</f>
        <v>0</v>
      </c>
      <c r="F114" s="6">
        <f>SUMIF(Table15[Date],Daybook!C114,Table15[Amount])</f>
        <v>0</v>
      </c>
      <c r="G114" s="6">
        <f t="shared" si="4"/>
        <v>0</v>
      </c>
      <c r="H114" s="6">
        <f t="shared" si="5"/>
        <v>26500</v>
      </c>
    </row>
    <row r="115" spans="2:8" x14ac:dyDescent="0.25">
      <c r="B115" s="5">
        <v>105</v>
      </c>
      <c r="C115" s="11">
        <v>43660</v>
      </c>
      <c r="D115" s="6" t="str">
        <f t="shared" si="3"/>
        <v>Sun</v>
      </c>
      <c r="E115" s="6">
        <f>SUMIF(Table1[Date],Daybook!C115,Table1[Amount])</f>
        <v>0</v>
      </c>
      <c r="F115" s="6">
        <f>SUMIF(Table15[Date],Daybook!C115,Table15[Amount])</f>
        <v>0</v>
      </c>
      <c r="G115" s="6">
        <f t="shared" si="4"/>
        <v>0</v>
      </c>
      <c r="H115" s="6">
        <f t="shared" si="5"/>
        <v>26500</v>
      </c>
    </row>
    <row r="116" spans="2:8" x14ac:dyDescent="0.25">
      <c r="B116" s="5">
        <v>106</v>
      </c>
      <c r="C116" s="11">
        <v>43661</v>
      </c>
      <c r="D116" s="6" t="str">
        <f t="shared" si="3"/>
        <v>Mon</v>
      </c>
      <c r="E116" s="6">
        <f>SUMIF(Table1[Date],Daybook!C116,Table1[Amount])</f>
        <v>0</v>
      </c>
      <c r="F116" s="6">
        <f>SUMIF(Table15[Date],Daybook!C116,Table15[Amount])</f>
        <v>0</v>
      </c>
      <c r="G116" s="6">
        <f t="shared" si="4"/>
        <v>0</v>
      </c>
      <c r="H116" s="6">
        <f t="shared" si="5"/>
        <v>26500</v>
      </c>
    </row>
    <row r="117" spans="2:8" x14ac:dyDescent="0.25">
      <c r="B117" s="5">
        <v>107</v>
      </c>
      <c r="C117" s="11">
        <v>43662</v>
      </c>
      <c r="D117" s="6" t="str">
        <f t="shared" si="3"/>
        <v>Tue</v>
      </c>
      <c r="E117" s="6">
        <f>SUMIF(Table1[Date],Daybook!C117,Table1[Amount])</f>
        <v>0</v>
      </c>
      <c r="F117" s="6">
        <f>SUMIF(Table15[Date],Daybook!C117,Table15[Amount])</f>
        <v>0</v>
      </c>
      <c r="G117" s="6">
        <f t="shared" si="4"/>
        <v>0</v>
      </c>
      <c r="H117" s="6">
        <f t="shared" si="5"/>
        <v>26500</v>
      </c>
    </row>
    <row r="118" spans="2:8" x14ac:dyDescent="0.25">
      <c r="B118" s="5">
        <v>108</v>
      </c>
      <c r="C118" s="11">
        <v>43663</v>
      </c>
      <c r="D118" s="6" t="str">
        <f t="shared" si="3"/>
        <v>Wed</v>
      </c>
      <c r="E118" s="6">
        <f>SUMIF(Table1[Date],Daybook!C118,Table1[Amount])</f>
        <v>0</v>
      </c>
      <c r="F118" s="6">
        <f>SUMIF(Table15[Date],Daybook!C118,Table15[Amount])</f>
        <v>0</v>
      </c>
      <c r="G118" s="6">
        <f t="shared" si="4"/>
        <v>0</v>
      </c>
      <c r="H118" s="6">
        <f t="shared" si="5"/>
        <v>26500</v>
      </c>
    </row>
    <row r="119" spans="2:8" x14ac:dyDescent="0.25">
      <c r="B119" s="5">
        <v>109</v>
      </c>
      <c r="C119" s="11">
        <v>43664</v>
      </c>
      <c r="D119" s="6" t="str">
        <f t="shared" si="3"/>
        <v>Thu</v>
      </c>
      <c r="E119" s="6">
        <f>SUMIF(Table1[Date],Daybook!C119,Table1[Amount])</f>
        <v>0</v>
      </c>
      <c r="F119" s="6">
        <f>SUMIF(Table15[Date],Daybook!C119,Table15[Amount])</f>
        <v>0</v>
      </c>
      <c r="G119" s="6">
        <f t="shared" si="4"/>
        <v>0</v>
      </c>
      <c r="H119" s="6">
        <f t="shared" si="5"/>
        <v>26500</v>
      </c>
    </row>
    <row r="120" spans="2:8" x14ac:dyDescent="0.25">
      <c r="B120" s="5">
        <v>110</v>
      </c>
      <c r="C120" s="11">
        <v>43665</v>
      </c>
      <c r="D120" s="6" t="str">
        <f t="shared" si="3"/>
        <v>Fri</v>
      </c>
      <c r="E120" s="6">
        <f>SUMIF(Table1[Date],Daybook!C120,Table1[Amount])</f>
        <v>0</v>
      </c>
      <c r="F120" s="6">
        <f>SUMIF(Table15[Date],Daybook!C120,Table15[Amount])</f>
        <v>0</v>
      </c>
      <c r="G120" s="6">
        <f t="shared" si="4"/>
        <v>0</v>
      </c>
      <c r="H120" s="6">
        <f t="shared" si="5"/>
        <v>26500</v>
      </c>
    </row>
    <row r="121" spans="2:8" x14ac:dyDescent="0.25">
      <c r="B121" s="5">
        <v>111</v>
      </c>
      <c r="C121" s="11">
        <v>43666</v>
      </c>
      <c r="D121" s="6" t="str">
        <f t="shared" si="3"/>
        <v>Sat</v>
      </c>
      <c r="E121" s="6">
        <f>SUMIF(Table1[Date],Daybook!C121,Table1[Amount])</f>
        <v>0</v>
      </c>
      <c r="F121" s="6">
        <f>SUMIF(Table15[Date],Daybook!C121,Table15[Amount])</f>
        <v>0</v>
      </c>
      <c r="G121" s="6">
        <f t="shared" si="4"/>
        <v>0</v>
      </c>
      <c r="H121" s="6">
        <f t="shared" si="5"/>
        <v>26500</v>
      </c>
    </row>
    <row r="122" spans="2:8" x14ac:dyDescent="0.25">
      <c r="B122" s="5">
        <v>112</v>
      </c>
      <c r="C122" s="11">
        <v>43667</v>
      </c>
      <c r="D122" s="6" t="str">
        <f t="shared" si="3"/>
        <v>Sun</v>
      </c>
      <c r="E122" s="6">
        <f>SUMIF(Table1[Date],Daybook!C122,Table1[Amount])</f>
        <v>0</v>
      </c>
      <c r="F122" s="6">
        <f>SUMIF(Table15[Date],Daybook!C122,Table15[Amount])</f>
        <v>0</v>
      </c>
      <c r="G122" s="6">
        <f t="shared" si="4"/>
        <v>0</v>
      </c>
      <c r="H122" s="6">
        <f t="shared" si="5"/>
        <v>26500</v>
      </c>
    </row>
    <row r="123" spans="2:8" x14ac:dyDescent="0.25">
      <c r="B123" s="5">
        <v>113</v>
      </c>
      <c r="C123" s="11">
        <v>43668</v>
      </c>
      <c r="D123" s="6" t="str">
        <f t="shared" si="3"/>
        <v>Mon</v>
      </c>
      <c r="E123" s="6">
        <f>SUMIF(Table1[Date],Daybook!C123,Table1[Amount])</f>
        <v>0</v>
      </c>
      <c r="F123" s="6">
        <f>SUMIF(Table15[Date],Daybook!C123,Table15[Amount])</f>
        <v>0</v>
      </c>
      <c r="G123" s="6">
        <f t="shared" si="4"/>
        <v>0</v>
      </c>
      <c r="H123" s="6">
        <f t="shared" si="5"/>
        <v>26500</v>
      </c>
    </row>
    <row r="124" spans="2:8" x14ac:dyDescent="0.25">
      <c r="B124" s="5">
        <v>114</v>
      </c>
      <c r="C124" s="11">
        <v>43669</v>
      </c>
      <c r="D124" s="6" t="str">
        <f t="shared" si="3"/>
        <v>Tue</v>
      </c>
      <c r="E124" s="6">
        <f>SUMIF(Table1[Date],Daybook!C124,Table1[Amount])</f>
        <v>0</v>
      </c>
      <c r="F124" s="6">
        <f>SUMIF(Table15[Date],Daybook!C124,Table15[Amount])</f>
        <v>0</v>
      </c>
      <c r="G124" s="6">
        <f t="shared" si="4"/>
        <v>0</v>
      </c>
      <c r="H124" s="6">
        <f t="shared" si="5"/>
        <v>26500</v>
      </c>
    </row>
    <row r="125" spans="2:8" x14ac:dyDescent="0.25">
      <c r="B125" s="5">
        <v>115</v>
      </c>
      <c r="C125" s="11">
        <v>43670</v>
      </c>
      <c r="D125" s="6" t="str">
        <f t="shared" si="3"/>
        <v>Wed</v>
      </c>
      <c r="E125" s="6">
        <f>SUMIF(Table1[Date],Daybook!C125,Table1[Amount])</f>
        <v>0</v>
      </c>
      <c r="F125" s="6">
        <f>SUMIF(Table15[Date],Daybook!C125,Table15[Amount])</f>
        <v>0</v>
      </c>
      <c r="G125" s="6">
        <f t="shared" si="4"/>
        <v>0</v>
      </c>
      <c r="H125" s="6">
        <f t="shared" si="5"/>
        <v>26500</v>
      </c>
    </row>
    <row r="126" spans="2:8" x14ac:dyDescent="0.25">
      <c r="B126" s="5">
        <v>116</v>
      </c>
      <c r="C126" s="11">
        <v>43671</v>
      </c>
      <c r="D126" s="6" t="str">
        <f t="shared" si="3"/>
        <v>Thu</v>
      </c>
      <c r="E126" s="6">
        <f>SUMIF(Table1[Date],Daybook!C126,Table1[Amount])</f>
        <v>0</v>
      </c>
      <c r="F126" s="6">
        <f>SUMIF(Table15[Date],Daybook!C126,Table15[Amount])</f>
        <v>0</v>
      </c>
      <c r="G126" s="6">
        <f t="shared" si="4"/>
        <v>0</v>
      </c>
      <c r="H126" s="6">
        <f t="shared" si="5"/>
        <v>26500</v>
      </c>
    </row>
    <row r="127" spans="2:8" x14ac:dyDescent="0.25">
      <c r="B127" s="5">
        <v>117</v>
      </c>
      <c r="C127" s="11">
        <v>43672</v>
      </c>
      <c r="D127" s="6" t="str">
        <f t="shared" si="3"/>
        <v>Fri</v>
      </c>
      <c r="E127" s="6">
        <f>SUMIF(Table1[Date],Daybook!C127,Table1[Amount])</f>
        <v>0</v>
      </c>
      <c r="F127" s="6">
        <f>SUMIF(Table15[Date],Daybook!C127,Table15[Amount])</f>
        <v>0</v>
      </c>
      <c r="G127" s="6">
        <f t="shared" si="4"/>
        <v>0</v>
      </c>
      <c r="H127" s="6">
        <f t="shared" si="5"/>
        <v>26500</v>
      </c>
    </row>
    <row r="128" spans="2:8" x14ac:dyDescent="0.25">
      <c r="B128" s="5">
        <v>118</v>
      </c>
      <c r="C128" s="11">
        <v>43673</v>
      </c>
      <c r="D128" s="6" t="str">
        <f t="shared" si="3"/>
        <v>Sat</v>
      </c>
      <c r="E128" s="6">
        <f>SUMIF(Table1[Date],Daybook!C128,Table1[Amount])</f>
        <v>0</v>
      </c>
      <c r="F128" s="6">
        <f>SUMIF(Table15[Date],Daybook!C128,Table15[Amount])</f>
        <v>0</v>
      </c>
      <c r="G128" s="6">
        <f t="shared" si="4"/>
        <v>0</v>
      </c>
      <c r="H128" s="6">
        <f t="shared" si="5"/>
        <v>26500</v>
      </c>
    </row>
    <row r="129" spans="2:8" x14ac:dyDescent="0.25">
      <c r="B129" s="5">
        <v>119</v>
      </c>
      <c r="C129" s="11">
        <v>43674</v>
      </c>
      <c r="D129" s="6" t="str">
        <f t="shared" si="3"/>
        <v>Sun</v>
      </c>
      <c r="E129" s="6">
        <f>SUMIF(Table1[Date],Daybook!C129,Table1[Amount])</f>
        <v>0</v>
      </c>
      <c r="F129" s="6">
        <f>SUMIF(Table15[Date],Daybook!C129,Table15[Amount])</f>
        <v>0</v>
      </c>
      <c r="G129" s="6">
        <f t="shared" si="4"/>
        <v>0</v>
      </c>
      <c r="H129" s="6">
        <f t="shared" si="5"/>
        <v>26500</v>
      </c>
    </row>
    <row r="130" spans="2:8" x14ac:dyDescent="0.25">
      <c r="B130" s="5">
        <v>120</v>
      </c>
      <c r="C130" s="11">
        <v>43675</v>
      </c>
      <c r="D130" s="6" t="str">
        <f t="shared" si="3"/>
        <v>Mon</v>
      </c>
      <c r="E130" s="6">
        <f>SUMIF(Table1[Date],Daybook!C130,Table1[Amount])</f>
        <v>0</v>
      </c>
      <c r="F130" s="6">
        <f>SUMIF(Table15[Date],Daybook!C130,Table15[Amount])</f>
        <v>0</v>
      </c>
      <c r="G130" s="6">
        <f t="shared" si="4"/>
        <v>0</v>
      </c>
      <c r="H130" s="6">
        <f t="shared" si="5"/>
        <v>26500</v>
      </c>
    </row>
    <row r="131" spans="2:8" x14ac:dyDescent="0.25">
      <c r="B131" s="5">
        <v>121</v>
      </c>
      <c r="C131" s="11">
        <v>43676</v>
      </c>
      <c r="D131" s="6" t="str">
        <f t="shared" si="3"/>
        <v>Tue</v>
      </c>
      <c r="E131" s="6">
        <f>SUMIF(Table1[Date],Daybook!C131,Table1[Amount])</f>
        <v>0</v>
      </c>
      <c r="F131" s="6">
        <f>SUMIF(Table15[Date],Daybook!C131,Table15[Amount])</f>
        <v>0</v>
      </c>
      <c r="G131" s="6">
        <f t="shared" si="4"/>
        <v>0</v>
      </c>
      <c r="H131" s="6">
        <f t="shared" si="5"/>
        <v>26500</v>
      </c>
    </row>
    <row r="132" spans="2:8" x14ac:dyDescent="0.25">
      <c r="B132" s="5">
        <v>122</v>
      </c>
      <c r="C132" s="11">
        <v>43677</v>
      </c>
      <c r="D132" s="6" t="str">
        <f t="shared" si="3"/>
        <v>Wed</v>
      </c>
      <c r="E132" s="6">
        <f>SUMIF(Table1[Date],Daybook!C132,Table1[Amount])</f>
        <v>0</v>
      </c>
      <c r="F132" s="6">
        <f>SUMIF(Table15[Date],Daybook!C132,Table15[Amount])</f>
        <v>0</v>
      </c>
      <c r="G132" s="6">
        <f t="shared" si="4"/>
        <v>0</v>
      </c>
      <c r="H132" s="6">
        <f t="shared" si="5"/>
        <v>26500</v>
      </c>
    </row>
    <row r="133" spans="2:8" x14ac:dyDescent="0.25">
      <c r="B133" s="5">
        <v>123</v>
      </c>
      <c r="C133" s="11">
        <v>43678</v>
      </c>
      <c r="D133" s="6" t="str">
        <f t="shared" si="3"/>
        <v>Thu</v>
      </c>
      <c r="E133" s="6">
        <f>SUMIF(Table1[Date],Daybook!C133,Table1[Amount])</f>
        <v>0</v>
      </c>
      <c r="F133" s="6">
        <f>SUMIF(Table15[Date],Daybook!C133,Table15[Amount])</f>
        <v>0</v>
      </c>
      <c r="G133" s="6">
        <f t="shared" si="4"/>
        <v>0</v>
      </c>
      <c r="H133" s="6">
        <f t="shared" si="5"/>
        <v>26500</v>
      </c>
    </row>
    <row r="134" spans="2:8" x14ac:dyDescent="0.25">
      <c r="B134" s="5">
        <v>124</v>
      </c>
      <c r="C134" s="11">
        <v>43679</v>
      </c>
      <c r="D134" s="6" t="str">
        <f t="shared" si="3"/>
        <v>Fri</v>
      </c>
      <c r="E134" s="6">
        <f>SUMIF(Table1[Date],Daybook!C134,Table1[Amount])</f>
        <v>0</v>
      </c>
      <c r="F134" s="6">
        <f>SUMIF(Table15[Date],Daybook!C134,Table15[Amount])</f>
        <v>0</v>
      </c>
      <c r="G134" s="6">
        <f t="shared" si="4"/>
        <v>0</v>
      </c>
      <c r="H134" s="6">
        <f t="shared" si="5"/>
        <v>26500</v>
      </c>
    </row>
    <row r="135" spans="2:8" x14ac:dyDescent="0.25">
      <c r="B135" s="5">
        <v>125</v>
      </c>
      <c r="C135" s="11">
        <v>43680</v>
      </c>
      <c r="D135" s="6" t="str">
        <f t="shared" si="3"/>
        <v>Sat</v>
      </c>
      <c r="E135" s="6">
        <f>SUMIF(Table1[Date],Daybook!C135,Table1[Amount])</f>
        <v>0</v>
      </c>
      <c r="F135" s="6">
        <f>SUMIF(Table15[Date],Daybook!C135,Table15[Amount])</f>
        <v>0</v>
      </c>
      <c r="G135" s="6">
        <f t="shared" si="4"/>
        <v>0</v>
      </c>
      <c r="H135" s="6">
        <f t="shared" si="5"/>
        <v>26500</v>
      </c>
    </row>
    <row r="136" spans="2:8" x14ac:dyDescent="0.25">
      <c r="B136" s="5">
        <v>126</v>
      </c>
      <c r="C136" s="11">
        <v>43681</v>
      </c>
      <c r="D136" s="6" t="str">
        <f t="shared" si="3"/>
        <v>Sun</v>
      </c>
      <c r="E136" s="6">
        <f>SUMIF(Table1[Date],Daybook!C136,Table1[Amount])</f>
        <v>0</v>
      </c>
      <c r="F136" s="6">
        <f>SUMIF(Table15[Date],Daybook!C136,Table15[Amount])</f>
        <v>0</v>
      </c>
      <c r="G136" s="6">
        <f t="shared" si="4"/>
        <v>0</v>
      </c>
      <c r="H136" s="6">
        <f t="shared" si="5"/>
        <v>26500</v>
      </c>
    </row>
    <row r="137" spans="2:8" x14ac:dyDescent="0.25">
      <c r="B137" s="5">
        <v>127</v>
      </c>
      <c r="C137" s="11">
        <v>43682</v>
      </c>
      <c r="D137" s="6" t="str">
        <f t="shared" si="3"/>
        <v>Mon</v>
      </c>
      <c r="E137" s="6">
        <f>SUMIF(Table1[Date],Daybook!C137,Table1[Amount])</f>
        <v>0</v>
      </c>
      <c r="F137" s="6">
        <f>SUMIF(Table15[Date],Daybook!C137,Table15[Amount])</f>
        <v>0</v>
      </c>
      <c r="G137" s="6">
        <f t="shared" si="4"/>
        <v>0</v>
      </c>
      <c r="H137" s="6">
        <f t="shared" si="5"/>
        <v>26500</v>
      </c>
    </row>
    <row r="138" spans="2:8" x14ac:dyDescent="0.25">
      <c r="B138" s="5">
        <v>128</v>
      </c>
      <c r="C138" s="11">
        <v>43683</v>
      </c>
      <c r="D138" s="6" t="str">
        <f t="shared" si="3"/>
        <v>Tue</v>
      </c>
      <c r="E138" s="6">
        <f>SUMIF(Table1[Date],Daybook!C138,Table1[Amount])</f>
        <v>0</v>
      </c>
      <c r="F138" s="6">
        <f>SUMIF(Table15[Date],Daybook!C138,Table15[Amount])</f>
        <v>0</v>
      </c>
      <c r="G138" s="6">
        <f t="shared" si="4"/>
        <v>0</v>
      </c>
      <c r="H138" s="6">
        <f t="shared" si="5"/>
        <v>26500</v>
      </c>
    </row>
    <row r="139" spans="2:8" x14ac:dyDescent="0.25">
      <c r="B139" s="5">
        <v>129</v>
      </c>
      <c r="C139" s="11">
        <v>43684</v>
      </c>
      <c r="D139" s="6" t="str">
        <f t="shared" si="3"/>
        <v>Wed</v>
      </c>
      <c r="E139" s="6">
        <f>SUMIF(Table1[Date],Daybook!C139,Table1[Amount])</f>
        <v>0</v>
      </c>
      <c r="F139" s="6">
        <f>SUMIF(Table15[Date],Daybook!C139,Table15[Amount])</f>
        <v>0</v>
      </c>
      <c r="G139" s="6">
        <f t="shared" si="4"/>
        <v>0</v>
      </c>
      <c r="H139" s="6">
        <f t="shared" si="5"/>
        <v>26500</v>
      </c>
    </row>
    <row r="140" spans="2:8" x14ac:dyDescent="0.25">
      <c r="B140" s="5">
        <v>130</v>
      </c>
      <c r="C140" s="11">
        <v>43685</v>
      </c>
      <c r="D140" s="6" t="str">
        <f t="shared" ref="D140:D203" si="6">TEXT(C140,"ddd")</f>
        <v>Thu</v>
      </c>
      <c r="E140" s="6">
        <f>SUMIF(Table1[Date],Daybook!C140,Table1[Amount])</f>
        <v>0</v>
      </c>
      <c r="F140" s="6">
        <f>SUMIF(Table15[Date],Daybook!C140,Table15[Amount])</f>
        <v>0</v>
      </c>
      <c r="G140" s="6">
        <f t="shared" ref="G140:G203" si="7">E140-F140</f>
        <v>0</v>
      </c>
      <c r="H140" s="6">
        <f t="shared" si="5"/>
        <v>26500</v>
      </c>
    </row>
    <row r="141" spans="2:8" x14ac:dyDescent="0.25">
      <c r="B141" s="5">
        <v>131</v>
      </c>
      <c r="C141" s="11">
        <v>43686</v>
      </c>
      <c r="D141" s="6" t="str">
        <f t="shared" si="6"/>
        <v>Fri</v>
      </c>
      <c r="E141" s="6">
        <f>SUMIF(Table1[Date],Daybook!C141,Table1[Amount])</f>
        <v>0</v>
      </c>
      <c r="F141" s="6">
        <f>SUMIF(Table15[Date],Daybook!C141,Table15[Amount])</f>
        <v>0</v>
      </c>
      <c r="G141" s="6">
        <f t="shared" si="7"/>
        <v>0</v>
      </c>
      <c r="H141" s="6">
        <f t="shared" ref="H141:H204" si="8">H140+E141-F141</f>
        <v>26500</v>
      </c>
    </row>
    <row r="142" spans="2:8" x14ac:dyDescent="0.25">
      <c r="B142" s="5">
        <v>132</v>
      </c>
      <c r="C142" s="11">
        <v>43687</v>
      </c>
      <c r="D142" s="6" t="str">
        <f t="shared" si="6"/>
        <v>Sat</v>
      </c>
      <c r="E142" s="6">
        <f>SUMIF(Table1[Date],Daybook!C142,Table1[Amount])</f>
        <v>0</v>
      </c>
      <c r="F142" s="6">
        <f>SUMIF(Table15[Date],Daybook!C142,Table15[Amount])</f>
        <v>0</v>
      </c>
      <c r="G142" s="6">
        <f t="shared" si="7"/>
        <v>0</v>
      </c>
      <c r="H142" s="6">
        <f t="shared" si="8"/>
        <v>26500</v>
      </c>
    </row>
    <row r="143" spans="2:8" x14ac:dyDescent="0.25">
      <c r="B143" s="5">
        <v>133</v>
      </c>
      <c r="C143" s="11">
        <v>43688</v>
      </c>
      <c r="D143" s="6" t="str">
        <f t="shared" si="6"/>
        <v>Sun</v>
      </c>
      <c r="E143" s="6">
        <f>SUMIF(Table1[Date],Daybook!C143,Table1[Amount])</f>
        <v>0</v>
      </c>
      <c r="F143" s="6">
        <f>SUMIF(Table15[Date],Daybook!C143,Table15[Amount])</f>
        <v>0</v>
      </c>
      <c r="G143" s="6">
        <f t="shared" si="7"/>
        <v>0</v>
      </c>
      <c r="H143" s="6">
        <f t="shared" si="8"/>
        <v>26500</v>
      </c>
    </row>
    <row r="144" spans="2:8" x14ac:dyDescent="0.25">
      <c r="B144" s="5">
        <v>134</v>
      </c>
      <c r="C144" s="11">
        <v>43689</v>
      </c>
      <c r="D144" s="6" t="str">
        <f t="shared" si="6"/>
        <v>Mon</v>
      </c>
      <c r="E144" s="6">
        <f>SUMIF(Table1[Date],Daybook!C144,Table1[Amount])</f>
        <v>0</v>
      </c>
      <c r="F144" s="6">
        <f>SUMIF(Table15[Date],Daybook!C144,Table15[Amount])</f>
        <v>0</v>
      </c>
      <c r="G144" s="6">
        <f t="shared" si="7"/>
        <v>0</v>
      </c>
      <c r="H144" s="6">
        <f t="shared" si="8"/>
        <v>26500</v>
      </c>
    </row>
    <row r="145" spans="2:8" x14ac:dyDescent="0.25">
      <c r="B145" s="5">
        <v>135</v>
      </c>
      <c r="C145" s="11">
        <v>43690</v>
      </c>
      <c r="D145" s="6" t="str">
        <f t="shared" si="6"/>
        <v>Tue</v>
      </c>
      <c r="E145" s="6">
        <f>SUMIF(Table1[Date],Daybook!C145,Table1[Amount])</f>
        <v>0</v>
      </c>
      <c r="F145" s="6">
        <f>SUMIF(Table15[Date],Daybook!C145,Table15[Amount])</f>
        <v>0</v>
      </c>
      <c r="G145" s="6">
        <f t="shared" si="7"/>
        <v>0</v>
      </c>
      <c r="H145" s="6">
        <f t="shared" si="8"/>
        <v>26500</v>
      </c>
    </row>
    <row r="146" spans="2:8" x14ac:dyDescent="0.25">
      <c r="B146" s="5">
        <v>136</v>
      </c>
      <c r="C146" s="11">
        <v>43691</v>
      </c>
      <c r="D146" s="6" t="str">
        <f t="shared" si="6"/>
        <v>Wed</v>
      </c>
      <c r="E146" s="6">
        <f>SUMIF(Table1[Date],Daybook!C146,Table1[Amount])</f>
        <v>0</v>
      </c>
      <c r="F146" s="6">
        <f>SUMIF(Table15[Date],Daybook!C146,Table15[Amount])</f>
        <v>0</v>
      </c>
      <c r="G146" s="6">
        <f t="shared" si="7"/>
        <v>0</v>
      </c>
      <c r="H146" s="6">
        <f t="shared" si="8"/>
        <v>26500</v>
      </c>
    </row>
    <row r="147" spans="2:8" x14ac:dyDescent="0.25">
      <c r="B147" s="5">
        <v>137</v>
      </c>
      <c r="C147" s="11">
        <v>43692</v>
      </c>
      <c r="D147" s="6" t="str">
        <f t="shared" si="6"/>
        <v>Thu</v>
      </c>
      <c r="E147" s="6">
        <f>SUMIF(Table1[Date],Daybook!C147,Table1[Amount])</f>
        <v>0</v>
      </c>
      <c r="F147" s="6">
        <f>SUMIF(Table15[Date],Daybook!C147,Table15[Amount])</f>
        <v>0</v>
      </c>
      <c r="G147" s="6">
        <f t="shared" si="7"/>
        <v>0</v>
      </c>
      <c r="H147" s="6">
        <f t="shared" si="8"/>
        <v>26500</v>
      </c>
    </row>
    <row r="148" spans="2:8" x14ac:dyDescent="0.25">
      <c r="B148" s="5">
        <v>138</v>
      </c>
      <c r="C148" s="11">
        <v>43693</v>
      </c>
      <c r="D148" s="6" t="str">
        <f t="shared" si="6"/>
        <v>Fri</v>
      </c>
      <c r="E148" s="6">
        <f>SUMIF(Table1[Date],Daybook!C148,Table1[Amount])</f>
        <v>0</v>
      </c>
      <c r="F148" s="6">
        <f>SUMIF(Table15[Date],Daybook!C148,Table15[Amount])</f>
        <v>0</v>
      </c>
      <c r="G148" s="6">
        <f t="shared" si="7"/>
        <v>0</v>
      </c>
      <c r="H148" s="6">
        <f t="shared" si="8"/>
        <v>26500</v>
      </c>
    </row>
    <row r="149" spans="2:8" x14ac:dyDescent="0.25">
      <c r="B149" s="5">
        <v>139</v>
      </c>
      <c r="C149" s="11">
        <v>43694</v>
      </c>
      <c r="D149" s="6" t="str">
        <f t="shared" si="6"/>
        <v>Sat</v>
      </c>
      <c r="E149" s="6">
        <f>SUMIF(Table1[Date],Daybook!C149,Table1[Amount])</f>
        <v>0</v>
      </c>
      <c r="F149" s="6">
        <f>SUMIF(Table15[Date],Daybook!C149,Table15[Amount])</f>
        <v>0</v>
      </c>
      <c r="G149" s="6">
        <f t="shared" si="7"/>
        <v>0</v>
      </c>
      <c r="H149" s="6">
        <f t="shared" si="8"/>
        <v>26500</v>
      </c>
    </row>
    <row r="150" spans="2:8" x14ac:dyDescent="0.25">
      <c r="B150" s="5">
        <v>140</v>
      </c>
      <c r="C150" s="11">
        <v>43695</v>
      </c>
      <c r="D150" s="6" t="str">
        <f t="shared" si="6"/>
        <v>Sun</v>
      </c>
      <c r="E150" s="6">
        <f>SUMIF(Table1[Date],Daybook!C150,Table1[Amount])</f>
        <v>0</v>
      </c>
      <c r="F150" s="6">
        <f>SUMIF(Table15[Date],Daybook!C150,Table15[Amount])</f>
        <v>0</v>
      </c>
      <c r="G150" s="6">
        <f t="shared" si="7"/>
        <v>0</v>
      </c>
      <c r="H150" s="6">
        <f t="shared" si="8"/>
        <v>26500</v>
      </c>
    </row>
    <row r="151" spans="2:8" x14ac:dyDescent="0.25">
      <c r="B151" s="5">
        <v>141</v>
      </c>
      <c r="C151" s="11">
        <v>43696</v>
      </c>
      <c r="D151" s="6" t="str">
        <f t="shared" si="6"/>
        <v>Mon</v>
      </c>
      <c r="E151" s="6">
        <f>SUMIF(Table1[Date],Daybook!C151,Table1[Amount])</f>
        <v>0</v>
      </c>
      <c r="F151" s="6">
        <f>SUMIF(Table15[Date],Daybook!C151,Table15[Amount])</f>
        <v>0</v>
      </c>
      <c r="G151" s="6">
        <f t="shared" si="7"/>
        <v>0</v>
      </c>
      <c r="H151" s="6">
        <f t="shared" si="8"/>
        <v>26500</v>
      </c>
    </row>
    <row r="152" spans="2:8" x14ac:dyDescent="0.25">
      <c r="B152" s="5">
        <v>142</v>
      </c>
      <c r="C152" s="11">
        <v>43697</v>
      </c>
      <c r="D152" s="6" t="str">
        <f t="shared" si="6"/>
        <v>Tue</v>
      </c>
      <c r="E152" s="6">
        <f>SUMIF(Table1[Date],Daybook!C152,Table1[Amount])</f>
        <v>0</v>
      </c>
      <c r="F152" s="6">
        <f>SUMIF(Table15[Date],Daybook!C152,Table15[Amount])</f>
        <v>0</v>
      </c>
      <c r="G152" s="6">
        <f t="shared" si="7"/>
        <v>0</v>
      </c>
      <c r="H152" s="6">
        <f t="shared" si="8"/>
        <v>26500</v>
      </c>
    </row>
    <row r="153" spans="2:8" x14ac:dyDescent="0.25">
      <c r="B153" s="5">
        <v>143</v>
      </c>
      <c r="C153" s="11">
        <v>43698</v>
      </c>
      <c r="D153" s="6" t="str">
        <f t="shared" si="6"/>
        <v>Wed</v>
      </c>
      <c r="E153" s="6">
        <f>SUMIF(Table1[Date],Daybook!C153,Table1[Amount])</f>
        <v>0</v>
      </c>
      <c r="F153" s="6">
        <f>SUMIF(Table15[Date],Daybook!C153,Table15[Amount])</f>
        <v>0</v>
      </c>
      <c r="G153" s="6">
        <f t="shared" si="7"/>
        <v>0</v>
      </c>
      <c r="H153" s="6">
        <f t="shared" si="8"/>
        <v>26500</v>
      </c>
    </row>
    <row r="154" spans="2:8" x14ac:dyDescent="0.25">
      <c r="B154" s="5">
        <v>144</v>
      </c>
      <c r="C154" s="11">
        <v>43699</v>
      </c>
      <c r="D154" s="6" t="str">
        <f t="shared" si="6"/>
        <v>Thu</v>
      </c>
      <c r="E154" s="6">
        <f>SUMIF(Table1[Date],Daybook!C154,Table1[Amount])</f>
        <v>0</v>
      </c>
      <c r="F154" s="6">
        <f>SUMIF(Table15[Date],Daybook!C154,Table15[Amount])</f>
        <v>0</v>
      </c>
      <c r="G154" s="6">
        <f t="shared" si="7"/>
        <v>0</v>
      </c>
      <c r="H154" s="6">
        <f t="shared" si="8"/>
        <v>26500</v>
      </c>
    </row>
    <row r="155" spans="2:8" x14ac:dyDescent="0.25">
      <c r="B155" s="5">
        <v>145</v>
      </c>
      <c r="C155" s="11">
        <v>43700</v>
      </c>
      <c r="D155" s="6" t="str">
        <f t="shared" si="6"/>
        <v>Fri</v>
      </c>
      <c r="E155" s="6">
        <f>SUMIF(Table1[Date],Daybook!C155,Table1[Amount])</f>
        <v>0</v>
      </c>
      <c r="F155" s="6">
        <f>SUMIF(Table15[Date],Daybook!C155,Table15[Amount])</f>
        <v>0</v>
      </c>
      <c r="G155" s="6">
        <f t="shared" si="7"/>
        <v>0</v>
      </c>
      <c r="H155" s="6">
        <f t="shared" si="8"/>
        <v>26500</v>
      </c>
    </row>
    <row r="156" spans="2:8" x14ac:dyDescent="0.25">
      <c r="B156" s="5">
        <v>146</v>
      </c>
      <c r="C156" s="11">
        <v>43701</v>
      </c>
      <c r="D156" s="6" t="str">
        <f t="shared" si="6"/>
        <v>Sat</v>
      </c>
      <c r="E156" s="6">
        <f>SUMIF(Table1[Date],Daybook!C156,Table1[Amount])</f>
        <v>0</v>
      </c>
      <c r="F156" s="6">
        <f>SUMIF(Table15[Date],Daybook!C156,Table15[Amount])</f>
        <v>0</v>
      </c>
      <c r="G156" s="6">
        <f t="shared" si="7"/>
        <v>0</v>
      </c>
      <c r="H156" s="6">
        <f t="shared" si="8"/>
        <v>26500</v>
      </c>
    </row>
    <row r="157" spans="2:8" x14ac:dyDescent="0.25">
      <c r="B157" s="5">
        <v>147</v>
      </c>
      <c r="C157" s="11">
        <v>43702</v>
      </c>
      <c r="D157" s="6" t="str">
        <f t="shared" si="6"/>
        <v>Sun</v>
      </c>
      <c r="E157" s="6">
        <f>SUMIF(Table1[Date],Daybook!C157,Table1[Amount])</f>
        <v>0</v>
      </c>
      <c r="F157" s="6">
        <f>SUMIF(Table15[Date],Daybook!C157,Table15[Amount])</f>
        <v>0</v>
      </c>
      <c r="G157" s="6">
        <f t="shared" si="7"/>
        <v>0</v>
      </c>
      <c r="H157" s="6">
        <f t="shared" si="8"/>
        <v>26500</v>
      </c>
    </row>
    <row r="158" spans="2:8" x14ac:dyDescent="0.25">
      <c r="B158" s="5">
        <v>148</v>
      </c>
      <c r="C158" s="11">
        <v>43703</v>
      </c>
      <c r="D158" s="6" t="str">
        <f t="shared" si="6"/>
        <v>Mon</v>
      </c>
      <c r="E158" s="6">
        <f>SUMIF(Table1[Date],Daybook!C158,Table1[Amount])</f>
        <v>0</v>
      </c>
      <c r="F158" s="6">
        <f>SUMIF(Table15[Date],Daybook!C158,Table15[Amount])</f>
        <v>0</v>
      </c>
      <c r="G158" s="6">
        <f t="shared" si="7"/>
        <v>0</v>
      </c>
      <c r="H158" s="6">
        <f t="shared" si="8"/>
        <v>26500</v>
      </c>
    </row>
    <row r="159" spans="2:8" x14ac:dyDescent="0.25">
      <c r="B159" s="5">
        <v>149</v>
      </c>
      <c r="C159" s="11">
        <v>43704</v>
      </c>
      <c r="D159" s="6" t="str">
        <f t="shared" si="6"/>
        <v>Tue</v>
      </c>
      <c r="E159" s="6">
        <f>SUMIF(Table1[Date],Daybook!C159,Table1[Amount])</f>
        <v>0</v>
      </c>
      <c r="F159" s="6">
        <f>SUMIF(Table15[Date],Daybook!C159,Table15[Amount])</f>
        <v>0</v>
      </c>
      <c r="G159" s="6">
        <f t="shared" si="7"/>
        <v>0</v>
      </c>
      <c r="H159" s="6">
        <f t="shared" si="8"/>
        <v>26500</v>
      </c>
    </row>
    <row r="160" spans="2:8" x14ac:dyDescent="0.25">
      <c r="B160" s="5">
        <v>150</v>
      </c>
      <c r="C160" s="11">
        <v>43705</v>
      </c>
      <c r="D160" s="6" t="str">
        <f t="shared" si="6"/>
        <v>Wed</v>
      </c>
      <c r="E160" s="6">
        <f>SUMIF(Table1[Date],Daybook!C160,Table1[Amount])</f>
        <v>0</v>
      </c>
      <c r="F160" s="6">
        <f>SUMIF(Table15[Date],Daybook!C160,Table15[Amount])</f>
        <v>0</v>
      </c>
      <c r="G160" s="6">
        <f t="shared" si="7"/>
        <v>0</v>
      </c>
      <c r="H160" s="6">
        <f t="shared" si="8"/>
        <v>26500</v>
      </c>
    </row>
    <row r="161" spans="2:8" x14ac:dyDescent="0.25">
      <c r="B161" s="5">
        <v>151</v>
      </c>
      <c r="C161" s="11">
        <v>43706</v>
      </c>
      <c r="D161" s="6" t="str">
        <f t="shared" si="6"/>
        <v>Thu</v>
      </c>
      <c r="E161" s="6">
        <f>SUMIF(Table1[Date],Daybook!C161,Table1[Amount])</f>
        <v>0</v>
      </c>
      <c r="F161" s="6">
        <f>SUMIF(Table15[Date],Daybook!C161,Table15[Amount])</f>
        <v>0</v>
      </c>
      <c r="G161" s="6">
        <f t="shared" si="7"/>
        <v>0</v>
      </c>
      <c r="H161" s="6">
        <f t="shared" si="8"/>
        <v>26500</v>
      </c>
    </row>
    <row r="162" spans="2:8" x14ac:dyDescent="0.25">
      <c r="B162" s="5">
        <v>152</v>
      </c>
      <c r="C162" s="11">
        <v>43707</v>
      </c>
      <c r="D162" s="6" t="str">
        <f t="shared" si="6"/>
        <v>Fri</v>
      </c>
      <c r="E162" s="6">
        <f>SUMIF(Table1[Date],Daybook!C162,Table1[Amount])</f>
        <v>0</v>
      </c>
      <c r="F162" s="6">
        <f>SUMIF(Table15[Date],Daybook!C162,Table15[Amount])</f>
        <v>0</v>
      </c>
      <c r="G162" s="6">
        <f t="shared" si="7"/>
        <v>0</v>
      </c>
      <c r="H162" s="6">
        <f t="shared" si="8"/>
        <v>26500</v>
      </c>
    </row>
    <row r="163" spans="2:8" x14ac:dyDescent="0.25">
      <c r="B163" s="5">
        <v>153</v>
      </c>
      <c r="C163" s="11">
        <v>43708</v>
      </c>
      <c r="D163" s="6" t="str">
        <f t="shared" si="6"/>
        <v>Sat</v>
      </c>
      <c r="E163" s="6">
        <f>SUMIF(Table1[Date],Daybook!C163,Table1[Amount])</f>
        <v>0</v>
      </c>
      <c r="F163" s="6">
        <f>SUMIF(Table15[Date],Daybook!C163,Table15[Amount])</f>
        <v>0</v>
      </c>
      <c r="G163" s="6">
        <f t="shared" si="7"/>
        <v>0</v>
      </c>
      <c r="H163" s="6">
        <f t="shared" si="8"/>
        <v>26500</v>
      </c>
    </row>
    <row r="164" spans="2:8" x14ac:dyDescent="0.25">
      <c r="B164" s="5">
        <v>154</v>
      </c>
      <c r="C164" s="11">
        <v>43709</v>
      </c>
      <c r="D164" s="6" t="str">
        <f t="shared" si="6"/>
        <v>Sun</v>
      </c>
      <c r="E164" s="6">
        <f>SUMIF(Table1[Date],Daybook!C164,Table1[Amount])</f>
        <v>0</v>
      </c>
      <c r="F164" s="6">
        <f>SUMIF(Table15[Date],Daybook!C164,Table15[Amount])</f>
        <v>0</v>
      </c>
      <c r="G164" s="6">
        <f t="shared" si="7"/>
        <v>0</v>
      </c>
      <c r="H164" s="6">
        <f t="shared" si="8"/>
        <v>26500</v>
      </c>
    </row>
    <row r="165" spans="2:8" x14ac:dyDescent="0.25">
      <c r="B165" s="5">
        <v>155</v>
      </c>
      <c r="C165" s="11">
        <v>43710</v>
      </c>
      <c r="D165" s="6" t="str">
        <f t="shared" si="6"/>
        <v>Mon</v>
      </c>
      <c r="E165" s="6">
        <f>SUMIF(Table1[Date],Daybook!C165,Table1[Amount])</f>
        <v>0</v>
      </c>
      <c r="F165" s="6">
        <f>SUMIF(Table15[Date],Daybook!C165,Table15[Amount])</f>
        <v>0</v>
      </c>
      <c r="G165" s="6">
        <f t="shared" si="7"/>
        <v>0</v>
      </c>
      <c r="H165" s="6">
        <f t="shared" si="8"/>
        <v>26500</v>
      </c>
    </row>
    <row r="166" spans="2:8" x14ac:dyDescent="0.25">
      <c r="B166" s="5">
        <v>156</v>
      </c>
      <c r="C166" s="11">
        <v>43711</v>
      </c>
      <c r="D166" s="6" t="str">
        <f t="shared" si="6"/>
        <v>Tue</v>
      </c>
      <c r="E166" s="6">
        <f>SUMIF(Table1[Date],Daybook!C166,Table1[Amount])</f>
        <v>0</v>
      </c>
      <c r="F166" s="6">
        <f>SUMIF(Table15[Date],Daybook!C166,Table15[Amount])</f>
        <v>0</v>
      </c>
      <c r="G166" s="6">
        <f t="shared" si="7"/>
        <v>0</v>
      </c>
      <c r="H166" s="6">
        <f t="shared" si="8"/>
        <v>26500</v>
      </c>
    </row>
    <row r="167" spans="2:8" x14ac:dyDescent="0.25">
      <c r="B167" s="5">
        <v>157</v>
      </c>
      <c r="C167" s="11">
        <v>43712</v>
      </c>
      <c r="D167" s="6" t="str">
        <f t="shared" si="6"/>
        <v>Wed</v>
      </c>
      <c r="E167" s="6">
        <f>SUMIF(Table1[Date],Daybook!C167,Table1[Amount])</f>
        <v>0</v>
      </c>
      <c r="F167" s="6">
        <f>SUMIF(Table15[Date],Daybook!C167,Table15[Amount])</f>
        <v>0</v>
      </c>
      <c r="G167" s="6">
        <f t="shared" si="7"/>
        <v>0</v>
      </c>
      <c r="H167" s="6">
        <f t="shared" si="8"/>
        <v>26500</v>
      </c>
    </row>
    <row r="168" spans="2:8" x14ac:dyDescent="0.25">
      <c r="B168" s="5">
        <v>158</v>
      </c>
      <c r="C168" s="11">
        <v>43713</v>
      </c>
      <c r="D168" s="6" t="str">
        <f t="shared" si="6"/>
        <v>Thu</v>
      </c>
      <c r="E168" s="6">
        <f>SUMIF(Table1[Date],Daybook!C168,Table1[Amount])</f>
        <v>0</v>
      </c>
      <c r="F168" s="6">
        <f>SUMIF(Table15[Date],Daybook!C168,Table15[Amount])</f>
        <v>0</v>
      </c>
      <c r="G168" s="6">
        <f t="shared" si="7"/>
        <v>0</v>
      </c>
      <c r="H168" s="6">
        <f t="shared" si="8"/>
        <v>26500</v>
      </c>
    </row>
    <row r="169" spans="2:8" x14ac:dyDescent="0.25">
      <c r="B169" s="5">
        <v>159</v>
      </c>
      <c r="C169" s="11">
        <v>43714</v>
      </c>
      <c r="D169" s="6" t="str">
        <f t="shared" si="6"/>
        <v>Fri</v>
      </c>
      <c r="E169" s="6">
        <f>SUMIF(Table1[Date],Daybook!C169,Table1[Amount])</f>
        <v>0</v>
      </c>
      <c r="F169" s="6">
        <f>SUMIF(Table15[Date],Daybook!C169,Table15[Amount])</f>
        <v>0</v>
      </c>
      <c r="G169" s="6">
        <f t="shared" si="7"/>
        <v>0</v>
      </c>
      <c r="H169" s="6">
        <f t="shared" si="8"/>
        <v>26500</v>
      </c>
    </row>
    <row r="170" spans="2:8" x14ac:dyDescent="0.25">
      <c r="B170" s="5">
        <v>160</v>
      </c>
      <c r="C170" s="11">
        <v>43715</v>
      </c>
      <c r="D170" s="6" t="str">
        <f t="shared" si="6"/>
        <v>Sat</v>
      </c>
      <c r="E170" s="6">
        <f>SUMIF(Table1[Date],Daybook!C170,Table1[Amount])</f>
        <v>0</v>
      </c>
      <c r="F170" s="6">
        <f>SUMIF(Table15[Date],Daybook!C170,Table15[Amount])</f>
        <v>0</v>
      </c>
      <c r="G170" s="6">
        <f t="shared" si="7"/>
        <v>0</v>
      </c>
      <c r="H170" s="6">
        <f t="shared" si="8"/>
        <v>26500</v>
      </c>
    </row>
    <row r="171" spans="2:8" x14ac:dyDescent="0.25">
      <c r="B171" s="5">
        <v>161</v>
      </c>
      <c r="C171" s="11">
        <v>43716</v>
      </c>
      <c r="D171" s="6" t="str">
        <f t="shared" si="6"/>
        <v>Sun</v>
      </c>
      <c r="E171" s="6">
        <f>SUMIF(Table1[Date],Daybook!C171,Table1[Amount])</f>
        <v>0</v>
      </c>
      <c r="F171" s="6">
        <f>SUMIF(Table15[Date],Daybook!C171,Table15[Amount])</f>
        <v>0</v>
      </c>
      <c r="G171" s="6">
        <f t="shared" si="7"/>
        <v>0</v>
      </c>
      <c r="H171" s="6">
        <f t="shared" si="8"/>
        <v>26500</v>
      </c>
    </row>
    <row r="172" spans="2:8" x14ac:dyDescent="0.25">
      <c r="B172" s="5">
        <v>162</v>
      </c>
      <c r="C172" s="11">
        <v>43717</v>
      </c>
      <c r="D172" s="6" t="str">
        <f t="shared" si="6"/>
        <v>Mon</v>
      </c>
      <c r="E172" s="6">
        <f>SUMIF(Table1[Date],Daybook!C172,Table1[Amount])</f>
        <v>0</v>
      </c>
      <c r="F172" s="6">
        <f>SUMIF(Table15[Date],Daybook!C172,Table15[Amount])</f>
        <v>0</v>
      </c>
      <c r="G172" s="6">
        <f t="shared" si="7"/>
        <v>0</v>
      </c>
      <c r="H172" s="6">
        <f t="shared" si="8"/>
        <v>26500</v>
      </c>
    </row>
    <row r="173" spans="2:8" x14ac:dyDescent="0.25">
      <c r="B173" s="5">
        <v>163</v>
      </c>
      <c r="C173" s="11">
        <v>43718</v>
      </c>
      <c r="D173" s="6" t="str">
        <f t="shared" si="6"/>
        <v>Tue</v>
      </c>
      <c r="E173" s="6">
        <f>SUMIF(Table1[Date],Daybook!C173,Table1[Amount])</f>
        <v>0</v>
      </c>
      <c r="F173" s="6">
        <f>SUMIF(Table15[Date],Daybook!C173,Table15[Amount])</f>
        <v>0</v>
      </c>
      <c r="G173" s="6">
        <f t="shared" si="7"/>
        <v>0</v>
      </c>
      <c r="H173" s="6">
        <f t="shared" si="8"/>
        <v>26500</v>
      </c>
    </row>
    <row r="174" spans="2:8" x14ac:dyDescent="0.25">
      <c r="B174" s="5">
        <v>164</v>
      </c>
      <c r="C174" s="11">
        <v>43719</v>
      </c>
      <c r="D174" s="6" t="str">
        <f t="shared" si="6"/>
        <v>Wed</v>
      </c>
      <c r="E174" s="6">
        <f>SUMIF(Table1[Date],Daybook!C174,Table1[Amount])</f>
        <v>0</v>
      </c>
      <c r="F174" s="6">
        <f>SUMIF(Table15[Date],Daybook!C174,Table15[Amount])</f>
        <v>0</v>
      </c>
      <c r="G174" s="6">
        <f t="shared" si="7"/>
        <v>0</v>
      </c>
      <c r="H174" s="6">
        <f t="shared" si="8"/>
        <v>26500</v>
      </c>
    </row>
    <row r="175" spans="2:8" x14ac:dyDescent="0.25">
      <c r="B175" s="5">
        <v>165</v>
      </c>
      <c r="C175" s="11">
        <v>43720</v>
      </c>
      <c r="D175" s="6" t="str">
        <f t="shared" si="6"/>
        <v>Thu</v>
      </c>
      <c r="E175" s="6">
        <f>SUMIF(Table1[Date],Daybook!C175,Table1[Amount])</f>
        <v>0</v>
      </c>
      <c r="F175" s="6">
        <f>SUMIF(Table15[Date],Daybook!C175,Table15[Amount])</f>
        <v>0</v>
      </c>
      <c r="G175" s="6">
        <f t="shared" si="7"/>
        <v>0</v>
      </c>
      <c r="H175" s="6">
        <f t="shared" si="8"/>
        <v>26500</v>
      </c>
    </row>
    <row r="176" spans="2:8" x14ac:dyDescent="0.25">
      <c r="B176" s="5">
        <v>166</v>
      </c>
      <c r="C176" s="11">
        <v>43721</v>
      </c>
      <c r="D176" s="6" t="str">
        <f t="shared" si="6"/>
        <v>Fri</v>
      </c>
      <c r="E176" s="6">
        <f>SUMIF(Table1[Date],Daybook!C176,Table1[Amount])</f>
        <v>0</v>
      </c>
      <c r="F176" s="6">
        <f>SUMIF(Table15[Date],Daybook!C176,Table15[Amount])</f>
        <v>0</v>
      </c>
      <c r="G176" s="6">
        <f t="shared" si="7"/>
        <v>0</v>
      </c>
      <c r="H176" s="6">
        <f t="shared" si="8"/>
        <v>26500</v>
      </c>
    </row>
    <row r="177" spans="2:8" x14ac:dyDescent="0.25">
      <c r="B177" s="5">
        <v>167</v>
      </c>
      <c r="C177" s="11">
        <v>43722</v>
      </c>
      <c r="D177" s="6" t="str">
        <f t="shared" si="6"/>
        <v>Sat</v>
      </c>
      <c r="E177" s="6">
        <f>SUMIF(Table1[Date],Daybook!C177,Table1[Amount])</f>
        <v>0</v>
      </c>
      <c r="F177" s="6">
        <f>SUMIF(Table15[Date],Daybook!C177,Table15[Amount])</f>
        <v>0</v>
      </c>
      <c r="G177" s="6">
        <f t="shared" si="7"/>
        <v>0</v>
      </c>
      <c r="H177" s="6">
        <f t="shared" si="8"/>
        <v>26500</v>
      </c>
    </row>
    <row r="178" spans="2:8" x14ac:dyDescent="0.25">
      <c r="B178" s="5">
        <v>168</v>
      </c>
      <c r="C178" s="11">
        <v>43723</v>
      </c>
      <c r="D178" s="6" t="str">
        <f t="shared" si="6"/>
        <v>Sun</v>
      </c>
      <c r="E178" s="6">
        <f>SUMIF(Table1[Date],Daybook!C178,Table1[Amount])</f>
        <v>0</v>
      </c>
      <c r="F178" s="6">
        <f>SUMIF(Table15[Date],Daybook!C178,Table15[Amount])</f>
        <v>0</v>
      </c>
      <c r="G178" s="6">
        <f t="shared" si="7"/>
        <v>0</v>
      </c>
      <c r="H178" s="6">
        <f t="shared" si="8"/>
        <v>26500</v>
      </c>
    </row>
    <row r="179" spans="2:8" x14ac:dyDescent="0.25">
      <c r="B179" s="5">
        <v>169</v>
      </c>
      <c r="C179" s="11">
        <v>43724</v>
      </c>
      <c r="D179" s="6" t="str">
        <f t="shared" si="6"/>
        <v>Mon</v>
      </c>
      <c r="E179" s="6">
        <f>SUMIF(Table1[Date],Daybook!C179,Table1[Amount])</f>
        <v>0</v>
      </c>
      <c r="F179" s="6">
        <f>SUMIF(Table15[Date],Daybook!C179,Table15[Amount])</f>
        <v>0</v>
      </c>
      <c r="G179" s="6">
        <f t="shared" si="7"/>
        <v>0</v>
      </c>
      <c r="H179" s="6">
        <f t="shared" si="8"/>
        <v>26500</v>
      </c>
    </row>
    <row r="180" spans="2:8" x14ac:dyDescent="0.25">
      <c r="B180" s="5">
        <v>170</v>
      </c>
      <c r="C180" s="11">
        <v>43725</v>
      </c>
      <c r="D180" s="6" t="str">
        <f t="shared" si="6"/>
        <v>Tue</v>
      </c>
      <c r="E180" s="6">
        <f>SUMIF(Table1[Date],Daybook!C180,Table1[Amount])</f>
        <v>0</v>
      </c>
      <c r="F180" s="6">
        <f>SUMIF(Table15[Date],Daybook!C180,Table15[Amount])</f>
        <v>0</v>
      </c>
      <c r="G180" s="6">
        <f t="shared" si="7"/>
        <v>0</v>
      </c>
      <c r="H180" s="6">
        <f t="shared" si="8"/>
        <v>26500</v>
      </c>
    </row>
    <row r="181" spans="2:8" x14ac:dyDescent="0.25">
      <c r="B181" s="5">
        <v>171</v>
      </c>
      <c r="C181" s="11">
        <v>43726</v>
      </c>
      <c r="D181" s="6" t="str">
        <f t="shared" si="6"/>
        <v>Wed</v>
      </c>
      <c r="E181" s="6">
        <f>SUMIF(Table1[Date],Daybook!C181,Table1[Amount])</f>
        <v>0</v>
      </c>
      <c r="F181" s="6">
        <f>SUMIF(Table15[Date],Daybook!C181,Table15[Amount])</f>
        <v>0</v>
      </c>
      <c r="G181" s="6">
        <f t="shared" si="7"/>
        <v>0</v>
      </c>
      <c r="H181" s="6">
        <f t="shared" si="8"/>
        <v>26500</v>
      </c>
    </row>
    <row r="182" spans="2:8" x14ac:dyDescent="0.25">
      <c r="B182" s="5">
        <v>172</v>
      </c>
      <c r="C182" s="11">
        <v>43727</v>
      </c>
      <c r="D182" s="6" t="str">
        <f t="shared" si="6"/>
        <v>Thu</v>
      </c>
      <c r="E182" s="6">
        <f>SUMIF(Table1[Date],Daybook!C182,Table1[Amount])</f>
        <v>0</v>
      </c>
      <c r="F182" s="6">
        <f>SUMIF(Table15[Date],Daybook!C182,Table15[Amount])</f>
        <v>0</v>
      </c>
      <c r="G182" s="6">
        <f t="shared" si="7"/>
        <v>0</v>
      </c>
      <c r="H182" s="6">
        <f t="shared" si="8"/>
        <v>26500</v>
      </c>
    </row>
    <row r="183" spans="2:8" x14ac:dyDescent="0.25">
      <c r="B183" s="5">
        <v>173</v>
      </c>
      <c r="C183" s="11">
        <v>43728</v>
      </c>
      <c r="D183" s="6" t="str">
        <f t="shared" si="6"/>
        <v>Fri</v>
      </c>
      <c r="E183" s="6">
        <f>SUMIF(Table1[Date],Daybook!C183,Table1[Amount])</f>
        <v>0</v>
      </c>
      <c r="F183" s="6">
        <f>SUMIF(Table15[Date],Daybook!C183,Table15[Amount])</f>
        <v>0</v>
      </c>
      <c r="G183" s="6">
        <f t="shared" si="7"/>
        <v>0</v>
      </c>
      <c r="H183" s="6">
        <f t="shared" si="8"/>
        <v>26500</v>
      </c>
    </row>
    <row r="184" spans="2:8" x14ac:dyDescent="0.25">
      <c r="B184" s="5">
        <v>174</v>
      </c>
      <c r="C184" s="11">
        <v>43729</v>
      </c>
      <c r="D184" s="6" t="str">
        <f t="shared" si="6"/>
        <v>Sat</v>
      </c>
      <c r="E184" s="6">
        <f>SUMIF(Table1[Date],Daybook!C184,Table1[Amount])</f>
        <v>0</v>
      </c>
      <c r="F184" s="6">
        <f>SUMIF(Table15[Date],Daybook!C184,Table15[Amount])</f>
        <v>0</v>
      </c>
      <c r="G184" s="6">
        <f t="shared" si="7"/>
        <v>0</v>
      </c>
      <c r="H184" s="6">
        <f t="shared" si="8"/>
        <v>26500</v>
      </c>
    </row>
    <row r="185" spans="2:8" x14ac:dyDescent="0.25">
      <c r="B185" s="5">
        <v>175</v>
      </c>
      <c r="C185" s="11">
        <v>43730</v>
      </c>
      <c r="D185" s="6" t="str">
        <f t="shared" si="6"/>
        <v>Sun</v>
      </c>
      <c r="E185" s="6">
        <f>SUMIF(Table1[Date],Daybook!C185,Table1[Amount])</f>
        <v>0</v>
      </c>
      <c r="F185" s="6">
        <f>SUMIF(Table15[Date],Daybook!C185,Table15[Amount])</f>
        <v>0</v>
      </c>
      <c r="G185" s="6">
        <f t="shared" si="7"/>
        <v>0</v>
      </c>
      <c r="H185" s="6">
        <f t="shared" si="8"/>
        <v>26500</v>
      </c>
    </row>
    <row r="186" spans="2:8" x14ac:dyDescent="0.25">
      <c r="B186" s="5">
        <v>176</v>
      </c>
      <c r="C186" s="11">
        <v>43731</v>
      </c>
      <c r="D186" s="6" t="str">
        <f t="shared" si="6"/>
        <v>Mon</v>
      </c>
      <c r="E186" s="6">
        <f>SUMIF(Table1[Date],Daybook!C186,Table1[Amount])</f>
        <v>0</v>
      </c>
      <c r="F186" s="6">
        <f>SUMIF(Table15[Date],Daybook!C186,Table15[Amount])</f>
        <v>0</v>
      </c>
      <c r="G186" s="6">
        <f t="shared" si="7"/>
        <v>0</v>
      </c>
      <c r="H186" s="6">
        <f t="shared" si="8"/>
        <v>26500</v>
      </c>
    </row>
    <row r="187" spans="2:8" x14ac:dyDescent="0.25">
      <c r="B187" s="5">
        <v>177</v>
      </c>
      <c r="C187" s="11">
        <v>43732</v>
      </c>
      <c r="D187" s="6" t="str">
        <f t="shared" si="6"/>
        <v>Tue</v>
      </c>
      <c r="E187" s="6">
        <f>SUMIF(Table1[Date],Daybook!C187,Table1[Amount])</f>
        <v>0</v>
      </c>
      <c r="F187" s="6">
        <f>SUMIF(Table15[Date],Daybook!C187,Table15[Amount])</f>
        <v>0</v>
      </c>
      <c r="G187" s="6">
        <f t="shared" si="7"/>
        <v>0</v>
      </c>
      <c r="H187" s="6">
        <f t="shared" si="8"/>
        <v>26500</v>
      </c>
    </row>
    <row r="188" spans="2:8" x14ac:dyDescent="0.25">
      <c r="B188" s="5">
        <v>178</v>
      </c>
      <c r="C188" s="11">
        <v>43733</v>
      </c>
      <c r="D188" s="6" t="str">
        <f t="shared" si="6"/>
        <v>Wed</v>
      </c>
      <c r="E188" s="6">
        <f>SUMIF(Table1[Date],Daybook!C188,Table1[Amount])</f>
        <v>0</v>
      </c>
      <c r="F188" s="6">
        <f>SUMIF(Table15[Date],Daybook!C188,Table15[Amount])</f>
        <v>0</v>
      </c>
      <c r="G188" s="6">
        <f t="shared" si="7"/>
        <v>0</v>
      </c>
      <c r="H188" s="6">
        <f t="shared" si="8"/>
        <v>26500</v>
      </c>
    </row>
    <row r="189" spans="2:8" x14ac:dyDescent="0.25">
      <c r="B189" s="5">
        <v>179</v>
      </c>
      <c r="C189" s="11">
        <v>43734</v>
      </c>
      <c r="D189" s="6" t="str">
        <f t="shared" si="6"/>
        <v>Thu</v>
      </c>
      <c r="E189" s="6">
        <f>SUMIF(Table1[Date],Daybook!C189,Table1[Amount])</f>
        <v>0</v>
      </c>
      <c r="F189" s="6">
        <f>SUMIF(Table15[Date],Daybook!C189,Table15[Amount])</f>
        <v>0</v>
      </c>
      <c r="G189" s="6">
        <f t="shared" si="7"/>
        <v>0</v>
      </c>
      <c r="H189" s="6">
        <f t="shared" si="8"/>
        <v>26500</v>
      </c>
    </row>
    <row r="190" spans="2:8" x14ac:dyDescent="0.25">
      <c r="B190" s="5">
        <v>180</v>
      </c>
      <c r="C190" s="11">
        <v>43735</v>
      </c>
      <c r="D190" s="6" t="str">
        <f t="shared" si="6"/>
        <v>Fri</v>
      </c>
      <c r="E190" s="6">
        <f>SUMIF(Table1[Date],Daybook!C190,Table1[Amount])</f>
        <v>0</v>
      </c>
      <c r="F190" s="6">
        <f>SUMIF(Table15[Date],Daybook!C190,Table15[Amount])</f>
        <v>0</v>
      </c>
      <c r="G190" s="6">
        <f t="shared" si="7"/>
        <v>0</v>
      </c>
      <c r="H190" s="6">
        <f t="shared" si="8"/>
        <v>26500</v>
      </c>
    </row>
    <row r="191" spans="2:8" x14ac:dyDescent="0.25">
      <c r="B191" s="5">
        <v>181</v>
      </c>
      <c r="C191" s="11">
        <v>43736</v>
      </c>
      <c r="D191" s="6" t="str">
        <f t="shared" si="6"/>
        <v>Sat</v>
      </c>
      <c r="E191" s="6">
        <f>SUMIF(Table1[Date],Daybook!C191,Table1[Amount])</f>
        <v>0</v>
      </c>
      <c r="F191" s="6">
        <f>SUMIF(Table15[Date],Daybook!C191,Table15[Amount])</f>
        <v>0</v>
      </c>
      <c r="G191" s="6">
        <f t="shared" si="7"/>
        <v>0</v>
      </c>
      <c r="H191" s="6">
        <f t="shared" si="8"/>
        <v>26500</v>
      </c>
    </row>
    <row r="192" spans="2:8" x14ac:dyDescent="0.25">
      <c r="B192" s="5">
        <v>182</v>
      </c>
      <c r="C192" s="11">
        <v>43737</v>
      </c>
      <c r="D192" s="6" t="str">
        <f t="shared" si="6"/>
        <v>Sun</v>
      </c>
      <c r="E192" s="6">
        <f>SUMIF(Table1[Date],Daybook!C192,Table1[Amount])</f>
        <v>0</v>
      </c>
      <c r="F192" s="6">
        <f>SUMIF(Table15[Date],Daybook!C192,Table15[Amount])</f>
        <v>0</v>
      </c>
      <c r="G192" s="6">
        <f t="shared" si="7"/>
        <v>0</v>
      </c>
      <c r="H192" s="6">
        <f t="shared" si="8"/>
        <v>26500</v>
      </c>
    </row>
    <row r="193" spans="2:8" x14ac:dyDescent="0.25">
      <c r="B193" s="5">
        <v>183</v>
      </c>
      <c r="C193" s="11">
        <v>43738</v>
      </c>
      <c r="D193" s="6" t="str">
        <f t="shared" si="6"/>
        <v>Mon</v>
      </c>
      <c r="E193" s="6">
        <f>SUMIF(Table1[Date],Daybook!C193,Table1[Amount])</f>
        <v>0</v>
      </c>
      <c r="F193" s="6">
        <f>SUMIF(Table15[Date],Daybook!C193,Table15[Amount])</f>
        <v>0</v>
      </c>
      <c r="G193" s="6">
        <f t="shared" si="7"/>
        <v>0</v>
      </c>
      <c r="H193" s="6">
        <f t="shared" si="8"/>
        <v>26500</v>
      </c>
    </row>
    <row r="194" spans="2:8" x14ac:dyDescent="0.25">
      <c r="B194" s="5">
        <v>184</v>
      </c>
      <c r="C194" s="11">
        <v>43739</v>
      </c>
      <c r="D194" s="6" t="str">
        <f t="shared" si="6"/>
        <v>Tue</v>
      </c>
      <c r="E194" s="6">
        <f>SUMIF(Table1[Date],Daybook!C194,Table1[Amount])</f>
        <v>0</v>
      </c>
      <c r="F194" s="6">
        <f>SUMIF(Table15[Date],Daybook!C194,Table15[Amount])</f>
        <v>0</v>
      </c>
      <c r="G194" s="6">
        <f t="shared" si="7"/>
        <v>0</v>
      </c>
      <c r="H194" s="6">
        <f t="shared" si="8"/>
        <v>26500</v>
      </c>
    </row>
    <row r="195" spans="2:8" x14ac:dyDescent="0.25">
      <c r="B195" s="5">
        <v>185</v>
      </c>
      <c r="C195" s="11">
        <v>43740</v>
      </c>
      <c r="D195" s="6" t="str">
        <f t="shared" si="6"/>
        <v>Wed</v>
      </c>
      <c r="E195" s="6">
        <f>SUMIF(Table1[Date],Daybook!C195,Table1[Amount])</f>
        <v>0</v>
      </c>
      <c r="F195" s="6">
        <f>SUMIF(Table15[Date],Daybook!C195,Table15[Amount])</f>
        <v>0</v>
      </c>
      <c r="G195" s="6">
        <f t="shared" si="7"/>
        <v>0</v>
      </c>
      <c r="H195" s="6">
        <f t="shared" si="8"/>
        <v>26500</v>
      </c>
    </row>
    <row r="196" spans="2:8" x14ac:dyDescent="0.25">
      <c r="B196" s="5">
        <v>186</v>
      </c>
      <c r="C196" s="11">
        <v>43741</v>
      </c>
      <c r="D196" s="6" t="str">
        <f t="shared" si="6"/>
        <v>Thu</v>
      </c>
      <c r="E196" s="6">
        <f>SUMIF(Table1[Date],Daybook!C196,Table1[Amount])</f>
        <v>0</v>
      </c>
      <c r="F196" s="6">
        <f>SUMIF(Table15[Date],Daybook!C196,Table15[Amount])</f>
        <v>0</v>
      </c>
      <c r="G196" s="6">
        <f t="shared" si="7"/>
        <v>0</v>
      </c>
      <c r="H196" s="6">
        <f t="shared" si="8"/>
        <v>26500</v>
      </c>
    </row>
    <row r="197" spans="2:8" x14ac:dyDescent="0.25">
      <c r="B197" s="5">
        <v>187</v>
      </c>
      <c r="C197" s="11">
        <v>43742</v>
      </c>
      <c r="D197" s="6" t="str">
        <f t="shared" si="6"/>
        <v>Fri</v>
      </c>
      <c r="E197" s="6">
        <f>SUMIF(Table1[Date],Daybook!C197,Table1[Amount])</f>
        <v>0</v>
      </c>
      <c r="F197" s="6">
        <f>SUMIF(Table15[Date],Daybook!C197,Table15[Amount])</f>
        <v>0</v>
      </c>
      <c r="G197" s="6">
        <f t="shared" si="7"/>
        <v>0</v>
      </c>
      <c r="H197" s="6">
        <f t="shared" si="8"/>
        <v>26500</v>
      </c>
    </row>
    <row r="198" spans="2:8" x14ac:dyDescent="0.25">
      <c r="B198" s="5">
        <v>188</v>
      </c>
      <c r="C198" s="11">
        <v>43743</v>
      </c>
      <c r="D198" s="6" t="str">
        <f t="shared" si="6"/>
        <v>Sat</v>
      </c>
      <c r="E198" s="6">
        <f>SUMIF(Table1[Date],Daybook!C198,Table1[Amount])</f>
        <v>0</v>
      </c>
      <c r="F198" s="6">
        <f>SUMIF(Table15[Date],Daybook!C198,Table15[Amount])</f>
        <v>0</v>
      </c>
      <c r="G198" s="6">
        <f t="shared" si="7"/>
        <v>0</v>
      </c>
      <c r="H198" s="6">
        <f t="shared" si="8"/>
        <v>26500</v>
      </c>
    </row>
    <row r="199" spans="2:8" x14ac:dyDescent="0.25">
      <c r="B199" s="5">
        <v>189</v>
      </c>
      <c r="C199" s="11">
        <v>43744</v>
      </c>
      <c r="D199" s="6" t="str">
        <f t="shared" si="6"/>
        <v>Sun</v>
      </c>
      <c r="E199" s="6">
        <f>SUMIF(Table1[Date],Daybook!C199,Table1[Amount])</f>
        <v>0</v>
      </c>
      <c r="F199" s="6">
        <f>SUMIF(Table15[Date],Daybook!C199,Table15[Amount])</f>
        <v>0</v>
      </c>
      <c r="G199" s="6">
        <f t="shared" si="7"/>
        <v>0</v>
      </c>
      <c r="H199" s="6">
        <f t="shared" si="8"/>
        <v>26500</v>
      </c>
    </row>
    <row r="200" spans="2:8" x14ac:dyDescent="0.25">
      <c r="B200" s="5">
        <v>190</v>
      </c>
      <c r="C200" s="11">
        <v>43745</v>
      </c>
      <c r="D200" s="6" t="str">
        <f t="shared" si="6"/>
        <v>Mon</v>
      </c>
      <c r="E200" s="6">
        <f>SUMIF(Table1[Date],Daybook!C200,Table1[Amount])</f>
        <v>0</v>
      </c>
      <c r="F200" s="6">
        <f>SUMIF(Table15[Date],Daybook!C200,Table15[Amount])</f>
        <v>0</v>
      </c>
      <c r="G200" s="6">
        <f t="shared" si="7"/>
        <v>0</v>
      </c>
      <c r="H200" s="6">
        <f t="shared" si="8"/>
        <v>26500</v>
      </c>
    </row>
    <row r="201" spans="2:8" x14ac:dyDescent="0.25">
      <c r="B201" s="5">
        <v>191</v>
      </c>
      <c r="C201" s="11">
        <v>43746</v>
      </c>
      <c r="D201" s="6" t="str">
        <f t="shared" si="6"/>
        <v>Tue</v>
      </c>
      <c r="E201" s="6">
        <f>SUMIF(Table1[Date],Daybook!C201,Table1[Amount])</f>
        <v>0</v>
      </c>
      <c r="F201" s="6">
        <f>SUMIF(Table15[Date],Daybook!C201,Table15[Amount])</f>
        <v>0</v>
      </c>
      <c r="G201" s="6">
        <f t="shared" si="7"/>
        <v>0</v>
      </c>
      <c r="H201" s="6">
        <f t="shared" si="8"/>
        <v>26500</v>
      </c>
    </row>
    <row r="202" spans="2:8" x14ac:dyDescent="0.25">
      <c r="B202" s="5">
        <v>192</v>
      </c>
      <c r="C202" s="11">
        <v>43747</v>
      </c>
      <c r="D202" s="6" t="str">
        <f t="shared" si="6"/>
        <v>Wed</v>
      </c>
      <c r="E202" s="6">
        <f>SUMIF(Table1[Date],Daybook!C202,Table1[Amount])</f>
        <v>0</v>
      </c>
      <c r="F202" s="6">
        <f>SUMIF(Table15[Date],Daybook!C202,Table15[Amount])</f>
        <v>0</v>
      </c>
      <c r="G202" s="6">
        <f t="shared" si="7"/>
        <v>0</v>
      </c>
      <c r="H202" s="6">
        <f t="shared" si="8"/>
        <v>26500</v>
      </c>
    </row>
    <row r="203" spans="2:8" x14ac:dyDescent="0.25">
      <c r="B203" s="5">
        <v>193</v>
      </c>
      <c r="C203" s="11">
        <v>43748</v>
      </c>
      <c r="D203" s="6" t="str">
        <f t="shared" si="6"/>
        <v>Thu</v>
      </c>
      <c r="E203" s="6">
        <f>SUMIF(Table1[Date],Daybook!C203,Table1[Amount])</f>
        <v>0</v>
      </c>
      <c r="F203" s="6">
        <f>SUMIF(Table15[Date],Daybook!C203,Table15[Amount])</f>
        <v>0</v>
      </c>
      <c r="G203" s="6">
        <f t="shared" si="7"/>
        <v>0</v>
      </c>
      <c r="H203" s="6">
        <f t="shared" si="8"/>
        <v>26500</v>
      </c>
    </row>
    <row r="204" spans="2:8" x14ac:dyDescent="0.25">
      <c r="B204" s="5">
        <v>194</v>
      </c>
      <c r="C204" s="11">
        <v>43749</v>
      </c>
      <c r="D204" s="6" t="str">
        <f t="shared" ref="D204:D267" si="9">TEXT(C204,"ddd")</f>
        <v>Fri</v>
      </c>
      <c r="E204" s="6">
        <f>SUMIF(Table1[Date],Daybook!C204,Table1[Amount])</f>
        <v>0</v>
      </c>
      <c r="F204" s="6">
        <f>SUMIF(Table15[Date],Daybook!C204,Table15[Amount])</f>
        <v>0</v>
      </c>
      <c r="G204" s="6">
        <f t="shared" ref="G204:G267" si="10">E204-F204</f>
        <v>0</v>
      </c>
      <c r="H204" s="6">
        <f t="shared" si="8"/>
        <v>26500</v>
      </c>
    </row>
    <row r="205" spans="2:8" x14ac:dyDescent="0.25">
      <c r="B205" s="5">
        <v>195</v>
      </c>
      <c r="C205" s="11">
        <v>43750</v>
      </c>
      <c r="D205" s="6" t="str">
        <f t="shared" si="9"/>
        <v>Sat</v>
      </c>
      <c r="E205" s="6">
        <f>SUMIF(Table1[Date],Daybook!C205,Table1[Amount])</f>
        <v>0</v>
      </c>
      <c r="F205" s="6">
        <f>SUMIF(Table15[Date],Daybook!C205,Table15[Amount])</f>
        <v>0</v>
      </c>
      <c r="G205" s="6">
        <f t="shared" si="10"/>
        <v>0</v>
      </c>
      <c r="H205" s="6">
        <f t="shared" ref="H205:H268" si="11">H204+E205-F205</f>
        <v>26500</v>
      </c>
    </row>
    <row r="206" spans="2:8" x14ac:dyDescent="0.25">
      <c r="B206" s="5">
        <v>196</v>
      </c>
      <c r="C206" s="11">
        <v>43751</v>
      </c>
      <c r="D206" s="6" t="str">
        <f t="shared" si="9"/>
        <v>Sun</v>
      </c>
      <c r="E206" s="6">
        <f>SUMIF(Table1[Date],Daybook!C206,Table1[Amount])</f>
        <v>0</v>
      </c>
      <c r="F206" s="6">
        <f>SUMIF(Table15[Date],Daybook!C206,Table15[Amount])</f>
        <v>0</v>
      </c>
      <c r="G206" s="6">
        <f t="shared" si="10"/>
        <v>0</v>
      </c>
      <c r="H206" s="6">
        <f t="shared" si="11"/>
        <v>26500</v>
      </c>
    </row>
    <row r="207" spans="2:8" x14ac:dyDescent="0.25">
      <c r="B207" s="5">
        <v>197</v>
      </c>
      <c r="C207" s="11">
        <v>43752</v>
      </c>
      <c r="D207" s="6" t="str">
        <f t="shared" si="9"/>
        <v>Mon</v>
      </c>
      <c r="E207" s="6">
        <f>SUMIF(Table1[Date],Daybook!C207,Table1[Amount])</f>
        <v>0</v>
      </c>
      <c r="F207" s="6">
        <f>SUMIF(Table15[Date],Daybook!C207,Table15[Amount])</f>
        <v>0</v>
      </c>
      <c r="G207" s="6">
        <f t="shared" si="10"/>
        <v>0</v>
      </c>
      <c r="H207" s="6">
        <f t="shared" si="11"/>
        <v>26500</v>
      </c>
    </row>
    <row r="208" spans="2:8" x14ac:dyDescent="0.25">
      <c r="B208" s="5">
        <v>198</v>
      </c>
      <c r="C208" s="11">
        <v>43753</v>
      </c>
      <c r="D208" s="6" t="str">
        <f t="shared" si="9"/>
        <v>Tue</v>
      </c>
      <c r="E208" s="6">
        <f>SUMIF(Table1[Date],Daybook!C208,Table1[Amount])</f>
        <v>0</v>
      </c>
      <c r="F208" s="6">
        <f>SUMIF(Table15[Date],Daybook!C208,Table15[Amount])</f>
        <v>0</v>
      </c>
      <c r="G208" s="6">
        <f t="shared" si="10"/>
        <v>0</v>
      </c>
      <c r="H208" s="6">
        <f t="shared" si="11"/>
        <v>26500</v>
      </c>
    </row>
    <row r="209" spans="2:8" x14ac:dyDescent="0.25">
      <c r="B209" s="5">
        <v>199</v>
      </c>
      <c r="C209" s="11">
        <v>43754</v>
      </c>
      <c r="D209" s="6" t="str">
        <f t="shared" si="9"/>
        <v>Wed</v>
      </c>
      <c r="E209" s="6">
        <f>SUMIF(Table1[Date],Daybook!C209,Table1[Amount])</f>
        <v>0</v>
      </c>
      <c r="F209" s="6">
        <f>SUMIF(Table15[Date],Daybook!C209,Table15[Amount])</f>
        <v>0</v>
      </c>
      <c r="G209" s="6">
        <f t="shared" si="10"/>
        <v>0</v>
      </c>
      <c r="H209" s="6">
        <f t="shared" si="11"/>
        <v>26500</v>
      </c>
    </row>
    <row r="210" spans="2:8" x14ac:dyDescent="0.25">
      <c r="B210" s="5">
        <v>200</v>
      </c>
      <c r="C210" s="11">
        <v>43755</v>
      </c>
      <c r="D210" s="6" t="str">
        <f t="shared" si="9"/>
        <v>Thu</v>
      </c>
      <c r="E210" s="6">
        <f>SUMIF(Table1[Date],Daybook!C210,Table1[Amount])</f>
        <v>0</v>
      </c>
      <c r="F210" s="6">
        <f>SUMIF(Table15[Date],Daybook!C210,Table15[Amount])</f>
        <v>0</v>
      </c>
      <c r="G210" s="6">
        <f t="shared" si="10"/>
        <v>0</v>
      </c>
      <c r="H210" s="6">
        <f t="shared" si="11"/>
        <v>26500</v>
      </c>
    </row>
    <row r="211" spans="2:8" x14ac:dyDescent="0.25">
      <c r="B211" s="5">
        <v>201</v>
      </c>
      <c r="C211" s="11">
        <v>43756</v>
      </c>
      <c r="D211" s="6" t="str">
        <f t="shared" si="9"/>
        <v>Fri</v>
      </c>
      <c r="E211" s="6">
        <f>SUMIF(Table1[Date],Daybook!C211,Table1[Amount])</f>
        <v>0</v>
      </c>
      <c r="F211" s="6">
        <f>SUMIF(Table15[Date],Daybook!C211,Table15[Amount])</f>
        <v>0</v>
      </c>
      <c r="G211" s="6">
        <f t="shared" si="10"/>
        <v>0</v>
      </c>
      <c r="H211" s="6">
        <f t="shared" si="11"/>
        <v>26500</v>
      </c>
    </row>
    <row r="212" spans="2:8" x14ac:dyDescent="0.25">
      <c r="B212" s="5">
        <v>202</v>
      </c>
      <c r="C212" s="11">
        <v>43757</v>
      </c>
      <c r="D212" s="6" t="str">
        <f t="shared" si="9"/>
        <v>Sat</v>
      </c>
      <c r="E212" s="6">
        <f>SUMIF(Table1[Date],Daybook!C212,Table1[Amount])</f>
        <v>0</v>
      </c>
      <c r="F212" s="6">
        <f>SUMIF(Table15[Date],Daybook!C212,Table15[Amount])</f>
        <v>0</v>
      </c>
      <c r="G212" s="6">
        <f t="shared" si="10"/>
        <v>0</v>
      </c>
      <c r="H212" s="6">
        <f t="shared" si="11"/>
        <v>26500</v>
      </c>
    </row>
    <row r="213" spans="2:8" x14ac:dyDescent="0.25">
      <c r="B213" s="5">
        <v>203</v>
      </c>
      <c r="C213" s="11">
        <v>43758</v>
      </c>
      <c r="D213" s="6" t="str">
        <f t="shared" si="9"/>
        <v>Sun</v>
      </c>
      <c r="E213" s="6">
        <f>SUMIF(Table1[Date],Daybook!C213,Table1[Amount])</f>
        <v>0</v>
      </c>
      <c r="F213" s="6">
        <f>SUMIF(Table15[Date],Daybook!C213,Table15[Amount])</f>
        <v>0</v>
      </c>
      <c r="G213" s="6">
        <f t="shared" si="10"/>
        <v>0</v>
      </c>
      <c r="H213" s="6">
        <f t="shared" si="11"/>
        <v>26500</v>
      </c>
    </row>
    <row r="214" spans="2:8" x14ac:dyDescent="0.25">
      <c r="B214" s="5">
        <v>204</v>
      </c>
      <c r="C214" s="11">
        <v>43759</v>
      </c>
      <c r="D214" s="6" t="str">
        <f t="shared" si="9"/>
        <v>Mon</v>
      </c>
      <c r="E214" s="6">
        <f>SUMIF(Table1[Date],Daybook!C214,Table1[Amount])</f>
        <v>0</v>
      </c>
      <c r="F214" s="6">
        <f>SUMIF(Table15[Date],Daybook!C214,Table15[Amount])</f>
        <v>0</v>
      </c>
      <c r="G214" s="6">
        <f t="shared" si="10"/>
        <v>0</v>
      </c>
      <c r="H214" s="6">
        <f t="shared" si="11"/>
        <v>26500</v>
      </c>
    </row>
    <row r="215" spans="2:8" x14ac:dyDescent="0.25">
      <c r="B215" s="5">
        <v>205</v>
      </c>
      <c r="C215" s="11">
        <v>43760</v>
      </c>
      <c r="D215" s="6" t="str">
        <f t="shared" si="9"/>
        <v>Tue</v>
      </c>
      <c r="E215" s="6">
        <f>SUMIF(Table1[Date],Daybook!C215,Table1[Amount])</f>
        <v>0</v>
      </c>
      <c r="F215" s="6">
        <f>SUMIF(Table15[Date],Daybook!C215,Table15[Amount])</f>
        <v>0</v>
      </c>
      <c r="G215" s="6">
        <f t="shared" si="10"/>
        <v>0</v>
      </c>
      <c r="H215" s="6">
        <f t="shared" si="11"/>
        <v>26500</v>
      </c>
    </row>
    <row r="216" spans="2:8" x14ac:dyDescent="0.25">
      <c r="B216" s="5">
        <v>206</v>
      </c>
      <c r="C216" s="11">
        <v>43761</v>
      </c>
      <c r="D216" s="6" t="str">
        <f t="shared" si="9"/>
        <v>Wed</v>
      </c>
      <c r="E216" s="6">
        <f>SUMIF(Table1[Date],Daybook!C216,Table1[Amount])</f>
        <v>0</v>
      </c>
      <c r="F216" s="6">
        <f>SUMIF(Table15[Date],Daybook!C216,Table15[Amount])</f>
        <v>0</v>
      </c>
      <c r="G216" s="6">
        <f t="shared" si="10"/>
        <v>0</v>
      </c>
      <c r="H216" s="6">
        <f t="shared" si="11"/>
        <v>26500</v>
      </c>
    </row>
    <row r="217" spans="2:8" x14ac:dyDescent="0.25">
      <c r="B217" s="5">
        <v>207</v>
      </c>
      <c r="C217" s="11">
        <v>43762</v>
      </c>
      <c r="D217" s="6" t="str">
        <f t="shared" si="9"/>
        <v>Thu</v>
      </c>
      <c r="E217" s="6">
        <f>SUMIF(Table1[Date],Daybook!C217,Table1[Amount])</f>
        <v>0</v>
      </c>
      <c r="F217" s="6">
        <f>SUMIF(Table15[Date],Daybook!C217,Table15[Amount])</f>
        <v>0</v>
      </c>
      <c r="G217" s="6">
        <f t="shared" si="10"/>
        <v>0</v>
      </c>
      <c r="H217" s="6">
        <f t="shared" si="11"/>
        <v>26500</v>
      </c>
    </row>
    <row r="218" spans="2:8" x14ac:dyDescent="0.25">
      <c r="B218" s="5">
        <v>208</v>
      </c>
      <c r="C218" s="11">
        <v>43763</v>
      </c>
      <c r="D218" s="6" t="str">
        <f t="shared" si="9"/>
        <v>Fri</v>
      </c>
      <c r="E218" s="6">
        <f>SUMIF(Table1[Date],Daybook!C218,Table1[Amount])</f>
        <v>0</v>
      </c>
      <c r="F218" s="6">
        <f>SUMIF(Table15[Date],Daybook!C218,Table15[Amount])</f>
        <v>0</v>
      </c>
      <c r="G218" s="6">
        <f t="shared" si="10"/>
        <v>0</v>
      </c>
      <c r="H218" s="6">
        <f t="shared" si="11"/>
        <v>26500</v>
      </c>
    </row>
    <row r="219" spans="2:8" x14ac:dyDescent="0.25">
      <c r="B219" s="5">
        <v>209</v>
      </c>
      <c r="C219" s="11">
        <v>43764</v>
      </c>
      <c r="D219" s="6" t="str">
        <f t="shared" si="9"/>
        <v>Sat</v>
      </c>
      <c r="E219" s="6">
        <f>SUMIF(Table1[Date],Daybook!C219,Table1[Amount])</f>
        <v>0</v>
      </c>
      <c r="F219" s="6">
        <f>SUMIF(Table15[Date],Daybook!C219,Table15[Amount])</f>
        <v>0</v>
      </c>
      <c r="G219" s="6">
        <f t="shared" si="10"/>
        <v>0</v>
      </c>
      <c r="H219" s="6">
        <f t="shared" si="11"/>
        <v>26500</v>
      </c>
    </row>
    <row r="220" spans="2:8" x14ac:dyDescent="0.25">
      <c r="B220" s="5">
        <v>210</v>
      </c>
      <c r="C220" s="11">
        <v>43765</v>
      </c>
      <c r="D220" s="6" t="str">
        <f t="shared" si="9"/>
        <v>Sun</v>
      </c>
      <c r="E220" s="6">
        <f>SUMIF(Table1[Date],Daybook!C220,Table1[Amount])</f>
        <v>0</v>
      </c>
      <c r="F220" s="6">
        <f>SUMIF(Table15[Date],Daybook!C220,Table15[Amount])</f>
        <v>0</v>
      </c>
      <c r="G220" s="6">
        <f t="shared" si="10"/>
        <v>0</v>
      </c>
      <c r="H220" s="6">
        <f t="shared" si="11"/>
        <v>26500</v>
      </c>
    </row>
    <row r="221" spans="2:8" x14ac:dyDescent="0.25">
      <c r="B221" s="5">
        <v>211</v>
      </c>
      <c r="C221" s="11">
        <v>43766</v>
      </c>
      <c r="D221" s="6" t="str">
        <f t="shared" si="9"/>
        <v>Mon</v>
      </c>
      <c r="E221" s="6">
        <f>SUMIF(Table1[Date],Daybook!C221,Table1[Amount])</f>
        <v>0</v>
      </c>
      <c r="F221" s="6">
        <f>SUMIF(Table15[Date],Daybook!C221,Table15[Amount])</f>
        <v>0</v>
      </c>
      <c r="G221" s="6">
        <f t="shared" si="10"/>
        <v>0</v>
      </c>
      <c r="H221" s="6">
        <f t="shared" si="11"/>
        <v>26500</v>
      </c>
    </row>
    <row r="222" spans="2:8" x14ac:dyDescent="0.25">
      <c r="B222" s="5">
        <v>212</v>
      </c>
      <c r="C222" s="11">
        <v>43767</v>
      </c>
      <c r="D222" s="6" t="str">
        <f t="shared" si="9"/>
        <v>Tue</v>
      </c>
      <c r="E222" s="6">
        <f>SUMIF(Table1[Date],Daybook!C222,Table1[Amount])</f>
        <v>0</v>
      </c>
      <c r="F222" s="6">
        <f>SUMIF(Table15[Date],Daybook!C222,Table15[Amount])</f>
        <v>0</v>
      </c>
      <c r="G222" s="6">
        <f t="shared" si="10"/>
        <v>0</v>
      </c>
      <c r="H222" s="6">
        <f t="shared" si="11"/>
        <v>26500</v>
      </c>
    </row>
    <row r="223" spans="2:8" x14ac:dyDescent="0.25">
      <c r="B223" s="5">
        <v>213</v>
      </c>
      <c r="C223" s="11">
        <v>43768</v>
      </c>
      <c r="D223" s="6" t="str">
        <f t="shared" si="9"/>
        <v>Wed</v>
      </c>
      <c r="E223" s="6">
        <f>SUMIF(Table1[Date],Daybook!C223,Table1[Amount])</f>
        <v>0</v>
      </c>
      <c r="F223" s="6">
        <f>SUMIF(Table15[Date],Daybook!C223,Table15[Amount])</f>
        <v>0</v>
      </c>
      <c r="G223" s="6">
        <f t="shared" si="10"/>
        <v>0</v>
      </c>
      <c r="H223" s="6">
        <f t="shared" si="11"/>
        <v>26500</v>
      </c>
    </row>
    <row r="224" spans="2:8" x14ac:dyDescent="0.25">
      <c r="B224" s="5">
        <v>214</v>
      </c>
      <c r="C224" s="11">
        <v>43769</v>
      </c>
      <c r="D224" s="6" t="str">
        <f t="shared" si="9"/>
        <v>Thu</v>
      </c>
      <c r="E224" s="6">
        <f>SUMIF(Table1[Date],Daybook!C224,Table1[Amount])</f>
        <v>0</v>
      </c>
      <c r="F224" s="6">
        <f>SUMIF(Table15[Date],Daybook!C224,Table15[Amount])</f>
        <v>0</v>
      </c>
      <c r="G224" s="6">
        <f t="shared" si="10"/>
        <v>0</v>
      </c>
      <c r="H224" s="6">
        <f t="shared" si="11"/>
        <v>26500</v>
      </c>
    </row>
    <row r="225" spans="2:8" x14ac:dyDescent="0.25">
      <c r="B225" s="5">
        <v>215</v>
      </c>
      <c r="C225" s="11">
        <v>43770</v>
      </c>
      <c r="D225" s="6" t="str">
        <f t="shared" si="9"/>
        <v>Fri</v>
      </c>
      <c r="E225" s="6">
        <f>SUMIF(Table1[Date],Daybook!C225,Table1[Amount])</f>
        <v>0</v>
      </c>
      <c r="F225" s="6">
        <f>SUMIF(Table15[Date],Daybook!C225,Table15[Amount])</f>
        <v>0</v>
      </c>
      <c r="G225" s="6">
        <f t="shared" si="10"/>
        <v>0</v>
      </c>
      <c r="H225" s="6">
        <f t="shared" si="11"/>
        <v>26500</v>
      </c>
    </row>
    <row r="226" spans="2:8" x14ac:dyDescent="0.25">
      <c r="B226" s="5">
        <v>216</v>
      </c>
      <c r="C226" s="11">
        <v>43771</v>
      </c>
      <c r="D226" s="6" t="str">
        <f t="shared" si="9"/>
        <v>Sat</v>
      </c>
      <c r="E226" s="6">
        <f>SUMIF(Table1[Date],Daybook!C226,Table1[Amount])</f>
        <v>0</v>
      </c>
      <c r="F226" s="6">
        <f>SUMIF(Table15[Date],Daybook!C226,Table15[Amount])</f>
        <v>0</v>
      </c>
      <c r="G226" s="6">
        <f t="shared" si="10"/>
        <v>0</v>
      </c>
      <c r="H226" s="6">
        <f t="shared" si="11"/>
        <v>26500</v>
      </c>
    </row>
    <row r="227" spans="2:8" x14ac:dyDescent="0.25">
      <c r="B227" s="5">
        <v>217</v>
      </c>
      <c r="C227" s="11">
        <v>43772</v>
      </c>
      <c r="D227" s="6" t="str">
        <f t="shared" si="9"/>
        <v>Sun</v>
      </c>
      <c r="E227" s="6">
        <f>SUMIF(Table1[Date],Daybook!C227,Table1[Amount])</f>
        <v>0</v>
      </c>
      <c r="F227" s="6">
        <f>SUMIF(Table15[Date],Daybook!C227,Table15[Amount])</f>
        <v>0</v>
      </c>
      <c r="G227" s="6">
        <f t="shared" si="10"/>
        <v>0</v>
      </c>
      <c r="H227" s="6">
        <f t="shared" si="11"/>
        <v>26500</v>
      </c>
    </row>
    <row r="228" spans="2:8" x14ac:dyDescent="0.25">
      <c r="B228" s="5">
        <v>218</v>
      </c>
      <c r="C228" s="11">
        <v>43773</v>
      </c>
      <c r="D228" s="6" t="str">
        <f t="shared" si="9"/>
        <v>Mon</v>
      </c>
      <c r="E228" s="6">
        <f>SUMIF(Table1[Date],Daybook!C228,Table1[Amount])</f>
        <v>0</v>
      </c>
      <c r="F228" s="6">
        <f>SUMIF(Table15[Date],Daybook!C228,Table15[Amount])</f>
        <v>0</v>
      </c>
      <c r="G228" s="6">
        <f t="shared" si="10"/>
        <v>0</v>
      </c>
      <c r="H228" s="6">
        <f t="shared" si="11"/>
        <v>26500</v>
      </c>
    </row>
    <row r="229" spans="2:8" x14ac:dyDescent="0.25">
      <c r="B229" s="5">
        <v>219</v>
      </c>
      <c r="C229" s="11">
        <v>43774</v>
      </c>
      <c r="D229" s="6" t="str">
        <f t="shared" si="9"/>
        <v>Tue</v>
      </c>
      <c r="E229" s="6">
        <f>SUMIF(Table1[Date],Daybook!C229,Table1[Amount])</f>
        <v>0</v>
      </c>
      <c r="F229" s="6">
        <f>SUMIF(Table15[Date],Daybook!C229,Table15[Amount])</f>
        <v>0</v>
      </c>
      <c r="G229" s="6">
        <f t="shared" si="10"/>
        <v>0</v>
      </c>
      <c r="H229" s="6">
        <f t="shared" si="11"/>
        <v>26500</v>
      </c>
    </row>
    <row r="230" spans="2:8" x14ac:dyDescent="0.25">
      <c r="B230" s="5">
        <v>220</v>
      </c>
      <c r="C230" s="11">
        <v>43775</v>
      </c>
      <c r="D230" s="6" t="str">
        <f t="shared" si="9"/>
        <v>Wed</v>
      </c>
      <c r="E230" s="6">
        <f>SUMIF(Table1[Date],Daybook!C230,Table1[Amount])</f>
        <v>0</v>
      </c>
      <c r="F230" s="6">
        <f>SUMIF(Table15[Date],Daybook!C230,Table15[Amount])</f>
        <v>0</v>
      </c>
      <c r="G230" s="6">
        <f t="shared" si="10"/>
        <v>0</v>
      </c>
      <c r="H230" s="6">
        <f t="shared" si="11"/>
        <v>26500</v>
      </c>
    </row>
    <row r="231" spans="2:8" x14ac:dyDescent="0.25">
      <c r="B231" s="5">
        <v>221</v>
      </c>
      <c r="C231" s="11">
        <v>43776</v>
      </c>
      <c r="D231" s="6" t="str">
        <f t="shared" si="9"/>
        <v>Thu</v>
      </c>
      <c r="E231" s="6">
        <f>SUMIF(Table1[Date],Daybook!C231,Table1[Amount])</f>
        <v>0</v>
      </c>
      <c r="F231" s="6">
        <f>SUMIF(Table15[Date],Daybook!C231,Table15[Amount])</f>
        <v>0</v>
      </c>
      <c r="G231" s="6">
        <f t="shared" si="10"/>
        <v>0</v>
      </c>
      <c r="H231" s="6">
        <f t="shared" si="11"/>
        <v>26500</v>
      </c>
    </row>
    <row r="232" spans="2:8" x14ac:dyDescent="0.25">
      <c r="B232" s="5">
        <v>222</v>
      </c>
      <c r="C232" s="11">
        <v>43777</v>
      </c>
      <c r="D232" s="6" t="str">
        <f t="shared" si="9"/>
        <v>Fri</v>
      </c>
      <c r="E232" s="6">
        <f>SUMIF(Table1[Date],Daybook!C232,Table1[Amount])</f>
        <v>0</v>
      </c>
      <c r="F232" s="6">
        <f>SUMIF(Table15[Date],Daybook!C232,Table15[Amount])</f>
        <v>0</v>
      </c>
      <c r="G232" s="6">
        <f t="shared" si="10"/>
        <v>0</v>
      </c>
      <c r="H232" s="6">
        <f t="shared" si="11"/>
        <v>26500</v>
      </c>
    </row>
    <row r="233" spans="2:8" x14ac:dyDescent="0.25">
      <c r="B233" s="5">
        <v>223</v>
      </c>
      <c r="C233" s="11">
        <v>43778</v>
      </c>
      <c r="D233" s="6" t="str">
        <f t="shared" si="9"/>
        <v>Sat</v>
      </c>
      <c r="E233" s="6">
        <f>SUMIF(Table1[Date],Daybook!C233,Table1[Amount])</f>
        <v>0</v>
      </c>
      <c r="F233" s="6">
        <f>SUMIF(Table15[Date],Daybook!C233,Table15[Amount])</f>
        <v>0</v>
      </c>
      <c r="G233" s="6">
        <f t="shared" si="10"/>
        <v>0</v>
      </c>
      <c r="H233" s="6">
        <f t="shared" si="11"/>
        <v>26500</v>
      </c>
    </row>
    <row r="234" spans="2:8" x14ac:dyDescent="0.25">
      <c r="B234" s="5">
        <v>224</v>
      </c>
      <c r="C234" s="11">
        <v>43779</v>
      </c>
      <c r="D234" s="6" t="str">
        <f t="shared" si="9"/>
        <v>Sun</v>
      </c>
      <c r="E234" s="6">
        <f>SUMIF(Table1[Date],Daybook!C234,Table1[Amount])</f>
        <v>0</v>
      </c>
      <c r="F234" s="6">
        <f>SUMIF(Table15[Date],Daybook!C234,Table15[Amount])</f>
        <v>0</v>
      </c>
      <c r="G234" s="6">
        <f t="shared" si="10"/>
        <v>0</v>
      </c>
      <c r="H234" s="6">
        <f t="shared" si="11"/>
        <v>26500</v>
      </c>
    </row>
    <row r="235" spans="2:8" x14ac:dyDescent="0.25">
      <c r="B235" s="5">
        <v>225</v>
      </c>
      <c r="C235" s="11">
        <v>43780</v>
      </c>
      <c r="D235" s="6" t="str">
        <f t="shared" si="9"/>
        <v>Mon</v>
      </c>
      <c r="E235" s="6">
        <f>SUMIF(Table1[Date],Daybook!C235,Table1[Amount])</f>
        <v>0</v>
      </c>
      <c r="F235" s="6">
        <f>SUMIF(Table15[Date],Daybook!C235,Table15[Amount])</f>
        <v>0</v>
      </c>
      <c r="G235" s="6">
        <f t="shared" si="10"/>
        <v>0</v>
      </c>
      <c r="H235" s="6">
        <f t="shared" si="11"/>
        <v>26500</v>
      </c>
    </row>
    <row r="236" spans="2:8" x14ac:dyDescent="0.25">
      <c r="B236" s="5">
        <v>226</v>
      </c>
      <c r="C236" s="11">
        <v>43781</v>
      </c>
      <c r="D236" s="6" t="str">
        <f t="shared" si="9"/>
        <v>Tue</v>
      </c>
      <c r="E236" s="6">
        <f>SUMIF(Table1[Date],Daybook!C236,Table1[Amount])</f>
        <v>0</v>
      </c>
      <c r="F236" s="6">
        <f>SUMIF(Table15[Date],Daybook!C236,Table15[Amount])</f>
        <v>0</v>
      </c>
      <c r="G236" s="6">
        <f t="shared" si="10"/>
        <v>0</v>
      </c>
      <c r="H236" s="6">
        <f t="shared" si="11"/>
        <v>26500</v>
      </c>
    </row>
    <row r="237" spans="2:8" x14ac:dyDescent="0.25">
      <c r="B237" s="5">
        <v>227</v>
      </c>
      <c r="C237" s="11">
        <v>43782</v>
      </c>
      <c r="D237" s="6" t="str">
        <f t="shared" si="9"/>
        <v>Wed</v>
      </c>
      <c r="E237" s="6">
        <f>SUMIF(Table1[Date],Daybook!C237,Table1[Amount])</f>
        <v>0</v>
      </c>
      <c r="F237" s="6">
        <f>SUMIF(Table15[Date],Daybook!C237,Table15[Amount])</f>
        <v>0</v>
      </c>
      <c r="G237" s="6">
        <f t="shared" si="10"/>
        <v>0</v>
      </c>
      <c r="H237" s="6">
        <f t="shared" si="11"/>
        <v>26500</v>
      </c>
    </row>
    <row r="238" spans="2:8" x14ac:dyDescent="0.25">
      <c r="B238" s="5">
        <v>228</v>
      </c>
      <c r="C238" s="11">
        <v>43783</v>
      </c>
      <c r="D238" s="6" t="str">
        <f t="shared" si="9"/>
        <v>Thu</v>
      </c>
      <c r="E238" s="6">
        <f>SUMIF(Table1[Date],Daybook!C238,Table1[Amount])</f>
        <v>0</v>
      </c>
      <c r="F238" s="6">
        <f>SUMIF(Table15[Date],Daybook!C238,Table15[Amount])</f>
        <v>0</v>
      </c>
      <c r="G238" s="6">
        <f t="shared" si="10"/>
        <v>0</v>
      </c>
      <c r="H238" s="6">
        <f t="shared" si="11"/>
        <v>26500</v>
      </c>
    </row>
    <row r="239" spans="2:8" x14ac:dyDescent="0.25">
      <c r="B239" s="5">
        <v>229</v>
      </c>
      <c r="C239" s="11">
        <v>43784</v>
      </c>
      <c r="D239" s="6" t="str">
        <f t="shared" si="9"/>
        <v>Fri</v>
      </c>
      <c r="E239" s="6">
        <f>SUMIF(Table1[Date],Daybook!C239,Table1[Amount])</f>
        <v>0</v>
      </c>
      <c r="F239" s="6">
        <f>SUMIF(Table15[Date],Daybook!C239,Table15[Amount])</f>
        <v>0</v>
      </c>
      <c r="G239" s="6">
        <f t="shared" si="10"/>
        <v>0</v>
      </c>
      <c r="H239" s="6">
        <f t="shared" si="11"/>
        <v>26500</v>
      </c>
    </row>
    <row r="240" spans="2:8" x14ac:dyDescent="0.25">
      <c r="B240" s="5">
        <v>230</v>
      </c>
      <c r="C240" s="11">
        <v>43785</v>
      </c>
      <c r="D240" s="6" t="str">
        <f t="shared" si="9"/>
        <v>Sat</v>
      </c>
      <c r="E240" s="6">
        <f>SUMIF(Table1[Date],Daybook!C240,Table1[Amount])</f>
        <v>0</v>
      </c>
      <c r="F240" s="6">
        <f>SUMIF(Table15[Date],Daybook!C240,Table15[Amount])</f>
        <v>0</v>
      </c>
      <c r="G240" s="6">
        <f t="shared" si="10"/>
        <v>0</v>
      </c>
      <c r="H240" s="6">
        <f t="shared" si="11"/>
        <v>26500</v>
      </c>
    </row>
    <row r="241" spans="2:8" x14ac:dyDescent="0.25">
      <c r="B241" s="5">
        <v>231</v>
      </c>
      <c r="C241" s="11">
        <v>43786</v>
      </c>
      <c r="D241" s="6" t="str">
        <f t="shared" si="9"/>
        <v>Sun</v>
      </c>
      <c r="E241" s="6">
        <f>SUMIF(Table1[Date],Daybook!C241,Table1[Amount])</f>
        <v>0</v>
      </c>
      <c r="F241" s="6">
        <f>SUMIF(Table15[Date],Daybook!C241,Table15[Amount])</f>
        <v>0</v>
      </c>
      <c r="G241" s="6">
        <f t="shared" si="10"/>
        <v>0</v>
      </c>
      <c r="H241" s="6">
        <f t="shared" si="11"/>
        <v>26500</v>
      </c>
    </row>
    <row r="242" spans="2:8" x14ac:dyDescent="0.25">
      <c r="B242" s="5">
        <v>232</v>
      </c>
      <c r="C242" s="11">
        <v>43787</v>
      </c>
      <c r="D242" s="6" t="str">
        <f t="shared" si="9"/>
        <v>Mon</v>
      </c>
      <c r="E242" s="6">
        <f>SUMIF(Table1[Date],Daybook!C242,Table1[Amount])</f>
        <v>0</v>
      </c>
      <c r="F242" s="6">
        <f>SUMIF(Table15[Date],Daybook!C242,Table15[Amount])</f>
        <v>0</v>
      </c>
      <c r="G242" s="6">
        <f t="shared" si="10"/>
        <v>0</v>
      </c>
      <c r="H242" s="6">
        <f t="shared" si="11"/>
        <v>26500</v>
      </c>
    </row>
    <row r="243" spans="2:8" x14ac:dyDescent="0.25">
      <c r="B243" s="5">
        <v>233</v>
      </c>
      <c r="C243" s="11">
        <v>43788</v>
      </c>
      <c r="D243" s="6" t="str">
        <f t="shared" si="9"/>
        <v>Tue</v>
      </c>
      <c r="E243" s="6">
        <f>SUMIF(Table1[Date],Daybook!C243,Table1[Amount])</f>
        <v>0</v>
      </c>
      <c r="F243" s="6">
        <f>SUMIF(Table15[Date],Daybook!C243,Table15[Amount])</f>
        <v>0</v>
      </c>
      <c r="G243" s="6">
        <f t="shared" si="10"/>
        <v>0</v>
      </c>
      <c r="H243" s="6">
        <f t="shared" si="11"/>
        <v>26500</v>
      </c>
    </row>
    <row r="244" spans="2:8" x14ac:dyDescent="0.25">
      <c r="B244" s="5">
        <v>234</v>
      </c>
      <c r="C244" s="11">
        <v>43789</v>
      </c>
      <c r="D244" s="6" t="str">
        <f t="shared" si="9"/>
        <v>Wed</v>
      </c>
      <c r="E244" s="6">
        <f>SUMIF(Table1[Date],Daybook!C244,Table1[Amount])</f>
        <v>0</v>
      </c>
      <c r="F244" s="6">
        <f>SUMIF(Table15[Date],Daybook!C244,Table15[Amount])</f>
        <v>0</v>
      </c>
      <c r="G244" s="6">
        <f t="shared" si="10"/>
        <v>0</v>
      </c>
      <c r="H244" s="6">
        <f t="shared" si="11"/>
        <v>26500</v>
      </c>
    </row>
    <row r="245" spans="2:8" x14ac:dyDescent="0.25">
      <c r="B245" s="5">
        <v>235</v>
      </c>
      <c r="C245" s="11">
        <v>43790</v>
      </c>
      <c r="D245" s="6" t="str">
        <f t="shared" si="9"/>
        <v>Thu</v>
      </c>
      <c r="E245" s="6">
        <f>SUMIF(Table1[Date],Daybook!C245,Table1[Amount])</f>
        <v>0</v>
      </c>
      <c r="F245" s="6">
        <f>SUMIF(Table15[Date],Daybook!C245,Table15[Amount])</f>
        <v>0</v>
      </c>
      <c r="G245" s="6">
        <f t="shared" si="10"/>
        <v>0</v>
      </c>
      <c r="H245" s="6">
        <f t="shared" si="11"/>
        <v>26500</v>
      </c>
    </row>
    <row r="246" spans="2:8" x14ac:dyDescent="0.25">
      <c r="B246" s="5">
        <v>236</v>
      </c>
      <c r="C246" s="11">
        <v>43791</v>
      </c>
      <c r="D246" s="6" t="str">
        <f t="shared" si="9"/>
        <v>Fri</v>
      </c>
      <c r="E246" s="6">
        <f>SUMIF(Table1[Date],Daybook!C246,Table1[Amount])</f>
        <v>0</v>
      </c>
      <c r="F246" s="6">
        <f>SUMIF(Table15[Date],Daybook!C246,Table15[Amount])</f>
        <v>0</v>
      </c>
      <c r="G246" s="6">
        <f t="shared" si="10"/>
        <v>0</v>
      </c>
      <c r="H246" s="6">
        <f t="shared" si="11"/>
        <v>26500</v>
      </c>
    </row>
    <row r="247" spans="2:8" x14ac:dyDescent="0.25">
      <c r="B247" s="5">
        <v>237</v>
      </c>
      <c r="C247" s="11">
        <v>43792</v>
      </c>
      <c r="D247" s="6" t="str">
        <f t="shared" si="9"/>
        <v>Sat</v>
      </c>
      <c r="E247" s="6">
        <f>SUMIF(Table1[Date],Daybook!C247,Table1[Amount])</f>
        <v>0</v>
      </c>
      <c r="F247" s="6">
        <f>SUMIF(Table15[Date],Daybook!C247,Table15[Amount])</f>
        <v>0</v>
      </c>
      <c r="G247" s="6">
        <f t="shared" si="10"/>
        <v>0</v>
      </c>
      <c r="H247" s="6">
        <f t="shared" si="11"/>
        <v>26500</v>
      </c>
    </row>
    <row r="248" spans="2:8" x14ac:dyDescent="0.25">
      <c r="B248" s="5">
        <v>238</v>
      </c>
      <c r="C248" s="11">
        <v>43793</v>
      </c>
      <c r="D248" s="6" t="str">
        <f t="shared" si="9"/>
        <v>Sun</v>
      </c>
      <c r="E248" s="6">
        <f>SUMIF(Table1[Date],Daybook!C248,Table1[Amount])</f>
        <v>0</v>
      </c>
      <c r="F248" s="6">
        <f>SUMIF(Table15[Date],Daybook!C248,Table15[Amount])</f>
        <v>0</v>
      </c>
      <c r="G248" s="6">
        <f t="shared" si="10"/>
        <v>0</v>
      </c>
      <c r="H248" s="6">
        <f t="shared" si="11"/>
        <v>26500</v>
      </c>
    </row>
    <row r="249" spans="2:8" x14ac:dyDescent="0.25">
      <c r="B249" s="5">
        <v>239</v>
      </c>
      <c r="C249" s="11">
        <v>43794</v>
      </c>
      <c r="D249" s="6" t="str">
        <f t="shared" si="9"/>
        <v>Mon</v>
      </c>
      <c r="E249" s="6">
        <f>SUMIF(Table1[Date],Daybook!C249,Table1[Amount])</f>
        <v>0</v>
      </c>
      <c r="F249" s="6">
        <f>SUMIF(Table15[Date],Daybook!C249,Table15[Amount])</f>
        <v>0</v>
      </c>
      <c r="G249" s="6">
        <f t="shared" si="10"/>
        <v>0</v>
      </c>
      <c r="H249" s="6">
        <f t="shared" si="11"/>
        <v>26500</v>
      </c>
    </row>
    <row r="250" spans="2:8" x14ac:dyDescent="0.25">
      <c r="B250" s="5">
        <v>240</v>
      </c>
      <c r="C250" s="11">
        <v>43795</v>
      </c>
      <c r="D250" s="6" t="str">
        <f t="shared" si="9"/>
        <v>Tue</v>
      </c>
      <c r="E250" s="6">
        <f>SUMIF(Table1[Date],Daybook!C250,Table1[Amount])</f>
        <v>0</v>
      </c>
      <c r="F250" s="6">
        <f>SUMIF(Table15[Date],Daybook!C250,Table15[Amount])</f>
        <v>0</v>
      </c>
      <c r="G250" s="6">
        <f t="shared" si="10"/>
        <v>0</v>
      </c>
      <c r="H250" s="6">
        <f t="shared" si="11"/>
        <v>26500</v>
      </c>
    </row>
    <row r="251" spans="2:8" x14ac:dyDescent="0.25">
      <c r="B251" s="5">
        <v>241</v>
      </c>
      <c r="C251" s="11">
        <v>43796</v>
      </c>
      <c r="D251" s="6" t="str">
        <f t="shared" si="9"/>
        <v>Wed</v>
      </c>
      <c r="E251" s="6">
        <f>SUMIF(Table1[Date],Daybook!C251,Table1[Amount])</f>
        <v>0</v>
      </c>
      <c r="F251" s="6">
        <f>SUMIF(Table15[Date],Daybook!C251,Table15[Amount])</f>
        <v>0</v>
      </c>
      <c r="G251" s="6">
        <f t="shared" si="10"/>
        <v>0</v>
      </c>
      <c r="H251" s="6">
        <f t="shared" si="11"/>
        <v>26500</v>
      </c>
    </row>
    <row r="252" spans="2:8" x14ac:dyDescent="0.25">
      <c r="B252" s="5">
        <v>242</v>
      </c>
      <c r="C252" s="11">
        <v>43797</v>
      </c>
      <c r="D252" s="6" t="str">
        <f t="shared" si="9"/>
        <v>Thu</v>
      </c>
      <c r="E252" s="6">
        <f>SUMIF(Table1[Date],Daybook!C252,Table1[Amount])</f>
        <v>0</v>
      </c>
      <c r="F252" s="6">
        <f>SUMIF(Table15[Date],Daybook!C252,Table15[Amount])</f>
        <v>0</v>
      </c>
      <c r="G252" s="6">
        <f t="shared" si="10"/>
        <v>0</v>
      </c>
      <c r="H252" s="6">
        <f t="shared" si="11"/>
        <v>26500</v>
      </c>
    </row>
    <row r="253" spans="2:8" x14ac:dyDescent="0.25">
      <c r="B253" s="5">
        <v>243</v>
      </c>
      <c r="C253" s="11">
        <v>43798</v>
      </c>
      <c r="D253" s="6" t="str">
        <f t="shared" si="9"/>
        <v>Fri</v>
      </c>
      <c r="E253" s="6">
        <f>SUMIF(Table1[Date],Daybook!C253,Table1[Amount])</f>
        <v>0</v>
      </c>
      <c r="F253" s="6">
        <f>SUMIF(Table15[Date],Daybook!C253,Table15[Amount])</f>
        <v>0</v>
      </c>
      <c r="G253" s="6">
        <f t="shared" si="10"/>
        <v>0</v>
      </c>
      <c r="H253" s="6">
        <f t="shared" si="11"/>
        <v>26500</v>
      </c>
    </row>
    <row r="254" spans="2:8" x14ac:dyDescent="0.25">
      <c r="B254" s="5">
        <v>244</v>
      </c>
      <c r="C254" s="11">
        <v>43799</v>
      </c>
      <c r="D254" s="6" t="str">
        <f t="shared" si="9"/>
        <v>Sat</v>
      </c>
      <c r="E254" s="6">
        <f>SUMIF(Table1[Date],Daybook!C254,Table1[Amount])</f>
        <v>0</v>
      </c>
      <c r="F254" s="6">
        <f>SUMIF(Table15[Date],Daybook!C254,Table15[Amount])</f>
        <v>0</v>
      </c>
      <c r="G254" s="6">
        <f t="shared" si="10"/>
        <v>0</v>
      </c>
      <c r="H254" s="6">
        <f t="shared" si="11"/>
        <v>26500</v>
      </c>
    </row>
    <row r="255" spans="2:8" x14ac:dyDescent="0.25">
      <c r="B255" s="5">
        <v>245</v>
      </c>
      <c r="C255" s="11">
        <v>43800</v>
      </c>
      <c r="D255" s="6" t="str">
        <f t="shared" si="9"/>
        <v>Sun</v>
      </c>
      <c r="E255" s="6">
        <f>SUMIF(Table1[Date],Daybook!C255,Table1[Amount])</f>
        <v>0</v>
      </c>
      <c r="F255" s="6">
        <f>SUMIF(Table15[Date],Daybook!C255,Table15[Amount])</f>
        <v>0</v>
      </c>
      <c r="G255" s="6">
        <f t="shared" si="10"/>
        <v>0</v>
      </c>
      <c r="H255" s="6">
        <f t="shared" si="11"/>
        <v>26500</v>
      </c>
    </row>
    <row r="256" spans="2:8" x14ac:dyDescent="0.25">
      <c r="B256" s="5">
        <v>246</v>
      </c>
      <c r="C256" s="11">
        <v>43801</v>
      </c>
      <c r="D256" s="6" t="str">
        <f t="shared" si="9"/>
        <v>Mon</v>
      </c>
      <c r="E256" s="6">
        <f>SUMIF(Table1[Date],Daybook!C256,Table1[Amount])</f>
        <v>0</v>
      </c>
      <c r="F256" s="6">
        <f>SUMIF(Table15[Date],Daybook!C256,Table15[Amount])</f>
        <v>0</v>
      </c>
      <c r="G256" s="6">
        <f t="shared" si="10"/>
        <v>0</v>
      </c>
      <c r="H256" s="6">
        <f t="shared" si="11"/>
        <v>26500</v>
      </c>
    </row>
    <row r="257" spans="2:8" x14ac:dyDescent="0.25">
      <c r="B257" s="5">
        <v>247</v>
      </c>
      <c r="C257" s="11">
        <v>43802</v>
      </c>
      <c r="D257" s="6" t="str">
        <f t="shared" si="9"/>
        <v>Tue</v>
      </c>
      <c r="E257" s="6">
        <f>SUMIF(Table1[Date],Daybook!C257,Table1[Amount])</f>
        <v>0</v>
      </c>
      <c r="F257" s="6">
        <f>SUMIF(Table15[Date],Daybook!C257,Table15[Amount])</f>
        <v>0</v>
      </c>
      <c r="G257" s="6">
        <f t="shared" si="10"/>
        <v>0</v>
      </c>
      <c r="H257" s="6">
        <f t="shared" si="11"/>
        <v>26500</v>
      </c>
    </row>
    <row r="258" spans="2:8" x14ac:dyDescent="0.25">
      <c r="B258" s="5">
        <v>248</v>
      </c>
      <c r="C258" s="11">
        <v>43803</v>
      </c>
      <c r="D258" s="6" t="str">
        <f t="shared" si="9"/>
        <v>Wed</v>
      </c>
      <c r="E258" s="6">
        <f>SUMIF(Table1[Date],Daybook!C258,Table1[Amount])</f>
        <v>0</v>
      </c>
      <c r="F258" s="6">
        <f>SUMIF(Table15[Date],Daybook!C258,Table15[Amount])</f>
        <v>0</v>
      </c>
      <c r="G258" s="6">
        <f t="shared" si="10"/>
        <v>0</v>
      </c>
      <c r="H258" s="6">
        <f t="shared" si="11"/>
        <v>26500</v>
      </c>
    </row>
    <row r="259" spans="2:8" x14ac:dyDescent="0.25">
      <c r="B259" s="5">
        <v>249</v>
      </c>
      <c r="C259" s="11">
        <v>43804</v>
      </c>
      <c r="D259" s="6" t="str">
        <f t="shared" si="9"/>
        <v>Thu</v>
      </c>
      <c r="E259" s="6">
        <f>SUMIF(Table1[Date],Daybook!C259,Table1[Amount])</f>
        <v>0</v>
      </c>
      <c r="F259" s="6">
        <f>SUMIF(Table15[Date],Daybook!C259,Table15[Amount])</f>
        <v>0</v>
      </c>
      <c r="G259" s="6">
        <f t="shared" si="10"/>
        <v>0</v>
      </c>
      <c r="H259" s="6">
        <f t="shared" si="11"/>
        <v>26500</v>
      </c>
    </row>
    <row r="260" spans="2:8" x14ac:dyDescent="0.25">
      <c r="B260" s="5">
        <v>250</v>
      </c>
      <c r="C260" s="11">
        <v>43805</v>
      </c>
      <c r="D260" s="6" t="str">
        <f t="shared" si="9"/>
        <v>Fri</v>
      </c>
      <c r="E260" s="6">
        <f>SUMIF(Table1[Date],Daybook!C260,Table1[Amount])</f>
        <v>0</v>
      </c>
      <c r="F260" s="6">
        <f>SUMIF(Table15[Date],Daybook!C260,Table15[Amount])</f>
        <v>0</v>
      </c>
      <c r="G260" s="6">
        <f t="shared" si="10"/>
        <v>0</v>
      </c>
      <c r="H260" s="6">
        <f t="shared" si="11"/>
        <v>26500</v>
      </c>
    </row>
    <row r="261" spans="2:8" x14ac:dyDescent="0.25">
      <c r="B261" s="5">
        <v>251</v>
      </c>
      <c r="C261" s="11">
        <v>43806</v>
      </c>
      <c r="D261" s="6" t="str">
        <f t="shared" si="9"/>
        <v>Sat</v>
      </c>
      <c r="E261" s="6">
        <f>SUMIF(Table1[Date],Daybook!C261,Table1[Amount])</f>
        <v>0</v>
      </c>
      <c r="F261" s="6">
        <f>SUMIF(Table15[Date],Daybook!C261,Table15[Amount])</f>
        <v>0</v>
      </c>
      <c r="G261" s="6">
        <f t="shared" si="10"/>
        <v>0</v>
      </c>
      <c r="H261" s="6">
        <f t="shared" si="11"/>
        <v>26500</v>
      </c>
    </row>
    <row r="262" spans="2:8" x14ac:dyDescent="0.25">
      <c r="B262" s="5">
        <v>252</v>
      </c>
      <c r="C262" s="11">
        <v>43807</v>
      </c>
      <c r="D262" s="6" t="str">
        <f t="shared" si="9"/>
        <v>Sun</v>
      </c>
      <c r="E262" s="6">
        <f>SUMIF(Table1[Date],Daybook!C262,Table1[Amount])</f>
        <v>0</v>
      </c>
      <c r="F262" s="6">
        <f>SUMIF(Table15[Date],Daybook!C262,Table15[Amount])</f>
        <v>0</v>
      </c>
      <c r="G262" s="6">
        <f t="shared" si="10"/>
        <v>0</v>
      </c>
      <c r="H262" s="6">
        <f t="shared" si="11"/>
        <v>26500</v>
      </c>
    </row>
    <row r="263" spans="2:8" x14ac:dyDescent="0.25">
      <c r="B263" s="5">
        <v>253</v>
      </c>
      <c r="C263" s="11">
        <v>43808</v>
      </c>
      <c r="D263" s="6" t="str">
        <f t="shared" si="9"/>
        <v>Mon</v>
      </c>
      <c r="E263" s="6">
        <f>SUMIF(Table1[Date],Daybook!C263,Table1[Amount])</f>
        <v>0</v>
      </c>
      <c r="F263" s="6">
        <f>SUMIF(Table15[Date],Daybook!C263,Table15[Amount])</f>
        <v>0</v>
      </c>
      <c r="G263" s="6">
        <f t="shared" si="10"/>
        <v>0</v>
      </c>
      <c r="H263" s="6">
        <f t="shared" si="11"/>
        <v>26500</v>
      </c>
    </row>
    <row r="264" spans="2:8" x14ac:dyDescent="0.25">
      <c r="B264" s="5">
        <v>254</v>
      </c>
      <c r="C264" s="11">
        <v>43809</v>
      </c>
      <c r="D264" s="6" t="str">
        <f t="shared" si="9"/>
        <v>Tue</v>
      </c>
      <c r="E264" s="6">
        <f>SUMIF(Table1[Date],Daybook!C264,Table1[Amount])</f>
        <v>0</v>
      </c>
      <c r="F264" s="6">
        <f>SUMIF(Table15[Date],Daybook!C264,Table15[Amount])</f>
        <v>0</v>
      </c>
      <c r="G264" s="6">
        <f t="shared" si="10"/>
        <v>0</v>
      </c>
      <c r="H264" s="6">
        <f t="shared" si="11"/>
        <v>26500</v>
      </c>
    </row>
    <row r="265" spans="2:8" x14ac:dyDescent="0.25">
      <c r="B265" s="5">
        <v>255</v>
      </c>
      <c r="C265" s="11">
        <v>43810</v>
      </c>
      <c r="D265" s="6" t="str">
        <f t="shared" si="9"/>
        <v>Wed</v>
      </c>
      <c r="E265" s="6">
        <f>SUMIF(Table1[Date],Daybook!C265,Table1[Amount])</f>
        <v>0</v>
      </c>
      <c r="F265" s="6">
        <f>SUMIF(Table15[Date],Daybook!C265,Table15[Amount])</f>
        <v>0</v>
      </c>
      <c r="G265" s="6">
        <f t="shared" si="10"/>
        <v>0</v>
      </c>
      <c r="H265" s="6">
        <f t="shared" si="11"/>
        <v>26500</v>
      </c>
    </row>
    <row r="266" spans="2:8" x14ac:dyDescent="0.25">
      <c r="B266" s="5">
        <v>256</v>
      </c>
      <c r="C266" s="11">
        <v>43811</v>
      </c>
      <c r="D266" s="6" t="str">
        <f t="shared" si="9"/>
        <v>Thu</v>
      </c>
      <c r="E266" s="6">
        <f>SUMIF(Table1[Date],Daybook!C266,Table1[Amount])</f>
        <v>0</v>
      </c>
      <c r="F266" s="6">
        <f>SUMIF(Table15[Date],Daybook!C266,Table15[Amount])</f>
        <v>0</v>
      </c>
      <c r="G266" s="6">
        <f t="shared" si="10"/>
        <v>0</v>
      </c>
      <c r="H266" s="6">
        <f t="shared" si="11"/>
        <v>26500</v>
      </c>
    </row>
    <row r="267" spans="2:8" x14ac:dyDescent="0.25">
      <c r="B267" s="5">
        <v>257</v>
      </c>
      <c r="C267" s="11">
        <v>43812</v>
      </c>
      <c r="D267" s="6" t="str">
        <f t="shared" si="9"/>
        <v>Fri</v>
      </c>
      <c r="E267" s="6">
        <f>SUMIF(Table1[Date],Daybook!C267,Table1[Amount])</f>
        <v>0</v>
      </c>
      <c r="F267" s="6">
        <f>SUMIF(Table15[Date],Daybook!C267,Table15[Amount])</f>
        <v>0</v>
      </c>
      <c r="G267" s="6">
        <f t="shared" si="10"/>
        <v>0</v>
      </c>
      <c r="H267" s="6">
        <f t="shared" si="11"/>
        <v>26500</v>
      </c>
    </row>
    <row r="268" spans="2:8" x14ac:dyDescent="0.25">
      <c r="B268" s="5">
        <v>258</v>
      </c>
      <c r="C268" s="11">
        <v>43813</v>
      </c>
      <c r="D268" s="6" t="str">
        <f t="shared" ref="D268:D331" si="12">TEXT(C268,"ddd")</f>
        <v>Sat</v>
      </c>
      <c r="E268" s="6">
        <f>SUMIF(Table1[Date],Daybook!C268,Table1[Amount])</f>
        <v>0</v>
      </c>
      <c r="F268" s="6">
        <f>SUMIF(Table15[Date],Daybook!C268,Table15[Amount])</f>
        <v>0</v>
      </c>
      <c r="G268" s="6">
        <f t="shared" ref="G268:G331" si="13">E268-F268</f>
        <v>0</v>
      </c>
      <c r="H268" s="6">
        <f t="shared" si="11"/>
        <v>26500</v>
      </c>
    </row>
    <row r="269" spans="2:8" x14ac:dyDescent="0.25">
      <c r="B269" s="5">
        <v>259</v>
      </c>
      <c r="C269" s="11">
        <v>43814</v>
      </c>
      <c r="D269" s="6" t="str">
        <f t="shared" si="12"/>
        <v>Sun</v>
      </c>
      <c r="E269" s="6">
        <f>SUMIF(Table1[Date],Daybook!C269,Table1[Amount])</f>
        <v>0</v>
      </c>
      <c r="F269" s="6">
        <f>SUMIF(Table15[Date],Daybook!C269,Table15[Amount])</f>
        <v>0</v>
      </c>
      <c r="G269" s="6">
        <f t="shared" si="13"/>
        <v>0</v>
      </c>
      <c r="H269" s="6">
        <f t="shared" ref="H269:H332" si="14">H268+E269-F269</f>
        <v>26500</v>
      </c>
    </row>
    <row r="270" spans="2:8" x14ac:dyDescent="0.25">
      <c r="B270" s="5">
        <v>260</v>
      </c>
      <c r="C270" s="11">
        <v>43815</v>
      </c>
      <c r="D270" s="6" t="str">
        <f t="shared" si="12"/>
        <v>Mon</v>
      </c>
      <c r="E270" s="6">
        <f>SUMIF(Table1[Date],Daybook!C270,Table1[Amount])</f>
        <v>0</v>
      </c>
      <c r="F270" s="6">
        <f>SUMIF(Table15[Date],Daybook!C270,Table15[Amount])</f>
        <v>0</v>
      </c>
      <c r="G270" s="6">
        <f t="shared" si="13"/>
        <v>0</v>
      </c>
      <c r="H270" s="6">
        <f t="shared" si="14"/>
        <v>26500</v>
      </c>
    </row>
    <row r="271" spans="2:8" x14ac:dyDescent="0.25">
      <c r="B271" s="5">
        <v>261</v>
      </c>
      <c r="C271" s="11">
        <v>43816</v>
      </c>
      <c r="D271" s="6" t="str">
        <f t="shared" si="12"/>
        <v>Tue</v>
      </c>
      <c r="E271" s="6">
        <f>SUMIF(Table1[Date],Daybook!C271,Table1[Amount])</f>
        <v>0</v>
      </c>
      <c r="F271" s="6">
        <f>SUMIF(Table15[Date],Daybook!C271,Table15[Amount])</f>
        <v>0</v>
      </c>
      <c r="G271" s="6">
        <f t="shared" si="13"/>
        <v>0</v>
      </c>
      <c r="H271" s="6">
        <f t="shared" si="14"/>
        <v>26500</v>
      </c>
    </row>
    <row r="272" spans="2:8" x14ac:dyDescent="0.25">
      <c r="B272" s="5">
        <v>262</v>
      </c>
      <c r="C272" s="11">
        <v>43817</v>
      </c>
      <c r="D272" s="6" t="str">
        <f t="shared" si="12"/>
        <v>Wed</v>
      </c>
      <c r="E272" s="6">
        <f>SUMIF(Table1[Date],Daybook!C272,Table1[Amount])</f>
        <v>0</v>
      </c>
      <c r="F272" s="6">
        <f>SUMIF(Table15[Date],Daybook!C272,Table15[Amount])</f>
        <v>0</v>
      </c>
      <c r="G272" s="6">
        <f t="shared" si="13"/>
        <v>0</v>
      </c>
      <c r="H272" s="6">
        <f t="shared" si="14"/>
        <v>26500</v>
      </c>
    </row>
    <row r="273" spans="2:8" x14ac:dyDescent="0.25">
      <c r="B273" s="5">
        <v>263</v>
      </c>
      <c r="C273" s="11">
        <v>43818</v>
      </c>
      <c r="D273" s="6" t="str">
        <f t="shared" si="12"/>
        <v>Thu</v>
      </c>
      <c r="E273" s="6">
        <f>SUMIF(Table1[Date],Daybook!C273,Table1[Amount])</f>
        <v>0</v>
      </c>
      <c r="F273" s="6">
        <f>SUMIF(Table15[Date],Daybook!C273,Table15[Amount])</f>
        <v>0</v>
      </c>
      <c r="G273" s="6">
        <f t="shared" si="13"/>
        <v>0</v>
      </c>
      <c r="H273" s="6">
        <f t="shared" si="14"/>
        <v>26500</v>
      </c>
    </row>
    <row r="274" spans="2:8" x14ac:dyDescent="0.25">
      <c r="B274" s="5">
        <v>264</v>
      </c>
      <c r="C274" s="11">
        <v>43819</v>
      </c>
      <c r="D274" s="6" t="str">
        <f t="shared" si="12"/>
        <v>Fri</v>
      </c>
      <c r="E274" s="6">
        <f>SUMIF(Table1[Date],Daybook!C274,Table1[Amount])</f>
        <v>0</v>
      </c>
      <c r="F274" s="6">
        <f>SUMIF(Table15[Date],Daybook!C274,Table15[Amount])</f>
        <v>0</v>
      </c>
      <c r="G274" s="6">
        <f t="shared" si="13"/>
        <v>0</v>
      </c>
      <c r="H274" s="6">
        <f t="shared" si="14"/>
        <v>26500</v>
      </c>
    </row>
    <row r="275" spans="2:8" x14ac:dyDescent="0.25">
      <c r="B275" s="5">
        <v>265</v>
      </c>
      <c r="C275" s="11">
        <v>43820</v>
      </c>
      <c r="D275" s="6" t="str">
        <f t="shared" si="12"/>
        <v>Sat</v>
      </c>
      <c r="E275" s="6">
        <f>SUMIF(Table1[Date],Daybook!C275,Table1[Amount])</f>
        <v>0</v>
      </c>
      <c r="F275" s="6">
        <f>SUMIF(Table15[Date],Daybook!C275,Table15[Amount])</f>
        <v>0</v>
      </c>
      <c r="G275" s="6">
        <f t="shared" si="13"/>
        <v>0</v>
      </c>
      <c r="H275" s="6">
        <f t="shared" si="14"/>
        <v>26500</v>
      </c>
    </row>
    <row r="276" spans="2:8" x14ac:dyDescent="0.25">
      <c r="B276" s="5">
        <v>266</v>
      </c>
      <c r="C276" s="11">
        <v>43821</v>
      </c>
      <c r="D276" s="6" t="str">
        <f t="shared" si="12"/>
        <v>Sun</v>
      </c>
      <c r="E276" s="6">
        <f>SUMIF(Table1[Date],Daybook!C276,Table1[Amount])</f>
        <v>0</v>
      </c>
      <c r="F276" s="6">
        <f>SUMIF(Table15[Date],Daybook!C276,Table15[Amount])</f>
        <v>0</v>
      </c>
      <c r="G276" s="6">
        <f t="shared" si="13"/>
        <v>0</v>
      </c>
      <c r="H276" s="6">
        <f t="shared" si="14"/>
        <v>26500</v>
      </c>
    </row>
    <row r="277" spans="2:8" x14ac:dyDescent="0.25">
      <c r="B277" s="5">
        <v>267</v>
      </c>
      <c r="C277" s="11">
        <v>43822</v>
      </c>
      <c r="D277" s="6" t="str">
        <f t="shared" si="12"/>
        <v>Mon</v>
      </c>
      <c r="E277" s="6">
        <f>SUMIF(Table1[Date],Daybook!C277,Table1[Amount])</f>
        <v>0</v>
      </c>
      <c r="F277" s="6">
        <f>SUMIF(Table15[Date],Daybook!C277,Table15[Amount])</f>
        <v>0</v>
      </c>
      <c r="G277" s="6">
        <f t="shared" si="13"/>
        <v>0</v>
      </c>
      <c r="H277" s="6">
        <f t="shared" si="14"/>
        <v>26500</v>
      </c>
    </row>
    <row r="278" spans="2:8" x14ac:dyDescent="0.25">
      <c r="B278" s="5">
        <v>268</v>
      </c>
      <c r="C278" s="11">
        <v>43823</v>
      </c>
      <c r="D278" s="6" t="str">
        <f t="shared" si="12"/>
        <v>Tue</v>
      </c>
      <c r="E278" s="6">
        <f>SUMIF(Table1[Date],Daybook!C278,Table1[Amount])</f>
        <v>0</v>
      </c>
      <c r="F278" s="6">
        <f>SUMIF(Table15[Date],Daybook!C278,Table15[Amount])</f>
        <v>0</v>
      </c>
      <c r="G278" s="6">
        <f t="shared" si="13"/>
        <v>0</v>
      </c>
      <c r="H278" s="6">
        <f t="shared" si="14"/>
        <v>26500</v>
      </c>
    </row>
    <row r="279" spans="2:8" x14ac:dyDescent="0.25">
      <c r="B279" s="5">
        <v>269</v>
      </c>
      <c r="C279" s="11">
        <v>43824</v>
      </c>
      <c r="D279" s="6" t="str">
        <f t="shared" si="12"/>
        <v>Wed</v>
      </c>
      <c r="E279" s="6">
        <f>SUMIF(Table1[Date],Daybook!C279,Table1[Amount])</f>
        <v>0</v>
      </c>
      <c r="F279" s="6">
        <f>SUMIF(Table15[Date],Daybook!C279,Table15[Amount])</f>
        <v>0</v>
      </c>
      <c r="G279" s="6">
        <f t="shared" si="13"/>
        <v>0</v>
      </c>
      <c r="H279" s="6">
        <f t="shared" si="14"/>
        <v>26500</v>
      </c>
    </row>
    <row r="280" spans="2:8" x14ac:dyDescent="0.25">
      <c r="B280" s="5">
        <v>270</v>
      </c>
      <c r="C280" s="11">
        <v>43825</v>
      </c>
      <c r="D280" s="6" t="str">
        <f t="shared" si="12"/>
        <v>Thu</v>
      </c>
      <c r="E280" s="6">
        <f>SUMIF(Table1[Date],Daybook!C280,Table1[Amount])</f>
        <v>0</v>
      </c>
      <c r="F280" s="6">
        <f>SUMIF(Table15[Date],Daybook!C280,Table15[Amount])</f>
        <v>0</v>
      </c>
      <c r="G280" s="6">
        <f t="shared" si="13"/>
        <v>0</v>
      </c>
      <c r="H280" s="6">
        <f t="shared" si="14"/>
        <v>26500</v>
      </c>
    </row>
    <row r="281" spans="2:8" x14ac:dyDescent="0.25">
      <c r="B281" s="5">
        <v>271</v>
      </c>
      <c r="C281" s="11">
        <v>43826</v>
      </c>
      <c r="D281" s="6" t="str">
        <f t="shared" si="12"/>
        <v>Fri</v>
      </c>
      <c r="E281" s="6">
        <f>SUMIF(Table1[Date],Daybook!C281,Table1[Amount])</f>
        <v>0</v>
      </c>
      <c r="F281" s="6">
        <f>SUMIF(Table15[Date],Daybook!C281,Table15[Amount])</f>
        <v>0</v>
      </c>
      <c r="G281" s="6">
        <f t="shared" si="13"/>
        <v>0</v>
      </c>
      <c r="H281" s="6">
        <f t="shared" si="14"/>
        <v>26500</v>
      </c>
    </row>
    <row r="282" spans="2:8" x14ac:dyDescent="0.25">
      <c r="B282" s="5">
        <v>272</v>
      </c>
      <c r="C282" s="11">
        <v>43827</v>
      </c>
      <c r="D282" s="6" t="str">
        <f t="shared" si="12"/>
        <v>Sat</v>
      </c>
      <c r="E282" s="6">
        <f>SUMIF(Table1[Date],Daybook!C282,Table1[Amount])</f>
        <v>0</v>
      </c>
      <c r="F282" s="6">
        <f>SUMIF(Table15[Date],Daybook!C282,Table15[Amount])</f>
        <v>0</v>
      </c>
      <c r="G282" s="6">
        <f t="shared" si="13"/>
        <v>0</v>
      </c>
      <c r="H282" s="6">
        <f t="shared" si="14"/>
        <v>26500</v>
      </c>
    </row>
    <row r="283" spans="2:8" x14ac:dyDescent="0.25">
      <c r="B283" s="5">
        <v>273</v>
      </c>
      <c r="C283" s="11">
        <v>43828</v>
      </c>
      <c r="D283" s="6" t="str">
        <f t="shared" si="12"/>
        <v>Sun</v>
      </c>
      <c r="E283" s="6">
        <f>SUMIF(Table1[Date],Daybook!C283,Table1[Amount])</f>
        <v>0</v>
      </c>
      <c r="F283" s="6">
        <f>SUMIF(Table15[Date],Daybook!C283,Table15[Amount])</f>
        <v>0</v>
      </c>
      <c r="G283" s="6">
        <f t="shared" si="13"/>
        <v>0</v>
      </c>
      <c r="H283" s="6">
        <f t="shared" si="14"/>
        <v>26500</v>
      </c>
    </row>
    <row r="284" spans="2:8" x14ac:dyDescent="0.25">
      <c r="B284" s="5">
        <v>274</v>
      </c>
      <c r="C284" s="11">
        <v>43829</v>
      </c>
      <c r="D284" s="6" t="str">
        <f t="shared" si="12"/>
        <v>Mon</v>
      </c>
      <c r="E284" s="6">
        <f>SUMIF(Table1[Date],Daybook!C284,Table1[Amount])</f>
        <v>0</v>
      </c>
      <c r="F284" s="6">
        <f>SUMIF(Table15[Date],Daybook!C284,Table15[Amount])</f>
        <v>0</v>
      </c>
      <c r="G284" s="6">
        <f t="shared" si="13"/>
        <v>0</v>
      </c>
      <c r="H284" s="6">
        <f t="shared" si="14"/>
        <v>26500</v>
      </c>
    </row>
    <row r="285" spans="2:8" x14ac:dyDescent="0.25">
      <c r="B285" s="5">
        <v>275</v>
      </c>
      <c r="C285" s="11">
        <v>43830</v>
      </c>
      <c r="D285" s="6" t="str">
        <f t="shared" si="12"/>
        <v>Tue</v>
      </c>
      <c r="E285" s="6">
        <f>SUMIF(Table1[Date],Daybook!C285,Table1[Amount])</f>
        <v>0</v>
      </c>
      <c r="F285" s="6">
        <f>SUMIF(Table15[Date],Daybook!C285,Table15[Amount])</f>
        <v>0</v>
      </c>
      <c r="G285" s="6">
        <f t="shared" si="13"/>
        <v>0</v>
      </c>
      <c r="H285" s="6">
        <f t="shared" si="14"/>
        <v>26500</v>
      </c>
    </row>
    <row r="286" spans="2:8" x14ac:dyDescent="0.25">
      <c r="B286" s="5">
        <v>276</v>
      </c>
      <c r="C286" s="11">
        <v>43831</v>
      </c>
      <c r="D286" s="6" t="str">
        <f t="shared" si="12"/>
        <v>Wed</v>
      </c>
      <c r="E286" s="6">
        <f>SUMIF(Table1[Date],Daybook!C286,Table1[Amount])</f>
        <v>0</v>
      </c>
      <c r="F286" s="6">
        <f>SUMIF(Table15[Date],Daybook!C286,Table15[Amount])</f>
        <v>0</v>
      </c>
      <c r="G286" s="6">
        <f t="shared" si="13"/>
        <v>0</v>
      </c>
      <c r="H286" s="6">
        <f t="shared" si="14"/>
        <v>26500</v>
      </c>
    </row>
    <row r="287" spans="2:8" x14ac:dyDescent="0.25">
      <c r="B287" s="5">
        <v>277</v>
      </c>
      <c r="C287" s="11">
        <v>43832</v>
      </c>
      <c r="D287" s="6" t="str">
        <f t="shared" si="12"/>
        <v>Thu</v>
      </c>
      <c r="E287" s="6">
        <f>SUMIF(Table1[Date],Daybook!C287,Table1[Amount])</f>
        <v>0</v>
      </c>
      <c r="F287" s="6">
        <f>SUMIF(Table15[Date],Daybook!C287,Table15[Amount])</f>
        <v>0</v>
      </c>
      <c r="G287" s="6">
        <f t="shared" si="13"/>
        <v>0</v>
      </c>
      <c r="H287" s="6">
        <f t="shared" si="14"/>
        <v>26500</v>
      </c>
    </row>
    <row r="288" spans="2:8" x14ac:dyDescent="0.25">
      <c r="B288" s="5">
        <v>278</v>
      </c>
      <c r="C288" s="11">
        <v>43833</v>
      </c>
      <c r="D288" s="6" t="str">
        <f t="shared" si="12"/>
        <v>Fri</v>
      </c>
      <c r="E288" s="6">
        <f>SUMIF(Table1[Date],Daybook!C288,Table1[Amount])</f>
        <v>0</v>
      </c>
      <c r="F288" s="6">
        <f>SUMIF(Table15[Date],Daybook!C288,Table15[Amount])</f>
        <v>0</v>
      </c>
      <c r="G288" s="6">
        <f t="shared" si="13"/>
        <v>0</v>
      </c>
      <c r="H288" s="6">
        <f t="shared" si="14"/>
        <v>26500</v>
      </c>
    </row>
    <row r="289" spans="2:8" x14ac:dyDescent="0.25">
      <c r="B289" s="5">
        <v>279</v>
      </c>
      <c r="C289" s="11">
        <v>43834</v>
      </c>
      <c r="D289" s="6" t="str">
        <f t="shared" si="12"/>
        <v>Sat</v>
      </c>
      <c r="E289" s="6">
        <f>SUMIF(Table1[Date],Daybook!C289,Table1[Amount])</f>
        <v>0</v>
      </c>
      <c r="F289" s="6">
        <f>SUMIF(Table15[Date],Daybook!C289,Table15[Amount])</f>
        <v>0</v>
      </c>
      <c r="G289" s="6">
        <f t="shared" si="13"/>
        <v>0</v>
      </c>
      <c r="H289" s="6">
        <f t="shared" si="14"/>
        <v>26500</v>
      </c>
    </row>
    <row r="290" spans="2:8" x14ac:dyDescent="0.25">
      <c r="B290" s="5">
        <v>280</v>
      </c>
      <c r="C290" s="11">
        <v>43835</v>
      </c>
      <c r="D290" s="6" t="str">
        <f t="shared" si="12"/>
        <v>Sun</v>
      </c>
      <c r="E290" s="6">
        <f>SUMIF(Table1[Date],Daybook!C290,Table1[Amount])</f>
        <v>0</v>
      </c>
      <c r="F290" s="6">
        <f>SUMIF(Table15[Date],Daybook!C290,Table15[Amount])</f>
        <v>0</v>
      </c>
      <c r="G290" s="6">
        <f t="shared" si="13"/>
        <v>0</v>
      </c>
      <c r="H290" s="6">
        <f t="shared" si="14"/>
        <v>26500</v>
      </c>
    </row>
    <row r="291" spans="2:8" x14ac:dyDescent="0.25">
      <c r="B291" s="5">
        <v>281</v>
      </c>
      <c r="C291" s="11">
        <v>43836</v>
      </c>
      <c r="D291" s="6" t="str">
        <f t="shared" si="12"/>
        <v>Mon</v>
      </c>
      <c r="E291" s="6">
        <f>SUMIF(Table1[Date],Daybook!C291,Table1[Amount])</f>
        <v>0</v>
      </c>
      <c r="F291" s="6">
        <f>SUMIF(Table15[Date],Daybook!C291,Table15[Amount])</f>
        <v>0</v>
      </c>
      <c r="G291" s="6">
        <f t="shared" si="13"/>
        <v>0</v>
      </c>
      <c r="H291" s="6">
        <f t="shared" si="14"/>
        <v>26500</v>
      </c>
    </row>
    <row r="292" spans="2:8" x14ac:dyDescent="0.25">
      <c r="B292" s="5">
        <v>282</v>
      </c>
      <c r="C292" s="11">
        <v>43837</v>
      </c>
      <c r="D292" s="6" t="str">
        <f t="shared" si="12"/>
        <v>Tue</v>
      </c>
      <c r="E292" s="6">
        <f>SUMIF(Table1[Date],Daybook!C292,Table1[Amount])</f>
        <v>0</v>
      </c>
      <c r="F292" s="6">
        <f>SUMIF(Table15[Date],Daybook!C292,Table15[Amount])</f>
        <v>0</v>
      </c>
      <c r="G292" s="6">
        <f t="shared" si="13"/>
        <v>0</v>
      </c>
      <c r="H292" s="6">
        <f t="shared" si="14"/>
        <v>26500</v>
      </c>
    </row>
    <row r="293" spans="2:8" x14ac:dyDescent="0.25">
      <c r="B293" s="5">
        <v>283</v>
      </c>
      <c r="C293" s="11">
        <v>43838</v>
      </c>
      <c r="D293" s="6" t="str">
        <f t="shared" si="12"/>
        <v>Wed</v>
      </c>
      <c r="E293" s="6">
        <f>SUMIF(Table1[Date],Daybook!C293,Table1[Amount])</f>
        <v>0</v>
      </c>
      <c r="F293" s="6">
        <f>SUMIF(Table15[Date],Daybook!C293,Table15[Amount])</f>
        <v>0</v>
      </c>
      <c r="G293" s="6">
        <f t="shared" si="13"/>
        <v>0</v>
      </c>
      <c r="H293" s="6">
        <f t="shared" si="14"/>
        <v>26500</v>
      </c>
    </row>
    <row r="294" spans="2:8" x14ac:dyDescent="0.25">
      <c r="B294" s="5">
        <v>284</v>
      </c>
      <c r="C294" s="11">
        <v>43839</v>
      </c>
      <c r="D294" s="6" t="str">
        <f t="shared" si="12"/>
        <v>Thu</v>
      </c>
      <c r="E294" s="6">
        <f>SUMIF(Table1[Date],Daybook!C294,Table1[Amount])</f>
        <v>0</v>
      </c>
      <c r="F294" s="6">
        <f>SUMIF(Table15[Date],Daybook!C294,Table15[Amount])</f>
        <v>0</v>
      </c>
      <c r="G294" s="6">
        <f t="shared" si="13"/>
        <v>0</v>
      </c>
      <c r="H294" s="6">
        <f t="shared" si="14"/>
        <v>26500</v>
      </c>
    </row>
    <row r="295" spans="2:8" x14ac:dyDescent="0.25">
      <c r="B295" s="5">
        <v>285</v>
      </c>
      <c r="C295" s="11">
        <v>43840</v>
      </c>
      <c r="D295" s="6" t="str">
        <f t="shared" si="12"/>
        <v>Fri</v>
      </c>
      <c r="E295" s="6">
        <f>SUMIF(Table1[Date],Daybook!C295,Table1[Amount])</f>
        <v>0</v>
      </c>
      <c r="F295" s="6">
        <f>SUMIF(Table15[Date],Daybook!C295,Table15[Amount])</f>
        <v>0</v>
      </c>
      <c r="G295" s="6">
        <f t="shared" si="13"/>
        <v>0</v>
      </c>
      <c r="H295" s="6">
        <f t="shared" si="14"/>
        <v>26500</v>
      </c>
    </row>
    <row r="296" spans="2:8" x14ac:dyDescent="0.25">
      <c r="B296" s="5">
        <v>286</v>
      </c>
      <c r="C296" s="11">
        <v>43841</v>
      </c>
      <c r="D296" s="6" t="str">
        <f t="shared" si="12"/>
        <v>Sat</v>
      </c>
      <c r="E296" s="6">
        <f>SUMIF(Table1[Date],Daybook!C296,Table1[Amount])</f>
        <v>0</v>
      </c>
      <c r="F296" s="6">
        <f>SUMIF(Table15[Date],Daybook!C296,Table15[Amount])</f>
        <v>0</v>
      </c>
      <c r="G296" s="6">
        <f t="shared" si="13"/>
        <v>0</v>
      </c>
      <c r="H296" s="6">
        <f t="shared" si="14"/>
        <v>26500</v>
      </c>
    </row>
    <row r="297" spans="2:8" x14ac:dyDescent="0.25">
      <c r="B297" s="5">
        <v>287</v>
      </c>
      <c r="C297" s="11">
        <v>43842</v>
      </c>
      <c r="D297" s="6" t="str">
        <f t="shared" si="12"/>
        <v>Sun</v>
      </c>
      <c r="E297" s="6">
        <f>SUMIF(Table1[Date],Daybook!C297,Table1[Amount])</f>
        <v>0</v>
      </c>
      <c r="F297" s="6">
        <f>SUMIF(Table15[Date],Daybook!C297,Table15[Amount])</f>
        <v>0</v>
      </c>
      <c r="G297" s="6">
        <f t="shared" si="13"/>
        <v>0</v>
      </c>
      <c r="H297" s="6">
        <f t="shared" si="14"/>
        <v>26500</v>
      </c>
    </row>
    <row r="298" spans="2:8" x14ac:dyDescent="0.25">
      <c r="B298" s="5">
        <v>288</v>
      </c>
      <c r="C298" s="11">
        <v>43843</v>
      </c>
      <c r="D298" s="6" t="str">
        <f t="shared" si="12"/>
        <v>Mon</v>
      </c>
      <c r="E298" s="6">
        <f>SUMIF(Table1[Date],Daybook!C298,Table1[Amount])</f>
        <v>0</v>
      </c>
      <c r="F298" s="6">
        <f>SUMIF(Table15[Date],Daybook!C298,Table15[Amount])</f>
        <v>0</v>
      </c>
      <c r="G298" s="6">
        <f t="shared" si="13"/>
        <v>0</v>
      </c>
      <c r="H298" s="6">
        <f t="shared" si="14"/>
        <v>26500</v>
      </c>
    </row>
    <row r="299" spans="2:8" x14ac:dyDescent="0.25">
      <c r="B299" s="5">
        <v>289</v>
      </c>
      <c r="C299" s="11">
        <v>43844</v>
      </c>
      <c r="D299" s="6" t="str">
        <f t="shared" si="12"/>
        <v>Tue</v>
      </c>
      <c r="E299" s="6">
        <f>SUMIF(Table1[Date],Daybook!C299,Table1[Amount])</f>
        <v>0</v>
      </c>
      <c r="F299" s="6">
        <f>SUMIF(Table15[Date],Daybook!C299,Table15[Amount])</f>
        <v>0</v>
      </c>
      <c r="G299" s="6">
        <f t="shared" si="13"/>
        <v>0</v>
      </c>
      <c r="H299" s="6">
        <f t="shared" si="14"/>
        <v>26500</v>
      </c>
    </row>
    <row r="300" spans="2:8" x14ac:dyDescent="0.25">
      <c r="B300" s="5">
        <v>290</v>
      </c>
      <c r="C300" s="11">
        <v>43845</v>
      </c>
      <c r="D300" s="6" t="str">
        <f t="shared" si="12"/>
        <v>Wed</v>
      </c>
      <c r="E300" s="6">
        <f>SUMIF(Table1[Date],Daybook!C300,Table1[Amount])</f>
        <v>0</v>
      </c>
      <c r="F300" s="6">
        <f>SUMIF(Table15[Date],Daybook!C300,Table15[Amount])</f>
        <v>0</v>
      </c>
      <c r="G300" s="6">
        <f t="shared" si="13"/>
        <v>0</v>
      </c>
      <c r="H300" s="6">
        <f t="shared" si="14"/>
        <v>26500</v>
      </c>
    </row>
    <row r="301" spans="2:8" x14ac:dyDescent="0.25">
      <c r="B301" s="5">
        <v>291</v>
      </c>
      <c r="C301" s="11">
        <v>43846</v>
      </c>
      <c r="D301" s="6" t="str">
        <f t="shared" si="12"/>
        <v>Thu</v>
      </c>
      <c r="E301" s="6">
        <f>SUMIF(Table1[Date],Daybook!C301,Table1[Amount])</f>
        <v>0</v>
      </c>
      <c r="F301" s="6">
        <f>SUMIF(Table15[Date],Daybook!C301,Table15[Amount])</f>
        <v>0</v>
      </c>
      <c r="G301" s="6">
        <f t="shared" si="13"/>
        <v>0</v>
      </c>
      <c r="H301" s="6">
        <f t="shared" si="14"/>
        <v>26500</v>
      </c>
    </row>
    <row r="302" spans="2:8" x14ac:dyDescent="0.25">
      <c r="B302" s="5">
        <v>292</v>
      </c>
      <c r="C302" s="11">
        <v>43847</v>
      </c>
      <c r="D302" s="6" t="str">
        <f t="shared" si="12"/>
        <v>Fri</v>
      </c>
      <c r="E302" s="6">
        <f>SUMIF(Table1[Date],Daybook!C302,Table1[Amount])</f>
        <v>0</v>
      </c>
      <c r="F302" s="6">
        <f>SUMIF(Table15[Date],Daybook!C302,Table15[Amount])</f>
        <v>0</v>
      </c>
      <c r="G302" s="6">
        <f t="shared" si="13"/>
        <v>0</v>
      </c>
      <c r="H302" s="6">
        <f t="shared" si="14"/>
        <v>26500</v>
      </c>
    </row>
    <row r="303" spans="2:8" x14ac:dyDescent="0.25">
      <c r="B303" s="5">
        <v>293</v>
      </c>
      <c r="C303" s="11">
        <v>43848</v>
      </c>
      <c r="D303" s="6" t="str">
        <f t="shared" si="12"/>
        <v>Sat</v>
      </c>
      <c r="E303" s="6">
        <f>SUMIF(Table1[Date],Daybook!C303,Table1[Amount])</f>
        <v>0</v>
      </c>
      <c r="F303" s="6">
        <f>SUMIF(Table15[Date],Daybook!C303,Table15[Amount])</f>
        <v>0</v>
      </c>
      <c r="G303" s="6">
        <f t="shared" si="13"/>
        <v>0</v>
      </c>
      <c r="H303" s="6">
        <f t="shared" si="14"/>
        <v>26500</v>
      </c>
    </row>
    <row r="304" spans="2:8" x14ac:dyDescent="0.25">
      <c r="B304" s="5">
        <v>294</v>
      </c>
      <c r="C304" s="11">
        <v>43849</v>
      </c>
      <c r="D304" s="6" t="str">
        <f t="shared" si="12"/>
        <v>Sun</v>
      </c>
      <c r="E304" s="6">
        <f>SUMIF(Table1[Date],Daybook!C304,Table1[Amount])</f>
        <v>0</v>
      </c>
      <c r="F304" s="6">
        <f>SUMIF(Table15[Date],Daybook!C304,Table15[Amount])</f>
        <v>0</v>
      </c>
      <c r="G304" s="6">
        <f t="shared" si="13"/>
        <v>0</v>
      </c>
      <c r="H304" s="6">
        <f t="shared" si="14"/>
        <v>26500</v>
      </c>
    </row>
    <row r="305" spans="2:8" x14ac:dyDescent="0.25">
      <c r="B305" s="5">
        <v>295</v>
      </c>
      <c r="C305" s="11">
        <v>43850</v>
      </c>
      <c r="D305" s="6" t="str">
        <f t="shared" si="12"/>
        <v>Mon</v>
      </c>
      <c r="E305" s="6">
        <f>SUMIF(Table1[Date],Daybook!C305,Table1[Amount])</f>
        <v>0</v>
      </c>
      <c r="F305" s="6">
        <f>SUMIF(Table15[Date],Daybook!C305,Table15[Amount])</f>
        <v>0</v>
      </c>
      <c r="G305" s="6">
        <f t="shared" si="13"/>
        <v>0</v>
      </c>
      <c r="H305" s="6">
        <f t="shared" si="14"/>
        <v>26500</v>
      </c>
    </row>
    <row r="306" spans="2:8" x14ac:dyDescent="0.25">
      <c r="B306" s="5">
        <v>296</v>
      </c>
      <c r="C306" s="11">
        <v>43851</v>
      </c>
      <c r="D306" s="6" t="str">
        <f t="shared" si="12"/>
        <v>Tue</v>
      </c>
      <c r="E306" s="6">
        <f>SUMIF(Table1[Date],Daybook!C306,Table1[Amount])</f>
        <v>0</v>
      </c>
      <c r="F306" s="6">
        <f>SUMIF(Table15[Date],Daybook!C306,Table15[Amount])</f>
        <v>0</v>
      </c>
      <c r="G306" s="6">
        <f t="shared" si="13"/>
        <v>0</v>
      </c>
      <c r="H306" s="6">
        <f t="shared" si="14"/>
        <v>26500</v>
      </c>
    </row>
    <row r="307" spans="2:8" x14ac:dyDescent="0.25">
      <c r="B307" s="5">
        <v>297</v>
      </c>
      <c r="C307" s="11">
        <v>43852</v>
      </c>
      <c r="D307" s="6" t="str">
        <f t="shared" si="12"/>
        <v>Wed</v>
      </c>
      <c r="E307" s="6">
        <f>SUMIF(Table1[Date],Daybook!C307,Table1[Amount])</f>
        <v>0</v>
      </c>
      <c r="F307" s="6">
        <f>SUMIF(Table15[Date],Daybook!C307,Table15[Amount])</f>
        <v>0</v>
      </c>
      <c r="G307" s="6">
        <f t="shared" si="13"/>
        <v>0</v>
      </c>
      <c r="H307" s="6">
        <f t="shared" si="14"/>
        <v>26500</v>
      </c>
    </row>
    <row r="308" spans="2:8" x14ac:dyDescent="0.25">
      <c r="B308" s="5">
        <v>298</v>
      </c>
      <c r="C308" s="11">
        <v>43853</v>
      </c>
      <c r="D308" s="6" t="str">
        <f t="shared" si="12"/>
        <v>Thu</v>
      </c>
      <c r="E308" s="6">
        <f>SUMIF(Table1[Date],Daybook!C308,Table1[Amount])</f>
        <v>0</v>
      </c>
      <c r="F308" s="6">
        <f>SUMIF(Table15[Date],Daybook!C308,Table15[Amount])</f>
        <v>0</v>
      </c>
      <c r="G308" s="6">
        <f t="shared" si="13"/>
        <v>0</v>
      </c>
      <c r="H308" s="6">
        <f t="shared" si="14"/>
        <v>26500</v>
      </c>
    </row>
    <row r="309" spans="2:8" x14ac:dyDescent="0.25">
      <c r="B309" s="5">
        <v>299</v>
      </c>
      <c r="C309" s="11">
        <v>43854</v>
      </c>
      <c r="D309" s="6" t="str">
        <f t="shared" si="12"/>
        <v>Fri</v>
      </c>
      <c r="E309" s="6">
        <f>SUMIF(Table1[Date],Daybook!C309,Table1[Amount])</f>
        <v>0</v>
      </c>
      <c r="F309" s="6">
        <f>SUMIF(Table15[Date],Daybook!C309,Table15[Amount])</f>
        <v>0</v>
      </c>
      <c r="G309" s="6">
        <f t="shared" si="13"/>
        <v>0</v>
      </c>
      <c r="H309" s="6">
        <f t="shared" si="14"/>
        <v>26500</v>
      </c>
    </row>
    <row r="310" spans="2:8" x14ac:dyDescent="0.25">
      <c r="B310" s="5">
        <v>300</v>
      </c>
      <c r="C310" s="11">
        <v>43855</v>
      </c>
      <c r="D310" s="6" t="str">
        <f t="shared" si="12"/>
        <v>Sat</v>
      </c>
      <c r="E310" s="6">
        <f>SUMIF(Table1[Date],Daybook!C310,Table1[Amount])</f>
        <v>0</v>
      </c>
      <c r="F310" s="6">
        <f>SUMIF(Table15[Date],Daybook!C310,Table15[Amount])</f>
        <v>0</v>
      </c>
      <c r="G310" s="6">
        <f t="shared" si="13"/>
        <v>0</v>
      </c>
      <c r="H310" s="6">
        <f t="shared" si="14"/>
        <v>26500</v>
      </c>
    </row>
    <row r="311" spans="2:8" x14ac:dyDescent="0.25">
      <c r="B311" s="5">
        <v>301</v>
      </c>
      <c r="C311" s="11">
        <v>43856</v>
      </c>
      <c r="D311" s="6" t="str">
        <f t="shared" si="12"/>
        <v>Sun</v>
      </c>
      <c r="E311" s="6">
        <f>SUMIF(Table1[Date],Daybook!C311,Table1[Amount])</f>
        <v>0</v>
      </c>
      <c r="F311" s="6">
        <f>SUMIF(Table15[Date],Daybook!C311,Table15[Amount])</f>
        <v>0</v>
      </c>
      <c r="G311" s="6">
        <f t="shared" si="13"/>
        <v>0</v>
      </c>
      <c r="H311" s="6">
        <f t="shared" si="14"/>
        <v>26500</v>
      </c>
    </row>
    <row r="312" spans="2:8" x14ac:dyDescent="0.25">
      <c r="B312" s="5">
        <v>302</v>
      </c>
      <c r="C312" s="11">
        <v>43857</v>
      </c>
      <c r="D312" s="6" t="str">
        <f t="shared" si="12"/>
        <v>Mon</v>
      </c>
      <c r="E312" s="6">
        <f>SUMIF(Table1[Date],Daybook!C312,Table1[Amount])</f>
        <v>0</v>
      </c>
      <c r="F312" s="6">
        <f>SUMIF(Table15[Date],Daybook!C312,Table15[Amount])</f>
        <v>0</v>
      </c>
      <c r="G312" s="6">
        <f t="shared" si="13"/>
        <v>0</v>
      </c>
      <c r="H312" s="6">
        <f t="shared" si="14"/>
        <v>26500</v>
      </c>
    </row>
    <row r="313" spans="2:8" x14ac:dyDescent="0.25">
      <c r="B313" s="5">
        <v>303</v>
      </c>
      <c r="C313" s="11">
        <v>43858</v>
      </c>
      <c r="D313" s="6" t="str">
        <f t="shared" si="12"/>
        <v>Tue</v>
      </c>
      <c r="E313" s="6">
        <f>SUMIF(Table1[Date],Daybook!C313,Table1[Amount])</f>
        <v>0</v>
      </c>
      <c r="F313" s="6">
        <f>SUMIF(Table15[Date],Daybook!C313,Table15[Amount])</f>
        <v>0</v>
      </c>
      <c r="G313" s="6">
        <f t="shared" si="13"/>
        <v>0</v>
      </c>
      <c r="H313" s="6">
        <f t="shared" si="14"/>
        <v>26500</v>
      </c>
    </row>
    <row r="314" spans="2:8" x14ac:dyDescent="0.25">
      <c r="B314" s="5">
        <v>304</v>
      </c>
      <c r="C314" s="11">
        <v>43859</v>
      </c>
      <c r="D314" s="6" t="str">
        <f t="shared" si="12"/>
        <v>Wed</v>
      </c>
      <c r="E314" s="6">
        <f>SUMIF(Table1[Date],Daybook!C314,Table1[Amount])</f>
        <v>0</v>
      </c>
      <c r="F314" s="6">
        <f>SUMIF(Table15[Date],Daybook!C314,Table15[Amount])</f>
        <v>0</v>
      </c>
      <c r="G314" s="6">
        <f t="shared" si="13"/>
        <v>0</v>
      </c>
      <c r="H314" s="6">
        <f t="shared" si="14"/>
        <v>26500</v>
      </c>
    </row>
    <row r="315" spans="2:8" x14ac:dyDescent="0.25">
      <c r="B315" s="5">
        <v>305</v>
      </c>
      <c r="C315" s="11">
        <v>43860</v>
      </c>
      <c r="D315" s="6" t="str">
        <f t="shared" si="12"/>
        <v>Thu</v>
      </c>
      <c r="E315" s="6">
        <f>SUMIF(Table1[Date],Daybook!C315,Table1[Amount])</f>
        <v>0</v>
      </c>
      <c r="F315" s="6">
        <f>SUMIF(Table15[Date],Daybook!C315,Table15[Amount])</f>
        <v>0</v>
      </c>
      <c r="G315" s="6">
        <f t="shared" si="13"/>
        <v>0</v>
      </c>
      <c r="H315" s="6">
        <f t="shared" si="14"/>
        <v>26500</v>
      </c>
    </row>
    <row r="316" spans="2:8" x14ac:dyDescent="0.25">
      <c r="B316" s="5">
        <v>306</v>
      </c>
      <c r="C316" s="11">
        <v>43861</v>
      </c>
      <c r="D316" s="6" t="str">
        <f t="shared" si="12"/>
        <v>Fri</v>
      </c>
      <c r="E316" s="6">
        <f>SUMIF(Table1[Date],Daybook!C316,Table1[Amount])</f>
        <v>0</v>
      </c>
      <c r="F316" s="6">
        <f>SUMIF(Table15[Date],Daybook!C316,Table15[Amount])</f>
        <v>0</v>
      </c>
      <c r="G316" s="6">
        <f t="shared" si="13"/>
        <v>0</v>
      </c>
      <c r="H316" s="6">
        <f t="shared" si="14"/>
        <v>26500</v>
      </c>
    </row>
    <row r="317" spans="2:8" x14ac:dyDescent="0.25">
      <c r="B317" s="5">
        <v>307</v>
      </c>
      <c r="C317" s="11">
        <v>43862</v>
      </c>
      <c r="D317" s="6" t="str">
        <f t="shared" si="12"/>
        <v>Sat</v>
      </c>
      <c r="E317" s="6">
        <f>SUMIF(Table1[Date],Daybook!C317,Table1[Amount])</f>
        <v>0</v>
      </c>
      <c r="F317" s="6">
        <f>SUMIF(Table15[Date],Daybook!C317,Table15[Amount])</f>
        <v>0</v>
      </c>
      <c r="G317" s="6">
        <f t="shared" si="13"/>
        <v>0</v>
      </c>
      <c r="H317" s="6">
        <f t="shared" si="14"/>
        <v>26500</v>
      </c>
    </row>
    <row r="318" spans="2:8" x14ac:dyDescent="0.25">
      <c r="B318" s="5">
        <v>308</v>
      </c>
      <c r="C318" s="11">
        <v>43863</v>
      </c>
      <c r="D318" s="6" t="str">
        <f t="shared" si="12"/>
        <v>Sun</v>
      </c>
      <c r="E318" s="6">
        <f>SUMIF(Table1[Date],Daybook!C318,Table1[Amount])</f>
        <v>0</v>
      </c>
      <c r="F318" s="6">
        <f>SUMIF(Table15[Date],Daybook!C318,Table15[Amount])</f>
        <v>0</v>
      </c>
      <c r="G318" s="6">
        <f t="shared" si="13"/>
        <v>0</v>
      </c>
      <c r="H318" s="6">
        <f t="shared" si="14"/>
        <v>26500</v>
      </c>
    </row>
    <row r="319" spans="2:8" x14ac:dyDescent="0.25">
      <c r="B319" s="5">
        <v>309</v>
      </c>
      <c r="C319" s="11">
        <v>43864</v>
      </c>
      <c r="D319" s="6" t="str">
        <f t="shared" si="12"/>
        <v>Mon</v>
      </c>
      <c r="E319" s="6">
        <f>SUMIF(Table1[Date],Daybook!C319,Table1[Amount])</f>
        <v>0</v>
      </c>
      <c r="F319" s="6">
        <f>SUMIF(Table15[Date],Daybook!C319,Table15[Amount])</f>
        <v>0</v>
      </c>
      <c r="G319" s="6">
        <f t="shared" si="13"/>
        <v>0</v>
      </c>
      <c r="H319" s="6">
        <f t="shared" si="14"/>
        <v>26500</v>
      </c>
    </row>
    <row r="320" spans="2:8" x14ac:dyDescent="0.25">
      <c r="B320" s="5">
        <v>310</v>
      </c>
      <c r="C320" s="11">
        <v>43865</v>
      </c>
      <c r="D320" s="6" t="str">
        <f t="shared" si="12"/>
        <v>Tue</v>
      </c>
      <c r="E320" s="6">
        <f>SUMIF(Table1[Date],Daybook!C320,Table1[Amount])</f>
        <v>0</v>
      </c>
      <c r="F320" s="6">
        <f>SUMIF(Table15[Date],Daybook!C320,Table15[Amount])</f>
        <v>0</v>
      </c>
      <c r="G320" s="6">
        <f t="shared" si="13"/>
        <v>0</v>
      </c>
      <c r="H320" s="6">
        <f t="shared" si="14"/>
        <v>26500</v>
      </c>
    </row>
    <row r="321" spans="2:8" x14ac:dyDescent="0.25">
      <c r="B321" s="5">
        <v>311</v>
      </c>
      <c r="C321" s="11">
        <v>43866</v>
      </c>
      <c r="D321" s="6" t="str">
        <f t="shared" si="12"/>
        <v>Wed</v>
      </c>
      <c r="E321" s="6">
        <f>SUMIF(Table1[Date],Daybook!C321,Table1[Amount])</f>
        <v>0</v>
      </c>
      <c r="F321" s="6">
        <f>SUMIF(Table15[Date],Daybook!C321,Table15[Amount])</f>
        <v>0</v>
      </c>
      <c r="G321" s="6">
        <f t="shared" si="13"/>
        <v>0</v>
      </c>
      <c r="H321" s="6">
        <f t="shared" si="14"/>
        <v>26500</v>
      </c>
    </row>
    <row r="322" spans="2:8" x14ac:dyDescent="0.25">
      <c r="B322" s="5">
        <v>312</v>
      </c>
      <c r="C322" s="11">
        <v>43867</v>
      </c>
      <c r="D322" s="6" t="str">
        <f t="shared" si="12"/>
        <v>Thu</v>
      </c>
      <c r="E322" s="6">
        <f>SUMIF(Table1[Date],Daybook!C322,Table1[Amount])</f>
        <v>0</v>
      </c>
      <c r="F322" s="6">
        <f>SUMIF(Table15[Date],Daybook!C322,Table15[Amount])</f>
        <v>0</v>
      </c>
      <c r="G322" s="6">
        <f t="shared" si="13"/>
        <v>0</v>
      </c>
      <c r="H322" s="6">
        <f t="shared" si="14"/>
        <v>26500</v>
      </c>
    </row>
    <row r="323" spans="2:8" x14ac:dyDescent="0.25">
      <c r="B323" s="5">
        <v>313</v>
      </c>
      <c r="C323" s="11">
        <v>43868</v>
      </c>
      <c r="D323" s="6" t="str">
        <f t="shared" si="12"/>
        <v>Fri</v>
      </c>
      <c r="E323" s="6">
        <f>SUMIF(Table1[Date],Daybook!C323,Table1[Amount])</f>
        <v>0</v>
      </c>
      <c r="F323" s="6">
        <f>SUMIF(Table15[Date],Daybook!C323,Table15[Amount])</f>
        <v>0</v>
      </c>
      <c r="G323" s="6">
        <f t="shared" si="13"/>
        <v>0</v>
      </c>
      <c r="H323" s="6">
        <f t="shared" si="14"/>
        <v>26500</v>
      </c>
    </row>
    <row r="324" spans="2:8" x14ac:dyDescent="0.25">
      <c r="B324" s="5">
        <v>314</v>
      </c>
      <c r="C324" s="11">
        <v>43869</v>
      </c>
      <c r="D324" s="6" t="str">
        <f t="shared" si="12"/>
        <v>Sat</v>
      </c>
      <c r="E324" s="6">
        <f>SUMIF(Table1[Date],Daybook!C324,Table1[Amount])</f>
        <v>0</v>
      </c>
      <c r="F324" s="6">
        <f>SUMIF(Table15[Date],Daybook!C324,Table15[Amount])</f>
        <v>0</v>
      </c>
      <c r="G324" s="6">
        <f t="shared" si="13"/>
        <v>0</v>
      </c>
      <c r="H324" s="6">
        <f t="shared" si="14"/>
        <v>26500</v>
      </c>
    </row>
    <row r="325" spans="2:8" x14ac:dyDescent="0.25">
      <c r="B325" s="5">
        <v>315</v>
      </c>
      <c r="C325" s="11">
        <v>43870</v>
      </c>
      <c r="D325" s="6" t="str">
        <f t="shared" si="12"/>
        <v>Sun</v>
      </c>
      <c r="E325" s="6">
        <f>SUMIF(Table1[Date],Daybook!C325,Table1[Amount])</f>
        <v>0</v>
      </c>
      <c r="F325" s="6">
        <f>SUMIF(Table15[Date],Daybook!C325,Table15[Amount])</f>
        <v>0</v>
      </c>
      <c r="G325" s="6">
        <f t="shared" si="13"/>
        <v>0</v>
      </c>
      <c r="H325" s="6">
        <f t="shared" si="14"/>
        <v>26500</v>
      </c>
    </row>
    <row r="326" spans="2:8" x14ac:dyDescent="0.25">
      <c r="B326" s="5">
        <v>316</v>
      </c>
      <c r="C326" s="11">
        <v>43871</v>
      </c>
      <c r="D326" s="6" t="str">
        <f t="shared" si="12"/>
        <v>Mon</v>
      </c>
      <c r="E326" s="6">
        <f>SUMIF(Table1[Date],Daybook!C326,Table1[Amount])</f>
        <v>0</v>
      </c>
      <c r="F326" s="6">
        <f>SUMIF(Table15[Date],Daybook!C326,Table15[Amount])</f>
        <v>0</v>
      </c>
      <c r="G326" s="6">
        <f t="shared" si="13"/>
        <v>0</v>
      </c>
      <c r="H326" s="6">
        <f t="shared" si="14"/>
        <v>26500</v>
      </c>
    </row>
    <row r="327" spans="2:8" x14ac:dyDescent="0.25">
      <c r="B327" s="5">
        <v>317</v>
      </c>
      <c r="C327" s="11">
        <v>43872</v>
      </c>
      <c r="D327" s="6" t="str">
        <f t="shared" si="12"/>
        <v>Tue</v>
      </c>
      <c r="E327" s="6">
        <f>SUMIF(Table1[Date],Daybook!C327,Table1[Amount])</f>
        <v>0</v>
      </c>
      <c r="F327" s="6">
        <f>SUMIF(Table15[Date],Daybook!C327,Table15[Amount])</f>
        <v>0</v>
      </c>
      <c r="G327" s="6">
        <f t="shared" si="13"/>
        <v>0</v>
      </c>
      <c r="H327" s="6">
        <f t="shared" si="14"/>
        <v>26500</v>
      </c>
    </row>
    <row r="328" spans="2:8" x14ac:dyDescent="0.25">
      <c r="B328" s="5">
        <v>318</v>
      </c>
      <c r="C328" s="11">
        <v>43873</v>
      </c>
      <c r="D328" s="6" t="str">
        <f t="shared" si="12"/>
        <v>Wed</v>
      </c>
      <c r="E328" s="6">
        <f>SUMIF(Table1[Date],Daybook!C328,Table1[Amount])</f>
        <v>0</v>
      </c>
      <c r="F328" s="6">
        <f>SUMIF(Table15[Date],Daybook!C328,Table15[Amount])</f>
        <v>0</v>
      </c>
      <c r="G328" s="6">
        <f t="shared" si="13"/>
        <v>0</v>
      </c>
      <c r="H328" s="6">
        <f t="shared" si="14"/>
        <v>26500</v>
      </c>
    </row>
    <row r="329" spans="2:8" x14ac:dyDescent="0.25">
      <c r="B329" s="5">
        <v>319</v>
      </c>
      <c r="C329" s="11">
        <v>43874</v>
      </c>
      <c r="D329" s="6" t="str">
        <f t="shared" si="12"/>
        <v>Thu</v>
      </c>
      <c r="E329" s="6">
        <f>SUMIF(Table1[Date],Daybook!C329,Table1[Amount])</f>
        <v>0</v>
      </c>
      <c r="F329" s="6">
        <f>SUMIF(Table15[Date],Daybook!C329,Table15[Amount])</f>
        <v>0</v>
      </c>
      <c r="G329" s="6">
        <f t="shared" si="13"/>
        <v>0</v>
      </c>
      <c r="H329" s="6">
        <f t="shared" si="14"/>
        <v>26500</v>
      </c>
    </row>
    <row r="330" spans="2:8" x14ac:dyDescent="0.25">
      <c r="B330" s="5">
        <v>320</v>
      </c>
      <c r="C330" s="11">
        <v>43875</v>
      </c>
      <c r="D330" s="6" t="str">
        <f t="shared" si="12"/>
        <v>Fri</v>
      </c>
      <c r="E330" s="6">
        <f>SUMIF(Table1[Date],Daybook!C330,Table1[Amount])</f>
        <v>0</v>
      </c>
      <c r="F330" s="6">
        <f>SUMIF(Table15[Date],Daybook!C330,Table15[Amount])</f>
        <v>0</v>
      </c>
      <c r="G330" s="6">
        <f t="shared" si="13"/>
        <v>0</v>
      </c>
      <c r="H330" s="6">
        <f t="shared" si="14"/>
        <v>26500</v>
      </c>
    </row>
    <row r="331" spans="2:8" x14ac:dyDescent="0.25">
      <c r="B331" s="5">
        <v>321</v>
      </c>
      <c r="C331" s="11">
        <v>43876</v>
      </c>
      <c r="D331" s="6" t="str">
        <f t="shared" si="12"/>
        <v>Sat</v>
      </c>
      <c r="E331" s="6">
        <f>SUMIF(Table1[Date],Daybook!C331,Table1[Amount])</f>
        <v>0</v>
      </c>
      <c r="F331" s="6">
        <f>SUMIF(Table15[Date],Daybook!C331,Table15[Amount])</f>
        <v>0</v>
      </c>
      <c r="G331" s="6">
        <f t="shared" si="13"/>
        <v>0</v>
      </c>
      <c r="H331" s="6">
        <f t="shared" si="14"/>
        <v>26500</v>
      </c>
    </row>
    <row r="332" spans="2:8" x14ac:dyDescent="0.25">
      <c r="B332" s="5">
        <v>322</v>
      </c>
      <c r="C332" s="11">
        <v>43877</v>
      </c>
      <c r="D332" s="6" t="str">
        <f t="shared" ref="D332:D376" si="15">TEXT(C332,"ddd")</f>
        <v>Sun</v>
      </c>
      <c r="E332" s="6">
        <f>SUMIF(Table1[Date],Daybook!C332,Table1[Amount])</f>
        <v>0</v>
      </c>
      <c r="F332" s="6">
        <f>SUMIF(Table15[Date],Daybook!C332,Table15[Amount])</f>
        <v>0</v>
      </c>
      <c r="G332" s="6">
        <f t="shared" ref="G332:G376" si="16">E332-F332</f>
        <v>0</v>
      </c>
      <c r="H332" s="6">
        <f t="shared" si="14"/>
        <v>26500</v>
      </c>
    </row>
    <row r="333" spans="2:8" x14ac:dyDescent="0.25">
      <c r="B333" s="5">
        <v>323</v>
      </c>
      <c r="C333" s="11">
        <v>43878</v>
      </c>
      <c r="D333" s="6" t="str">
        <f t="shared" si="15"/>
        <v>Mon</v>
      </c>
      <c r="E333" s="6">
        <f>SUMIF(Table1[Date],Daybook!C333,Table1[Amount])</f>
        <v>0</v>
      </c>
      <c r="F333" s="6">
        <f>SUMIF(Table15[Date],Daybook!C333,Table15[Amount])</f>
        <v>0</v>
      </c>
      <c r="G333" s="6">
        <f t="shared" si="16"/>
        <v>0</v>
      </c>
      <c r="H333" s="6">
        <f t="shared" ref="H333:H376" si="17">H332+E333-F333</f>
        <v>26500</v>
      </c>
    </row>
    <row r="334" spans="2:8" x14ac:dyDescent="0.25">
      <c r="B334" s="5">
        <v>324</v>
      </c>
      <c r="C334" s="11">
        <v>43879</v>
      </c>
      <c r="D334" s="6" t="str">
        <f t="shared" si="15"/>
        <v>Tue</v>
      </c>
      <c r="E334" s="6">
        <f>SUMIF(Table1[Date],Daybook!C334,Table1[Amount])</f>
        <v>0</v>
      </c>
      <c r="F334" s="6">
        <f>SUMIF(Table15[Date],Daybook!C334,Table15[Amount])</f>
        <v>0</v>
      </c>
      <c r="G334" s="6">
        <f t="shared" si="16"/>
        <v>0</v>
      </c>
      <c r="H334" s="6">
        <f t="shared" si="17"/>
        <v>26500</v>
      </c>
    </row>
    <row r="335" spans="2:8" x14ac:dyDescent="0.25">
      <c r="B335" s="5">
        <v>325</v>
      </c>
      <c r="C335" s="11">
        <v>43880</v>
      </c>
      <c r="D335" s="6" t="str">
        <f t="shared" si="15"/>
        <v>Wed</v>
      </c>
      <c r="E335" s="6">
        <f>SUMIF(Table1[Date],Daybook!C335,Table1[Amount])</f>
        <v>0</v>
      </c>
      <c r="F335" s="6">
        <f>SUMIF(Table15[Date],Daybook!C335,Table15[Amount])</f>
        <v>0</v>
      </c>
      <c r="G335" s="6">
        <f t="shared" si="16"/>
        <v>0</v>
      </c>
      <c r="H335" s="6">
        <f t="shared" si="17"/>
        <v>26500</v>
      </c>
    </row>
    <row r="336" spans="2:8" x14ac:dyDescent="0.25">
      <c r="B336" s="5">
        <v>326</v>
      </c>
      <c r="C336" s="11">
        <v>43881</v>
      </c>
      <c r="D336" s="6" t="str">
        <f t="shared" si="15"/>
        <v>Thu</v>
      </c>
      <c r="E336" s="6">
        <f>SUMIF(Table1[Date],Daybook!C336,Table1[Amount])</f>
        <v>0</v>
      </c>
      <c r="F336" s="6">
        <f>SUMIF(Table15[Date],Daybook!C336,Table15[Amount])</f>
        <v>0</v>
      </c>
      <c r="G336" s="6">
        <f t="shared" si="16"/>
        <v>0</v>
      </c>
      <c r="H336" s="6">
        <f t="shared" si="17"/>
        <v>26500</v>
      </c>
    </row>
    <row r="337" spans="2:8" x14ac:dyDescent="0.25">
      <c r="B337" s="5">
        <v>327</v>
      </c>
      <c r="C337" s="11">
        <v>43882</v>
      </c>
      <c r="D337" s="6" t="str">
        <f t="shared" si="15"/>
        <v>Fri</v>
      </c>
      <c r="E337" s="6">
        <f>SUMIF(Table1[Date],Daybook!C337,Table1[Amount])</f>
        <v>0</v>
      </c>
      <c r="F337" s="6">
        <f>SUMIF(Table15[Date],Daybook!C337,Table15[Amount])</f>
        <v>0</v>
      </c>
      <c r="G337" s="6">
        <f t="shared" si="16"/>
        <v>0</v>
      </c>
      <c r="H337" s="6">
        <f t="shared" si="17"/>
        <v>26500</v>
      </c>
    </row>
    <row r="338" spans="2:8" x14ac:dyDescent="0.25">
      <c r="B338" s="5">
        <v>328</v>
      </c>
      <c r="C338" s="11">
        <v>43883</v>
      </c>
      <c r="D338" s="6" t="str">
        <f t="shared" si="15"/>
        <v>Sat</v>
      </c>
      <c r="E338" s="6">
        <f>SUMIF(Table1[Date],Daybook!C338,Table1[Amount])</f>
        <v>0</v>
      </c>
      <c r="F338" s="6">
        <f>SUMIF(Table15[Date],Daybook!C338,Table15[Amount])</f>
        <v>0</v>
      </c>
      <c r="G338" s="6">
        <f t="shared" si="16"/>
        <v>0</v>
      </c>
      <c r="H338" s="6">
        <f t="shared" si="17"/>
        <v>26500</v>
      </c>
    </row>
    <row r="339" spans="2:8" x14ac:dyDescent="0.25">
      <c r="B339" s="5">
        <v>329</v>
      </c>
      <c r="C339" s="11">
        <v>43884</v>
      </c>
      <c r="D339" s="6" t="str">
        <f t="shared" si="15"/>
        <v>Sun</v>
      </c>
      <c r="E339" s="6">
        <f>SUMIF(Table1[Date],Daybook!C339,Table1[Amount])</f>
        <v>0</v>
      </c>
      <c r="F339" s="6">
        <f>SUMIF(Table15[Date],Daybook!C339,Table15[Amount])</f>
        <v>0</v>
      </c>
      <c r="G339" s="6">
        <f t="shared" si="16"/>
        <v>0</v>
      </c>
      <c r="H339" s="6">
        <f t="shared" si="17"/>
        <v>26500</v>
      </c>
    </row>
    <row r="340" spans="2:8" x14ac:dyDescent="0.25">
      <c r="B340" s="5">
        <v>330</v>
      </c>
      <c r="C340" s="11">
        <v>43885</v>
      </c>
      <c r="D340" s="6" t="str">
        <f t="shared" si="15"/>
        <v>Mon</v>
      </c>
      <c r="E340" s="6">
        <f>SUMIF(Table1[Date],Daybook!C340,Table1[Amount])</f>
        <v>0</v>
      </c>
      <c r="F340" s="6">
        <f>SUMIF(Table15[Date],Daybook!C340,Table15[Amount])</f>
        <v>0</v>
      </c>
      <c r="G340" s="6">
        <f t="shared" si="16"/>
        <v>0</v>
      </c>
      <c r="H340" s="6">
        <f t="shared" si="17"/>
        <v>26500</v>
      </c>
    </row>
    <row r="341" spans="2:8" x14ac:dyDescent="0.25">
      <c r="B341" s="5">
        <v>331</v>
      </c>
      <c r="C341" s="11">
        <v>43886</v>
      </c>
      <c r="D341" s="6" t="str">
        <f t="shared" si="15"/>
        <v>Tue</v>
      </c>
      <c r="E341" s="6">
        <f>SUMIF(Table1[Date],Daybook!C341,Table1[Amount])</f>
        <v>0</v>
      </c>
      <c r="F341" s="6">
        <f>SUMIF(Table15[Date],Daybook!C341,Table15[Amount])</f>
        <v>0</v>
      </c>
      <c r="G341" s="6">
        <f t="shared" si="16"/>
        <v>0</v>
      </c>
      <c r="H341" s="6">
        <f t="shared" si="17"/>
        <v>26500</v>
      </c>
    </row>
    <row r="342" spans="2:8" x14ac:dyDescent="0.25">
      <c r="B342" s="5">
        <v>332</v>
      </c>
      <c r="C342" s="11">
        <v>43887</v>
      </c>
      <c r="D342" s="6" t="str">
        <f t="shared" si="15"/>
        <v>Wed</v>
      </c>
      <c r="E342" s="6">
        <f>SUMIF(Table1[Date],Daybook!C342,Table1[Amount])</f>
        <v>0</v>
      </c>
      <c r="F342" s="6">
        <f>SUMIF(Table15[Date],Daybook!C342,Table15[Amount])</f>
        <v>0</v>
      </c>
      <c r="G342" s="6">
        <f t="shared" si="16"/>
        <v>0</v>
      </c>
      <c r="H342" s="6">
        <f t="shared" si="17"/>
        <v>26500</v>
      </c>
    </row>
    <row r="343" spans="2:8" x14ac:dyDescent="0.25">
      <c r="B343" s="5">
        <v>333</v>
      </c>
      <c r="C343" s="11">
        <v>43888</v>
      </c>
      <c r="D343" s="6" t="str">
        <f t="shared" si="15"/>
        <v>Thu</v>
      </c>
      <c r="E343" s="6">
        <f>SUMIF(Table1[Date],Daybook!C343,Table1[Amount])</f>
        <v>0</v>
      </c>
      <c r="F343" s="6">
        <f>SUMIF(Table15[Date],Daybook!C343,Table15[Amount])</f>
        <v>0</v>
      </c>
      <c r="G343" s="6">
        <f t="shared" si="16"/>
        <v>0</v>
      </c>
      <c r="H343" s="6">
        <f t="shared" si="17"/>
        <v>26500</v>
      </c>
    </row>
    <row r="344" spans="2:8" x14ac:dyDescent="0.25">
      <c r="B344" s="5">
        <v>334</v>
      </c>
      <c r="C344" s="11">
        <v>43889</v>
      </c>
      <c r="D344" s="6" t="str">
        <f t="shared" si="15"/>
        <v>Fri</v>
      </c>
      <c r="E344" s="6">
        <f>SUMIF(Table1[Date],Daybook!C344,Table1[Amount])</f>
        <v>0</v>
      </c>
      <c r="F344" s="6">
        <f>SUMIF(Table15[Date],Daybook!C344,Table15[Amount])</f>
        <v>0</v>
      </c>
      <c r="G344" s="6">
        <f t="shared" si="16"/>
        <v>0</v>
      </c>
      <c r="H344" s="6">
        <f t="shared" si="17"/>
        <v>26500</v>
      </c>
    </row>
    <row r="345" spans="2:8" x14ac:dyDescent="0.25">
      <c r="B345" s="5">
        <v>335</v>
      </c>
      <c r="C345" s="11">
        <v>43890</v>
      </c>
      <c r="D345" s="6" t="str">
        <f t="shared" si="15"/>
        <v>Sat</v>
      </c>
      <c r="E345" s="6">
        <f>SUMIF(Table1[Date],Daybook!C345,Table1[Amount])</f>
        <v>0</v>
      </c>
      <c r="F345" s="6">
        <f>SUMIF(Table15[Date],Daybook!C345,Table15[Amount])</f>
        <v>0</v>
      </c>
      <c r="G345" s="6">
        <f t="shared" si="16"/>
        <v>0</v>
      </c>
      <c r="H345" s="6">
        <f t="shared" si="17"/>
        <v>26500</v>
      </c>
    </row>
    <row r="346" spans="2:8" x14ac:dyDescent="0.25">
      <c r="B346" s="5">
        <v>336</v>
      </c>
      <c r="C346" s="11">
        <v>43891</v>
      </c>
      <c r="D346" s="6" t="str">
        <f t="shared" si="15"/>
        <v>Sun</v>
      </c>
      <c r="E346" s="6">
        <f>SUMIF(Table1[Date],Daybook!C346,Table1[Amount])</f>
        <v>0</v>
      </c>
      <c r="F346" s="6">
        <f>SUMIF(Table15[Date],Daybook!C346,Table15[Amount])</f>
        <v>0</v>
      </c>
      <c r="G346" s="6">
        <f t="shared" si="16"/>
        <v>0</v>
      </c>
      <c r="H346" s="6">
        <f t="shared" si="17"/>
        <v>26500</v>
      </c>
    </row>
    <row r="347" spans="2:8" x14ac:dyDescent="0.25">
      <c r="B347" s="5">
        <v>337</v>
      </c>
      <c r="C347" s="11">
        <v>43892</v>
      </c>
      <c r="D347" s="6" t="str">
        <f t="shared" si="15"/>
        <v>Mon</v>
      </c>
      <c r="E347" s="6">
        <f>SUMIF(Table1[Date],Daybook!C347,Table1[Amount])</f>
        <v>0</v>
      </c>
      <c r="F347" s="6">
        <f>SUMIF(Table15[Date],Daybook!C347,Table15[Amount])</f>
        <v>0</v>
      </c>
      <c r="G347" s="6">
        <f t="shared" si="16"/>
        <v>0</v>
      </c>
      <c r="H347" s="6">
        <f t="shared" si="17"/>
        <v>26500</v>
      </c>
    </row>
    <row r="348" spans="2:8" x14ac:dyDescent="0.25">
      <c r="B348" s="5">
        <v>338</v>
      </c>
      <c r="C348" s="11">
        <v>43893</v>
      </c>
      <c r="D348" s="6" t="str">
        <f t="shared" si="15"/>
        <v>Tue</v>
      </c>
      <c r="E348" s="6">
        <f>SUMIF(Table1[Date],Daybook!C348,Table1[Amount])</f>
        <v>0</v>
      </c>
      <c r="F348" s="6">
        <f>SUMIF(Table15[Date],Daybook!C348,Table15[Amount])</f>
        <v>0</v>
      </c>
      <c r="G348" s="6">
        <f t="shared" si="16"/>
        <v>0</v>
      </c>
      <c r="H348" s="6">
        <f t="shared" si="17"/>
        <v>26500</v>
      </c>
    </row>
    <row r="349" spans="2:8" x14ac:dyDescent="0.25">
      <c r="B349" s="5">
        <v>339</v>
      </c>
      <c r="C349" s="11">
        <v>43894</v>
      </c>
      <c r="D349" s="6" t="str">
        <f t="shared" si="15"/>
        <v>Wed</v>
      </c>
      <c r="E349" s="6">
        <f>SUMIF(Table1[Date],Daybook!C349,Table1[Amount])</f>
        <v>0</v>
      </c>
      <c r="F349" s="6">
        <f>SUMIF(Table15[Date],Daybook!C349,Table15[Amount])</f>
        <v>0</v>
      </c>
      <c r="G349" s="6">
        <f t="shared" si="16"/>
        <v>0</v>
      </c>
      <c r="H349" s="6">
        <f t="shared" si="17"/>
        <v>26500</v>
      </c>
    </row>
    <row r="350" spans="2:8" x14ac:dyDescent="0.25">
      <c r="B350" s="5">
        <v>340</v>
      </c>
      <c r="C350" s="11">
        <v>43895</v>
      </c>
      <c r="D350" s="6" t="str">
        <f t="shared" si="15"/>
        <v>Thu</v>
      </c>
      <c r="E350" s="6">
        <f>SUMIF(Table1[Date],Daybook!C350,Table1[Amount])</f>
        <v>0</v>
      </c>
      <c r="F350" s="6">
        <f>SUMIF(Table15[Date],Daybook!C350,Table15[Amount])</f>
        <v>0</v>
      </c>
      <c r="G350" s="6">
        <f t="shared" si="16"/>
        <v>0</v>
      </c>
      <c r="H350" s="6">
        <f t="shared" si="17"/>
        <v>26500</v>
      </c>
    </row>
    <row r="351" spans="2:8" x14ac:dyDescent="0.25">
      <c r="B351" s="5">
        <v>341</v>
      </c>
      <c r="C351" s="11">
        <v>43896</v>
      </c>
      <c r="D351" s="6" t="str">
        <f t="shared" si="15"/>
        <v>Fri</v>
      </c>
      <c r="E351" s="6">
        <f>SUMIF(Table1[Date],Daybook!C351,Table1[Amount])</f>
        <v>0</v>
      </c>
      <c r="F351" s="6">
        <f>SUMIF(Table15[Date],Daybook!C351,Table15[Amount])</f>
        <v>0</v>
      </c>
      <c r="G351" s="6">
        <f t="shared" si="16"/>
        <v>0</v>
      </c>
      <c r="H351" s="6">
        <f t="shared" si="17"/>
        <v>26500</v>
      </c>
    </row>
    <row r="352" spans="2:8" x14ac:dyDescent="0.25">
      <c r="B352" s="5">
        <v>342</v>
      </c>
      <c r="C352" s="11">
        <v>43897</v>
      </c>
      <c r="D352" s="6" t="str">
        <f t="shared" si="15"/>
        <v>Sat</v>
      </c>
      <c r="E352" s="6">
        <f>SUMIF(Table1[Date],Daybook!C352,Table1[Amount])</f>
        <v>0</v>
      </c>
      <c r="F352" s="6">
        <f>SUMIF(Table15[Date],Daybook!C352,Table15[Amount])</f>
        <v>0</v>
      </c>
      <c r="G352" s="6">
        <f t="shared" si="16"/>
        <v>0</v>
      </c>
      <c r="H352" s="6">
        <f t="shared" si="17"/>
        <v>26500</v>
      </c>
    </row>
    <row r="353" spans="2:8" x14ac:dyDescent="0.25">
      <c r="B353" s="5">
        <v>343</v>
      </c>
      <c r="C353" s="11">
        <v>43898</v>
      </c>
      <c r="D353" s="6" t="str">
        <f t="shared" si="15"/>
        <v>Sun</v>
      </c>
      <c r="E353" s="6">
        <f>SUMIF(Table1[Date],Daybook!C353,Table1[Amount])</f>
        <v>0</v>
      </c>
      <c r="F353" s="6">
        <f>SUMIF(Table15[Date],Daybook!C353,Table15[Amount])</f>
        <v>0</v>
      </c>
      <c r="G353" s="6">
        <f t="shared" si="16"/>
        <v>0</v>
      </c>
      <c r="H353" s="6">
        <f t="shared" si="17"/>
        <v>26500</v>
      </c>
    </row>
    <row r="354" spans="2:8" x14ac:dyDescent="0.25">
      <c r="B354" s="5">
        <v>344</v>
      </c>
      <c r="C354" s="11">
        <v>43899</v>
      </c>
      <c r="D354" s="6" t="str">
        <f t="shared" si="15"/>
        <v>Mon</v>
      </c>
      <c r="E354" s="6">
        <f>SUMIF(Table1[Date],Daybook!C354,Table1[Amount])</f>
        <v>0</v>
      </c>
      <c r="F354" s="6">
        <f>SUMIF(Table15[Date],Daybook!C354,Table15[Amount])</f>
        <v>0</v>
      </c>
      <c r="G354" s="6">
        <f t="shared" si="16"/>
        <v>0</v>
      </c>
      <c r="H354" s="6">
        <f t="shared" si="17"/>
        <v>26500</v>
      </c>
    </row>
    <row r="355" spans="2:8" x14ac:dyDescent="0.25">
      <c r="B355" s="5">
        <v>345</v>
      </c>
      <c r="C355" s="11">
        <v>43900</v>
      </c>
      <c r="D355" s="6" t="str">
        <f t="shared" si="15"/>
        <v>Tue</v>
      </c>
      <c r="E355" s="6">
        <f>SUMIF(Table1[Date],Daybook!C355,Table1[Amount])</f>
        <v>0</v>
      </c>
      <c r="F355" s="6">
        <f>SUMIF(Table15[Date],Daybook!C355,Table15[Amount])</f>
        <v>0</v>
      </c>
      <c r="G355" s="6">
        <f t="shared" si="16"/>
        <v>0</v>
      </c>
      <c r="H355" s="6">
        <f t="shared" si="17"/>
        <v>26500</v>
      </c>
    </row>
    <row r="356" spans="2:8" x14ac:dyDescent="0.25">
      <c r="B356" s="5">
        <v>346</v>
      </c>
      <c r="C356" s="11">
        <v>43901</v>
      </c>
      <c r="D356" s="6" t="str">
        <f t="shared" si="15"/>
        <v>Wed</v>
      </c>
      <c r="E356" s="6">
        <f>SUMIF(Table1[Date],Daybook!C356,Table1[Amount])</f>
        <v>0</v>
      </c>
      <c r="F356" s="6">
        <f>SUMIF(Table15[Date],Daybook!C356,Table15[Amount])</f>
        <v>0</v>
      </c>
      <c r="G356" s="6">
        <f t="shared" si="16"/>
        <v>0</v>
      </c>
      <c r="H356" s="6">
        <f t="shared" si="17"/>
        <v>26500</v>
      </c>
    </row>
    <row r="357" spans="2:8" x14ac:dyDescent="0.25">
      <c r="B357" s="5">
        <v>347</v>
      </c>
      <c r="C357" s="11">
        <v>43902</v>
      </c>
      <c r="D357" s="6" t="str">
        <f t="shared" si="15"/>
        <v>Thu</v>
      </c>
      <c r="E357" s="6">
        <f>SUMIF(Table1[Date],Daybook!C357,Table1[Amount])</f>
        <v>0</v>
      </c>
      <c r="F357" s="6">
        <f>SUMIF(Table15[Date],Daybook!C357,Table15[Amount])</f>
        <v>0</v>
      </c>
      <c r="G357" s="6">
        <f t="shared" si="16"/>
        <v>0</v>
      </c>
      <c r="H357" s="6">
        <f t="shared" si="17"/>
        <v>26500</v>
      </c>
    </row>
    <row r="358" spans="2:8" x14ac:dyDescent="0.25">
      <c r="B358" s="5">
        <v>348</v>
      </c>
      <c r="C358" s="11">
        <v>43903</v>
      </c>
      <c r="D358" s="6" t="str">
        <f t="shared" si="15"/>
        <v>Fri</v>
      </c>
      <c r="E358" s="6">
        <f>SUMIF(Table1[Date],Daybook!C358,Table1[Amount])</f>
        <v>0</v>
      </c>
      <c r="F358" s="6">
        <f>SUMIF(Table15[Date],Daybook!C358,Table15[Amount])</f>
        <v>0</v>
      </c>
      <c r="G358" s="6">
        <f t="shared" si="16"/>
        <v>0</v>
      </c>
      <c r="H358" s="6">
        <f t="shared" si="17"/>
        <v>26500</v>
      </c>
    </row>
    <row r="359" spans="2:8" x14ac:dyDescent="0.25">
      <c r="B359" s="5">
        <v>349</v>
      </c>
      <c r="C359" s="11">
        <v>43904</v>
      </c>
      <c r="D359" s="6" t="str">
        <f t="shared" si="15"/>
        <v>Sat</v>
      </c>
      <c r="E359" s="6">
        <f>SUMIF(Table1[Date],Daybook!C359,Table1[Amount])</f>
        <v>0</v>
      </c>
      <c r="F359" s="6">
        <f>SUMIF(Table15[Date],Daybook!C359,Table15[Amount])</f>
        <v>0</v>
      </c>
      <c r="G359" s="6">
        <f t="shared" si="16"/>
        <v>0</v>
      </c>
      <c r="H359" s="6">
        <f t="shared" si="17"/>
        <v>26500</v>
      </c>
    </row>
    <row r="360" spans="2:8" x14ac:dyDescent="0.25">
      <c r="B360" s="5">
        <v>350</v>
      </c>
      <c r="C360" s="11">
        <v>43905</v>
      </c>
      <c r="D360" s="6" t="str">
        <f t="shared" si="15"/>
        <v>Sun</v>
      </c>
      <c r="E360" s="6">
        <f>SUMIF(Table1[Date],Daybook!C360,Table1[Amount])</f>
        <v>0</v>
      </c>
      <c r="F360" s="6">
        <f>SUMIF(Table15[Date],Daybook!C360,Table15[Amount])</f>
        <v>0</v>
      </c>
      <c r="G360" s="6">
        <f t="shared" si="16"/>
        <v>0</v>
      </c>
      <c r="H360" s="6">
        <f t="shared" si="17"/>
        <v>26500</v>
      </c>
    </row>
    <row r="361" spans="2:8" x14ac:dyDescent="0.25">
      <c r="B361" s="5">
        <v>351</v>
      </c>
      <c r="C361" s="11">
        <v>43906</v>
      </c>
      <c r="D361" s="6" t="str">
        <f t="shared" si="15"/>
        <v>Mon</v>
      </c>
      <c r="E361" s="6">
        <f>SUMIF(Table1[Date],Daybook!C361,Table1[Amount])</f>
        <v>0</v>
      </c>
      <c r="F361" s="6">
        <f>SUMIF(Table15[Date],Daybook!C361,Table15[Amount])</f>
        <v>0</v>
      </c>
      <c r="G361" s="6">
        <f t="shared" si="16"/>
        <v>0</v>
      </c>
      <c r="H361" s="6">
        <f t="shared" si="17"/>
        <v>26500</v>
      </c>
    </row>
    <row r="362" spans="2:8" x14ac:dyDescent="0.25">
      <c r="B362" s="5">
        <v>352</v>
      </c>
      <c r="C362" s="11">
        <v>43907</v>
      </c>
      <c r="D362" s="6" t="str">
        <f t="shared" si="15"/>
        <v>Tue</v>
      </c>
      <c r="E362" s="6">
        <f>SUMIF(Table1[Date],Daybook!C362,Table1[Amount])</f>
        <v>0</v>
      </c>
      <c r="F362" s="6">
        <f>SUMIF(Table15[Date],Daybook!C362,Table15[Amount])</f>
        <v>0</v>
      </c>
      <c r="G362" s="6">
        <f t="shared" si="16"/>
        <v>0</v>
      </c>
      <c r="H362" s="6">
        <f t="shared" si="17"/>
        <v>26500</v>
      </c>
    </row>
    <row r="363" spans="2:8" x14ac:dyDescent="0.25">
      <c r="B363" s="5">
        <v>353</v>
      </c>
      <c r="C363" s="11">
        <v>43908</v>
      </c>
      <c r="D363" s="6" t="str">
        <f t="shared" si="15"/>
        <v>Wed</v>
      </c>
      <c r="E363" s="6">
        <f>SUMIF(Table1[Date],Daybook!C363,Table1[Amount])</f>
        <v>0</v>
      </c>
      <c r="F363" s="6">
        <f>SUMIF(Table15[Date],Daybook!C363,Table15[Amount])</f>
        <v>0</v>
      </c>
      <c r="G363" s="6">
        <f t="shared" si="16"/>
        <v>0</v>
      </c>
      <c r="H363" s="6">
        <f t="shared" si="17"/>
        <v>26500</v>
      </c>
    </row>
    <row r="364" spans="2:8" x14ac:dyDescent="0.25">
      <c r="B364" s="5">
        <v>354</v>
      </c>
      <c r="C364" s="11">
        <v>43909</v>
      </c>
      <c r="D364" s="6" t="str">
        <f t="shared" si="15"/>
        <v>Thu</v>
      </c>
      <c r="E364" s="6">
        <f>SUMIF(Table1[Date],Daybook!C364,Table1[Amount])</f>
        <v>0</v>
      </c>
      <c r="F364" s="6">
        <f>SUMIF(Table15[Date],Daybook!C364,Table15[Amount])</f>
        <v>0</v>
      </c>
      <c r="G364" s="6">
        <f t="shared" si="16"/>
        <v>0</v>
      </c>
      <c r="H364" s="6">
        <f t="shared" si="17"/>
        <v>26500</v>
      </c>
    </row>
    <row r="365" spans="2:8" x14ac:dyDescent="0.25">
      <c r="B365" s="5">
        <v>355</v>
      </c>
      <c r="C365" s="11">
        <v>43910</v>
      </c>
      <c r="D365" s="6" t="str">
        <f t="shared" si="15"/>
        <v>Fri</v>
      </c>
      <c r="E365" s="6">
        <f>SUMIF(Table1[Date],Daybook!C365,Table1[Amount])</f>
        <v>0</v>
      </c>
      <c r="F365" s="6">
        <f>SUMIF(Table15[Date],Daybook!C365,Table15[Amount])</f>
        <v>0</v>
      </c>
      <c r="G365" s="6">
        <f t="shared" si="16"/>
        <v>0</v>
      </c>
      <c r="H365" s="6">
        <f t="shared" si="17"/>
        <v>26500</v>
      </c>
    </row>
    <row r="366" spans="2:8" x14ac:dyDescent="0.25">
      <c r="B366" s="5">
        <v>356</v>
      </c>
      <c r="C366" s="11">
        <v>43911</v>
      </c>
      <c r="D366" s="6" t="str">
        <f t="shared" si="15"/>
        <v>Sat</v>
      </c>
      <c r="E366" s="6">
        <f>SUMIF(Table1[Date],Daybook!C366,Table1[Amount])</f>
        <v>0</v>
      </c>
      <c r="F366" s="6">
        <f>SUMIF(Table15[Date],Daybook!C366,Table15[Amount])</f>
        <v>0</v>
      </c>
      <c r="G366" s="6">
        <f t="shared" si="16"/>
        <v>0</v>
      </c>
      <c r="H366" s="6">
        <f t="shared" si="17"/>
        <v>26500</v>
      </c>
    </row>
    <row r="367" spans="2:8" x14ac:dyDescent="0.25">
      <c r="B367" s="5">
        <v>357</v>
      </c>
      <c r="C367" s="11">
        <v>43912</v>
      </c>
      <c r="D367" s="6" t="str">
        <f t="shared" si="15"/>
        <v>Sun</v>
      </c>
      <c r="E367" s="6">
        <f>SUMIF(Table1[Date],Daybook!C367,Table1[Amount])</f>
        <v>0</v>
      </c>
      <c r="F367" s="6">
        <f>SUMIF(Table15[Date],Daybook!C367,Table15[Amount])</f>
        <v>0</v>
      </c>
      <c r="G367" s="6">
        <f t="shared" si="16"/>
        <v>0</v>
      </c>
      <c r="H367" s="6">
        <f t="shared" si="17"/>
        <v>26500</v>
      </c>
    </row>
    <row r="368" spans="2:8" x14ac:dyDescent="0.25">
      <c r="B368" s="5">
        <v>358</v>
      </c>
      <c r="C368" s="11">
        <v>43913</v>
      </c>
      <c r="D368" s="6" t="str">
        <f t="shared" si="15"/>
        <v>Mon</v>
      </c>
      <c r="E368" s="6">
        <f>SUMIF(Table1[Date],Daybook!C368,Table1[Amount])</f>
        <v>0</v>
      </c>
      <c r="F368" s="6">
        <f>SUMIF(Table15[Date],Daybook!C368,Table15[Amount])</f>
        <v>0</v>
      </c>
      <c r="G368" s="6">
        <f t="shared" si="16"/>
        <v>0</v>
      </c>
      <c r="H368" s="6">
        <f t="shared" si="17"/>
        <v>26500</v>
      </c>
    </row>
    <row r="369" spans="2:8" x14ac:dyDescent="0.25">
      <c r="B369" s="5">
        <v>359</v>
      </c>
      <c r="C369" s="11">
        <v>43914</v>
      </c>
      <c r="D369" s="6" t="str">
        <f t="shared" si="15"/>
        <v>Tue</v>
      </c>
      <c r="E369" s="6">
        <f>SUMIF(Table1[Date],Daybook!C369,Table1[Amount])</f>
        <v>0</v>
      </c>
      <c r="F369" s="6">
        <f>SUMIF(Table15[Date],Daybook!C369,Table15[Amount])</f>
        <v>0</v>
      </c>
      <c r="G369" s="6">
        <f t="shared" si="16"/>
        <v>0</v>
      </c>
      <c r="H369" s="6">
        <f t="shared" si="17"/>
        <v>26500</v>
      </c>
    </row>
    <row r="370" spans="2:8" x14ac:dyDescent="0.25">
      <c r="B370" s="5">
        <v>360</v>
      </c>
      <c r="C370" s="11">
        <v>43915</v>
      </c>
      <c r="D370" s="6" t="str">
        <f t="shared" si="15"/>
        <v>Wed</v>
      </c>
      <c r="E370" s="6">
        <f>SUMIF(Table1[Date],Daybook!C370,Table1[Amount])</f>
        <v>0</v>
      </c>
      <c r="F370" s="6">
        <f>SUMIF(Table15[Date],Daybook!C370,Table15[Amount])</f>
        <v>0</v>
      </c>
      <c r="G370" s="6">
        <f t="shared" si="16"/>
        <v>0</v>
      </c>
      <c r="H370" s="6">
        <f t="shared" si="17"/>
        <v>26500</v>
      </c>
    </row>
    <row r="371" spans="2:8" x14ac:dyDescent="0.25">
      <c r="B371" s="5">
        <v>361</v>
      </c>
      <c r="C371" s="11">
        <v>43916</v>
      </c>
      <c r="D371" s="6" t="str">
        <f t="shared" si="15"/>
        <v>Thu</v>
      </c>
      <c r="E371" s="6">
        <f>SUMIF(Table1[Date],Daybook!C371,Table1[Amount])</f>
        <v>0</v>
      </c>
      <c r="F371" s="6">
        <f>SUMIF(Table15[Date],Daybook!C371,Table15[Amount])</f>
        <v>0</v>
      </c>
      <c r="G371" s="6">
        <f t="shared" si="16"/>
        <v>0</v>
      </c>
      <c r="H371" s="6">
        <f t="shared" si="17"/>
        <v>26500</v>
      </c>
    </row>
    <row r="372" spans="2:8" x14ac:dyDescent="0.25">
      <c r="B372" s="5">
        <v>362</v>
      </c>
      <c r="C372" s="11">
        <v>43917</v>
      </c>
      <c r="D372" s="6" t="str">
        <f t="shared" si="15"/>
        <v>Fri</v>
      </c>
      <c r="E372" s="6">
        <f>SUMIF(Table1[Date],Daybook!C372,Table1[Amount])</f>
        <v>0</v>
      </c>
      <c r="F372" s="6">
        <f>SUMIF(Table15[Date],Daybook!C372,Table15[Amount])</f>
        <v>0</v>
      </c>
      <c r="G372" s="6">
        <f t="shared" si="16"/>
        <v>0</v>
      </c>
      <c r="H372" s="6">
        <f t="shared" si="17"/>
        <v>26500</v>
      </c>
    </row>
    <row r="373" spans="2:8" x14ac:dyDescent="0.25">
      <c r="B373" s="5">
        <v>363</v>
      </c>
      <c r="C373" s="11">
        <v>43918</v>
      </c>
      <c r="D373" s="6" t="str">
        <f t="shared" si="15"/>
        <v>Sat</v>
      </c>
      <c r="E373" s="6">
        <f>SUMIF(Table1[Date],Daybook!C373,Table1[Amount])</f>
        <v>0</v>
      </c>
      <c r="F373" s="6">
        <f>SUMIF(Table15[Date],Daybook!C373,Table15[Amount])</f>
        <v>0</v>
      </c>
      <c r="G373" s="6">
        <f t="shared" si="16"/>
        <v>0</v>
      </c>
      <c r="H373" s="6">
        <f t="shared" si="17"/>
        <v>26500</v>
      </c>
    </row>
    <row r="374" spans="2:8" x14ac:dyDescent="0.25">
      <c r="B374" s="5">
        <v>364</v>
      </c>
      <c r="C374" s="11">
        <v>43919</v>
      </c>
      <c r="D374" s="6" t="str">
        <f t="shared" si="15"/>
        <v>Sun</v>
      </c>
      <c r="E374" s="6">
        <f>SUMIF(Table1[Date],Daybook!C374,Table1[Amount])</f>
        <v>0</v>
      </c>
      <c r="F374" s="6">
        <f>SUMIF(Table15[Date],Daybook!C374,Table15[Amount])</f>
        <v>0</v>
      </c>
      <c r="G374" s="6">
        <f t="shared" si="16"/>
        <v>0</v>
      </c>
      <c r="H374" s="6">
        <f t="shared" si="17"/>
        <v>26500</v>
      </c>
    </row>
    <row r="375" spans="2:8" x14ac:dyDescent="0.25">
      <c r="B375" s="5">
        <v>365</v>
      </c>
      <c r="C375" s="11">
        <v>43920</v>
      </c>
      <c r="D375" s="6" t="str">
        <f t="shared" si="15"/>
        <v>Mon</v>
      </c>
      <c r="E375" s="6">
        <f>SUMIF(Table1[Date],Daybook!C375,Table1[Amount])</f>
        <v>0</v>
      </c>
      <c r="F375" s="6">
        <f>SUMIF(Table15[Date],Daybook!C375,Table15[Amount])</f>
        <v>0</v>
      </c>
      <c r="G375" s="6">
        <f t="shared" si="16"/>
        <v>0</v>
      </c>
      <c r="H375" s="6">
        <f t="shared" si="17"/>
        <v>26500</v>
      </c>
    </row>
    <row r="376" spans="2:8" x14ac:dyDescent="0.25">
      <c r="B376" s="5">
        <v>366</v>
      </c>
      <c r="C376" s="11">
        <v>43921</v>
      </c>
      <c r="D376" s="6" t="str">
        <f t="shared" si="15"/>
        <v>Tue</v>
      </c>
      <c r="E376" s="6">
        <f>SUMIF(Table1[Date],Daybook!C376,Table1[Amount])</f>
        <v>0</v>
      </c>
      <c r="F376" s="6">
        <f>SUMIF(Table15[Date],Daybook!C376,Table15[Amount])</f>
        <v>0</v>
      </c>
      <c r="G376" s="6">
        <f t="shared" si="16"/>
        <v>0</v>
      </c>
      <c r="H376" s="6">
        <f t="shared" si="17"/>
        <v>26500</v>
      </c>
    </row>
  </sheetData>
  <mergeCells count="4">
    <mergeCell ref="B1:H2"/>
    <mergeCell ref="B6:D6"/>
    <mergeCell ref="B7:D7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Receipt</vt:lpstr>
      <vt:lpstr>Payment</vt:lpstr>
      <vt:lpstr>Daybook</vt:lpstr>
      <vt:lpstr>daybook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BALJEET DAGAR1144</dc:creator>
  <cp:lastModifiedBy>Ahmad Inam</cp:lastModifiedBy>
  <dcterms:created xsi:type="dcterms:W3CDTF">2019-10-01T16:37:34Z</dcterms:created>
  <dcterms:modified xsi:type="dcterms:W3CDTF">2024-12-18T23:47:19Z</dcterms:modified>
</cp:coreProperties>
</file>