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QuickAccess\HTML\0 Excel SRC Files\"/>
    </mc:Choice>
  </mc:AlternateContent>
  <xr:revisionPtr revIDLastSave="0" documentId="13_ncr:1_{F2682C0F-DD21-46EC-8E69-21FD0EDCB39B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0" sheetId="1" r:id="rId1"/>
    <sheet name="Almontal" sheetId="10" r:id="rId2"/>
    <sheet name="Rent" sheetId="6" r:id="rId3"/>
    <sheet name="Wood" sheetId="5" r:id="rId4"/>
    <sheet name="Live Costs" sheetId="4" r:id="rId5"/>
    <sheet name="Sheet1" sheetId="11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6" l="1"/>
  <c r="F14" i="5"/>
  <c r="A14" i="5"/>
  <c r="D11" i="10"/>
  <c r="F20" i="4"/>
  <c r="F21" i="4" s="1"/>
  <c r="I3" i="1"/>
  <c r="H3" i="1"/>
  <c r="G2" i="4"/>
  <c r="G11" i="4" s="1"/>
  <c r="G20" i="4" s="1"/>
  <c r="G3" i="4"/>
  <c r="G4" i="4"/>
  <c r="F11" i="4"/>
  <c r="G14" i="4"/>
  <c r="G15" i="4"/>
  <c r="C3" i="4"/>
  <c r="C4" i="4"/>
  <c r="C7" i="4"/>
  <c r="B27" i="4"/>
</calcChain>
</file>

<file path=xl/sharedStrings.xml><?xml version="1.0" encoding="utf-8"?>
<sst xmlns="http://schemas.openxmlformats.org/spreadsheetml/2006/main" count="251" uniqueCount="186">
  <si>
    <t>Home Detatils</t>
  </si>
  <si>
    <t>12 m</t>
  </si>
  <si>
    <t>Window</t>
  </si>
  <si>
    <t>4 m</t>
  </si>
  <si>
    <t>16 m</t>
  </si>
  <si>
    <t>Date</t>
  </si>
  <si>
    <t>5/2023</t>
  </si>
  <si>
    <t>6/2023</t>
  </si>
  <si>
    <t>Living Room</t>
  </si>
  <si>
    <t>Room 3 ( ARG )</t>
  </si>
  <si>
    <t>Type</t>
  </si>
  <si>
    <t>صاج</t>
  </si>
  <si>
    <t>20 M</t>
  </si>
  <si>
    <t>45 M</t>
  </si>
  <si>
    <t>مصنعية تركيب السيراميك</t>
  </si>
  <si>
    <t>Num</t>
  </si>
  <si>
    <t>تأسيس كهرباء من البداية</t>
  </si>
  <si>
    <t>سمك السلك من بره للعداد</t>
  </si>
  <si>
    <t>10 مللي</t>
  </si>
  <si>
    <t>سمك سلك التكييفات1.5 حصان</t>
  </si>
  <si>
    <t>4 مللي</t>
  </si>
  <si>
    <t>سمك سلك التكييفات 3/5 حصان</t>
  </si>
  <si>
    <t>6 مللي</t>
  </si>
  <si>
    <t>سمكتين</t>
  </si>
  <si>
    <t>جينيرال جدة</t>
  </si>
  <si>
    <t>سلك ديمة</t>
  </si>
  <si>
    <t>السويدي</t>
  </si>
  <si>
    <t>افضل انواع السلك</t>
  </si>
  <si>
    <t>المطبخ لازم يكون 2 او 3 طرف علشان الاحمال</t>
  </si>
  <si>
    <t>3 مللي</t>
  </si>
  <si>
    <t>2 مللي</t>
  </si>
  <si>
    <t xml:space="preserve">سمك سلك البرايز </t>
  </si>
  <si>
    <t>سمك سلك المفاتيح</t>
  </si>
  <si>
    <t>14/7/2023</t>
  </si>
  <si>
    <t>Receiver</t>
  </si>
  <si>
    <t>عم عبده</t>
  </si>
  <si>
    <t>ابو احمد 4</t>
  </si>
  <si>
    <t>تطليع رمل و اسمنت السيراميك</t>
  </si>
  <si>
    <t>عربية توصيل رمل و اسمنت السيراميك</t>
  </si>
  <si>
    <t>تكلفة رمل و اسمنت السيراميك</t>
  </si>
  <si>
    <t>في اوسكار - وصل</t>
  </si>
  <si>
    <t>عنده</t>
  </si>
  <si>
    <t>مفيش وصل قدام خيلاني</t>
  </si>
  <si>
    <t>Monthly</t>
  </si>
  <si>
    <t xml:space="preserve"> RentNotes</t>
  </si>
  <si>
    <t>الفنار</t>
  </si>
  <si>
    <t xml:space="preserve"> بوكس 10*10</t>
  </si>
  <si>
    <t>4 * 7.5</t>
  </si>
  <si>
    <t>نقل كسر البلاط</t>
  </si>
  <si>
    <t>100 م</t>
  </si>
  <si>
    <t>مصطفي محمود</t>
  </si>
  <si>
    <t>Summation</t>
  </si>
  <si>
    <t>Foods</t>
  </si>
  <si>
    <t>Monthly Saving</t>
  </si>
  <si>
    <t>Islamic Certificate</t>
  </si>
  <si>
    <t>Borsa [ Thndr ]</t>
  </si>
  <si>
    <t>We 200 Giga Bill ????</t>
  </si>
  <si>
    <t>Water Bill ????</t>
  </si>
  <si>
    <t>Electric Bill ????</t>
  </si>
  <si>
    <t>Orange [50] Bill ????</t>
  </si>
  <si>
    <t>We Line Bill</t>
  </si>
  <si>
    <t>Home Rent</t>
  </si>
  <si>
    <t xml:space="preserve">BM Rewards [ 2 points for Gold ] </t>
  </si>
  <si>
    <t>Price</t>
  </si>
  <si>
    <t>Sum All</t>
  </si>
  <si>
    <t>Total</t>
  </si>
  <si>
    <t xml:space="preserve">7lawa el bawady 1Kg </t>
  </si>
  <si>
    <t>Cheese</t>
  </si>
  <si>
    <t>Bread</t>
  </si>
  <si>
    <t>Wife We Mobile Bill</t>
  </si>
  <si>
    <t>Wife We Internet Bill</t>
  </si>
  <si>
    <t xml:space="preserve">Work Transportation </t>
  </si>
  <si>
    <t>Water Bill</t>
  </si>
  <si>
    <t>Electric Bill</t>
  </si>
  <si>
    <t>Orange 35 Bill</t>
  </si>
  <si>
    <t>We Internet Bill</t>
  </si>
  <si>
    <t>لفة بلاستيك للمحارة</t>
  </si>
  <si>
    <t>نقل رتش سيراميك ارضية الحمام و المطبخ</t>
  </si>
  <si>
    <t>شكاير فاضية</t>
  </si>
  <si>
    <t>رمل  + شيكارة اسمنت</t>
  </si>
  <si>
    <t xml:space="preserve">طوب احمر </t>
  </si>
  <si>
    <t>نقل باب اوضة النوم</t>
  </si>
  <si>
    <t>عمال</t>
  </si>
  <si>
    <t>اخلاء للساكن السابق</t>
  </si>
  <si>
    <t xml:space="preserve">29/4/2023 </t>
  </si>
  <si>
    <t>تقريباً الوقت</t>
  </si>
  <si>
    <t xml:space="preserve">الأمير - فرز أول </t>
  </si>
  <si>
    <t xml:space="preserve">سيراميك 50 × 50 </t>
  </si>
  <si>
    <t>نقل السيراميك - تروسكل</t>
  </si>
  <si>
    <t>تطليع السيراميك للشقة</t>
  </si>
  <si>
    <t>خرطوم سلك كهرباء سوستة</t>
  </si>
  <si>
    <t>خرطوم سلك كهرباء مواسير</t>
  </si>
  <si>
    <t>علب كهرباء ماجيك بوكس</t>
  </si>
  <si>
    <t>سلك كهرباء - 2 مللي</t>
  </si>
  <si>
    <t xml:space="preserve">لوحة شاسيه مفاتيح كهرباء رئيسي </t>
  </si>
  <si>
    <t xml:space="preserve">تكسير البلاط </t>
  </si>
  <si>
    <t>سلك كهرباء - 3 مللي</t>
  </si>
  <si>
    <t>2 لمبة + شريط لحام + 4 ماجيك بوكس</t>
  </si>
  <si>
    <t>Room 1 ( Sleeping )</t>
  </si>
  <si>
    <t>Room 2 ( Childreen )</t>
  </si>
  <si>
    <t>+50 مياه</t>
  </si>
  <si>
    <t>12/8/2023</t>
  </si>
  <si>
    <t>ماسورة 3 م سملس للغاز</t>
  </si>
  <si>
    <t>شراء سيراميك حمام و مطبخ</t>
  </si>
  <si>
    <t>مصنعية تركيب مواسير سباكة</t>
  </si>
  <si>
    <t>مفيش وصل</t>
  </si>
  <si>
    <t>الوصف</t>
  </si>
  <si>
    <t>التاريخ</t>
  </si>
  <si>
    <t>طبة</t>
  </si>
  <si>
    <t>وش استالس حمام</t>
  </si>
  <si>
    <t>09/09/2023</t>
  </si>
  <si>
    <t>سيراميك اضافي اسود  + لون</t>
  </si>
  <si>
    <t>مصنعية اول وش دهان</t>
  </si>
  <si>
    <t>وصل</t>
  </si>
  <si>
    <t>ابو عمر</t>
  </si>
  <si>
    <t>شباك المطبخ الحديد</t>
  </si>
  <si>
    <t>2 مقشة + مساحة</t>
  </si>
  <si>
    <t>سوستة تسيلك حمام</t>
  </si>
  <si>
    <t>منتج</t>
  </si>
  <si>
    <t xml:space="preserve">سماعة دش </t>
  </si>
  <si>
    <t>خلاط حمام و مبطخ</t>
  </si>
  <si>
    <t>حوض مطبخ 35*40</t>
  </si>
  <si>
    <t>صرف حوض مطبخ</t>
  </si>
  <si>
    <t>خامات وش اول الدهان</t>
  </si>
  <si>
    <t>ابو عمر باقي شغل</t>
  </si>
  <si>
    <t>ميلاد الاسيوطي</t>
  </si>
  <si>
    <t>هقيس المطبخ و الحمام</t>
  </si>
  <si>
    <t>مساحة الشقة</t>
  </si>
  <si>
    <t>Me</t>
  </si>
  <si>
    <t>تفاصيل حساب الخشب</t>
  </si>
  <si>
    <t>إجمالي التكلفة</t>
  </si>
  <si>
    <t>حساب تقريبي متبقي</t>
  </si>
  <si>
    <t>الالمونتال تقريبي</t>
  </si>
  <si>
    <t>المقاس</t>
  </si>
  <si>
    <t>العرض</t>
  </si>
  <si>
    <t>الطول</t>
  </si>
  <si>
    <t>شباك صالة ك</t>
  </si>
  <si>
    <t xml:space="preserve">شباك صالة ص </t>
  </si>
  <si>
    <t>باب بلكونة</t>
  </si>
  <si>
    <t>باب حمام</t>
  </si>
  <si>
    <t>شباك غرفة اطفال</t>
  </si>
  <si>
    <t>شباك غرفة نوم</t>
  </si>
  <si>
    <t>شباك مطبخ + مكان شفاط</t>
  </si>
  <si>
    <t>شباك الحمام</t>
  </si>
  <si>
    <t>الإجمالي</t>
  </si>
  <si>
    <t>تركيب بيت نور فيوتك ليد #فيوتك - YouTube</t>
  </si>
  <si>
    <t>Real</t>
  </si>
  <si>
    <t>Desc.</t>
  </si>
  <si>
    <t>الفيوتك و مميزاته و 8 أشكال مختلفة و أساسيات تركيبه</t>
  </si>
  <si>
    <t>8500 خامة السعد</t>
  </si>
  <si>
    <t>المهاجرين 1</t>
  </si>
  <si>
    <t>9500 السعد</t>
  </si>
  <si>
    <t>11000 PS</t>
  </si>
  <si>
    <t xml:space="preserve"> اولاد خلف / المهاجرين</t>
  </si>
  <si>
    <t>قاعدة حمام ملصقاة للحائط meca vite</t>
  </si>
  <si>
    <t>Wife</t>
  </si>
  <si>
    <t>لو طلبت بيت نور</t>
  </si>
  <si>
    <t>Rent</t>
  </si>
  <si>
    <t>11/11/2023</t>
  </si>
  <si>
    <t>تحت العمارة معرض المصطفي للموبيليا</t>
  </si>
  <si>
    <t>دفعة عفش</t>
  </si>
  <si>
    <t>اوشاش و مفاتيح كهرباء</t>
  </si>
  <si>
    <t>حاجات سباكة</t>
  </si>
  <si>
    <t>4200 بلكونة + نقل و تطليع 150+ 120 تركيب</t>
  </si>
  <si>
    <t>15/12/2023</t>
  </si>
  <si>
    <t>ابن ابو احمد 4</t>
  </si>
  <si>
    <t>ملحوظات:</t>
  </si>
  <si>
    <t>سعر ( سعد/المرج ) / اولاد خلف</t>
  </si>
  <si>
    <t>تم</t>
  </si>
  <si>
    <t>X</t>
  </si>
  <si>
    <t>21/8/2023</t>
  </si>
  <si>
    <t>2/12/2023</t>
  </si>
  <si>
    <t>3/1/2024</t>
  </si>
  <si>
    <t>الباقي</t>
  </si>
  <si>
    <t>خلص</t>
  </si>
  <si>
    <t>دون وصل + مياه</t>
  </si>
  <si>
    <t>الأصل</t>
  </si>
  <si>
    <t xml:space="preserve">ممكن علي 6 شهور </t>
  </si>
  <si>
    <t>شهر لل 3 مراتب 20 الف تقريبا</t>
  </si>
  <si>
    <t>+ 5000 نقل تقريبا</t>
  </si>
  <si>
    <t>ناقص الالمونتال</t>
  </si>
  <si>
    <t>36000 الف</t>
  </si>
  <si>
    <t>الدهان</t>
  </si>
  <si>
    <t>القاعة</t>
  </si>
  <si>
    <t>المجموع</t>
  </si>
  <si>
    <t>طلع اسمه معرض منصور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</si>
</sst>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4" borderId="12" xfId="0" applyFont="1" applyFill="1" applyBorder="1" applyAlignment="1">
      <alignment horizontal="center" vertical="center" readingOrder="2"/>
    </xf>
    <xf numFmtId="0" fontId="1" fillId="0" borderId="13" xfId="0" applyFont="1" applyBorder="1" applyAlignment="1">
      <alignment horizontal="center" vertical="center" readingOrder="2"/>
    </xf>
    <xf numFmtId="0" fontId="1" fillId="0" borderId="14" xfId="0" applyFont="1" applyBorder="1" applyAlignment="1">
      <alignment horizontal="center" vertical="center" readingOrder="2"/>
    </xf>
    <xf numFmtId="0" fontId="1" fillId="9" borderId="1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9" borderId="5" xfId="0" quotePrefix="1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0" borderId="24" xfId="0" applyFont="1" applyFill="1" applyBorder="1" applyAlignment="1">
      <alignment horizontal="center" vertical="center"/>
    </xf>
    <xf numFmtId="0" fontId="1" fillId="15" borderId="25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14" fontId="1" fillId="16" borderId="5" xfId="0" applyNumberFormat="1" applyFont="1" applyFill="1" applyBorder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29" xfId="1" applyBorder="1"/>
    <xf numFmtId="0" fontId="5" fillId="0" borderId="30" xfId="1" applyBorder="1"/>
    <xf numFmtId="0" fontId="1" fillId="3" borderId="27" xfId="0" applyFont="1" applyFill="1" applyBorder="1" applyAlignment="1">
      <alignment horizontal="center" vertical="center"/>
    </xf>
    <xf numFmtId="0" fontId="6" fillId="15" borderId="27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7" fillId="4" borderId="27" xfId="1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  <xf numFmtId="0" fontId="6" fillId="15" borderId="17" xfId="1" applyFont="1" applyFill="1" applyBorder="1" applyAlignment="1">
      <alignment horizontal="center" vertical="center"/>
    </xf>
    <xf numFmtId="0" fontId="6" fillId="15" borderId="15" xfId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readingOrder="2"/>
    </xf>
    <xf numFmtId="0" fontId="1" fillId="0" borderId="11" xfId="0" applyFont="1" applyBorder="1" applyAlignment="1">
      <alignment horizontal="center" vertical="center" readingOrder="2"/>
    </xf>
    <xf numFmtId="0" fontId="1" fillId="4" borderId="21" xfId="0" applyFont="1" applyFill="1" applyBorder="1" applyAlignment="1">
      <alignment horizontal="center" vertical="center" readingOrder="2"/>
    </xf>
    <xf numFmtId="0" fontId="1" fillId="4" borderId="22" xfId="0" applyFont="1" applyFill="1" applyBorder="1" applyAlignment="1">
      <alignment horizontal="center" vertical="center" readingOrder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12</xdr:col>
      <xdr:colOff>457200</xdr:colOff>
      <xdr:row>23</xdr:row>
      <xdr:rowOff>127038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D2515A-2745-9A9F-DBC4-FD65A2FAA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9914000" y="161925"/>
          <a:ext cx="7772400" cy="43466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266701</xdr:colOff>
      <xdr:row>25</xdr:row>
      <xdr:rowOff>162330</xdr:rowOff>
    </xdr:from>
    <xdr:to>
      <xdr:col>10</xdr:col>
      <xdr:colOff>581026</xdr:colOff>
      <xdr:row>53</xdr:row>
      <xdr:rowOff>164703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DAB74EE-B86B-A807-E083-2DEEE00B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1009374" y="4924830"/>
          <a:ext cx="6410325" cy="533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beytk.net/futec/" TargetMode="External"/><Relationship Id="rId1" Type="http://schemas.openxmlformats.org/officeDocument/2006/relationships/hyperlink" Target="https://www.youtube.com/shorts/8kHKVs-EeA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rightToLeft="1" tabSelected="1" zoomScaleNormal="100" workbookViewId="0">
      <pane ySplit="1" topLeftCell="A2" activePane="bottomLeft" state="frozen"/>
      <selection pane="bottomLeft" activeCell="H25" sqref="H25"/>
    </sheetView>
  </sheetViews>
  <sheetFormatPr defaultRowHeight="15" x14ac:dyDescent="0.25"/>
  <cols>
    <col min="1" max="1" width="8.42578125" style="1" customWidth="1"/>
    <col min="2" max="2" width="35.28515625" style="1" customWidth="1"/>
    <col min="3" max="3" width="15.42578125" style="1" customWidth="1"/>
    <col min="4" max="4" width="5.7109375" style="1" customWidth="1"/>
    <col min="5" max="5" width="7.85546875" style="1" customWidth="1"/>
    <col min="6" max="6" width="14.7109375" style="1" customWidth="1"/>
    <col min="7" max="7" width="2" style="1" customWidth="1"/>
    <col min="8" max="8" width="11.140625" style="1" customWidth="1"/>
    <col min="9" max="9" width="17.140625" style="1" customWidth="1"/>
    <col min="10" max="10" width="1.28515625" style="1" customWidth="1"/>
    <col min="11" max="11" width="9.140625" style="1"/>
    <col min="12" max="12" width="40" style="1" bestFit="1" customWidth="1"/>
    <col min="13" max="16384" width="9.140625" style="1"/>
  </cols>
  <sheetData>
    <row r="1" spans="1:12" ht="15.75" thickBot="1" x14ac:dyDescent="0.3">
      <c r="A1" s="47" t="s">
        <v>146</v>
      </c>
      <c r="B1" s="41" t="s">
        <v>147</v>
      </c>
      <c r="C1" s="47" t="s">
        <v>10</v>
      </c>
      <c r="D1" s="47" t="s">
        <v>15</v>
      </c>
      <c r="E1" s="47" t="s">
        <v>169</v>
      </c>
      <c r="F1" s="42" t="s">
        <v>107</v>
      </c>
      <c r="H1" s="81" t="s">
        <v>130</v>
      </c>
      <c r="I1" s="82"/>
      <c r="L1" s="63" t="s">
        <v>131</v>
      </c>
    </row>
    <row r="2" spans="1:12" ht="15" customHeight="1" thickBot="1" x14ac:dyDescent="0.3">
      <c r="A2" s="4">
        <v>50000</v>
      </c>
      <c r="B2" s="19" t="s">
        <v>83</v>
      </c>
      <c r="C2" s="4" t="s">
        <v>85</v>
      </c>
      <c r="D2" s="4">
        <v>1</v>
      </c>
      <c r="E2" s="30">
        <v>50000</v>
      </c>
      <c r="F2" s="39" t="s">
        <v>84</v>
      </c>
      <c r="H2" s="43" t="s">
        <v>128</v>
      </c>
      <c r="I2" s="44" t="s">
        <v>169</v>
      </c>
    </row>
    <row r="3" spans="1:12" ht="15.75" thickBot="1" x14ac:dyDescent="0.3">
      <c r="A3" s="6">
        <v>700</v>
      </c>
      <c r="B3" s="48" t="s">
        <v>81</v>
      </c>
      <c r="C3" s="49" t="s">
        <v>82</v>
      </c>
      <c r="D3" s="49">
        <v>1</v>
      </c>
      <c r="E3" s="30">
        <v>1000</v>
      </c>
      <c r="F3" s="50"/>
      <c r="H3" s="45">
        <f>SUM(A2:A68)</f>
        <v>87368</v>
      </c>
      <c r="I3" s="46">
        <f>SUM(E2:E67)</f>
        <v>107353</v>
      </c>
      <c r="L3" s="65" t="s">
        <v>157</v>
      </c>
    </row>
    <row r="4" spans="1:12" ht="15.75" thickBot="1" x14ac:dyDescent="0.3">
      <c r="A4" s="6">
        <v>150</v>
      </c>
      <c r="B4" s="48" t="s">
        <v>80</v>
      </c>
      <c r="C4" s="49" t="s">
        <v>118</v>
      </c>
      <c r="D4" s="49">
        <v>150</v>
      </c>
      <c r="E4" s="30">
        <v>500</v>
      </c>
      <c r="F4" s="50"/>
    </row>
    <row r="5" spans="1:12" ht="15.75" thickBot="1" x14ac:dyDescent="0.3">
      <c r="A5" s="6">
        <v>150</v>
      </c>
      <c r="B5" s="48" t="s">
        <v>79</v>
      </c>
      <c r="C5" s="49" t="s">
        <v>118</v>
      </c>
      <c r="D5" s="49">
        <v>1</v>
      </c>
      <c r="E5" s="30">
        <v>300</v>
      </c>
      <c r="F5" s="50"/>
      <c r="H5" s="79" t="s">
        <v>129</v>
      </c>
      <c r="I5" s="80"/>
    </row>
    <row r="6" spans="1:12" ht="15.75" thickBot="1" x14ac:dyDescent="0.3">
      <c r="A6" s="6">
        <v>50</v>
      </c>
      <c r="B6" s="48" t="s">
        <v>78</v>
      </c>
      <c r="C6" s="49" t="s">
        <v>118</v>
      </c>
      <c r="D6" s="49">
        <v>40</v>
      </c>
      <c r="E6" s="30">
        <v>50</v>
      </c>
      <c r="F6" s="50"/>
      <c r="L6" s="58" t="s">
        <v>156</v>
      </c>
    </row>
    <row r="7" spans="1:12" ht="15.75" thickBot="1" x14ac:dyDescent="0.3">
      <c r="A7" s="5">
        <v>5100</v>
      </c>
      <c r="B7" s="48" t="s">
        <v>87</v>
      </c>
      <c r="C7" s="49" t="s">
        <v>86</v>
      </c>
      <c r="D7" s="49">
        <v>40</v>
      </c>
      <c r="E7" s="30">
        <v>5500</v>
      </c>
      <c r="F7" s="50"/>
      <c r="H7" s="79" t="s">
        <v>127</v>
      </c>
      <c r="I7" s="80"/>
      <c r="L7" s="59"/>
    </row>
    <row r="8" spans="1:12" ht="15.75" thickBot="1" x14ac:dyDescent="0.3">
      <c r="A8" s="5">
        <v>100</v>
      </c>
      <c r="B8" s="48" t="s">
        <v>88</v>
      </c>
      <c r="C8" s="49" t="s">
        <v>82</v>
      </c>
      <c r="D8" s="49">
        <v>1</v>
      </c>
      <c r="E8" s="30">
        <v>200</v>
      </c>
      <c r="F8" s="50"/>
      <c r="L8" s="60" t="s">
        <v>145</v>
      </c>
    </row>
    <row r="9" spans="1:12" ht="15.75" thickBot="1" x14ac:dyDescent="0.3">
      <c r="A9" s="5">
        <v>500</v>
      </c>
      <c r="B9" s="48" t="s">
        <v>89</v>
      </c>
      <c r="C9" s="49" t="s">
        <v>82</v>
      </c>
      <c r="D9" s="49">
        <v>1</v>
      </c>
      <c r="E9" s="30">
        <v>600</v>
      </c>
      <c r="F9" s="50"/>
      <c r="H9" s="83" t="s">
        <v>132</v>
      </c>
      <c r="I9" s="84"/>
      <c r="L9" s="61" t="s">
        <v>148</v>
      </c>
    </row>
    <row r="10" spans="1:12" x14ac:dyDescent="0.25">
      <c r="A10" s="3">
        <v>60</v>
      </c>
      <c r="B10" s="48" t="s">
        <v>90</v>
      </c>
      <c r="C10" s="49" t="s">
        <v>50</v>
      </c>
      <c r="D10" s="49" t="s">
        <v>12</v>
      </c>
      <c r="E10" s="30">
        <v>450</v>
      </c>
      <c r="F10" s="51">
        <v>45112</v>
      </c>
    </row>
    <row r="11" spans="1:12" x14ac:dyDescent="0.25">
      <c r="A11" s="3">
        <v>430</v>
      </c>
      <c r="B11" s="48" t="s">
        <v>91</v>
      </c>
      <c r="C11" s="49" t="s">
        <v>50</v>
      </c>
      <c r="D11" s="49" t="s">
        <v>13</v>
      </c>
      <c r="E11" s="30">
        <v>700</v>
      </c>
      <c r="F11" s="51">
        <v>45112</v>
      </c>
    </row>
    <row r="12" spans="1:12" x14ac:dyDescent="0.25">
      <c r="A12" s="3">
        <v>40</v>
      </c>
      <c r="B12" s="48" t="s">
        <v>92</v>
      </c>
      <c r="C12" s="49" t="s">
        <v>50</v>
      </c>
      <c r="D12" s="49">
        <v>10</v>
      </c>
      <c r="E12" s="30">
        <v>200</v>
      </c>
      <c r="F12" s="51">
        <v>45112</v>
      </c>
      <c r="L12" s="1" t="s">
        <v>166</v>
      </c>
    </row>
    <row r="13" spans="1:12" x14ac:dyDescent="0.25">
      <c r="A13" s="3">
        <v>1291</v>
      </c>
      <c r="B13" s="48" t="s">
        <v>93</v>
      </c>
      <c r="C13" s="49" t="s">
        <v>26</v>
      </c>
      <c r="D13" s="49" t="s">
        <v>49</v>
      </c>
      <c r="E13" s="30">
        <v>2348</v>
      </c>
      <c r="F13" s="51">
        <v>45112</v>
      </c>
      <c r="L13" s="1" t="s">
        <v>159</v>
      </c>
    </row>
    <row r="14" spans="1:12" x14ac:dyDescent="0.25">
      <c r="A14" s="3">
        <v>325</v>
      </c>
      <c r="B14" s="48" t="s">
        <v>94</v>
      </c>
      <c r="C14" s="49" t="s">
        <v>11</v>
      </c>
      <c r="D14" s="49">
        <v>1</v>
      </c>
      <c r="E14" s="30">
        <v>2300</v>
      </c>
      <c r="F14" s="51">
        <v>45112</v>
      </c>
      <c r="L14" s="1" t="s">
        <v>185</v>
      </c>
    </row>
    <row r="15" spans="1:12" x14ac:dyDescent="0.25">
      <c r="A15" s="13">
        <v>1000</v>
      </c>
      <c r="B15" s="48" t="s">
        <v>95</v>
      </c>
      <c r="C15" s="49" t="s">
        <v>82</v>
      </c>
      <c r="D15" s="49">
        <v>1</v>
      </c>
      <c r="E15" s="30">
        <v>3000</v>
      </c>
      <c r="F15" s="51">
        <v>45114</v>
      </c>
    </row>
    <row r="16" spans="1:12" x14ac:dyDescent="0.25">
      <c r="A16" s="13">
        <v>400</v>
      </c>
      <c r="B16" s="48" t="s">
        <v>48</v>
      </c>
      <c r="C16" s="49" t="s">
        <v>82</v>
      </c>
      <c r="D16" s="49">
        <v>1</v>
      </c>
      <c r="E16" s="30">
        <v>600</v>
      </c>
      <c r="F16" s="51">
        <v>45114</v>
      </c>
    </row>
    <row r="17" spans="1:13" ht="15.75" thickBot="1" x14ac:dyDescent="0.3">
      <c r="A17" s="28">
        <v>1200</v>
      </c>
      <c r="B17" s="48" t="s">
        <v>96</v>
      </c>
      <c r="C17" s="49" t="s">
        <v>45</v>
      </c>
      <c r="D17" s="49" t="s">
        <v>49</v>
      </c>
      <c r="E17" s="30">
        <v>4000</v>
      </c>
      <c r="F17" s="51">
        <v>45120</v>
      </c>
    </row>
    <row r="18" spans="1:13" x14ac:dyDescent="0.25">
      <c r="A18" s="28">
        <v>30</v>
      </c>
      <c r="B18" s="48" t="s">
        <v>46</v>
      </c>
      <c r="C18" s="49" t="s">
        <v>47</v>
      </c>
      <c r="D18" s="49">
        <v>4</v>
      </c>
      <c r="E18" s="30">
        <v>300</v>
      </c>
      <c r="F18" s="51">
        <v>45120</v>
      </c>
      <c r="L18" s="85" t="s">
        <v>0</v>
      </c>
      <c r="M18" s="86"/>
    </row>
    <row r="19" spans="1:13" x14ac:dyDescent="0.25">
      <c r="A19" s="29">
        <v>600</v>
      </c>
      <c r="B19" s="48" t="s">
        <v>37</v>
      </c>
      <c r="C19" s="49" t="s">
        <v>82</v>
      </c>
      <c r="D19" s="49">
        <v>1</v>
      </c>
      <c r="E19" s="30">
        <v>1000</v>
      </c>
      <c r="F19" s="51">
        <v>45121</v>
      </c>
      <c r="L19" s="7" t="s">
        <v>98</v>
      </c>
      <c r="M19" s="8" t="s">
        <v>1</v>
      </c>
    </row>
    <row r="20" spans="1:13" x14ac:dyDescent="0.25">
      <c r="A20" s="29">
        <v>450</v>
      </c>
      <c r="B20" s="48" t="s">
        <v>38</v>
      </c>
      <c r="C20" s="49" t="s">
        <v>82</v>
      </c>
      <c r="D20" s="49">
        <v>1</v>
      </c>
      <c r="E20" s="30">
        <v>600</v>
      </c>
      <c r="F20" s="51">
        <v>45121</v>
      </c>
      <c r="L20" s="7" t="s">
        <v>99</v>
      </c>
      <c r="M20" s="8" t="s">
        <v>1</v>
      </c>
    </row>
    <row r="21" spans="1:13" x14ac:dyDescent="0.25">
      <c r="A21" s="29">
        <v>1000</v>
      </c>
      <c r="B21" s="48" t="s">
        <v>39</v>
      </c>
      <c r="C21" s="49" t="s">
        <v>118</v>
      </c>
      <c r="D21" s="49">
        <v>1</v>
      </c>
      <c r="E21" s="30">
        <v>2000</v>
      </c>
      <c r="F21" s="51">
        <v>45121</v>
      </c>
      <c r="L21" s="7" t="s">
        <v>9</v>
      </c>
      <c r="M21" s="8" t="s">
        <v>1</v>
      </c>
    </row>
    <row r="22" spans="1:13" x14ac:dyDescent="0.25">
      <c r="A22" s="29">
        <v>80</v>
      </c>
      <c r="B22" s="48" t="s">
        <v>76</v>
      </c>
      <c r="C22" s="49" t="s">
        <v>118</v>
      </c>
      <c r="D22" s="49">
        <v>1</v>
      </c>
      <c r="E22" s="30">
        <v>800</v>
      </c>
      <c r="F22" s="51">
        <v>45121</v>
      </c>
      <c r="L22" s="7" t="s">
        <v>8</v>
      </c>
      <c r="M22" s="8" t="s">
        <v>4</v>
      </c>
    </row>
    <row r="23" spans="1:13" ht="15.75" thickBot="1" x14ac:dyDescent="0.3">
      <c r="A23" s="34">
        <v>45</v>
      </c>
      <c r="B23" s="48" t="s">
        <v>97</v>
      </c>
      <c r="C23" s="49" t="s">
        <v>118</v>
      </c>
      <c r="D23" s="49">
        <v>1</v>
      </c>
      <c r="E23" s="30">
        <v>45</v>
      </c>
      <c r="F23" s="51">
        <v>45128</v>
      </c>
      <c r="L23" s="9" t="s">
        <v>2</v>
      </c>
      <c r="M23" s="10" t="s">
        <v>3</v>
      </c>
    </row>
    <row r="24" spans="1:13" ht="15.75" thickBot="1" x14ac:dyDescent="0.3">
      <c r="A24" s="2">
        <v>270</v>
      </c>
      <c r="B24" s="48" t="s">
        <v>102</v>
      </c>
      <c r="C24" s="49" t="s">
        <v>118</v>
      </c>
      <c r="D24" s="49">
        <v>1</v>
      </c>
      <c r="E24" s="30">
        <v>1000</v>
      </c>
      <c r="F24" s="51">
        <v>45163</v>
      </c>
      <c r="L24" s="20"/>
    </row>
    <row r="25" spans="1:13" ht="15.75" thickBot="1" x14ac:dyDescent="0.3">
      <c r="A25" s="34">
        <v>800</v>
      </c>
      <c r="B25" s="49" t="s">
        <v>103</v>
      </c>
      <c r="C25" s="49" t="s">
        <v>86</v>
      </c>
      <c r="D25" s="49">
        <v>1</v>
      </c>
      <c r="E25" s="30">
        <v>1300</v>
      </c>
      <c r="F25" s="52">
        <v>45163</v>
      </c>
      <c r="L25" s="62" t="s">
        <v>126</v>
      </c>
      <c r="M25"/>
    </row>
    <row r="26" spans="1:13" x14ac:dyDescent="0.25">
      <c r="A26" s="2">
        <v>750</v>
      </c>
      <c r="B26" s="49" t="s">
        <v>104</v>
      </c>
      <c r="C26" s="49" t="s">
        <v>82</v>
      </c>
      <c r="D26" s="49">
        <v>1</v>
      </c>
      <c r="E26" s="30">
        <v>750</v>
      </c>
      <c r="F26" s="52">
        <v>45162</v>
      </c>
    </row>
    <row r="27" spans="1:13" x14ac:dyDescent="0.25">
      <c r="A27" s="2">
        <v>1400</v>
      </c>
      <c r="B27" s="49" t="s">
        <v>77</v>
      </c>
      <c r="C27" s="49" t="s">
        <v>125</v>
      </c>
      <c r="D27" s="49"/>
      <c r="E27" s="30">
        <v>2000</v>
      </c>
      <c r="F27" s="49"/>
    </row>
    <row r="28" spans="1:13" x14ac:dyDescent="0.25">
      <c r="A28" s="2">
        <v>10</v>
      </c>
      <c r="B28" s="49" t="s">
        <v>108</v>
      </c>
      <c r="C28" s="49" t="s">
        <v>118</v>
      </c>
      <c r="D28" s="49">
        <v>2</v>
      </c>
      <c r="E28" s="30">
        <v>10</v>
      </c>
      <c r="F28" s="52">
        <v>45162</v>
      </c>
    </row>
    <row r="29" spans="1:13" x14ac:dyDescent="0.25">
      <c r="A29" s="2">
        <v>35</v>
      </c>
      <c r="B29" s="49" t="s">
        <v>109</v>
      </c>
      <c r="C29" s="49" t="s">
        <v>118</v>
      </c>
      <c r="D29" s="49">
        <v>1</v>
      </c>
      <c r="E29" s="30">
        <v>100</v>
      </c>
      <c r="F29" s="52">
        <v>45162</v>
      </c>
    </row>
    <row r="30" spans="1:13" x14ac:dyDescent="0.25">
      <c r="A30" s="2">
        <v>350</v>
      </c>
      <c r="B30" s="49" t="s">
        <v>111</v>
      </c>
      <c r="C30" s="49" t="s">
        <v>118</v>
      </c>
      <c r="D30" s="49"/>
      <c r="E30" s="30">
        <v>700</v>
      </c>
      <c r="F30" s="52">
        <v>45162</v>
      </c>
    </row>
    <row r="31" spans="1:13" ht="16.5" customHeight="1" x14ac:dyDescent="0.25">
      <c r="A31" s="2">
        <v>3750</v>
      </c>
      <c r="B31" s="49" t="s">
        <v>14</v>
      </c>
      <c r="C31" s="49" t="s">
        <v>82</v>
      </c>
      <c r="D31" s="49">
        <v>1</v>
      </c>
      <c r="E31" s="30">
        <v>4000</v>
      </c>
      <c r="F31" s="52">
        <v>45178</v>
      </c>
    </row>
    <row r="32" spans="1:13" x14ac:dyDescent="0.25">
      <c r="A32" s="2">
        <v>25</v>
      </c>
      <c r="B32" s="49" t="s">
        <v>117</v>
      </c>
      <c r="C32" s="49" t="s">
        <v>118</v>
      </c>
      <c r="D32" s="49">
        <v>1</v>
      </c>
      <c r="E32" s="30">
        <v>100</v>
      </c>
      <c r="F32" s="52">
        <v>45178</v>
      </c>
    </row>
    <row r="33" spans="1:6" x14ac:dyDescent="0.25">
      <c r="A33" s="2">
        <v>3700</v>
      </c>
      <c r="B33" s="49" t="s">
        <v>123</v>
      </c>
      <c r="C33" s="49" t="s">
        <v>118</v>
      </c>
      <c r="D33" s="49"/>
      <c r="E33" s="30">
        <v>4500</v>
      </c>
      <c r="F33" s="52">
        <v>45206</v>
      </c>
    </row>
    <row r="34" spans="1:6" x14ac:dyDescent="0.25">
      <c r="A34" s="2">
        <v>3000</v>
      </c>
      <c r="B34" s="49" t="s">
        <v>112</v>
      </c>
      <c r="C34" s="49" t="s">
        <v>114</v>
      </c>
      <c r="D34" s="49"/>
      <c r="E34" s="30">
        <v>3500</v>
      </c>
      <c r="F34" s="52">
        <v>45213</v>
      </c>
    </row>
    <row r="35" spans="1:6" x14ac:dyDescent="0.25">
      <c r="A35" s="2">
        <v>330</v>
      </c>
      <c r="B35" s="49" t="s">
        <v>115</v>
      </c>
      <c r="C35" s="49" t="s">
        <v>118</v>
      </c>
      <c r="D35" s="49">
        <v>1</v>
      </c>
      <c r="E35" s="30">
        <v>1000</v>
      </c>
      <c r="F35" s="52">
        <v>45212</v>
      </c>
    </row>
    <row r="36" spans="1:6" x14ac:dyDescent="0.25">
      <c r="A36" s="2">
        <v>50</v>
      </c>
      <c r="B36" s="49" t="s">
        <v>116</v>
      </c>
      <c r="C36" s="49" t="s">
        <v>118</v>
      </c>
      <c r="D36" s="49">
        <v>0</v>
      </c>
      <c r="E36" s="30">
        <v>75</v>
      </c>
      <c r="F36" s="52">
        <v>45213</v>
      </c>
    </row>
    <row r="37" spans="1:6" x14ac:dyDescent="0.25">
      <c r="A37" s="1">
        <v>100</v>
      </c>
      <c r="B37" s="53" t="s">
        <v>124</v>
      </c>
      <c r="C37" s="49" t="s">
        <v>114</v>
      </c>
      <c r="D37" s="53">
        <v>1</v>
      </c>
      <c r="E37" s="54">
        <v>200</v>
      </c>
      <c r="F37" s="52">
        <v>45218</v>
      </c>
    </row>
    <row r="38" spans="1:6" x14ac:dyDescent="0.25">
      <c r="A38" s="2">
        <v>400</v>
      </c>
      <c r="B38" s="49" t="s">
        <v>119</v>
      </c>
      <c r="C38" s="49" t="s">
        <v>118</v>
      </c>
      <c r="D38" s="49">
        <v>1</v>
      </c>
      <c r="E38" s="30">
        <v>1400</v>
      </c>
      <c r="F38" s="52">
        <v>45219</v>
      </c>
    </row>
    <row r="39" spans="1:6" x14ac:dyDescent="0.25">
      <c r="A39" s="2">
        <v>1100</v>
      </c>
      <c r="B39" s="49" t="s">
        <v>120</v>
      </c>
      <c r="C39" s="49" t="s">
        <v>118</v>
      </c>
      <c r="D39" s="49">
        <v>2</v>
      </c>
      <c r="E39" s="30">
        <v>2250</v>
      </c>
      <c r="F39" s="52">
        <v>45219</v>
      </c>
    </row>
    <row r="40" spans="1:6" x14ac:dyDescent="0.25">
      <c r="A40" s="2">
        <v>625</v>
      </c>
      <c r="B40" s="49" t="s">
        <v>121</v>
      </c>
      <c r="C40" s="49" t="s">
        <v>118</v>
      </c>
      <c r="D40" s="49">
        <v>1</v>
      </c>
      <c r="E40" s="30">
        <v>1525</v>
      </c>
      <c r="F40" s="52">
        <v>45219</v>
      </c>
    </row>
    <row r="41" spans="1:6" x14ac:dyDescent="0.25">
      <c r="A41" s="2">
        <v>50</v>
      </c>
      <c r="B41" s="49" t="s">
        <v>122</v>
      </c>
      <c r="C41" s="49" t="s">
        <v>118</v>
      </c>
      <c r="D41" s="49">
        <v>1</v>
      </c>
      <c r="E41" s="30">
        <v>50</v>
      </c>
      <c r="F41" s="52">
        <v>45219</v>
      </c>
    </row>
    <row r="42" spans="1:6" x14ac:dyDescent="0.25">
      <c r="A42" s="2">
        <v>2200</v>
      </c>
      <c r="B42" s="49" t="s">
        <v>154</v>
      </c>
      <c r="C42" s="49" t="s">
        <v>118</v>
      </c>
      <c r="D42" s="49">
        <v>1</v>
      </c>
      <c r="E42" s="30">
        <v>6400</v>
      </c>
      <c r="F42" s="52">
        <v>45230</v>
      </c>
    </row>
    <row r="43" spans="1:6" x14ac:dyDescent="0.25">
      <c r="A43" s="2">
        <v>102</v>
      </c>
      <c r="B43" s="49" t="s">
        <v>161</v>
      </c>
      <c r="C43" s="49" t="s">
        <v>118</v>
      </c>
      <c r="D43" s="1">
        <v>1</v>
      </c>
      <c r="F43" s="52">
        <v>45261</v>
      </c>
    </row>
    <row r="44" spans="1:6" x14ac:dyDescent="0.25">
      <c r="A44" s="2">
        <v>150</v>
      </c>
      <c r="B44" s="49" t="s">
        <v>162</v>
      </c>
      <c r="C44" s="49" t="s">
        <v>118</v>
      </c>
      <c r="F44" s="52">
        <v>45264</v>
      </c>
    </row>
    <row r="45" spans="1:6" x14ac:dyDescent="0.25">
      <c r="A45" s="2">
        <v>4470</v>
      </c>
      <c r="B45" s="49" t="s">
        <v>163</v>
      </c>
      <c r="C45" s="49" t="s">
        <v>118</v>
      </c>
      <c r="D45" s="2">
        <v>1</v>
      </c>
      <c r="E45" s="2"/>
      <c r="F45" s="52">
        <v>45278</v>
      </c>
    </row>
    <row r="46" spans="1:6" x14ac:dyDescent="0.25">
      <c r="A46" s="2"/>
      <c r="B46" s="49"/>
      <c r="C46" s="49"/>
      <c r="D46" s="2"/>
      <c r="E46" s="2"/>
      <c r="F46" s="2"/>
    </row>
    <row r="47" spans="1:6" x14ac:dyDescent="0.25">
      <c r="A47" s="2"/>
      <c r="B47" s="49"/>
      <c r="C47" s="49"/>
      <c r="E47" s="2"/>
      <c r="F47" s="2"/>
    </row>
    <row r="48" spans="1:6" x14ac:dyDescent="0.25">
      <c r="A48" s="2"/>
      <c r="B48" s="49"/>
      <c r="C48" s="49"/>
    </row>
    <row r="49" spans="1:4" x14ac:dyDescent="0.25">
      <c r="A49" s="2"/>
      <c r="B49" s="49"/>
      <c r="C49" s="49"/>
      <c r="D49" s="2"/>
    </row>
    <row r="50" spans="1:4" x14ac:dyDescent="0.25">
      <c r="A50" s="2"/>
      <c r="B50" s="49"/>
      <c r="C50" s="49"/>
    </row>
    <row r="51" spans="1:4" x14ac:dyDescent="0.25">
      <c r="A51" s="2"/>
      <c r="C51" s="49"/>
    </row>
    <row r="52" spans="1:4" x14ac:dyDescent="0.25">
      <c r="A52" s="2"/>
    </row>
  </sheetData>
  <mergeCells count="5">
    <mergeCell ref="H7:I7"/>
    <mergeCell ref="H1:I1"/>
    <mergeCell ref="H9:I9"/>
    <mergeCell ref="H5:I5"/>
    <mergeCell ref="L18:M18"/>
  </mergeCells>
  <hyperlinks>
    <hyperlink ref="H7" location="Space!A1" display="مساحة الشقة" xr:uid="{25C1B918-00BC-412A-8A07-FD076296A153}"/>
    <hyperlink ref="H5" location="Wood!A1" display="حساب الخشب" xr:uid="{03C1CD8F-75EE-4C55-8560-975FDCF8033B}"/>
    <hyperlink ref="L1" location="Remain!A1" display="حساب تقريبي متبقي" xr:uid="{24B63E42-2E76-4443-87F1-0BAE40DA79F2}"/>
    <hyperlink ref="L8" r:id="rId1" display="https://www.youtube.com/shorts/8kHKVs-EeAk" xr:uid="{14309B86-FADA-49AD-A041-6CF641EB4CE8}"/>
    <hyperlink ref="L9" r:id="rId2" display="https://beytk.net/futec/" xr:uid="{E48DAE81-0F0D-42A1-8D00-1B26EA0B873C}"/>
    <hyperlink ref="H9" location="Almontal!A1" display="الالمونتال تقريبي" xr:uid="{089ACDEE-858B-49F8-882E-38D8AE42FF6E}"/>
    <hyperlink ref="L3" location="Rent!A1" display="Rent" xr:uid="{2BD5C920-9E79-4B38-A0EA-0E85165C30E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95DD-6806-42BB-9FDB-FF32A6BD197D}">
  <dimension ref="A1:G26"/>
  <sheetViews>
    <sheetView rightToLeft="1" zoomScale="160" zoomScaleNormal="160" workbookViewId="0">
      <selection activeCell="C14" sqref="C14"/>
    </sheetView>
  </sheetViews>
  <sheetFormatPr defaultRowHeight="15" x14ac:dyDescent="0.25"/>
  <cols>
    <col min="1" max="2" width="9.140625" style="56"/>
    <col min="3" max="3" width="23" style="56" customWidth="1"/>
    <col min="4" max="4" width="25.5703125" style="56" bestFit="1" customWidth="1"/>
    <col min="5" max="5" width="24.42578125" style="56" customWidth="1"/>
    <col min="6" max="6" width="22.5703125" style="56" customWidth="1"/>
    <col min="7" max="16384" width="9.140625" style="56"/>
  </cols>
  <sheetData>
    <row r="1" spans="1:7" x14ac:dyDescent="0.25">
      <c r="A1" s="87" t="s">
        <v>133</v>
      </c>
      <c r="B1" s="87"/>
      <c r="C1" s="87" t="s">
        <v>106</v>
      </c>
      <c r="D1" s="2" t="s">
        <v>167</v>
      </c>
      <c r="E1" s="2" t="s">
        <v>150</v>
      </c>
      <c r="F1" s="55" t="s">
        <v>153</v>
      </c>
      <c r="G1" s="55" t="s">
        <v>174</v>
      </c>
    </row>
    <row r="2" spans="1:7" x14ac:dyDescent="0.25">
      <c r="A2" s="31" t="s">
        <v>134</v>
      </c>
      <c r="B2" s="31" t="s">
        <v>135</v>
      </c>
      <c r="C2" s="87"/>
      <c r="D2" s="2">
        <v>1227422817</v>
      </c>
      <c r="E2" s="2"/>
      <c r="F2" s="55"/>
      <c r="G2" s="57"/>
    </row>
    <row r="3" spans="1:7" x14ac:dyDescent="0.25">
      <c r="A3" s="33">
        <v>87.5</v>
      </c>
      <c r="B3" s="33">
        <v>86</v>
      </c>
      <c r="C3" s="33" t="s">
        <v>136</v>
      </c>
      <c r="D3" s="33">
        <v>1450</v>
      </c>
      <c r="E3" s="2"/>
      <c r="F3" s="55"/>
      <c r="G3" s="57"/>
    </row>
    <row r="4" spans="1:7" x14ac:dyDescent="0.25">
      <c r="A4" s="33">
        <v>99</v>
      </c>
      <c r="B4" s="33">
        <v>200</v>
      </c>
      <c r="C4" s="33" t="s">
        <v>138</v>
      </c>
      <c r="D4" s="33">
        <v>0</v>
      </c>
      <c r="E4" s="91" t="s">
        <v>168</v>
      </c>
      <c r="F4" s="92"/>
      <c r="G4" s="57">
        <v>3000</v>
      </c>
    </row>
    <row r="5" spans="1:7" x14ac:dyDescent="0.25">
      <c r="A5" s="33">
        <v>43</v>
      </c>
      <c r="B5" s="33">
        <v>69.5</v>
      </c>
      <c r="C5" s="33" t="s">
        <v>141</v>
      </c>
      <c r="D5" s="33">
        <v>750</v>
      </c>
      <c r="E5" s="2"/>
      <c r="F5" s="55"/>
      <c r="G5" s="57"/>
    </row>
    <row r="6" spans="1:7" ht="15.75" customHeight="1" x14ac:dyDescent="0.25">
      <c r="A6" s="64">
        <v>40</v>
      </c>
      <c r="B6" s="64">
        <v>68</v>
      </c>
      <c r="C6" s="64" t="s">
        <v>137</v>
      </c>
      <c r="D6" s="64">
        <v>750</v>
      </c>
      <c r="E6" s="2"/>
      <c r="F6" s="55"/>
      <c r="G6" s="57"/>
    </row>
    <row r="7" spans="1:7" x14ac:dyDescent="0.25">
      <c r="A7" s="64">
        <v>67</v>
      </c>
      <c r="B7" s="64">
        <v>2</v>
      </c>
      <c r="C7" s="64" t="s">
        <v>139</v>
      </c>
      <c r="D7" s="64">
        <v>1200</v>
      </c>
      <c r="E7" s="2"/>
      <c r="F7" s="55"/>
      <c r="G7" s="57"/>
    </row>
    <row r="8" spans="1:7" x14ac:dyDescent="0.25">
      <c r="A8" s="64">
        <v>88</v>
      </c>
      <c r="B8" s="64">
        <v>85</v>
      </c>
      <c r="C8" s="64" t="s">
        <v>140</v>
      </c>
      <c r="D8" s="64">
        <v>1450</v>
      </c>
      <c r="E8" s="2"/>
      <c r="F8" s="55"/>
      <c r="G8" s="57"/>
    </row>
    <row r="9" spans="1:7" x14ac:dyDescent="0.25">
      <c r="A9" s="64">
        <v>52</v>
      </c>
      <c r="B9" s="64">
        <v>82</v>
      </c>
      <c r="C9" s="64" t="s">
        <v>142</v>
      </c>
      <c r="D9" s="64">
        <v>850</v>
      </c>
      <c r="E9" s="2"/>
      <c r="F9" s="55"/>
      <c r="G9" s="57"/>
    </row>
    <row r="10" spans="1:7" x14ac:dyDescent="0.25">
      <c r="A10" s="64">
        <v>54</v>
      </c>
      <c r="B10" s="64">
        <v>64</v>
      </c>
      <c r="C10" s="64" t="s">
        <v>143</v>
      </c>
      <c r="D10" s="64">
        <v>750</v>
      </c>
      <c r="E10" s="2"/>
      <c r="F10" s="55" t="s">
        <v>151</v>
      </c>
      <c r="G10" s="57"/>
    </row>
    <row r="11" spans="1:7" x14ac:dyDescent="0.25">
      <c r="A11" s="88" t="s">
        <v>144</v>
      </c>
      <c r="B11" s="89"/>
      <c r="C11" s="90"/>
      <c r="D11" s="57">
        <f>SUM(D3:D10)</f>
        <v>7200</v>
      </c>
      <c r="E11" s="57" t="s">
        <v>149</v>
      </c>
      <c r="F11" s="55" t="s">
        <v>152</v>
      </c>
      <c r="G11" s="57"/>
    </row>
    <row r="12" spans="1:7" x14ac:dyDescent="0.25">
      <c r="A12" s="57"/>
      <c r="B12" s="57"/>
      <c r="C12" s="57"/>
      <c r="D12" s="57"/>
      <c r="E12" s="57"/>
      <c r="F12" s="55"/>
      <c r="G12" s="57"/>
    </row>
    <row r="13" spans="1:7" x14ac:dyDescent="0.25">
      <c r="A13" s="57"/>
      <c r="B13" s="57"/>
      <c r="C13" s="57"/>
      <c r="D13" s="57"/>
      <c r="E13" s="57"/>
      <c r="F13" s="55"/>
      <c r="G13" s="57"/>
    </row>
    <row r="14" spans="1:7" x14ac:dyDescent="0.25">
      <c r="A14" s="57"/>
      <c r="B14" s="57"/>
      <c r="C14" s="57"/>
      <c r="D14" s="57"/>
      <c r="E14" s="57"/>
      <c r="F14" s="55"/>
      <c r="G14" s="57"/>
    </row>
    <row r="15" spans="1:7" x14ac:dyDescent="0.25">
      <c r="A15" s="57"/>
      <c r="B15" s="57"/>
      <c r="C15" s="57"/>
      <c r="D15" s="57"/>
      <c r="E15" s="57"/>
      <c r="F15" s="55"/>
      <c r="G15" s="57"/>
    </row>
    <row r="16" spans="1:7" x14ac:dyDescent="0.25">
      <c r="A16" s="57"/>
      <c r="B16" s="57"/>
      <c r="C16" s="57"/>
      <c r="D16" s="57"/>
      <c r="E16" s="57"/>
      <c r="F16" s="55"/>
      <c r="G16" s="57"/>
    </row>
    <row r="17" spans="1:7" x14ac:dyDescent="0.25">
      <c r="A17" s="57"/>
      <c r="B17" s="57"/>
      <c r="C17" s="57"/>
      <c r="D17" s="57"/>
      <c r="E17" s="57"/>
      <c r="F17" s="57"/>
      <c r="G17" s="57"/>
    </row>
    <row r="18" spans="1:7" x14ac:dyDescent="0.25">
      <c r="A18" s="57"/>
      <c r="B18" s="57"/>
      <c r="C18" s="57"/>
      <c r="D18" s="57"/>
      <c r="E18" s="57"/>
      <c r="F18" s="57"/>
      <c r="G18" s="57"/>
    </row>
    <row r="19" spans="1:7" x14ac:dyDescent="0.25">
      <c r="A19" s="57"/>
      <c r="B19" s="57"/>
      <c r="C19" s="57"/>
      <c r="D19" s="57"/>
      <c r="E19" s="57"/>
      <c r="F19" s="57"/>
      <c r="G19" s="57"/>
    </row>
    <row r="20" spans="1:7" x14ac:dyDescent="0.25">
      <c r="A20" s="57"/>
      <c r="B20" s="57"/>
      <c r="C20" s="57"/>
      <c r="D20" s="57"/>
      <c r="E20" s="57"/>
      <c r="F20" s="57"/>
      <c r="G20" s="57"/>
    </row>
    <row r="21" spans="1:7" x14ac:dyDescent="0.25">
      <c r="A21" s="57"/>
      <c r="B21" s="57"/>
      <c r="C21" s="57"/>
      <c r="D21" s="57"/>
      <c r="E21" s="57"/>
      <c r="F21" s="57"/>
      <c r="G21" s="57"/>
    </row>
    <row r="22" spans="1:7" x14ac:dyDescent="0.25">
      <c r="A22" s="57"/>
      <c r="B22" s="57"/>
      <c r="C22" s="57"/>
      <c r="D22" s="57"/>
      <c r="E22" s="57"/>
      <c r="F22" s="57"/>
      <c r="G22" s="57"/>
    </row>
    <row r="23" spans="1:7" x14ac:dyDescent="0.25">
      <c r="A23" s="57"/>
      <c r="B23" s="57"/>
      <c r="C23" s="57"/>
      <c r="D23" s="57"/>
      <c r="E23" s="57"/>
      <c r="F23" s="57"/>
      <c r="G23" s="57"/>
    </row>
    <row r="24" spans="1:7" x14ac:dyDescent="0.25">
      <c r="A24" s="57"/>
      <c r="B24" s="57"/>
      <c r="C24" s="57"/>
      <c r="D24" s="57"/>
      <c r="E24" s="57"/>
      <c r="F24" s="57"/>
      <c r="G24" s="57"/>
    </row>
    <row r="25" spans="1:7" x14ac:dyDescent="0.25">
      <c r="A25" s="57"/>
      <c r="B25" s="57"/>
      <c r="C25" s="57"/>
      <c r="D25" s="57"/>
      <c r="E25" s="57"/>
      <c r="F25" s="57"/>
      <c r="G25" s="57"/>
    </row>
    <row r="26" spans="1:7" x14ac:dyDescent="0.25">
      <c r="A26" s="57"/>
      <c r="B26" s="57"/>
      <c r="C26" s="57"/>
      <c r="D26" s="57"/>
      <c r="E26" s="57"/>
      <c r="F26" s="57"/>
      <c r="G26" s="57"/>
    </row>
  </sheetData>
  <mergeCells count="4">
    <mergeCell ref="A1:B1"/>
    <mergeCell ref="C1:C2"/>
    <mergeCell ref="A11:C11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8391-6FB2-4C3C-BB9D-B261F65E0CF8}">
  <dimension ref="A1:D40"/>
  <sheetViews>
    <sheetView rightToLeft="1" workbookViewId="0">
      <selection activeCell="B29" sqref="B29"/>
    </sheetView>
  </sheetViews>
  <sheetFormatPr defaultColWidth="8.85546875" defaultRowHeight="15" x14ac:dyDescent="0.25"/>
  <cols>
    <col min="1" max="1" width="23.140625" customWidth="1"/>
    <col min="2" max="2" width="23.42578125" customWidth="1"/>
    <col min="3" max="3" width="14" customWidth="1"/>
    <col min="4" max="4" width="36.85546875" customWidth="1"/>
  </cols>
  <sheetData>
    <row r="1" spans="1:4" x14ac:dyDescent="0.25">
      <c r="A1" s="11" t="s">
        <v>43</v>
      </c>
      <c r="B1" s="18" t="s">
        <v>5</v>
      </c>
      <c r="C1" s="18" t="s">
        <v>34</v>
      </c>
      <c r="D1" s="12" t="s">
        <v>44</v>
      </c>
    </row>
    <row r="2" spans="1:4" x14ac:dyDescent="0.25">
      <c r="A2" s="14">
        <v>750</v>
      </c>
      <c r="B2" s="26" t="s">
        <v>6</v>
      </c>
      <c r="C2" s="26" t="s">
        <v>35</v>
      </c>
      <c r="D2" s="15" t="s">
        <v>40</v>
      </c>
    </row>
    <row r="3" spans="1:4" x14ac:dyDescent="0.25">
      <c r="A3" s="14">
        <v>750</v>
      </c>
      <c r="B3" s="26" t="s">
        <v>7</v>
      </c>
      <c r="C3" s="26" t="s">
        <v>36</v>
      </c>
      <c r="D3" s="15" t="s">
        <v>41</v>
      </c>
    </row>
    <row r="4" spans="1:4" x14ac:dyDescent="0.25">
      <c r="A4" s="14">
        <v>750</v>
      </c>
      <c r="B4" s="26" t="s">
        <v>33</v>
      </c>
      <c r="C4" s="26" t="s">
        <v>36</v>
      </c>
      <c r="D4" s="15" t="s">
        <v>42</v>
      </c>
    </row>
    <row r="5" spans="1:4" x14ac:dyDescent="0.25">
      <c r="A5" s="14">
        <v>750</v>
      </c>
      <c r="B5" s="26" t="s">
        <v>101</v>
      </c>
      <c r="C5" s="26" t="s">
        <v>36</v>
      </c>
      <c r="D5" s="35" t="s">
        <v>100</v>
      </c>
    </row>
    <row r="6" spans="1:4" x14ac:dyDescent="0.25">
      <c r="A6" s="14">
        <v>750</v>
      </c>
      <c r="B6" s="26" t="s">
        <v>110</v>
      </c>
      <c r="C6" s="26" t="s">
        <v>36</v>
      </c>
      <c r="D6" s="15" t="s">
        <v>105</v>
      </c>
    </row>
    <row r="7" spans="1:4" x14ac:dyDescent="0.25">
      <c r="A7" s="14">
        <v>750</v>
      </c>
      <c r="B7" s="40">
        <v>45212</v>
      </c>
      <c r="C7" s="26" t="s">
        <v>36</v>
      </c>
      <c r="D7" s="15" t="s">
        <v>113</v>
      </c>
    </row>
    <row r="8" spans="1:4" x14ac:dyDescent="0.25">
      <c r="A8" s="14">
        <v>750</v>
      </c>
      <c r="B8" s="26" t="s">
        <v>158</v>
      </c>
      <c r="C8" s="26" t="s">
        <v>36</v>
      </c>
      <c r="D8" s="15" t="s">
        <v>113</v>
      </c>
    </row>
    <row r="9" spans="1:4" x14ac:dyDescent="0.25">
      <c r="A9" s="14">
        <v>800</v>
      </c>
      <c r="B9" s="26" t="s">
        <v>164</v>
      </c>
      <c r="C9" s="26" t="s">
        <v>165</v>
      </c>
      <c r="D9" s="15" t="s">
        <v>175</v>
      </c>
    </row>
    <row r="10" spans="1:4" x14ac:dyDescent="0.25">
      <c r="A10" s="14">
        <v>750</v>
      </c>
      <c r="B10" s="26"/>
      <c r="C10" s="26" t="s">
        <v>36</v>
      </c>
      <c r="D10" s="15" t="s">
        <v>113</v>
      </c>
    </row>
    <row r="11" spans="1:4" x14ac:dyDescent="0.25">
      <c r="A11" s="14">
        <v>750</v>
      </c>
      <c r="B11" s="40">
        <v>45338</v>
      </c>
      <c r="C11" s="26" t="s">
        <v>36</v>
      </c>
      <c r="D11" s="15" t="s">
        <v>113</v>
      </c>
    </row>
    <row r="12" spans="1:4" x14ac:dyDescent="0.25">
      <c r="A12" s="14"/>
      <c r="B12" s="26"/>
      <c r="C12" s="26"/>
      <c r="D12" s="15"/>
    </row>
    <row r="13" spans="1:4" x14ac:dyDescent="0.25">
      <c r="A13" s="14"/>
      <c r="B13" s="26"/>
      <c r="C13" s="26"/>
      <c r="D13" s="15"/>
    </row>
    <row r="14" spans="1:4" x14ac:dyDescent="0.25">
      <c r="A14" s="14"/>
      <c r="B14" s="26"/>
      <c r="C14" s="26"/>
      <c r="D14" s="15"/>
    </row>
    <row r="15" spans="1:4" x14ac:dyDescent="0.25">
      <c r="A15" s="14"/>
      <c r="B15" s="26"/>
      <c r="C15" s="26"/>
      <c r="D15" s="15"/>
    </row>
    <row r="16" spans="1:4" x14ac:dyDescent="0.25">
      <c r="A16" s="14"/>
      <c r="B16" s="26"/>
      <c r="C16" s="26"/>
      <c r="D16" s="15"/>
    </row>
    <row r="17" spans="1:4" x14ac:dyDescent="0.25">
      <c r="A17" s="14"/>
      <c r="B17" s="26"/>
      <c r="C17" s="26"/>
      <c r="D17" s="15"/>
    </row>
    <row r="18" spans="1:4" x14ac:dyDescent="0.25">
      <c r="A18" s="14"/>
      <c r="B18" s="26"/>
      <c r="C18" s="26"/>
      <c r="D18" s="15"/>
    </row>
    <row r="19" spans="1:4" x14ac:dyDescent="0.25">
      <c r="A19" s="14"/>
      <c r="B19" s="26"/>
      <c r="C19" s="26"/>
      <c r="D19" s="15"/>
    </row>
    <row r="20" spans="1:4" x14ac:dyDescent="0.25">
      <c r="A20" s="14"/>
      <c r="B20" s="26"/>
      <c r="C20" s="26"/>
      <c r="D20" s="15"/>
    </row>
    <row r="21" spans="1:4" x14ac:dyDescent="0.25">
      <c r="A21" s="14"/>
      <c r="B21" s="26"/>
      <c r="C21" s="26"/>
      <c r="D21" s="15"/>
    </row>
    <row r="22" spans="1:4" x14ac:dyDescent="0.25">
      <c r="A22" s="14"/>
      <c r="B22" s="26"/>
      <c r="C22" s="26"/>
      <c r="D22" s="15"/>
    </row>
    <row r="23" spans="1:4" x14ac:dyDescent="0.25">
      <c r="A23" s="14"/>
      <c r="B23" s="26"/>
      <c r="C23" s="26"/>
      <c r="D23" s="15"/>
    </row>
    <row r="24" spans="1:4" x14ac:dyDescent="0.25">
      <c r="A24" s="36"/>
      <c r="B24" s="37"/>
      <c r="C24" s="37"/>
      <c r="D24" s="38"/>
    </row>
    <row r="25" spans="1:4" ht="15.75" thickBot="1" x14ac:dyDescent="0.3">
      <c r="A25" s="16"/>
      <c r="B25" s="27"/>
      <c r="C25" s="27"/>
      <c r="D25" s="17"/>
    </row>
    <row r="29" spans="1:4" x14ac:dyDescent="0.25">
      <c r="C29" s="78"/>
      <c r="D29" s="78"/>
    </row>
    <row r="40" spans="1:2" x14ac:dyDescent="0.25">
      <c r="A40" s="78">
        <f>SUM(A2:A25)</f>
        <v>7550</v>
      </c>
      <c r="B40" s="78" t="s">
        <v>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FE30-60D5-425B-99F8-A0915611147C}">
  <dimension ref="A1:I22"/>
  <sheetViews>
    <sheetView rightToLeft="1" zoomScale="130" zoomScaleNormal="130" workbookViewId="0">
      <selection activeCell="D27" sqref="D27"/>
    </sheetView>
  </sheetViews>
  <sheetFormatPr defaultRowHeight="15" x14ac:dyDescent="0.25"/>
  <cols>
    <col min="1" max="1" width="9.140625" style="56"/>
    <col min="2" max="2" width="16.85546875" style="56" customWidth="1"/>
    <col min="3" max="5" width="9.140625" style="56"/>
    <col min="6" max="6" width="22.7109375" style="56" customWidth="1"/>
    <col min="7" max="7" width="14.42578125" style="56" bestFit="1" customWidth="1"/>
    <col min="8" max="8" width="9.140625" style="56"/>
    <col min="9" max="9" width="12.7109375" style="56" customWidth="1"/>
    <col min="10" max="16384" width="9.140625" style="56"/>
  </cols>
  <sheetData>
    <row r="1" spans="1:7" ht="15.75" thickBot="1" x14ac:dyDescent="0.3">
      <c r="A1" s="66" t="s">
        <v>146</v>
      </c>
      <c r="B1" s="67" t="s">
        <v>147</v>
      </c>
      <c r="C1" s="66" t="s">
        <v>10</v>
      </c>
      <c r="D1" s="66" t="s">
        <v>15</v>
      </c>
      <c r="E1" s="66" t="s">
        <v>155</v>
      </c>
      <c r="F1" s="68" t="s">
        <v>5</v>
      </c>
    </row>
    <row r="2" spans="1:7" x14ac:dyDescent="0.25">
      <c r="A2" s="71">
        <v>10000</v>
      </c>
      <c r="B2" s="72" t="s">
        <v>160</v>
      </c>
      <c r="C2" s="72"/>
      <c r="D2" s="72"/>
      <c r="E2" s="72"/>
      <c r="F2" s="73" t="s">
        <v>170</v>
      </c>
    </row>
    <row r="3" spans="1:7" x14ac:dyDescent="0.25">
      <c r="A3" s="74">
        <v>3000</v>
      </c>
      <c r="B3" s="57" t="s">
        <v>160</v>
      </c>
      <c r="C3" s="57"/>
      <c r="D3" s="57"/>
      <c r="E3" s="57"/>
      <c r="F3" s="75" t="s">
        <v>171</v>
      </c>
    </row>
    <row r="4" spans="1:7" x14ac:dyDescent="0.25">
      <c r="A4" s="74">
        <v>3000</v>
      </c>
      <c r="B4" s="57" t="s">
        <v>160</v>
      </c>
      <c r="C4" s="57"/>
      <c r="D4" s="57"/>
      <c r="E4" s="57"/>
      <c r="F4" s="75" t="s">
        <v>172</v>
      </c>
    </row>
    <row r="5" spans="1:7" x14ac:dyDescent="0.25">
      <c r="A5" s="74">
        <v>10000</v>
      </c>
      <c r="B5" s="57" t="s">
        <v>160</v>
      </c>
      <c r="C5" s="57"/>
      <c r="D5" s="57"/>
      <c r="E5" s="57"/>
      <c r="F5" s="76">
        <v>45324</v>
      </c>
    </row>
    <row r="6" spans="1:7" x14ac:dyDescent="0.25">
      <c r="A6" s="74"/>
      <c r="B6" s="57"/>
      <c r="C6" s="57"/>
      <c r="D6" s="57"/>
      <c r="E6" s="57"/>
      <c r="F6" s="75"/>
    </row>
    <row r="7" spans="1:7" x14ac:dyDescent="0.25">
      <c r="A7" s="74"/>
      <c r="B7" s="57"/>
      <c r="C7" s="57"/>
      <c r="D7" s="57"/>
      <c r="E7" s="57"/>
      <c r="F7" s="75"/>
    </row>
    <row r="8" spans="1:7" x14ac:dyDescent="0.25">
      <c r="A8" s="74"/>
      <c r="B8" s="57"/>
      <c r="C8" s="57"/>
      <c r="D8" s="57"/>
      <c r="E8" s="57"/>
      <c r="F8" s="75"/>
    </row>
    <row r="9" spans="1:7" x14ac:dyDescent="0.25">
      <c r="A9" s="74"/>
      <c r="B9" s="57"/>
      <c r="C9" s="57"/>
      <c r="D9" s="57"/>
      <c r="E9" s="57"/>
      <c r="F9" s="75"/>
    </row>
    <row r="10" spans="1:7" x14ac:dyDescent="0.25">
      <c r="A10" s="74"/>
      <c r="B10" s="57"/>
      <c r="C10" s="57"/>
      <c r="D10" s="57"/>
      <c r="E10" s="57"/>
      <c r="F10" s="75"/>
    </row>
    <row r="11" spans="1:7" x14ac:dyDescent="0.25">
      <c r="A11" s="74"/>
      <c r="B11" s="57"/>
      <c r="C11" s="57"/>
      <c r="D11" s="57"/>
      <c r="E11" s="57"/>
      <c r="F11" s="75"/>
    </row>
    <row r="12" spans="1:7" x14ac:dyDescent="0.25">
      <c r="A12" s="74"/>
      <c r="B12" s="57"/>
      <c r="C12" s="57"/>
      <c r="D12" s="57"/>
      <c r="E12" s="57"/>
      <c r="F12" s="75"/>
    </row>
    <row r="13" spans="1:7" x14ac:dyDescent="0.25">
      <c r="A13" s="74"/>
      <c r="B13" s="57"/>
      <c r="C13" s="57"/>
      <c r="D13" s="57"/>
      <c r="E13" s="57"/>
      <c r="F13" s="75"/>
    </row>
    <row r="14" spans="1:7" ht="15.75" thickBot="1" x14ac:dyDescent="0.3">
      <c r="A14" s="69">
        <f>SUM(A2:A13)</f>
        <v>26000</v>
      </c>
      <c r="B14" s="70" t="s">
        <v>144</v>
      </c>
      <c r="C14" s="69">
        <v>83500</v>
      </c>
      <c r="D14" s="70" t="s">
        <v>176</v>
      </c>
      <c r="E14" s="70" t="s">
        <v>173</v>
      </c>
      <c r="F14" s="70">
        <f>C14-A14</f>
        <v>57500</v>
      </c>
    </row>
    <row r="15" spans="1:7" x14ac:dyDescent="0.25">
      <c r="F15" s="56" t="s">
        <v>177</v>
      </c>
      <c r="G15" s="77" t="s">
        <v>179</v>
      </c>
    </row>
    <row r="16" spans="1:7" x14ac:dyDescent="0.25">
      <c r="F16" s="56" t="s">
        <v>178</v>
      </c>
    </row>
    <row r="18" spans="6:9" x14ac:dyDescent="0.25">
      <c r="F18" s="56" t="s">
        <v>180</v>
      </c>
    </row>
    <row r="19" spans="6:9" x14ac:dyDescent="0.25">
      <c r="I19" s="56" t="s">
        <v>181</v>
      </c>
    </row>
    <row r="21" spans="6:9" x14ac:dyDescent="0.25">
      <c r="F21" s="56" t="s">
        <v>182</v>
      </c>
    </row>
    <row r="22" spans="6:9" x14ac:dyDescent="0.25">
      <c r="F22" s="56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F116-2A87-4F05-8245-2425971A78BE}">
  <dimension ref="A1:G37"/>
  <sheetViews>
    <sheetView rightToLeft="1" zoomScaleNormal="100" workbookViewId="0">
      <selection activeCell="C23" sqref="C23"/>
    </sheetView>
  </sheetViews>
  <sheetFormatPr defaultRowHeight="15" x14ac:dyDescent="0.25"/>
  <cols>
    <col min="1" max="1" width="20" bestFit="1" customWidth="1"/>
    <col min="2" max="2" width="6.5703125" bestFit="1" customWidth="1"/>
    <col min="3" max="3" width="30.5703125" bestFit="1" customWidth="1"/>
    <col min="4" max="4" width="14.5703125" bestFit="1" customWidth="1"/>
    <col min="5" max="5" width="20.28515625" bestFit="1" customWidth="1"/>
    <col min="6" max="6" width="5.42578125" bestFit="1" customWidth="1"/>
    <col min="7" max="7" width="30.5703125" bestFit="1" customWidth="1"/>
  </cols>
  <sheetData>
    <row r="1" spans="1:7" x14ac:dyDescent="0.25">
      <c r="A1" s="31" t="s">
        <v>43</v>
      </c>
      <c r="B1" s="31" t="s">
        <v>63</v>
      </c>
      <c r="C1" s="31" t="s">
        <v>62</v>
      </c>
      <c r="E1" s="33" t="s">
        <v>43</v>
      </c>
      <c r="F1" s="33" t="s">
        <v>63</v>
      </c>
      <c r="G1" s="33" t="s">
        <v>62</v>
      </c>
    </row>
    <row r="2" spans="1:7" x14ac:dyDescent="0.25">
      <c r="A2" s="2" t="s">
        <v>61</v>
      </c>
      <c r="B2" s="2">
        <v>750</v>
      </c>
      <c r="C2" s="2">
        <v>0</v>
      </c>
      <c r="E2" s="2" t="s">
        <v>75</v>
      </c>
      <c r="F2" s="2">
        <v>194</v>
      </c>
      <c r="G2" s="2">
        <f>F2*2</f>
        <v>388</v>
      </c>
    </row>
    <row r="3" spans="1:7" x14ac:dyDescent="0.25">
      <c r="A3" s="2" t="s">
        <v>60</v>
      </c>
      <c r="B3" s="2">
        <v>30</v>
      </c>
      <c r="C3" s="2">
        <f>B3*2</f>
        <v>60</v>
      </c>
      <c r="E3" s="2" t="s">
        <v>60</v>
      </c>
      <c r="F3" s="2">
        <v>30</v>
      </c>
      <c r="G3" s="2">
        <f>F3*2</f>
        <v>60</v>
      </c>
    </row>
    <row r="4" spans="1:7" x14ac:dyDescent="0.25">
      <c r="A4" s="2" t="s">
        <v>59</v>
      </c>
      <c r="B4" s="2">
        <v>65</v>
      </c>
      <c r="C4" s="2">
        <f>B4*2</f>
        <v>130</v>
      </c>
      <c r="E4" s="2" t="s">
        <v>74</v>
      </c>
      <c r="F4" s="2">
        <v>50</v>
      </c>
      <c r="G4" s="2">
        <f>F4*2</f>
        <v>100</v>
      </c>
    </row>
    <row r="5" spans="1:7" x14ac:dyDescent="0.25">
      <c r="A5" s="2" t="s">
        <v>58</v>
      </c>
      <c r="B5" s="2">
        <v>100</v>
      </c>
      <c r="C5" s="30">
        <v>0</v>
      </c>
      <c r="E5" s="2" t="s">
        <v>61</v>
      </c>
      <c r="F5" s="2">
        <v>750</v>
      </c>
      <c r="G5" s="30">
        <v>0</v>
      </c>
    </row>
    <row r="6" spans="1:7" x14ac:dyDescent="0.25">
      <c r="A6" s="2" t="s">
        <v>57</v>
      </c>
      <c r="B6" s="2">
        <v>100</v>
      </c>
      <c r="C6" s="30">
        <v>0</v>
      </c>
      <c r="E6" s="2" t="s">
        <v>73</v>
      </c>
      <c r="F6" s="2">
        <v>100</v>
      </c>
      <c r="G6" s="30">
        <v>0</v>
      </c>
    </row>
    <row r="7" spans="1:7" x14ac:dyDescent="0.25">
      <c r="A7" s="2" t="s">
        <v>56</v>
      </c>
      <c r="B7" s="2">
        <v>194</v>
      </c>
      <c r="C7" s="2">
        <f>B7*2</f>
        <v>388</v>
      </c>
      <c r="E7" s="2" t="s">
        <v>72</v>
      </c>
      <c r="F7" s="2">
        <v>150</v>
      </c>
      <c r="G7" s="30">
        <v>0</v>
      </c>
    </row>
    <row r="8" spans="1:7" x14ac:dyDescent="0.25">
      <c r="A8" s="2" t="s">
        <v>55</v>
      </c>
      <c r="B8" s="2">
        <v>500</v>
      </c>
      <c r="C8" s="30">
        <v>0</v>
      </c>
      <c r="E8" s="2" t="s">
        <v>71</v>
      </c>
      <c r="F8" s="2">
        <v>280</v>
      </c>
      <c r="G8" s="30">
        <v>0</v>
      </c>
    </row>
    <row r="9" spans="1:7" x14ac:dyDescent="0.25">
      <c r="A9" s="2" t="s">
        <v>54</v>
      </c>
      <c r="B9" s="2">
        <v>500</v>
      </c>
      <c r="C9" s="30">
        <v>0</v>
      </c>
      <c r="E9" s="3" t="s">
        <v>70</v>
      </c>
      <c r="F9" s="2">
        <v>110</v>
      </c>
      <c r="G9" s="2"/>
    </row>
    <row r="10" spans="1:7" x14ac:dyDescent="0.25">
      <c r="A10" s="2" t="s">
        <v>53</v>
      </c>
      <c r="B10" s="2">
        <v>1000</v>
      </c>
      <c r="C10" s="2"/>
      <c r="E10" s="3" t="s">
        <v>69</v>
      </c>
      <c r="F10" s="2">
        <v>20</v>
      </c>
      <c r="G10" s="2"/>
    </row>
    <row r="11" spans="1:7" x14ac:dyDescent="0.25">
      <c r="A11" s="2"/>
      <c r="B11" s="2"/>
      <c r="C11" s="2"/>
      <c r="E11" s="32" t="s">
        <v>65</v>
      </c>
      <c r="F11" s="32">
        <f>SUM(F2:F10)</f>
        <v>1684</v>
      </c>
      <c r="G11" s="32">
        <f>SUM(G2:G10)</f>
        <v>548</v>
      </c>
    </row>
    <row r="12" spans="1:7" x14ac:dyDescent="0.25">
      <c r="A12" s="2"/>
      <c r="B12" s="2"/>
      <c r="C12" s="2"/>
      <c r="E12" s="93" t="s">
        <v>52</v>
      </c>
      <c r="F12" s="94"/>
      <c r="G12" s="95"/>
    </row>
    <row r="13" spans="1:7" x14ac:dyDescent="0.25">
      <c r="A13" s="2"/>
      <c r="B13" s="2"/>
      <c r="C13" s="2"/>
      <c r="E13" s="2" t="s">
        <v>68</v>
      </c>
      <c r="F13" s="2">
        <v>540</v>
      </c>
      <c r="G13" s="2"/>
    </row>
    <row r="14" spans="1:7" x14ac:dyDescent="0.25">
      <c r="A14" s="2"/>
      <c r="B14" s="2"/>
      <c r="C14" s="2"/>
      <c r="E14" s="2" t="s">
        <v>67</v>
      </c>
      <c r="F14" s="2">
        <v>160</v>
      </c>
      <c r="G14" s="2">
        <f>F14*2</f>
        <v>320</v>
      </c>
    </row>
    <row r="15" spans="1:7" x14ac:dyDescent="0.25">
      <c r="A15" s="2"/>
      <c r="B15" s="2"/>
      <c r="C15" s="2"/>
      <c r="E15" s="2" t="s">
        <v>66</v>
      </c>
      <c r="F15" s="2">
        <v>64</v>
      </c>
      <c r="G15" s="2">
        <f>F15*2</f>
        <v>128</v>
      </c>
    </row>
    <row r="16" spans="1:7" x14ac:dyDescent="0.25">
      <c r="A16" s="2"/>
      <c r="B16" s="2"/>
      <c r="C16" s="2"/>
      <c r="E16" s="2"/>
      <c r="F16" s="2"/>
      <c r="G16" s="2"/>
    </row>
    <row r="17" spans="1:7" x14ac:dyDescent="0.25">
      <c r="A17" s="2"/>
      <c r="B17" s="2"/>
      <c r="C17" s="2"/>
      <c r="E17" s="2"/>
      <c r="F17" s="2"/>
      <c r="G17" s="2"/>
    </row>
    <row r="18" spans="1:7" x14ac:dyDescent="0.25">
      <c r="A18" s="93" t="s">
        <v>52</v>
      </c>
      <c r="B18" s="94"/>
      <c r="C18" s="95"/>
      <c r="E18" s="2"/>
      <c r="F18" s="2"/>
      <c r="G18" s="2"/>
    </row>
    <row r="19" spans="1:7" x14ac:dyDescent="0.25">
      <c r="A19" s="2"/>
      <c r="B19" s="2"/>
      <c r="C19" s="2"/>
      <c r="E19" s="2"/>
      <c r="F19" s="2"/>
      <c r="G19" s="2"/>
    </row>
    <row r="20" spans="1:7" x14ac:dyDescent="0.25">
      <c r="A20" s="2"/>
      <c r="B20" s="2"/>
      <c r="C20" s="2"/>
      <c r="E20" s="32" t="s">
        <v>65</v>
      </c>
      <c r="F20" s="32">
        <f>SUM(F13:F19)</f>
        <v>764</v>
      </c>
      <c r="G20" s="32">
        <f>SUM(G11:G19)</f>
        <v>996</v>
      </c>
    </row>
    <row r="21" spans="1:7" x14ac:dyDescent="0.25">
      <c r="A21" s="2"/>
      <c r="B21" s="2"/>
      <c r="C21" s="2"/>
      <c r="E21" s="32" t="s">
        <v>64</v>
      </c>
      <c r="F21" s="32">
        <f>SUM(F20,F11)</f>
        <v>2448</v>
      </c>
      <c r="G21" s="32"/>
    </row>
    <row r="22" spans="1:7" x14ac:dyDescent="0.25">
      <c r="A22" s="2"/>
      <c r="B22" s="2"/>
      <c r="C22" s="2"/>
      <c r="E22" s="2"/>
      <c r="F22" s="2"/>
      <c r="G22" s="2"/>
    </row>
    <row r="23" spans="1:7" x14ac:dyDescent="0.25">
      <c r="A23" s="2"/>
      <c r="B23" s="2"/>
      <c r="C23" s="2"/>
    </row>
    <row r="24" spans="1:7" x14ac:dyDescent="0.25">
      <c r="A24" s="2"/>
      <c r="B24" s="2"/>
      <c r="C24" s="2"/>
    </row>
    <row r="25" spans="1:7" x14ac:dyDescent="0.25">
      <c r="A25" s="2"/>
      <c r="B25" s="2"/>
      <c r="C25" s="2"/>
    </row>
    <row r="26" spans="1:7" x14ac:dyDescent="0.25">
      <c r="A26" s="2"/>
      <c r="B26" s="2"/>
      <c r="C26" s="2"/>
    </row>
    <row r="27" spans="1:7" x14ac:dyDescent="0.25">
      <c r="A27" s="2" t="s">
        <v>51</v>
      </c>
      <c r="B27" s="2">
        <f>SUM(B2:B26)</f>
        <v>3239</v>
      </c>
      <c r="C27" s="2"/>
    </row>
    <row r="30" spans="1:7" ht="15.75" thickBot="1" x14ac:dyDescent="0.3"/>
    <row r="31" spans="1:7" x14ac:dyDescent="0.25">
      <c r="A31" s="98" t="s">
        <v>16</v>
      </c>
      <c r="B31" s="99"/>
      <c r="C31" s="21"/>
      <c r="D31" s="23" t="s">
        <v>27</v>
      </c>
    </row>
    <row r="32" spans="1:7" x14ac:dyDescent="0.25">
      <c r="A32" s="22" t="s">
        <v>17</v>
      </c>
      <c r="B32" s="22" t="s">
        <v>18</v>
      </c>
      <c r="C32" s="21"/>
      <c r="D32" s="24" t="s">
        <v>26</v>
      </c>
    </row>
    <row r="33" spans="1:4" x14ac:dyDescent="0.25">
      <c r="A33" s="22" t="s">
        <v>19</v>
      </c>
      <c r="B33" s="22" t="s">
        <v>20</v>
      </c>
      <c r="C33" s="21"/>
      <c r="D33" s="24" t="s">
        <v>23</v>
      </c>
    </row>
    <row r="34" spans="1:4" x14ac:dyDescent="0.25">
      <c r="A34" s="22" t="s">
        <v>21</v>
      </c>
      <c r="B34" s="22" t="s">
        <v>22</v>
      </c>
      <c r="C34" s="21"/>
      <c r="D34" s="24" t="s">
        <v>24</v>
      </c>
    </row>
    <row r="35" spans="1:4" ht="15.75" thickBot="1" x14ac:dyDescent="0.3">
      <c r="A35" s="22" t="s">
        <v>31</v>
      </c>
      <c r="B35" s="22" t="s">
        <v>29</v>
      </c>
      <c r="C35" s="21"/>
      <c r="D35" s="25" t="s">
        <v>25</v>
      </c>
    </row>
    <row r="36" spans="1:4" x14ac:dyDescent="0.25">
      <c r="A36" s="22" t="s">
        <v>32</v>
      </c>
      <c r="B36" s="22" t="s">
        <v>30</v>
      </c>
      <c r="C36" s="21"/>
      <c r="D36" s="21"/>
    </row>
    <row r="37" spans="1:4" x14ac:dyDescent="0.25">
      <c r="A37" s="96" t="s">
        <v>28</v>
      </c>
      <c r="B37" s="97"/>
      <c r="C37" s="21"/>
      <c r="D37" s="21"/>
    </row>
  </sheetData>
  <mergeCells count="4">
    <mergeCell ref="A18:C18"/>
    <mergeCell ref="E12:G12"/>
    <mergeCell ref="A37:B37"/>
    <mergeCell ref="A31:B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7C62-F4EA-473A-B975-9AE1211A7F93}">
  <dimension ref="A1"/>
  <sheetViews>
    <sheetView rightToLeft="1" zoomScaleNormal="100" workbookViewId="0">
      <selection activeCell="M23" sqref="M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</vt:lpstr>
      <vt:lpstr>Almontal</vt:lpstr>
      <vt:lpstr>Rent</vt:lpstr>
      <vt:lpstr>Wood</vt:lpstr>
      <vt:lpstr>Live Costs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Aidi</dc:creator>
  <cp:lastModifiedBy>Ibrahim Aidi</cp:lastModifiedBy>
  <dcterms:created xsi:type="dcterms:W3CDTF">2015-06-05T18:17:20Z</dcterms:created>
  <dcterms:modified xsi:type="dcterms:W3CDTF">2024-02-17T23:58:20Z</dcterms:modified>
</cp:coreProperties>
</file>