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SHM\لجنة المشاريع\قفة رمضان2023\"/>
    </mc:Choice>
  </mc:AlternateContent>
  <xr:revisionPtr revIDLastSave="0" documentId="13_ncr:1_{9F7D806C-5DC0-4BB6-BB76-9A6428CA1ED8}" xr6:coauthVersionLast="47" xr6:coauthVersionMax="47" xr10:uidLastSave="{00000000-0000-0000-0000-000000000000}"/>
  <bookViews>
    <workbookView xWindow="-120" yWindow="480" windowWidth="24240" windowHeight="13140" activeTab="2" xr2:uid="{00000000-000D-0000-FFFF-FFFF00000000}"/>
  </bookViews>
  <sheets>
    <sheet name="أتقداو" sheetId="3" r:id="rId1"/>
    <sheet name="ليساسفة" sheetId="5" r:id="rId2"/>
    <sheet name="ليساسفة (2)" sheetId="6" r:id="rId3"/>
  </sheets>
  <definedNames>
    <definedName name="_xlnm._FilterDatabase" localSheetId="0" hidden="1">أتقداو!$W$4:$AF$16</definedName>
    <definedName name="_xlnm._FilterDatabase" localSheetId="1" hidden="1">ليساسفة!$W$4:$AF$16</definedName>
    <definedName name="_xlnm._FilterDatabase" localSheetId="2" hidden="1">'ليساسفة (2)'!$W$4:$AF$16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6" l="1"/>
  <c r="G23" i="6"/>
  <c r="G18" i="6"/>
  <c r="G17" i="6"/>
  <c r="G16" i="6"/>
  <c r="G15" i="6"/>
  <c r="G14" i="6"/>
  <c r="G13" i="6"/>
  <c r="G12" i="6"/>
  <c r="G11" i="6"/>
  <c r="G10" i="6"/>
  <c r="G9" i="6"/>
  <c r="G8" i="6"/>
  <c r="G7" i="6"/>
  <c r="G7" i="5"/>
  <c r="G8" i="5"/>
  <c r="G9" i="5"/>
  <c r="G10" i="5"/>
  <c r="G11" i="5"/>
  <c r="G12" i="5"/>
  <c r="G13" i="5"/>
  <c r="G14" i="5"/>
  <c r="G15" i="5"/>
  <c r="G16" i="5"/>
  <c r="G17" i="5"/>
  <c r="G18" i="5"/>
  <c r="G23" i="5"/>
  <c r="G8" i="3"/>
  <c r="G9" i="3"/>
  <c r="G10" i="3"/>
  <c r="G11" i="3"/>
  <c r="G12" i="3"/>
  <c r="G13" i="3"/>
  <c r="G14" i="3"/>
  <c r="G15" i="3"/>
  <c r="G16" i="3"/>
  <c r="G17" i="3"/>
  <c r="G18" i="3"/>
  <c r="G7" i="3"/>
  <c r="M25" i="5"/>
  <c r="M25" i="3"/>
  <c r="G23" i="3"/>
  <c r="G19" i="6" l="1"/>
  <c r="G25" i="6"/>
  <c r="G25" i="5"/>
  <c r="G19" i="5"/>
  <c r="B7" i="5" s="1"/>
  <c r="G19" i="3"/>
  <c r="G25" i="3"/>
</calcChain>
</file>

<file path=xl/sharedStrings.xml><?xml version="1.0" encoding="utf-8"?>
<sst xmlns="http://schemas.openxmlformats.org/spreadsheetml/2006/main" count="140" uniqueCount="43">
  <si>
    <t>المواد الغذائية</t>
  </si>
  <si>
    <t>العدد</t>
  </si>
  <si>
    <t>الثمن</t>
  </si>
  <si>
    <t>الثمن الكلي</t>
  </si>
  <si>
    <t>الزيت</t>
  </si>
  <si>
    <t>الدقيق</t>
  </si>
  <si>
    <t>السكر</t>
  </si>
  <si>
    <t>التمر</t>
  </si>
  <si>
    <t>الحمص</t>
  </si>
  <si>
    <t>العدس</t>
  </si>
  <si>
    <t>الشعرية</t>
  </si>
  <si>
    <t>الجبن</t>
  </si>
  <si>
    <t>الشاي</t>
  </si>
  <si>
    <t>الطماطم المصبرة</t>
  </si>
  <si>
    <t>10كيلو</t>
  </si>
  <si>
    <t>5كيلو</t>
  </si>
  <si>
    <t>2كيلو</t>
  </si>
  <si>
    <t>1كيلو</t>
  </si>
  <si>
    <t>علبة 24</t>
  </si>
  <si>
    <t>800غ</t>
  </si>
  <si>
    <t>المجموع الكلي</t>
  </si>
  <si>
    <t>فينو</t>
  </si>
  <si>
    <t>بلبولة</t>
  </si>
  <si>
    <t>400غ</t>
  </si>
  <si>
    <t>عدد القفف</t>
  </si>
  <si>
    <t>إجمالي المسهمات</t>
  </si>
  <si>
    <t>2لتر</t>
  </si>
  <si>
    <t xml:space="preserve">الاسم </t>
  </si>
  <si>
    <t>المساهمة</t>
  </si>
  <si>
    <t>آسية العالمي</t>
  </si>
  <si>
    <t>رضا شبال</t>
  </si>
  <si>
    <t>هند الشلح</t>
  </si>
  <si>
    <t>معاذ فائق</t>
  </si>
  <si>
    <t>شيماء وردي</t>
  </si>
  <si>
    <t>صلاح فنان</t>
  </si>
  <si>
    <t>الغالية</t>
  </si>
  <si>
    <t>إبراهيم بنماغة</t>
  </si>
  <si>
    <t>كريمة قنديل</t>
  </si>
  <si>
    <t>مريم الصويني</t>
  </si>
  <si>
    <t>محمد بنكروم</t>
  </si>
  <si>
    <t>حمزة الدروي</t>
  </si>
  <si>
    <t>إيمان الحميدي</t>
  </si>
  <si>
    <t>06 76 64 15 37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</si>
</sst>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2" fontId="7" fillId="0" borderId="0" xfId="0" applyNumberFormat="1" applyFont="1" applyAlignment="1"/>
    <xf numFmtId="0" fontId="7" fillId="0" borderId="0" xfId="0" applyFont="1" applyAlignment="1"/>
    <xf numFmtId="2" fontId="8" fillId="0" borderId="0" xfId="0" applyNumberFormat="1" applyFont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7" borderId="10" xfId="0" applyFont="1" applyFill="1" applyBorder="1" applyAlignment="1">
      <alignment horizontal="center" wrapText="1"/>
    </xf>
    <xf numFmtId="0" fontId="7" fillId="7" borderId="11" xfId="0" applyFont="1" applyFill="1" applyBorder="1" applyAlignment="1">
      <alignment horizontal="center" wrapText="1"/>
    </xf>
    <xf numFmtId="0" fontId="7" fillId="7" borderId="12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5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AEFB-FE3E-45CB-9A11-495E7B3646FC}">
  <dimension ref="B3:AF25"/>
  <sheetViews>
    <sheetView zoomScale="60" zoomScaleNormal="60" workbookViewId="0">
      <selection activeCell="M13" sqref="M13:O13"/>
    </sheetView>
  </sheetViews>
  <sheetFormatPr defaultRowHeight="15" x14ac:dyDescent="0.25"/>
  <cols>
    <col min="15" max="15" width="17.7109375" customWidth="1"/>
  </cols>
  <sheetData>
    <row r="3" spans="2:32" ht="31.5" x14ac:dyDescent="0.5">
      <c r="G3" s="1"/>
      <c r="H3" s="1"/>
      <c r="I3" s="1"/>
      <c r="J3" s="26"/>
      <c r="K3" s="26"/>
      <c r="L3" s="26"/>
      <c r="M3" s="26"/>
      <c r="N3" s="26"/>
      <c r="O3" s="26"/>
      <c r="P3" s="26"/>
      <c r="Q3" s="26"/>
      <c r="R3" s="26"/>
      <c r="W3" s="6" t="s">
        <v>28</v>
      </c>
      <c r="X3" s="6"/>
      <c r="Y3" s="6"/>
      <c r="Z3" s="6"/>
      <c r="AA3" s="6"/>
      <c r="AB3" s="12" t="s">
        <v>27</v>
      </c>
      <c r="AC3" s="12"/>
      <c r="AD3" s="12"/>
      <c r="AE3" s="12"/>
      <c r="AF3" s="12"/>
    </row>
    <row r="4" spans="2:32" ht="31.5" x14ac:dyDescent="0.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27">
        <v>13750</v>
      </c>
      <c r="X4" s="27"/>
      <c r="Y4" s="27"/>
      <c r="Z4" s="27"/>
      <c r="AA4" s="27"/>
      <c r="AB4" s="28" t="s">
        <v>29</v>
      </c>
      <c r="AC4" s="28"/>
      <c r="AD4" s="28"/>
      <c r="AE4" s="28"/>
      <c r="AF4" s="28"/>
    </row>
    <row r="5" spans="2:32" ht="31.5" customHeight="1" thickBot="1" x14ac:dyDescent="0.5">
      <c r="W5" s="27">
        <v>4750</v>
      </c>
      <c r="X5" s="27"/>
      <c r="Y5" s="27"/>
      <c r="Z5" s="27"/>
      <c r="AA5" s="27"/>
      <c r="AB5" s="28" t="s">
        <v>30</v>
      </c>
      <c r="AC5" s="28"/>
      <c r="AD5" s="28"/>
      <c r="AE5" s="28"/>
      <c r="AF5" s="28"/>
    </row>
    <row r="6" spans="2:32" ht="31.5" customHeight="1" x14ac:dyDescent="0.5">
      <c r="G6" s="31" t="s">
        <v>3</v>
      </c>
      <c r="H6" s="29"/>
      <c r="I6" s="29"/>
      <c r="J6" s="29" t="s">
        <v>2</v>
      </c>
      <c r="K6" s="29"/>
      <c r="L6" s="29"/>
      <c r="M6" s="29" t="s">
        <v>1</v>
      </c>
      <c r="N6" s="29"/>
      <c r="O6" s="29"/>
      <c r="P6" s="29" t="s">
        <v>0</v>
      </c>
      <c r="Q6" s="29"/>
      <c r="R6" s="30"/>
      <c r="W6" s="27">
        <v>1000</v>
      </c>
      <c r="X6" s="27"/>
      <c r="Y6" s="27"/>
      <c r="Z6" s="27"/>
      <c r="AA6" s="27"/>
      <c r="AB6" s="28" t="s">
        <v>31</v>
      </c>
      <c r="AC6" s="28"/>
      <c r="AD6" s="28"/>
      <c r="AE6" s="28"/>
      <c r="AF6" s="28"/>
    </row>
    <row r="7" spans="2:32" ht="31.5" x14ac:dyDescent="0.5">
      <c r="B7" s="10"/>
      <c r="C7" s="10"/>
      <c r="D7" s="10"/>
      <c r="G7" s="13">
        <f>J7*100</f>
        <v>4427</v>
      </c>
      <c r="H7" s="12"/>
      <c r="I7" s="12"/>
      <c r="J7" s="11">
        <v>44.27</v>
      </c>
      <c r="K7" s="11"/>
      <c r="L7" s="11"/>
      <c r="M7" s="14" t="s">
        <v>26</v>
      </c>
      <c r="N7" s="14"/>
      <c r="O7" s="14"/>
      <c r="P7" s="15" t="s">
        <v>4</v>
      </c>
      <c r="Q7" s="15"/>
      <c r="R7" s="16"/>
      <c r="W7" s="27">
        <v>1400</v>
      </c>
      <c r="X7" s="27"/>
      <c r="Y7" s="27"/>
      <c r="Z7" s="27"/>
      <c r="AA7" s="27"/>
      <c r="AB7" s="28" t="s">
        <v>32</v>
      </c>
      <c r="AC7" s="28"/>
      <c r="AD7" s="28"/>
      <c r="AE7" s="28"/>
      <c r="AF7" s="28"/>
    </row>
    <row r="8" spans="2:32" ht="31.5" x14ac:dyDescent="0.5">
      <c r="B8" s="10"/>
      <c r="C8" s="10"/>
      <c r="D8" s="10"/>
      <c r="G8" s="13">
        <f t="shared" ref="G8:G18" si="0">J8*100</f>
        <v>3800</v>
      </c>
      <c r="H8" s="12"/>
      <c r="I8" s="12"/>
      <c r="J8" s="11">
        <v>38</v>
      </c>
      <c r="K8" s="11"/>
      <c r="L8" s="11"/>
      <c r="M8" s="14" t="s">
        <v>14</v>
      </c>
      <c r="N8" s="14"/>
      <c r="O8" s="14"/>
      <c r="P8" s="15" t="s">
        <v>5</v>
      </c>
      <c r="Q8" s="15"/>
      <c r="R8" s="16"/>
      <c r="W8" s="27">
        <v>3050</v>
      </c>
      <c r="X8" s="27"/>
      <c r="Y8" s="27"/>
      <c r="Z8" s="27"/>
      <c r="AA8" s="27"/>
      <c r="AB8" s="28" t="s">
        <v>33</v>
      </c>
      <c r="AC8" s="28"/>
      <c r="AD8" s="28"/>
      <c r="AE8" s="28"/>
      <c r="AF8" s="28"/>
    </row>
    <row r="9" spans="2:32" ht="31.5" x14ac:dyDescent="0.5">
      <c r="B9" s="10"/>
      <c r="C9" s="10"/>
      <c r="D9" s="10"/>
      <c r="G9" s="13">
        <f t="shared" si="0"/>
        <v>2825</v>
      </c>
      <c r="H9" s="12"/>
      <c r="I9" s="12"/>
      <c r="J9" s="11">
        <v>28.25</v>
      </c>
      <c r="K9" s="11"/>
      <c r="L9" s="11"/>
      <c r="M9" s="14" t="s">
        <v>15</v>
      </c>
      <c r="N9" s="14"/>
      <c r="O9" s="14"/>
      <c r="P9" s="15" t="s">
        <v>6</v>
      </c>
      <c r="Q9" s="15"/>
      <c r="R9" s="16"/>
      <c r="W9" s="27">
        <v>400</v>
      </c>
      <c r="X9" s="27"/>
      <c r="Y9" s="27"/>
      <c r="Z9" s="27"/>
      <c r="AA9" s="27"/>
      <c r="AB9" s="28" t="s">
        <v>34</v>
      </c>
      <c r="AC9" s="28"/>
      <c r="AD9" s="28"/>
      <c r="AE9" s="28"/>
      <c r="AF9" s="28"/>
    </row>
    <row r="10" spans="2:32" ht="31.5" x14ac:dyDescent="0.5">
      <c r="B10" s="10"/>
      <c r="C10" s="10"/>
      <c r="D10" s="10"/>
      <c r="G10" s="13">
        <f t="shared" si="0"/>
        <v>4000</v>
      </c>
      <c r="H10" s="12"/>
      <c r="I10" s="12"/>
      <c r="J10" s="11">
        <v>40</v>
      </c>
      <c r="K10" s="11"/>
      <c r="L10" s="11"/>
      <c r="M10" s="14" t="s">
        <v>16</v>
      </c>
      <c r="N10" s="14"/>
      <c r="O10" s="14"/>
      <c r="P10" s="15" t="s">
        <v>7</v>
      </c>
      <c r="Q10" s="15"/>
      <c r="R10" s="16"/>
      <c r="W10" s="27">
        <v>300</v>
      </c>
      <c r="X10" s="27"/>
      <c r="Y10" s="27"/>
      <c r="Z10" s="27"/>
      <c r="AA10" s="27"/>
      <c r="AB10" s="28" t="s">
        <v>35</v>
      </c>
      <c r="AC10" s="28"/>
      <c r="AD10" s="28"/>
      <c r="AE10" s="28"/>
      <c r="AF10" s="28"/>
    </row>
    <row r="11" spans="2:32" ht="31.5" x14ac:dyDescent="0.5">
      <c r="G11" s="13">
        <f t="shared" si="0"/>
        <v>2500</v>
      </c>
      <c r="H11" s="12"/>
      <c r="I11" s="12"/>
      <c r="J11" s="11">
        <v>25</v>
      </c>
      <c r="K11" s="11"/>
      <c r="L11" s="11"/>
      <c r="M11" s="14" t="s">
        <v>17</v>
      </c>
      <c r="N11" s="14"/>
      <c r="O11" s="14"/>
      <c r="P11" s="15" t="s">
        <v>8</v>
      </c>
      <c r="Q11" s="15"/>
      <c r="R11" s="16"/>
      <c r="W11" s="27">
        <v>250</v>
      </c>
      <c r="X11" s="27"/>
      <c r="Y11" s="27"/>
      <c r="Z11" s="27"/>
      <c r="AA11" s="27"/>
      <c r="AB11" s="28" t="s">
        <v>36</v>
      </c>
      <c r="AC11" s="28"/>
      <c r="AD11" s="28"/>
      <c r="AE11" s="28"/>
      <c r="AF11" s="28"/>
    </row>
    <row r="12" spans="2:32" ht="31.5" x14ac:dyDescent="0.5">
      <c r="G12" s="13">
        <f t="shared" si="0"/>
        <v>1600</v>
      </c>
      <c r="H12" s="12"/>
      <c r="I12" s="12"/>
      <c r="J12" s="11">
        <v>16</v>
      </c>
      <c r="K12" s="11"/>
      <c r="L12" s="11"/>
      <c r="M12" s="14" t="s">
        <v>17</v>
      </c>
      <c r="N12" s="14"/>
      <c r="O12" s="14"/>
      <c r="P12" s="15" t="s">
        <v>9</v>
      </c>
      <c r="Q12" s="15"/>
      <c r="R12" s="16"/>
      <c r="W12" s="27">
        <v>250</v>
      </c>
      <c r="X12" s="27"/>
      <c r="Y12" s="27"/>
      <c r="Z12" s="27"/>
      <c r="AA12" s="27"/>
      <c r="AB12" s="28" t="s">
        <v>37</v>
      </c>
      <c r="AC12" s="28"/>
      <c r="AD12" s="28"/>
      <c r="AE12" s="28"/>
      <c r="AF12" s="28"/>
    </row>
    <row r="13" spans="2:32" ht="31.5" x14ac:dyDescent="0.5">
      <c r="G13" s="13">
        <f t="shared" si="0"/>
        <v>1200</v>
      </c>
      <c r="H13" s="12"/>
      <c r="I13" s="12"/>
      <c r="J13" s="11">
        <v>12</v>
      </c>
      <c r="K13" s="11"/>
      <c r="L13" s="11"/>
      <c r="M13" s="14" t="s">
        <v>17</v>
      </c>
      <c r="N13" s="14"/>
      <c r="O13" s="14"/>
      <c r="P13" s="15" t="s">
        <v>10</v>
      </c>
      <c r="Q13" s="15"/>
      <c r="R13" s="16"/>
      <c r="W13" s="27">
        <v>150</v>
      </c>
      <c r="X13" s="27"/>
      <c r="Y13" s="27"/>
      <c r="Z13" s="27"/>
      <c r="AA13" s="27"/>
      <c r="AB13" s="28" t="s">
        <v>38</v>
      </c>
      <c r="AC13" s="28"/>
      <c r="AD13" s="28"/>
      <c r="AE13" s="28"/>
      <c r="AF13" s="28"/>
    </row>
    <row r="14" spans="2:32" ht="31.5" x14ac:dyDescent="0.5">
      <c r="G14" s="13">
        <f t="shared" si="0"/>
        <v>1575</v>
      </c>
      <c r="H14" s="12"/>
      <c r="I14" s="12"/>
      <c r="J14" s="11">
        <v>15.75</v>
      </c>
      <c r="K14" s="11"/>
      <c r="L14" s="11"/>
      <c r="M14" s="14" t="s">
        <v>18</v>
      </c>
      <c r="N14" s="14"/>
      <c r="O14" s="14"/>
      <c r="P14" s="15" t="s">
        <v>11</v>
      </c>
      <c r="Q14" s="15"/>
      <c r="R14" s="16"/>
      <c r="W14" s="27">
        <v>100</v>
      </c>
      <c r="X14" s="27"/>
      <c r="Y14" s="27"/>
      <c r="Z14" s="27"/>
      <c r="AA14" s="27"/>
      <c r="AB14" s="28" t="s">
        <v>39</v>
      </c>
      <c r="AC14" s="28"/>
      <c r="AD14" s="28"/>
      <c r="AE14" s="28"/>
      <c r="AF14" s="28"/>
    </row>
    <row r="15" spans="2:32" ht="31.5" x14ac:dyDescent="0.5">
      <c r="G15" s="13">
        <f t="shared" si="0"/>
        <v>1739.9999999999998</v>
      </c>
      <c r="H15" s="12"/>
      <c r="I15" s="12"/>
      <c r="J15" s="11">
        <v>17.399999999999999</v>
      </c>
      <c r="K15" s="11"/>
      <c r="L15" s="11"/>
      <c r="M15" s="14" t="s">
        <v>23</v>
      </c>
      <c r="N15" s="14"/>
      <c r="O15" s="14"/>
      <c r="P15" s="15" t="s">
        <v>12</v>
      </c>
      <c r="Q15" s="15"/>
      <c r="R15" s="16"/>
      <c r="W15" s="27">
        <v>100</v>
      </c>
      <c r="X15" s="27"/>
      <c r="Y15" s="27"/>
      <c r="Z15" s="27"/>
      <c r="AA15" s="27"/>
      <c r="AB15" s="28" t="s">
        <v>40</v>
      </c>
      <c r="AC15" s="28"/>
      <c r="AD15" s="28"/>
      <c r="AE15" s="28"/>
      <c r="AF15" s="28"/>
    </row>
    <row r="16" spans="2:32" ht="31.5" x14ac:dyDescent="0.5">
      <c r="G16" s="13">
        <f t="shared" si="0"/>
        <v>2050</v>
      </c>
      <c r="H16" s="12"/>
      <c r="I16" s="12"/>
      <c r="J16" s="11">
        <v>20.5</v>
      </c>
      <c r="K16" s="11"/>
      <c r="L16" s="11"/>
      <c r="M16" s="14" t="s">
        <v>19</v>
      </c>
      <c r="N16" s="14"/>
      <c r="O16" s="14"/>
      <c r="P16" s="15" t="s">
        <v>13</v>
      </c>
      <c r="Q16" s="15"/>
      <c r="R16" s="16"/>
      <c r="W16" s="27">
        <v>50</v>
      </c>
      <c r="X16" s="27"/>
      <c r="Y16" s="27"/>
      <c r="Z16" s="27"/>
      <c r="AA16" s="27"/>
      <c r="AB16" s="28" t="s">
        <v>41</v>
      </c>
      <c r="AC16" s="28"/>
      <c r="AD16" s="28"/>
      <c r="AE16" s="28"/>
      <c r="AF16" s="28"/>
    </row>
    <row r="17" spans="7:27" ht="31.5" x14ac:dyDescent="0.5">
      <c r="G17" s="13">
        <f t="shared" si="0"/>
        <v>4850</v>
      </c>
      <c r="H17" s="12"/>
      <c r="I17" s="12"/>
      <c r="J17" s="11">
        <v>48.5</v>
      </c>
      <c r="K17" s="11"/>
      <c r="L17" s="11"/>
      <c r="M17" s="14" t="s">
        <v>15</v>
      </c>
      <c r="N17" s="14"/>
      <c r="O17" s="14"/>
      <c r="P17" s="15" t="s">
        <v>21</v>
      </c>
      <c r="Q17" s="15"/>
      <c r="R17" s="16"/>
    </row>
    <row r="18" spans="7:27" ht="31.5" x14ac:dyDescent="0.5">
      <c r="G18" s="13">
        <f t="shared" si="0"/>
        <v>700</v>
      </c>
      <c r="H18" s="12"/>
      <c r="I18" s="12"/>
      <c r="J18" s="11">
        <v>7</v>
      </c>
      <c r="K18" s="11"/>
      <c r="L18" s="11"/>
      <c r="M18" s="14" t="s">
        <v>17</v>
      </c>
      <c r="N18" s="14"/>
      <c r="O18" s="14"/>
      <c r="P18" s="15" t="s">
        <v>22</v>
      </c>
      <c r="Q18" s="15"/>
      <c r="R18" s="16"/>
    </row>
    <row r="19" spans="7:27" ht="31.5" customHeight="1" x14ac:dyDescent="0.4">
      <c r="G19" s="17">
        <f>SUM(G7:G18)</f>
        <v>31267</v>
      </c>
      <c r="H19" s="18"/>
      <c r="I19" s="18"/>
      <c r="J19" s="21" t="s">
        <v>20</v>
      </c>
      <c r="K19" s="22"/>
      <c r="L19" s="22"/>
      <c r="M19" s="22"/>
      <c r="N19" s="22"/>
      <c r="O19" s="22"/>
      <c r="P19" s="22"/>
      <c r="Q19" s="22"/>
      <c r="R19" s="23"/>
      <c r="W19" s="2"/>
      <c r="X19" s="3"/>
      <c r="Y19" s="3"/>
      <c r="Z19" s="3"/>
      <c r="AA19" s="3"/>
    </row>
    <row r="20" spans="7:27" ht="31.5" customHeight="1" thickBot="1" x14ac:dyDescent="0.3">
      <c r="G20" s="19"/>
      <c r="H20" s="20"/>
      <c r="I20" s="20"/>
      <c r="J20" s="24"/>
      <c r="K20" s="24"/>
      <c r="L20" s="24"/>
      <c r="M20" s="24"/>
      <c r="N20" s="24"/>
      <c r="O20" s="24"/>
      <c r="P20" s="24"/>
      <c r="Q20" s="24"/>
      <c r="R20" s="25"/>
    </row>
    <row r="23" spans="7:27" x14ac:dyDescent="0.25">
      <c r="G23" s="8">
        <f>SUM(J7:J18)</f>
        <v>312.67</v>
      </c>
      <c r="H23" s="9"/>
      <c r="I23" s="9"/>
    </row>
    <row r="24" spans="7:27" x14ac:dyDescent="0.25">
      <c r="G24" s="9"/>
      <c r="H24" s="9"/>
      <c r="I24" s="9"/>
      <c r="M24" s="10"/>
      <c r="N24" s="10"/>
      <c r="O24" s="10"/>
    </row>
    <row r="25" spans="7:27" ht="28.5" customHeight="1" x14ac:dyDescent="0.5">
      <c r="G25" s="11">
        <f>M25/G23</f>
        <v>81.71554674257203</v>
      </c>
      <c r="H25" s="12"/>
      <c r="I25" s="12"/>
      <c r="J25" s="6" t="s">
        <v>24</v>
      </c>
      <c r="K25" s="6"/>
      <c r="L25" s="6"/>
      <c r="M25" s="7">
        <f>SUM(W4:AA17)</f>
        <v>25550</v>
      </c>
      <c r="N25" s="6"/>
      <c r="O25" s="6"/>
      <c r="P25" s="6" t="s">
        <v>25</v>
      </c>
      <c r="Q25" s="6"/>
      <c r="R25" s="6"/>
    </row>
  </sheetData>
  <sortState xmlns:xlrd2="http://schemas.microsoft.com/office/spreadsheetml/2017/richdata2" ref="W4:AA16">
    <sortCondition descending="1" ref="W4:W16"/>
  </sortState>
  <mergeCells count="90">
    <mergeCell ref="B7:D10"/>
    <mergeCell ref="W3:AA3"/>
    <mergeCell ref="AB3:AF3"/>
    <mergeCell ref="W4:AA4"/>
    <mergeCell ref="AB4:AF4"/>
    <mergeCell ref="W5:AA5"/>
    <mergeCell ref="AB5:AF5"/>
    <mergeCell ref="P6:R6"/>
    <mergeCell ref="M6:O6"/>
    <mergeCell ref="G6:I6"/>
    <mergeCell ref="J6:L6"/>
    <mergeCell ref="W9:AA9"/>
    <mergeCell ref="AB9:AF9"/>
    <mergeCell ref="W10:AA10"/>
    <mergeCell ref="AB10:AF10"/>
    <mergeCell ref="G9:I9"/>
    <mergeCell ref="W15:AA15"/>
    <mergeCell ref="AB15:AF15"/>
    <mergeCell ref="W16:AA16"/>
    <mergeCell ref="AB16:AF16"/>
    <mergeCell ref="W12:AA12"/>
    <mergeCell ref="AB12:AF12"/>
    <mergeCell ref="W13:AA13"/>
    <mergeCell ref="AB13:AF13"/>
    <mergeCell ref="W14:AA14"/>
    <mergeCell ref="AB14:AF14"/>
    <mergeCell ref="AB11:AF11"/>
    <mergeCell ref="AB6:AF6"/>
    <mergeCell ref="W6:AA6"/>
    <mergeCell ref="W7:AA7"/>
    <mergeCell ref="AB7:AF7"/>
    <mergeCell ref="W8:AA8"/>
    <mergeCell ref="AB8:AF8"/>
    <mergeCell ref="P9:R9"/>
    <mergeCell ref="G10:I10"/>
    <mergeCell ref="J10:L10"/>
    <mergeCell ref="M10:O10"/>
    <mergeCell ref="W11:AA11"/>
    <mergeCell ref="J3:R3"/>
    <mergeCell ref="P10:R10"/>
    <mergeCell ref="G11:I11"/>
    <mergeCell ref="J11:L11"/>
    <mergeCell ref="M11:O11"/>
    <mergeCell ref="P11:R11"/>
    <mergeCell ref="G7:I7"/>
    <mergeCell ref="J7:L7"/>
    <mergeCell ref="M7:O7"/>
    <mergeCell ref="P7:R7"/>
    <mergeCell ref="G8:I8"/>
    <mergeCell ref="J8:L8"/>
    <mergeCell ref="M8:O8"/>
    <mergeCell ref="P8:R8"/>
    <mergeCell ref="J9:L9"/>
    <mergeCell ref="M9:O9"/>
    <mergeCell ref="G12:I12"/>
    <mergeCell ref="J12:L12"/>
    <mergeCell ref="M12:O12"/>
    <mergeCell ref="P12:R12"/>
    <mergeCell ref="G13:I13"/>
    <mergeCell ref="J13:L13"/>
    <mergeCell ref="M13:O13"/>
    <mergeCell ref="P13:R13"/>
    <mergeCell ref="G14:I14"/>
    <mergeCell ref="J14:L14"/>
    <mergeCell ref="M14:O14"/>
    <mergeCell ref="P14:R14"/>
    <mergeCell ref="G15:I15"/>
    <mergeCell ref="J15:L15"/>
    <mergeCell ref="M15:O15"/>
    <mergeCell ref="P15:R15"/>
    <mergeCell ref="G16:I16"/>
    <mergeCell ref="J16:L16"/>
    <mergeCell ref="M16:O16"/>
    <mergeCell ref="P16:R16"/>
    <mergeCell ref="G17:I17"/>
    <mergeCell ref="J17:L17"/>
    <mergeCell ref="M17:O17"/>
    <mergeCell ref="P17:R17"/>
    <mergeCell ref="G18:I18"/>
    <mergeCell ref="J18:L18"/>
    <mergeCell ref="M18:O18"/>
    <mergeCell ref="P18:R18"/>
    <mergeCell ref="G19:I20"/>
    <mergeCell ref="J19:R20"/>
    <mergeCell ref="J25:L25"/>
    <mergeCell ref="M25:O25"/>
    <mergeCell ref="P25:R25"/>
    <mergeCell ref="G23:I24"/>
    <mergeCell ref="M24:O24"/>
    <mergeCell ref="G25:I25"/>
  </mergeCells>
  <conditionalFormatting sqref="M6 G6 J6 G7:R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M7:R18 M6 G6 J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{6240D1D2-D974-4EEC-AFD5-DC71F461D3E2}</x14:id>
        </ext>
      </extLst>
    </cfRule>
  </conditionalFormatting>
  <conditionalFormatting sqref="J25:R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O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I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A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:A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0D1D2-D974-4EEC-AFD5-DC71F461D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M7:R18 M6 G6 J6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8A97-B1F3-4EFD-943F-F825A22E6403}">
  <dimension ref="B3:AF25"/>
  <sheetViews>
    <sheetView topLeftCell="A3" zoomScale="60" zoomScaleNormal="60" workbookViewId="0">
      <selection activeCell="G7" sqref="G7:I7"/>
    </sheetView>
  </sheetViews>
  <sheetFormatPr defaultRowHeight="15" x14ac:dyDescent="0.25"/>
  <cols>
    <col min="2" max="2" width="11.28515625" bestFit="1" customWidth="1"/>
    <col min="15" max="15" width="17.7109375" customWidth="1"/>
  </cols>
  <sheetData>
    <row r="3" spans="2:32" ht="31.5" x14ac:dyDescent="0.5">
      <c r="G3" s="1"/>
      <c r="H3" s="1"/>
      <c r="I3" s="1"/>
      <c r="J3" s="26" t="s">
        <v>42</v>
      </c>
      <c r="K3" s="26"/>
      <c r="L3" s="26"/>
      <c r="M3" s="26"/>
      <c r="N3" s="26"/>
      <c r="O3" s="26"/>
      <c r="P3" s="26"/>
      <c r="Q3" s="26"/>
      <c r="R3" s="26"/>
      <c r="W3" s="40" t="s">
        <v>28</v>
      </c>
      <c r="X3" s="40"/>
      <c r="Y3" s="40"/>
      <c r="Z3" s="40"/>
      <c r="AA3" s="40"/>
      <c r="AB3" s="41" t="s">
        <v>27</v>
      </c>
      <c r="AC3" s="41"/>
      <c r="AD3" s="41"/>
      <c r="AE3" s="41"/>
      <c r="AF3" s="41"/>
    </row>
    <row r="4" spans="2:32" ht="31.5" customHeight="1" x14ac:dyDescent="0.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27">
        <v>13750</v>
      </c>
      <c r="X4" s="27"/>
      <c r="Y4" s="27"/>
      <c r="Z4" s="27"/>
      <c r="AA4" s="27"/>
      <c r="AB4" s="36" t="s">
        <v>29</v>
      </c>
      <c r="AC4" s="37"/>
      <c r="AD4" s="37"/>
      <c r="AE4" s="37"/>
      <c r="AF4" s="38"/>
    </row>
    <row r="5" spans="2:32" ht="31.5" customHeight="1" thickBot="1" x14ac:dyDescent="0.5">
      <c r="W5" s="27">
        <v>8170</v>
      </c>
      <c r="X5" s="27"/>
      <c r="Y5" s="27"/>
      <c r="Z5" s="27"/>
      <c r="AA5" s="27"/>
      <c r="AB5" s="36" t="s">
        <v>30</v>
      </c>
      <c r="AC5" s="37"/>
      <c r="AD5" s="37"/>
      <c r="AE5" s="37"/>
      <c r="AF5" s="38"/>
    </row>
    <row r="6" spans="2:32" ht="31.5" customHeight="1" x14ac:dyDescent="0.5">
      <c r="G6" s="31" t="s">
        <v>3</v>
      </c>
      <c r="H6" s="29"/>
      <c r="I6" s="29"/>
      <c r="J6" s="29" t="s">
        <v>2</v>
      </c>
      <c r="K6" s="29"/>
      <c r="L6" s="29"/>
      <c r="M6" s="29" t="s">
        <v>1</v>
      </c>
      <c r="N6" s="29"/>
      <c r="O6" s="29"/>
      <c r="P6" s="29" t="s">
        <v>0</v>
      </c>
      <c r="Q6" s="29"/>
      <c r="R6" s="30"/>
      <c r="W6" s="27">
        <v>3150</v>
      </c>
      <c r="X6" s="27"/>
      <c r="Y6" s="27"/>
      <c r="Z6" s="27"/>
      <c r="AA6" s="27"/>
      <c r="AB6" s="36" t="s">
        <v>33</v>
      </c>
      <c r="AC6" s="37"/>
      <c r="AD6" s="37"/>
      <c r="AE6" s="37"/>
      <c r="AF6" s="38"/>
    </row>
    <row r="7" spans="2:32" ht="31.5" customHeight="1" x14ac:dyDescent="0.5">
      <c r="B7" s="32">
        <f>G19-M25</f>
        <v>-1520</v>
      </c>
      <c r="C7" s="32"/>
      <c r="D7" s="32"/>
      <c r="G7" s="13">
        <f>J7*100</f>
        <v>4300</v>
      </c>
      <c r="H7" s="12"/>
      <c r="I7" s="12"/>
      <c r="J7" s="11">
        <v>43</v>
      </c>
      <c r="K7" s="11"/>
      <c r="L7" s="11"/>
      <c r="M7" s="39" t="s">
        <v>26</v>
      </c>
      <c r="N7" s="39"/>
      <c r="O7" s="39"/>
      <c r="P7" s="15" t="s">
        <v>4</v>
      </c>
      <c r="Q7" s="15"/>
      <c r="R7" s="16"/>
      <c r="W7" s="27">
        <v>1550</v>
      </c>
      <c r="X7" s="27"/>
      <c r="Y7" s="27"/>
      <c r="Z7" s="27"/>
      <c r="AA7" s="27"/>
      <c r="AB7" s="36" t="s">
        <v>32</v>
      </c>
      <c r="AC7" s="37"/>
      <c r="AD7" s="37"/>
      <c r="AE7" s="37"/>
      <c r="AF7" s="38"/>
    </row>
    <row r="8" spans="2:32" ht="31.5" customHeight="1" x14ac:dyDescent="0.5">
      <c r="B8" s="32"/>
      <c r="C8" s="32"/>
      <c r="D8" s="32"/>
      <c r="G8" s="33">
        <f t="shared" ref="G8:G18" si="0">J8*100</f>
        <v>3700</v>
      </c>
      <c r="H8" s="34"/>
      <c r="I8" s="35"/>
      <c r="J8" s="11">
        <v>37</v>
      </c>
      <c r="K8" s="11"/>
      <c r="L8" s="11"/>
      <c r="M8" s="14" t="s">
        <v>14</v>
      </c>
      <c r="N8" s="14"/>
      <c r="O8" s="14"/>
      <c r="P8" s="15" t="s">
        <v>5</v>
      </c>
      <c r="Q8" s="15"/>
      <c r="R8" s="16"/>
      <c r="T8" s="5"/>
      <c r="U8" s="5"/>
      <c r="W8" s="27">
        <v>1350</v>
      </c>
      <c r="X8" s="27"/>
      <c r="Y8" s="27"/>
      <c r="Z8" s="27"/>
      <c r="AA8" s="27"/>
      <c r="AB8" s="36" t="s">
        <v>38</v>
      </c>
      <c r="AC8" s="37"/>
      <c r="AD8" s="37"/>
      <c r="AE8" s="37"/>
      <c r="AF8" s="38"/>
    </row>
    <row r="9" spans="2:32" ht="31.5" customHeight="1" x14ac:dyDescent="0.55000000000000004">
      <c r="B9" s="4"/>
      <c r="C9" s="4"/>
      <c r="D9" s="4"/>
      <c r="G9" s="33">
        <f t="shared" si="0"/>
        <v>3000</v>
      </c>
      <c r="H9" s="34"/>
      <c r="I9" s="35"/>
      <c r="J9" s="11">
        <v>30</v>
      </c>
      <c r="K9" s="11"/>
      <c r="L9" s="11"/>
      <c r="M9" s="14" t="s">
        <v>15</v>
      </c>
      <c r="N9" s="14"/>
      <c r="O9" s="14"/>
      <c r="P9" s="15" t="s">
        <v>6</v>
      </c>
      <c r="Q9" s="15"/>
      <c r="R9" s="16"/>
      <c r="T9" s="5"/>
      <c r="U9" s="5"/>
      <c r="W9" s="27">
        <v>1000</v>
      </c>
      <c r="X9" s="27"/>
      <c r="Y9" s="27"/>
      <c r="Z9" s="27"/>
      <c r="AA9" s="27"/>
      <c r="AB9" s="36" t="s">
        <v>31</v>
      </c>
      <c r="AC9" s="37"/>
      <c r="AD9" s="37"/>
      <c r="AE9" s="37"/>
      <c r="AF9" s="38"/>
    </row>
    <row r="10" spans="2:32" ht="31.5" customHeight="1" x14ac:dyDescent="0.55000000000000004">
      <c r="B10" s="4"/>
      <c r="C10" s="4"/>
      <c r="D10" s="4"/>
      <c r="G10" s="33">
        <f t="shared" si="0"/>
        <v>2800</v>
      </c>
      <c r="H10" s="34"/>
      <c r="I10" s="35"/>
      <c r="J10" s="11">
        <v>28</v>
      </c>
      <c r="K10" s="11"/>
      <c r="L10" s="11"/>
      <c r="M10" s="14" t="s">
        <v>16</v>
      </c>
      <c r="N10" s="14"/>
      <c r="O10" s="14"/>
      <c r="P10" s="15" t="s">
        <v>7</v>
      </c>
      <c r="Q10" s="15"/>
      <c r="R10" s="16"/>
      <c r="T10" s="5"/>
      <c r="U10" s="5"/>
      <c r="W10" s="27">
        <v>500</v>
      </c>
      <c r="X10" s="27"/>
      <c r="Y10" s="27"/>
      <c r="Z10" s="27"/>
      <c r="AA10" s="27"/>
      <c r="AB10" s="36" t="s">
        <v>39</v>
      </c>
      <c r="AC10" s="37"/>
      <c r="AD10" s="37"/>
      <c r="AE10" s="37"/>
      <c r="AF10" s="38"/>
    </row>
    <row r="11" spans="2:32" ht="31.5" customHeight="1" x14ac:dyDescent="0.5">
      <c r="G11" s="33">
        <f t="shared" si="0"/>
        <v>1900</v>
      </c>
      <c r="H11" s="34"/>
      <c r="I11" s="35"/>
      <c r="J11" s="11">
        <v>19</v>
      </c>
      <c r="K11" s="11"/>
      <c r="L11" s="11"/>
      <c r="M11" s="14" t="s">
        <v>17</v>
      </c>
      <c r="N11" s="14"/>
      <c r="O11" s="14"/>
      <c r="P11" s="15" t="s">
        <v>8</v>
      </c>
      <c r="Q11" s="15"/>
      <c r="R11" s="16"/>
      <c r="T11" s="5"/>
      <c r="U11" s="5"/>
      <c r="W11" s="27">
        <v>450</v>
      </c>
      <c r="X11" s="27"/>
      <c r="Y11" s="27"/>
      <c r="Z11" s="27"/>
      <c r="AA11" s="27"/>
      <c r="AB11" s="36" t="s">
        <v>36</v>
      </c>
      <c r="AC11" s="37"/>
      <c r="AD11" s="37"/>
      <c r="AE11" s="37"/>
      <c r="AF11" s="38"/>
    </row>
    <row r="12" spans="2:32" ht="31.5" customHeight="1" x14ac:dyDescent="0.5">
      <c r="G12" s="33">
        <f t="shared" si="0"/>
        <v>1500</v>
      </c>
      <c r="H12" s="34"/>
      <c r="I12" s="35"/>
      <c r="J12" s="11">
        <v>15</v>
      </c>
      <c r="K12" s="11"/>
      <c r="L12" s="11"/>
      <c r="M12" s="14" t="s">
        <v>17</v>
      </c>
      <c r="N12" s="14"/>
      <c r="O12" s="14"/>
      <c r="P12" s="15" t="s">
        <v>9</v>
      </c>
      <c r="Q12" s="15"/>
      <c r="R12" s="16"/>
      <c r="T12" s="5"/>
      <c r="U12" s="5"/>
      <c r="W12" s="27">
        <v>400</v>
      </c>
      <c r="X12" s="27"/>
      <c r="Y12" s="27"/>
      <c r="Z12" s="27"/>
      <c r="AA12" s="27"/>
      <c r="AB12" s="36" t="s">
        <v>34</v>
      </c>
      <c r="AC12" s="37"/>
      <c r="AD12" s="37"/>
      <c r="AE12" s="37"/>
      <c r="AF12" s="38"/>
    </row>
    <row r="13" spans="2:32" ht="31.5" customHeight="1" x14ac:dyDescent="0.5">
      <c r="G13" s="33">
        <f t="shared" si="0"/>
        <v>1000</v>
      </c>
      <c r="H13" s="34"/>
      <c r="I13" s="35"/>
      <c r="J13" s="11">
        <v>10</v>
      </c>
      <c r="K13" s="11"/>
      <c r="L13" s="11"/>
      <c r="M13" s="14" t="s">
        <v>17</v>
      </c>
      <c r="N13" s="14"/>
      <c r="O13" s="14"/>
      <c r="P13" s="15" t="s">
        <v>10</v>
      </c>
      <c r="Q13" s="15"/>
      <c r="R13" s="16"/>
      <c r="T13" s="5"/>
      <c r="U13" s="5"/>
      <c r="W13" s="27">
        <v>300</v>
      </c>
      <c r="X13" s="27"/>
      <c r="Y13" s="27"/>
      <c r="Z13" s="27"/>
      <c r="AA13" s="27"/>
      <c r="AB13" s="36" t="s">
        <v>35</v>
      </c>
      <c r="AC13" s="37"/>
      <c r="AD13" s="37"/>
      <c r="AE13" s="37"/>
      <c r="AF13" s="38"/>
    </row>
    <row r="14" spans="2:32" ht="31.5" customHeight="1" x14ac:dyDescent="0.5">
      <c r="G14" s="33">
        <f t="shared" si="0"/>
        <v>1700</v>
      </c>
      <c r="H14" s="34"/>
      <c r="I14" s="35"/>
      <c r="J14" s="11">
        <v>17</v>
      </c>
      <c r="K14" s="11"/>
      <c r="L14" s="11"/>
      <c r="M14" s="14" t="s">
        <v>18</v>
      </c>
      <c r="N14" s="14"/>
      <c r="O14" s="14"/>
      <c r="P14" s="15" t="s">
        <v>11</v>
      </c>
      <c r="Q14" s="15"/>
      <c r="R14" s="16"/>
      <c r="T14" s="5"/>
      <c r="U14" s="5"/>
      <c r="W14" s="27">
        <v>250</v>
      </c>
      <c r="X14" s="27"/>
      <c r="Y14" s="27"/>
      <c r="Z14" s="27"/>
      <c r="AA14" s="27"/>
      <c r="AB14" s="36" t="s">
        <v>37</v>
      </c>
      <c r="AC14" s="37"/>
      <c r="AD14" s="37"/>
      <c r="AE14" s="37"/>
      <c r="AF14" s="38"/>
    </row>
    <row r="15" spans="2:32" ht="31.5" customHeight="1" x14ac:dyDescent="0.5">
      <c r="G15" s="33">
        <f t="shared" si="0"/>
        <v>2400</v>
      </c>
      <c r="H15" s="34"/>
      <c r="I15" s="35"/>
      <c r="J15" s="11">
        <v>24</v>
      </c>
      <c r="K15" s="11"/>
      <c r="L15" s="11"/>
      <c r="M15" s="14" t="s">
        <v>23</v>
      </c>
      <c r="N15" s="14"/>
      <c r="O15" s="14"/>
      <c r="P15" s="15" t="s">
        <v>12</v>
      </c>
      <c r="Q15" s="15"/>
      <c r="R15" s="16"/>
      <c r="T15" s="5"/>
      <c r="U15" s="5"/>
      <c r="W15" s="27">
        <v>100</v>
      </c>
      <c r="X15" s="27"/>
      <c r="Y15" s="27"/>
      <c r="Z15" s="27"/>
      <c r="AA15" s="27"/>
      <c r="AB15" s="36" t="s">
        <v>40</v>
      </c>
      <c r="AC15" s="37"/>
      <c r="AD15" s="37"/>
      <c r="AE15" s="37"/>
      <c r="AF15" s="38"/>
    </row>
    <row r="16" spans="2:32" ht="31.5" customHeight="1" x14ac:dyDescent="0.5">
      <c r="G16" s="33">
        <f t="shared" si="0"/>
        <v>2000</v>
      </c>
      <c r="H16" s="34"/>
      <c r="I16" s="35"/>
      <c r="J16" s="11">
        <v>20</v>
      </c>
      <c r="K16" s="11"/>
      <c r="L16" s="11"/>
      <c r="M16" s="14" t="s">
        <v>19</v>
      </c>
      <c r="N16" s="14"/>
      <c r="O16" s="14"/>
      <c r="P16" s="15" t="s">
        <v>13</v>
      </c>
      <c r="Q16" s="15"/>
      <c r="R16" s="16"/>
      <c r="T16" s="5"/>
      <c r="U16" s="5"/>
      <c r="W16" s="27">
        <v>50</v>
      </c>
      <c r="X16" s="27"/>
      <c r="Y16" s="27"/>
      <c r="Z16" s="27"/>
      <c r="AA16" s="27"/>
      <c r="AB16" s="36" t="s">
        <v>41</v>
      </c>
      <c r="AC16" s="37"/>
      <c r="AD16" s="37"/>
      <c r="AE16" s="37"/>
      <c r="AF16" s="38"/>
    </row>
    <row r="17" spans="7:27" ht="31.5" x14ac:dyDescent="0.5">
      <c r="G17" s="33">
        <f t="shared" si="0"/>
        <v>4500</v>
      </c>
      <c r="H17" s="34"/>
      <c r="I17" s="35"/>
      <c r="J17" s="11">
        <v>45</v>
      </c>
      <c r="K17" s="11"/>
      <c r="L17" s="11"/>
      <c r="M17" s="14" t="s">
        <v>15</v>
      </c>
      <c r="N17" s="14"/>
      <c r="O17" s="14"/>
      <c r="P17" s="15" t="s">
        <v>21</v>
      </c>
      <c r="Q17" s="15"/>
      <c r="R17" s="16"/>
      <c r="T17" s="5"/>
      <c r="U17" s="5"/>
    </row>
    <row r="18" spans="7:27" ht="31.5" x14ac:dyDescent="0.5">
      <c r="G18" s="33">
        <f t="shared" si="0"/>
        <v>700</v>
      </c>
      <c r="H18" s="34"/>
      <c r="I18" s="35"/>
      <c r="J18" s="11">
        <v>7</v>
      </c>
      <c r="K18" s="11"/>
      <c r="L18" s="11"/>
      <c r="M18" s="14" t="s">
        <v>17</v>
      </c>
      <c r="N18" s="14"/>
      <c r="O18" s="14"/>
      <c r="P18" s="15" t="s">
        <v>22</v>
      </c>
      <c r="Q18" s="15"/>
      <c r="R18" s="16"/>
    </row>
    <row r="19" spans="7:27" ht="31.5" customHeight="1" x14ac:dyDescent="0.4">
      <c r="G19" s="17">
        <f>SUM(G7:G18)</f>
        <v>29500</v>
      </c>
      <c r="H19" s="18"/>
      <c r="I19" s="18"/>
      <c r="J19" s="21" t="s">
        <v>20</v>
      </c>
      <c r="K19" s="22"/>
      <c r="L19" s="22"/>
      <c r="M19" s="22"/>
      <c r="N19" s="22"/>
      <c r="O19" s="22"/>
      <c r="P19" s="22"/>
      <c r="Q19" s="22"/>
      <c r="R19" s="23"/>
      <c r="W19" s="2"/>
      <c r="X19" s="3"/>
      <c r="Y19" s="3"/>
      <c r="Z19" s="3"/>
      <c r="AA19" s="3"/>
    </row>
    <row r="20" spans="7:27" ht="31.5" customHeight="1" thickBot="1" x14ac:dyDescent="0.3">
      <c r="G20" s="19"/>
      <c r="H20" s="20"/>
      <c r="I20" s="20"/>
      <c r="J20" s="24"/>
      <c r="K20" s="24"/>
      <c r="L20" s="24"/>
      <c r="M20" s="24"/>
      <c r="N20" s="24"/>
      <c r="O20" s="24"/>
      <c r="P20" s="24"/>
      <c r="Q20" s="24"/>
      <c r="R20" s="25"/>
    </row>
    <row r="23" spans="7:27" x14ac:dyDescent="0.25">
      <c r="G23" s="8">
        <f>SUM(J7:J18)</f>
        <v>295</v>
      </c>
      <c r="H23" s="9"/>
      <c r="I23" s="9"/>
    </row>
    <row r="24" spans="7:27" x14ac:dyDescent="0.25">
      <c r="G24" s="9"/>
      <c r="H24" s="9"/>
      <c r="I24" s="9"/>
      <c r="M24" s="10"/>
      <c r="N24" s="10"/>
      <c r="O24" s="10"/>
    </row>
    <row r="25" spans="7:27" ht="28.5" customHeight="1" x14ac:dyDescent="0.5">
      <c r="G25" s="11">
        <f>M25/G23</f>
        <v>105.15254237288136</v>
      </c>
      <c r="H25" s="12"/>
      <c r="I25" s="12"/>
      <c r="J25" s="6" t="s">
        <v>24</v>
      </c>
      <c r="K25" s="6"/>
      <c r="L25" s="6"/>
      <c r="M25" s="7">
        <f>SUM(W4:AA17)</f>
        <v>31020</v>
      </c>
      <c r="N25" s="6"/>
      <c r="O25" s="6"/>
      <c r="P25" s="6" t="s">
        <v>25</v>
      </c>
      <c r="Q25" s="6"/>
      <c r="R25" s="6"/>
    </row>
  </sheetData>
  <sortState xmlns:xlrd2="http://schemas.microsoft.com/office/spreadsheetml/2017/richdata2" ref="W4:AF16">
    <sortCondition descending="1" ref="W4:W16"/>
  </sortState>
  <mergeCells count="90">
    <mergeCell ref="AB6:AF6"/>
    <mergeCell ref="J3:R3"/>
    <mergeCell ref="W3:AA3"/>
    <mergeCell ref="AB3:AF3"/>
    <mergeCell ref="W4:AA4"/>
    <mergeCell ref="AB4:AF4"/>
    <mergeCell ref="W5:AA5"/>
    <mergeCell ref="AB5:AF5"/>
    <mergeCell ref="G6:I6"/>
    <mergeCell ref="J6:L6"/>
    <mergeCell ref="M6:O6"/>
    <mergeCell ref="P6:R6"/>
    <mergeCell ref="W6:AA6"/>
    <mergeCell ref="AB7:AF7"/>
    <mergeCell ref="G8:I8"/>
    <mergeCell ref="J8:L8"/>
    <mergeCell ref="M8:O8"/>
    <mergeCell ref="P8:R8"/>
    <mergeCell ref="W8:AA8"/>
    <mergeCell ref="AB8:AF8"/>
    <mergeCell ref="G7:I7"/>
    <mergeCell ref="J7:L7"/>
    <mergeCell ref="M7:O7"/>
    <mergeCell ref="P7:R7"/>
    <mergeCell ref="W7:AA7"/>
    <mergeCell ref="W9:AA9"/>
    <mergeCell ref="AB9:AF9"/>
    <mergeCell ref="G10:I10"/>
    <mergeCell ref="J10:L10"/>
    <mergeCell ref="M10:O10"/>
    <mergeCell ref="P10:R10"/>
    <mergeCell ref="W10:AA10"/>
    <mergeCell ref="AB10:AF10"/>
    <mergeCell ref="G9:I9"/>
    <mergeCell ref="J9:L9"/>
    <mergeCell ref="M9:O9"/>
    <mergeCell ref="P9:R9"/>
    <mergeCell ref="P12:R12"/>
    <mergeCell ref="W12:AA12"/>
    <mergeCell ref="AB12:AF12"/>
    <mergeCell ref="G11:I11"/>
    <mergeCell ref="J11:L11"/>
    <mergeCell ref="M11:O11"/>
    <mergeCell ref="P11:R11"/>
    <mergeCell ref="W11:AA11"/>
    <mergeCell ref="AB11:AF11"/>
    <mergeCell ref="W14:AA14"/>
    <mergeCell ref="AB14:AF14"/>
    <mergeCell ref="G13:I13"/>
    <mergeCell ref="J13:L13"/>
    <mergeCell ref="M13:O13"/>
    <mergeCell ref="P13:R13"/>
    <mergeCell ref="W13:AA13"/>
    <mergeCell ref="AB13:AF13"/>
    <mergeCell ref="W16:AA16"/>
    <mergeCell ref="AB16:AF16"/>
    <mergeCell ref="G15:I15"/>
    <mergeCell ref="J15:L15"/>
    <mergeCell ref="M15:O15"/>
    <mergeCell ref="P15:R15"/>
    <mergeCell ref="W15:AA15"/>
    <mergeCell ref="AB15:AF15"/>
    <mergeCell ref="G25:I25"/>
    <mergeCell ref="J25:L25"/>
    <mergeCell ref="M25:O25"/>
    <mergeCell ref="P25:R25"/>
    <mergeCell ref="G17:I17"/>
    <mergeCell ref="J17:L17"/>
    <mergeCell ref="M17:O17"/>
    <mergeCell ref="P17:R17"/>
    <mergeCell ref="G18:I18"/>
    <mergeCell ref="J18:L18"/>
    <mergeCell ref="M18:O18"/>
    <mergeCell ref="P18:R18"/>
    <mergeCell ref="B7:D8"/>
    <mergeCell ref="G19:I20"/>
    <mergeCell ref="J19:R20"/>
    <mergeCell ref="G23:I24"/>
    <mergeCell ref="M24:O24"/>
    <mergeCell ref="G16:I16"/>
    <mergeCell ref="J16:L16"/>
    <mergeCell ref="M16:O16"/>
    <mergeCell ref="P16:R16"/>
    <mergeCell ref="G14:I14"/>
    <mergeCell ref="J14:L14"/>
    <mergeCell ref="M14:O14"/>
    <mergeCell ref="P14:R14"/>
    <mergeCell ref="G12:I12"/>
    <mergeCell ref="J12:L12"/>
    <mergeCell ref="M12:O12"/>
  </mergeCells>
  <conditionalFormatting sqref="M6 G6 J6 G7:R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M7:R18 M6 G6 J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{F12B61C3-920B-4E73-8D2B-FF1364C7E725}</x14:id>
        </ext>
      </extLst>
    </cfRule>
  </conditionalFormatting>
  <conditionalFormatting sqref="J25:R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O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I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A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:AA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AF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{699274B8-A069-4355-BB9B-BC239572D468}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2B61C3-920B-4E73-8D2B-FF1364C7E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M7:R18 M6 G6 J6</xm:sqref>
        </x14:conditionalFormatting>
        <x14:conditionalFormatting xmlns:xm="http://schemas.microsoft.com/office/excel/2006/main">
          <x14:cfRule type="dataBar" id="{699274B8-A069-4355-BB9B-BC239572D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W3:AF3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E659-88B7-4C79-B829-6E251E41139B}">
  <dimension ref="B3:AF25"/>
  <sheetViews>
    <sheetView tabSelected="1" zoomScale="60" zoomScaleNormal="60" workbookViewId="0">
      <selection activeCell="T14" sqref="T14"/>
    </sheetView>
  </sheetViews>
  <sheetFormatPr defaultRowHeight="15" x14ac:dyDescent="0.25"/>
  <cols>
    <col min="2" max="2" width="11.28515625" bestFit="1" customWidth="1"/>
    <col min="15" max="15" width="17.7109375" customWidth="1"/>
  </cols>
  <sheetData>
    <row r="3" spans="2:32" ht="31.5" x14ac:dyDescent="0.5">
      <c r="G3" s="1"/>
      <c r="H3" s="1"/>
      <c r="I3" s="1"/>
      <c r="J3" s="26" t="s">
        <v>42</v>
      </c>
      <c r="K3" s="26"/>
      <c r="L3" s="26"/>
      <c r="M3" s="26"/>
      <c r="N3" s="26"/>
      <c r="O3" s="26"/>
      <c r="P3" s="26"/>
      <c r="Q3" s="26"/>
      <c r="R3" s="26"/>
      <c r="W3" s="40" t="s">
        <v>28</v>
      </c>
      <c r="X3" s="40"/>
      <c r="Y3" s="40"/>
      <c r="Z3" s="40"/>
      <c r="AA3" s="40"/>
      <c r="AB3" s="41" t="s">
        <v>27</v>
      </c>
      <c r="AC3" s="41"/>
      <c r="AD3" s="41"/>
      <c r="AE3" s="41"/>
      <c r="AF3" s="41"/>
    </row>
    <row r="4" spans="2:32" ht="31.5" customHeight="1" x14ac:dyDescent="0.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27">
        <v>13750</v>
      </c>
      <c r="X4" s="27"/>
      <c r="Y4" s="27"/>
      <c r="Z4" s="27"/>
      <c r="AA4" s="27"/>
      <c r="AB4" s="36" t="s">
        <v>29</v>
      </c>
      <c r="AC4" s="37"/>
      <c r="AD4" s="37"/>
      <c r="AE4" s="37"/>
      <c r="AF4" s="38"/>
    </row>
    <row r="5" spans="2:32" ht="31.5" customHeight="1" thickBot="1" x14ac:dyDescent="0.5">
      <c r="W5" s="27">
        <v>8170</v>
      </c>
      <c r="X5" s="27"/>
      <c r="Y5" s="27"/>
      <c r="Z5" s="27"/>
      <c r="AA5" s="27"/>
      <c r="AB5" s="36" t="s">
        <v>30</v>
      </c>
      <c r="AC5" s="37"/>
      <c r="AD5" s="37"/>
      <c r="AE5" s="37"/>
      <c r="AF5" s="38"/>
    </row>
    <row r="6" spans="2:32" ht="31.5" customHeight="1" x14ac:dyDescent="0.5">
      <c r="G6" s="31" t="s">
        <v>3</v>
      </c>
      <c r="H6" s="29"/>
      <c r="I6" s="29"/>
      <c r="J6" s="29" t="s">
        <v>2</v>
      </c>
      <c r="K6" s="29"/>
      <c r="L6" s="29"/>
      <c r="M6" s="29" t="s">
        <v>1</v>
      </c>
      <c r="N6" s="29"/>
      <c r="O6" s="29"/>
      <c r="P6" s="29" t="s">
        <v>0</v>
      </c>
      <c r="Q6" s="29"/>
      <c r="R6" s="30"/>
      <c r="W6" s="27">
        <v>3150</v>
      </c>
      <c r="X6" s="27"/>
      <c r="Y6" s="27"/>
      <c r="Z6" s="27"/>
      <c r="AA6" s="27"/>
      <c r="AB6" s="36" t="s">
        <v>33</v>
      </c>
      <c r="AC6" s="37"/>
      <c r="AD6" s="37"/>
      <c r="AE6" s="37"/>
      <c r="AF6" s="38"/>
    </row>
    <row r="7" spans="2:32" ht="31.5" customHeight="1" x14ac:dyDescent="0.7">
      <c r="B7" s="42"/>
      <c r="C7" s="42"/>
      <c r="D7" s="42"/>
      <c r="G7" s="13">
        <f>J7*100</f>
        <v>4300</v>
      </c>
      <c r="H7" s="12"/>
      <c r="I7" s="12"/>
      <c r="J7" s="11">
        <v>43</v>
      </c>
      <c r="K7" s="11"/>
      <c r="L7" s="11"/>
      <c r="M7" s="39" t="s">
        <v>26</v>
      </c>
      <c r="N7" s="39"/>
      <c r="O7" s="39"/>
      <c r="P7" s="15" t="s">
        <v>4</v>
      </c>
      <c r="Q7" s="15"/>
      <c r="R7" s="16"/>
      <c r="W7" s="27">
        <v>1550</v>
      </c>
      <c r="X7" s="27"/>
      <c r="Y7" s="27"/>
      <c r="Z7" s="27"/>
      <c r="AA7" s="27"/>
      <c r="AB7" s="36" t="s">
        <v>32</v>
      </c>
      <c r="AC7" s="37"/>
      <c r="AD7" s="37"/>
      <c r="AE7" s="37"/>
      <c r="AF7" s="38"/>
    </row>
    <row r="8" spans="2:32" ht="31.5" customHeight="1" x14ac:dyDescent="0.7">
      <c r="B8" s="42"/>
      <c r="C8" s="42"/>
      <c r="D8" s="42"/>
      <c r="G8" s="33">
        <f t="shared" ref="G8:G18" si="0">J8*100</f>
        <v>3700</v>
      </c>
      <c r="H8" s="34"/>
      <c r="I8" s="35"/>
      <c r="J8" s="11">
        <v>37</v>
      </c>
      <c r="K8" s="11"/>
      <c r="L8" s="11"/>
      <c r="M8" s="14" t="s">
        <v>14</v>
      </c>
      <c r="N8" s="14"/>
      <c r="O8" s="14"/>
      <c r="P8" s="15" t="s">
        <v>5</v>
      </c>
      <c r="Q8" s="15"/>
      <c r="R8" s="16"/>
      <c r="T8" s="5"/>
      <c r="U8" s="5"/>
      <c r="W8" s="27">
        <v>1350</v>
      </c>
      <c r="X8" s="27"/>
      <c r="Y8" s="27"/>
      <c r="Z8" s="27"/>
      <c r="AA8" s="27"/>
      <c r="AB8" s="36" t="s">
        <v>38</v>
      </c>
      <c r="AC8" s="37"/>
      <c r="AD8" s="37"/>
      <c r="AE8" s="37"/>
      <c r="AF8" s="38"/>
    </row>
    <row r="9" spans="2:32" ht="31.5" customHeight="1" x14ac:dyDescent="0.55000000000000004">
      <c r="B9" s="4"/>
      <c r="C9" s="4"/>
      <c r="D9" s="4"/>
      <c r="G9" s="33">
        <f t="shared" si="0"/>
        <v>3000</v>
      </c>
      <c r="H9" s="34"/>
      <c r="I9" s="35"/>
      <c r="J9" s="11">
        <v>30</v>
      </c>
      <c r="K9" s="11"/>
      <c r="L9" s="11"/>
      <c r="M9" s="14" t="s">
        <v>15</v>
      </c>
      <c r="N9" s="14"/>
      <c r="O9" s="14"/>
      <c r="P9" s="15" t="s">
        <v>6</v>
      </c>
      <c r="Q9" s="15"/>
      <c r="R9" s="16"/>
      <c r="T9" s="5"/>
      <c r="U9" s="5"/>
      <c r="W9" s="27">
        <v>1000</v>
      </c>
      <c r="X9" s="27"/>
      <c r="Y9" s="27"/>
      <c r="Z9" s="27"/>
      <c r="AA9" s="27"/>
      <c r="AB9" s="36" t="s">
        <v>31</v>
      </c>
      <c r="AC9" s="37"/>
      <c r="AD9" s="37"/>
      <c r="AE9" s="37"/>
      <c r="AF9" s="38"/>
    </row>
    <row r="10" spans="2:32" ht="31.5" customHeight="1" x14ac:dyDescent="0.55000000000000004">
      <c r="B10" s="4"/>
      <c r="C10" s="4"/>
      <c r="D10" s="4"/>
      <c r="G10" s="33">
        <f t="shared" si="0"/>
        <v>2800</v>
      </c>
      <c r="H10" s="34"/>
      <c r="I10" s="35"/>
      <c r="J10" s="11">
        <v>28</v>
      </c>
      <c r="K10" s="11"/>
      <c r="L10" s="11"/>
      <c r="M10" s="14" t="s">
        <v>16</v>
      </c>
      <c r="N10" s="14"/>
      <c r="O10" s="14"/>
      <c r="P10" s="15" t="s">
        <v>7</v>
      </c>
      <c r="Q10" s="15"/>
      <c r="R10" s="16"/>
      <c r="T10" s="5"/>
      <c r="U10" s="5"/>
      <c r="W10" s="27">
        <v>500</v>
      </c>
      <c r="X10" s="27"/>
      <c r="Y10" s="27"/>
      <c r="Z10" s="27"/>
      <c r="AA10" s="27"/>
      <c r="AB10" s="36" t="s">
        <v>39</v>
      </c>
      <c r="AC10" s="37"/>
      <c r="AD10" s="37"/>
      <c r="AE10" s="37"/>
      <c r="AF10" s="38"/>
    </row>
    <row r="11" spans="2:32" ht="31.5" customHeight="1" x14ac:dyDescent="0.5">
      <c r="G11" s="33">
        <f t="shared" si="0"/>
        <v>1900</v>
      </c>
      <c r="H11" s="34"/>
      <c r="I11" s="35"/>
      <c r="J11" s="11">
        <v>19</v>
      </c>
      <c r="K11" s="11"/>
      <c r="L11" s="11"/>
      <c r="M11" s="14" t="s">
        <v>17</v>
      </c>
      <c r="N11" s="14"/>
      <c r="O11" s="14"/>
      <c r="P11" s="15" t="s">
        <v>8</v>
      </c>
      <c r="Q11" s="15"/>
      <c r="R11" s="16"/>
      <c r="T11" s="5"/>
      <c r="U11" s="5"/>
      <c r="W11" s="27">
        <v>450</v>
      </c>
      <c r="X11" s="27"/>
      <c r="Y11" s="27"/>
      <c r="Z11" s="27"/>
      <c r="AA11" s="27"/>
      <c r="AB11" s="36" t="s">
        <v>36</v>
      </c>
      <c r="AC11" s="37"/>
      <c r="AD11" s="37"/>
      <c r="AE11" s="37"/>
      <c r="AF11" s="38"/>
    </row>
    <row r="12" spans="2:32" ht="31.5" customHeight="1" x14ac:dyDescent="0.5">
      <c r="G12" s="33">
        <f t="shared" si="0"/>
        <v>1500</v>
      </c>
      <c r="H12" s="34"/>
      <c r="I12" s="35"/>
      <c r="J12" s="11">
        <v>15</v>
      </c>
      <c r="K12" s="11"/>
      <c r="L12" s="11"/>
      <c r="M12" s="14" t="s">
        <v>17</v>
      </c>
      <c r="N12" s="14"/>
      <c r="O12" s="14"/>
      <c r="P12" s="15" t="s">
        <v>9</v>
      </c>
      <c r="Q12" s="15"/>
      <c r="R12" s="16"/>
      <c r="T12" s="5"/>
      <c r="U12" s="5"/>
      <c r="W12" s="27">
        <v>400</v>
      </c>
      <c r="X12" s="27"/>
      <c r="Y12" s="27"/>
      <c r="Z12" s="27"/>
      <c r="AA12" s="27"/>
      <c r="AB12" s="36" t="s">
        <v>34</v>
      </c>
      <c r="AC12" s="37"/>
      <c r="AD12" s="37"/>
      <c r="AE12" s="37"/>
      <c r="AF12" s="38"/>
    </row>
    <row r="13" spans="2:32" ht="31.5" customHeight="1" x14ac:dyDescent="0.5">
      <c r="G13" s="33">
        <f t="shared" si="0"/>
        <v>1000</v>
      </c>
      <c r="H13" s="34"/>
      <c r="I13" s="35"/>
      <c r="J13" s="11">
        <v>10</v>
      </c>
      <c r="K13" s="11"/>
      <c r="L13" s="11"/>
      <c r="M13" s="14" t="s">
        <v>17</v>
      </c>
      <c r="N13" s="14"/>
      <c r="O13" s="14"/>
      <c r="P13" s="15" t="s">
        <v>10</v>
      </c>
      <c r="Q13" s="15"/>
      <c r="R13" s="16"/>
      <c r="T13" s="5"/>
      <c r="U13" s="5"/>
      <c r="W13" s="27">
        <v>300</v>
      </c>
      <c r="X13" s="27"/>
      <c r="Y13" s="27"/>
      <c r="Z13" s="27"/>
      <c r="AA13" s="27"/>
      <c r="AB13" s="36" t="s">
        <v>35</v>
      </c>
      <c r="AC13" s="37"/>
      <c r="AD13" s="37"/>
      <c r="AE13" s="37"/>
      <c r="AF13" s="38"/>
    </row>
    <row r="14" spans="2:32" ht="31.5" customHeight="1" x14ac:dyDescent="0.5">
      <c r="G14" s="33">
        <f t="shared" si="0"/>
        <v>1700</v>
      </c>
      <c r="H14" s="34"/>
      <c r="I14" s="35"/>
      <c r="J14" s="11">
        <v>17</v>
      </c>
      <c r="K14" s="11"/>
      <c r="L14" s="11"/>
      <c r="M14" s="14" t="s">
        <v>18</v>
      </c>
      <c r="N14" s="14"/>
      <c r="O14" s="14"/>
      <c r="P14" s="15" t="s">
        <v>11</v>
      </c>
      <c r="Q14" s="15"/>
      <c r="R14" s="16"/>
      <c r="T14" s="5"/>
      <c r="U14" s="5"/>
      <c r="W14" s="27">
        <v>250</v>
      </c>
      <c r="X14" s="27"/>
      <c r="Y14" s="27"/>
      <c r="Z14" s="27"/>
      <c r="AA14" s="27"/>
      <c r="AB14" s="36" t="s">
        <v>37</v>
      </c>
      <c r="AC14" s="37"/>
      <c r="AD14" s="37"/>
      <c r="AE14" s="37"/>
      <c r="AF14" s="38"/>
    </row>
    <row r="15" spans="2:32" ht="31.5" customHeight="1" x14ac:dyDescent="0.5">
      <c r="G15" s="33">
        <f t="shared" si="0"/>
        <v>2400</v>
      </c>
      <c r="H15" s="34"/>
      <c r="I15" s="35"/>
      <c r="J15" s="11">
        <v>24</v>
      </c>
      <c r="K15" s="11"/>
      <c r="L15" s="11"/>
      <c r="M15" s="14" t="s">
        <v>23</v>
      </c>
      <c r="N15" s="14"/>
      <c r="O15" s="14"/>
      <c r="P15" s="15" t="s">
        <v>12</v>
      </c>
      <c r="Q15" s="15"/>
      <c r="R15" s="16"/>
      <c r="T15" s="5"/>
      <c r="U15" s="5"/>
      <c r="W15" s="27">
        <v>100</v>
      </c>
      <c r="X15" s="27"/>
      <c r="Y15" s="27"/>
      <c r="Z15" s="27"/>
      <c r="AA15" s="27"/>
      <c r="AB15" s="36" t="s">
        <v>40</v>
      </c>
      <c r="AC15" s="37"/>
      <c r="AD15" s="37"/>
      <c r="AE15" s="37"/>
      <c r="AF15" s="38"/>
    </row>
    <row r="16" spans="2:32" ht="31.5" customHeight="1" x14ac:dyDescent="0.5">
      <c r="G16" s="33">
        <f t="shared" si="0"/>
        <v>2000</v>
      </c>
      <c r="H16" s="34"/>
      <c r="I16" s="35"/>
      <c r="J16" s="11">
        <v>20</v>
      </c>
      <c r="K16" s="11"/>
      <c r="L16" s="11"/>
      <c r="M16" s="14" t="s">
        <v>19</v>
      </c>
      <c r="N16" s="14"/>
      <c r="O16" s="14"/>
      <c r="P16" s="15" t="s">
        <v>13</v>
      </c>
      <c r="Q16" s="15"/>
      <c r="R16" s="16"/>
      <c r="T16" s="5"/>
      <c r="U16" s="5"/>
      <c r="W16" s="27">
        <v>50</v>
      </c>
      <c r="X16" s="27"/>
      <c r="Y16" s="27"/>
      <c r="Z16" s="27"/>
      <c r="AA16" s="27"/>
      <c r="AB16" s="36" t="s">
        <v>41</v>
      </c>
      <c r="AC16" s="37"/>
      <c r="AD16" s="37"/>
      <c r="AE16" s="37"/>
      <c r="AF16" s="38"/>
    </row>
    <row r="17" spans="7:27" ht="31.5" x14ac:dyDescent="0.5">
      <c r="G17" s="33">
        <f t="shared" si="0"/>
        <v>4500</v>
      </c>
      <c r="H17" s="34"/>
      <c r="I17" s="35"/>
      <c r="J17" s="11">
        <v>45</v>
      </c>
      <c r="K17" s="11"/>
      <c r="L17" s="11"/>
      <c r="M17" s="14" t="s">
        <v>15</v>
      </c>
      <c r="N17" s="14"/>
      <c r="O17" s="14"/>
      <c r="P17" s="15" t="s">
        <v>21</v>
      </c>
      <c r="Q17" s="15"/>
      <c r="R17" s="16"/>
      <c r="T17" s="5"/>
      <c r="U17" s="5"/>
    </row>
    <row r="18" spans="7:27" ht="31.5" x14ac:dyDescent="0.5">
      <c r="G18" s="33">
        <f t="shared" si="0"/>
        <v>700</v>
      </c>
      <c r="H18" s="34"/>
      <c r="I18" s="35"/>
      <c r="J18" s="11">
        <v>7</v>
      </c>
      <c r="K18" s="11"/>
      <c r="L18" s="11"/>
      <c r="M18" s="14" t="s">
        <v>17</v>
      </c>
      <c r="N18" s="14"/>
      <c r="O18" s="14"/>
      <c r="P18" s="15" t="s">
        <v>22</v>
      </c>
      <c r="Q18" s="15"/>
      <c r="R18" s="16"/>
    </row>
    <row r="19" spans="7:27" ht="31.5" customHeight="1" x14ac:dyDescent="0.4">
      <c r="G19" s="17">
        <f>SUM(G7:G18)+500</f>
        <v>30000</v>
      </c>
      <c r="H19" s="18"/>
      <c r="I19" s="18"/>
      <c r="J19" s="21" t="s">
        <v>20</v>
      </c>
      <c r="K19" s="22"/>
      <c r="L19" s="22"/>
      <c r="M19" s="22"/>
      <c r="N19" s="22"/>
      <c r="O19" s="22"/>
      <c r="P19" s="22"/>
      <c r="Q19" s="22"/>
      <c r="R19" s="23"/>
      <c r="W19" s="2"/>
      <c r="X19" s="3"/>
      <c r="Y19" s="3"/>
      <c r="Z19" s="3"/>
      <c r="AA19" s="3"/>
    </row>
    <row r="20" spans="7:27" ht="31.5" customHeight="1" thickBot="1" x14ac:dyDescent="0.3">
      <c r="G20" s="19"/>
      <c r="H20" s="20"/>
      <c r="I20" s="20"/>
      <c r="J20" s="24"/>
      <c r="K20" s="24"/>
      <c r="L20" s="24"/>
      <c r="M20" s="24"/>
      <c r="N20" s="24"/>
      <c r="O20" s="24"/>
      <c r="P20" s="24"/>
      <c r="Q20" s="24"/>
      <c r="R20" s="25"/>
    </row>
    <row r="23" spans="7:27" x14ac:dyDescent="0.25">
      <c r="G23" s="8">
        <f>SUM(J7:J18)</f>
        <v>295</v>
      </c>
      <c r="H23" s="9"/>
      <c r="I23" s="9"/>
    </row>
    <row r="24" spans="7:27" x14ac:dyDescent="0.25">
      <c r="G24" s="9"/>
      <c r="H24" s="9"/>
      <c r="I24" s="9"/>
      <c r="M24" s="10"/>
      <c r="N24" s="10"/>
      <c r="O24" s="10"/>
    </row>
    <row r="25" spans="7:27" ht="28.5" customHeight="1" x14ac:dyDescent="0.5">
      <c r="G25" s="11">
        <f>M25/G23</f>
        <v>105.15254237288136</v>
      </c>
      <c r="H25" s="12"/>
      <c r="I25" s="12"/>
      <c r="J25" s="6" t="s">
        <v>24</v>
      </c>
      <c r="K25" s="6"/>
      <c r="L25" s="6"/>
      <c r="M25" s="7">
        <f>SUM(W4:AA17)</f>
        <v>31020</v>
      </c>
      <c r="N25" s="6"/>
      <c r="O25" s="6"/>
      <c r="P25" s="6" t="s">
        <v>25</v>
      </c>
      <c r="Q25" s="6"/>
      <c r="R25" s="6"/>
    </row>
  </sheetData>
  <mergeCells count="89">
    <mergeCell ref="G19:I20"/>
    <mergeCell ref="J19:R20"/>
    <mergeCell ref="G23:I24"/>
    <mergeCell ref="M24:O24"/>
    <mergeCell ref="G25:I25"/>
    <mergeCell ref="J25:L25"/>
    <mergeCell ref="M25:O25"/>
    <mergeCell ref="P25:R25"/>
    <mergeCell ref="G17:I17"/>
    <mergeCell ref="J17:L17"/>
    <mergeCell ref="M17:O17"/>
    <mergeCell ref="P17:R17"/>
    <mergeCell ref="G18:I18"/>
    <mergeCell ref="J18:L18"/>
    <mergeCell ref="M18:O18"/>
    <mergeCell ref="P18:R18"/>
    <mergeCell ref="G16:I16"/>
    <mergeCell ref="J16:L16"/>
    <mergeCell ref="M16:O16"/>
    <mergeCell ref="P16:R16"/>
    <mergeCell ref="W16:AA16"/>
    <mergeCell ref="AB16:AF16"/>
    <mergeCell ref="G15:I15"/>
    <mergeCell ref="J15:L15"/>
    <mergeCell ref="M15:O15"/>
    <mergeCell ref="P15:R15"/>
    <mergeCell ref="W15:AA15"/>
    <mergeCell ref="AB15:AF15"/>
    <mergeCell ref="G14:I14"/>
    <mergeCell ref="J14:L14"/>
    <mergeCell ref="M14:O14"/>
    <mergeCell ref="P14:R14"/>
    <mergeCell ref="W14:AA14"/>
    <mergeCell ref="AB14:AF14"/>
    <mergeCell ref="G13:I13"/>
    <mergeCell ref="J13:L13"/>
    <mergeCell ref="M13:O13"/>
    <mergeCell ref="P13:R13"/>
    <mergeCell ref="W13:AA13"/>
    <mergeCell ref="AB13:AF13"/>
    <mergeCell ref="G12:I12"/>
    <mergeCell ref="J12:L12"/>
    <mergeCell ref="M12:O12"/>
    <mergeCell ref="P12:R12"/>
    <mergeCell ref="W12:AA12"/>
    <mergeCell ref="AB12:AF12"/>
    <mergeCell ref="G11:I11"/>
    <mergeCell ref="J11:L11"/>
    <mergeCell ref="M11:O11"/>
    <mergeCell ref="P11:R11"/>
    <mergeCell ref="W11:AA11"/>
    <mergeCell ref="AB11:AF11"/>
    <mergeCell ref="G10:I10"/>
    <mergeCell ref="J10:L10"/>
    <mergeCell ref="M10:O10"/>
    <mergeCell ref="P10:R10"/>
    <mergeCell ref="W10:AA10"/>
    <mergeCell ref="AB10:AF10"/>
    <mergeCell ref="G9:I9"/>
    <mergeCell ref="J9:L9"/>
    <mergeCell ref="M9:O9"/>
    <mergeCell ref="P9:R9"/>
    <mergeCell ref="W9:AA9"/>
    <mergeCell ref="AB9:AF9"/>
    <mergeCell ref="AB7:AF7"/>
    <mergeCell ref="G8:I8"/>
    <mergeCell ref="J8:L8"/>
    <mergeCell ref="M8:O8"/>
    <mergeCell ref="P8:R8"/>
    <mergeCell ref="W8:AA8"/>
    <mergeCell ref="AB8:AF8"/>
    <mergeCell ref="G7:I7"/>
    <mergeCell ref="J7:L7"/>
    <mergeCell ref="M7:O7"/>
    <mergeCell ref="P7:R7"/>
    <mergeCell ref="W7:AA7"/>
    <mergeCell ref="G6:I6"/>
    <mergeCell ref="J6:L6"/>
    <mergeCell ref="M6:O6"/>
    <mergeCell ref="P6:R6"/>
    <mergeCell ref="W6:AA6"/>
    <mergeCell ref="AB6:AF6"/>
    <mergeCell ref="J3:R3"/>
    <mergeCell ref="W3:AA3"/>
    <mergeCell ref="AB3:AF3"/>
    <mergeCell ref="W4:AA4"/>
    <mergeCell ref="AB4:AF4"/>
    <mergeCell ref="W5:AA5"/>
    <mergeCell ref="AB5:AF5"/>
  </mergeCells>
  <conditionalFormatting sqref="M6 G6 J6 G7:R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M7:R18 M6 G6 J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{F3C65A35-329E-46C7-8490-C5AC36CEB9EF}</x14:id>
        </ext>
      </extLst>
    </cfRule>
  </conditionalFormatting>
  <conditionalFormatting sqref="J25:R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I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A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:AA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AF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{22C32C6C-EDA7-4C95-B3A5-5F5186B393CC}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65A35-329E-46C7-8490-C5AC36CEB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M7:R18 M6 G6 J6</xm:sqref>
        </x14:conditionalFormatting>
        <x14:conditionalFormatting xmlns:xm="http://schemas.microsoft.com/office/excel/2006/main">
          <x14:cfRule type="dataBar" id="{22C32C6C-EDA7-4C95-B3A5-5F5186B39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W3:AF3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أتقداو</vt:lpstr>
      <vt:lpstr>ليساسفة</vt:lpstr>
      <vt:lpstr>ليساسفة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created xsi:type="dcterms:W3CDTF">2015-06-05T18:17:20Z</dcterms:created>
  <dcterms:modified xsi:type="dcterms:W3CDTF">2023-03-31T15:05:57Z</dcterms:modified>
</cp:coreProperties>
</file>