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8_{B5EA076F-2E7E-41FE-8FF2-6DD81ED331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Sheet1!$A$1:$Q$503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M22" i="1" l="1"/>
  <c r="K2" i="1" a="1"/>
  <c r="K2" i="1" s="1"/>
  <c r="O20" i="1"/>
  <c r="O19" i="1"/>
  <c r="O18" i="1"/>
  <c r="M20" i="1"/>
  <c r="M19" i="1"/>
  <c r="M18" i="1"/>
  <c r="Q15" i="1"/>
  <c r="Q14" i="1"/>
  <c r="Q12" i="1"/>
  <c r="Q11" i="1"/>
  <c r="Q10" i="1"/>
  <c r="Q9" i="1"/>
  <c r="Q13" i="1"/>
  <c r="O12" i="1"/>
  <c r="O11" i="1"/>
  <c r="O10" i="1"/>
  <c r="O9" i="1"/>
  <c r="M15" i="1"/>
  <c r="M14" i="1"/>
  <c r="M13" i="1"/>
  <c r="M12" i="1"/>
  <c r="M11" i="1"/>
  <c r="M10" i="1"/>
  <c r="M9" i="1"/>
  <c r="I503" i="1"/>
  <c r="I50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Ibrahim Abdul Fatha</author>
  </authors>
  <commentList>
    <comment ref="D4" authorId="0" shapeId="0" xr:uid="{36F39AD0-B5D2-44B3-B25C-498C4EB73B1C}">
      <text>
        <r>
          <rPr>
            <b/>
            <sz val="9"/>
            <color indexed="81"/>
            <rFont val="Tahoma"/>
            <family val="2"/>
          </rPr>
          <t>Ibrahim Abdul Fatha:</t>
        </r>
        <r>
          <rPr>
            <sz val="9"/>
            <color indexed="81"/>
            <rFont val="Tahoma"/>
            <family val="2"/>
          </rPr>
          <t xml:space="preserve">
Product is mouse
</t>
        </r>
      </text>
    </comment>
    <comment ref="F10" authorId="0" shapeId="0" xr:uid="{16A551DA-54A5-4B8A-AB31-A9B089014B6B}">
      <text>
        <r>
          <rPr>
            <b/>
            <sz val="9"/>
            <color indexed="81"/>
            <rFont val="Tahoma"/>
            <family val="2"/>
          </rPr>
          <t>Ibrahim Abdul Fatha:</t>
        </r>
        <r>
          <rPr>
            <sz val="9"/>
            <color indexed="81"/>
            <rFont val="Tahoma"/>
            <family val="2"/>
          </rPr>
          <t xml:space="preserve">
Change units to 14</t>
        </r>
      </text>
    </comment>
    <comment ref="G21" authorId="0" shapeId="0" xr:uid="{AA93BB47-47EB-44A5-AA4C-0EC1630DF2FC}">
      <text>
        <r>
          <rPr>
            <b/>
            <sz val="9"/>
            <color indexed="81"/>
            <rFont val="Tahoma"/>
            <family val="2"/>
          </rPr>
          <t>Ibrahim Abdul Fatha:</t>
        </r>
        <r>
          <rPr>
            <sz val="9"/>
            <color indexed="81"/>
            <rFont val="Tahoma"/>
            <family val="2"/>
          </rPr>
          <t xml:space="preserve">
Update the unit price to 670</t>
        </r>
      </text>
    </comment>
    <comment ref="D25" authorId="0" shapeId="0" xr:uid="{784179B7-D46E-4045-AE6E-CDA829B808FC}">
      <text>
        <r>
          <rPr>
            <b/>
            <sz val="9"/>
            <color indexed="81"/>
            <rFont val="Tahoma"/>
            <family val="2"/>
          </rPr>
          <t>Ibrahim Abdul Fatha:</t>
        </r>
        <r>
          <rPr>
            <sz val="9"/>
            <color indexed="81"/>
            <rFont val="Tahoma"/>
            <family val="2"/>
          </rPr>
          <t xml:space="preserve">
please change this to Smartphone</t>
        </r>
      </text>
    </comment>
    <comment ref="F48" authorId="0" shapeId="0" xr:uid="{07CD289F-81D1-4E37-9CA5-CED594DCA2CA}">
      <text>
        <r>
          <rPr>
            <b/>
            <sz val="9"/>
            <color indexed="81"/>
            <rFont val="Tahoma"/>
            <family val="2"/>
          </rPr>
          <t>Ibrahim Abdul Fatha:</t>
        </r>
        <r>
          <rPr>
            <sz val="9"/>
            <color indexed="81"/>
            <rFont val="Tahoma"/>
            <family val="2"/>
          </rPr>
          <t xml:space="preserve">
Change it to 10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<sst xmlns="http://schemas.openxmlformats.org/spreadsheetml/2006/main" count="2540" uniqueCount="1041">
  <si>
    <t>Order ID</t>
  </si>
  <si>
    <t>Date</t>
  </si>
  <si>
    <t>Customer Name</t>
  </si>
  <si>
    <t>Product</t>
  </si>
  <si>
    <t>Category</t>
  </si>
  <si>
    <t>Quantity</t>
  </si>
  <si>
    <t>Unit Price</t>
  </si>
  <si>
    <t>Discount</t>
  </si>
  <si>
    <t>Total</t>
  </si>
  <si>
    <t>Region</t>
  </si>
  <si>
    <t>98f36693-732d-44f8-8037-ad863b70be5a</t>
  </si>
  <si>
    <t>34deef1e-68bf-42b2-832a-b1e679d541b0</t>
  </si>
  <si>
    <t>540e5e12-7b4b-4a8d-bec8-29b166b7c471</t>
  </si>
  <si>
    <t>4a9b07a1-a233-4ed8-86d7-cf38bcd71259</t>
  </si>
  <si>
    <t>190b41c4-34be-4bc5-85cf-4aeb1ca48665</t>
  </si>
  <si>
    <t>e26b2219-d516-487e-9f9d-babd153a3b00</t>
  </si>
  <si>
    <t>510737df-e4be-4de1-bb8e-b41ab7d095d6</t>
  </si>
  <si>
    <t>49cfad83-dd83-4c7e-927c-c632e86a1e70</t>
  </si>
  <si>
    <t>795abfbd-3927-4778-b2c1-3169a0ef9be0</t>
  </si>
  <si>
    <t>8c75fe28-16c7-49a8-bc00-c218ffb1bd26</t>
  </si>
  <si>
    <t>3d8259f8-a32e-44cf-b429-40ee67810985</t>
  </si>
  <si>
    <t>41a57348-fcf2-4aa8-8f1d-df50f8d1ba57</t>
  </si>
  <si>
    <t>566bffea-4c81-49bd-a595-0ea0922bcc02</t>
  </si>
  <si>
    <t>c72e6eb4-59d3-4896-8baa-fe9f52afbad9</t>
  </si>
  <si>
    <t>ee608056-3ba7-42df-8818-1e502467dd8e</t>
  </si>
  <si>
    <t>577c27c6-082c-4b8b-b938-16f22eb89355</t>
  </si>
  <si>
    <t>ea660196-6393-43ac-8ad2-b50082863e73</t>
  </si>
  <si>
    <t>f2f57553-0817-4991-9dcb-c2430828593f</t>
  </si>
  <si>
    <t>6da41512-dc09-40bf-8ef8-1d4fb54ca825</t>
  </si>
  <si>
    <t>e5988dad-b891-4e21-b627-cc0d4ea65507</t>
  </si>
  <si>
    <t>4ac80374-21a4-4d8e-92ee-6c174ffab6f9</t>
  </si>
  <si>
    <t>5f020ba3-d127-472f-8416-ae2d655f57df</t>
  </si>
  <si>
    <t>3fa126eb-f1a2-4df1-a082-7f7bb9c8ee05</t>
  </si>
  <si>
    <t>b6dc8f9c-71f1-4737-b790-eda6b3c3a083</t>
  </si>
  <si>
    <t>8104cb7d-18f8-4d09-ac53-86f7b56a97b0</t>
  </si>
  <si>
    <t>bcac1d5b-e8f8-441c-bdb3-0f7c1cffb6d0</t>
  </si>
  <si>
    <t>4461d658-e67c-42e2-893e-0974b0021da0</t>
  </si>
  <si>
    <t>0f223fc9-b847-42af-ad86-32696f700bd5</t>
  </si>
  <si>
    <t>9c319153-9a67-4571-bc41-2b040f4e4c75</t>
  </si>
  <si>
    <t>12979f0f-eedf-4659-be8d-1dabea076877</t>
  </si>
  <si>
    <t>09114da1-ceff-4885-b436-074ca8ced9ea</t>
  </si>
  <si>
    <t>10ff751c-f871-4bed-a2f9-ffcd9304b0ca</t>
  </si>
  <si>
    <t>157bc266-ede7-4be1-ac82-bf786547d0f6</t>
  </si>
  <si>
    <t>95ed490e-283f-43e6-971a-cc9e67bcbe35</t>
  </si>
  <si>
    <t>14455bd5-812d-4ea2-98d1-ad400062b4dd</t>
  </si>
  <si>
    <t>1f99bf3a-3ccf-424e-b688-662760cbb557</t>
  </si>
  <si>
    <t>f7e1115c-6a68-43cf-82df-5fb8a538065f</t>
  </si>
  <si>
    <t>4b627f3c-dc2b-425f-bc20-84ae367983df</t>
  </si>
  <si>
    <t>a8233085-c585-4b0f-84a8-5ea1eba377f7</t>
  </si>
  <si>
    <t>3d28bd22-d4c2-4e4c-9755-cbf5969f9407</t>
  </si>
  <si>
    <t>92c87aa6-f50b-49dd-9302-e1fa26072f92</t>
  </si>
  <si>
    <t>f0b15fbd-ddcd-42e0-ad02-9c6e8780d4ad</t>
  </si>
  <si>
    <t>cf77df97-6552-4865-8181-3988e19753d4</t>
  </si>
  <si>
    <t>4ab716b3-b0f3-4d1b-87dc-bc3418a8e45a</t>
  </si>
  <si>
    <t>5e89abf6-93f4-41e9-929c-393e22a62896</t>
  </si>
  <si>
    <t>dadd25f1-044b-489f-a2bf-98b6ed20f080</t>
  </si>
  <si>
    <t>e810c770-77e3-4f10-9fb4-944371fae67e</t>
  </si>
  <si>
    <t>a0ab4565-1979-42db-a7b2-6815d73c2e57</t>
  </si>
  <si>
    <t>b3fe0eb2-7dee-4f23-bfe0-72eed5144ab2</t>
  </si>
  <si>
    <t>fd6a89f8-0a69-4777-bbc2-6b4c4c8fa86c</t>
  </si>
  <si>
    <t>238130f5-f937-41a4-82c8-2b588d3c0e8b</t>
  </si>
  <si>
    <t>80c94e21-4f6f-455c-83fc-6b6454ac503e</t>
  </si>
  <si>
    <t>b029f321-6fa5-4aa8-a0e9-e6bb95ee3243</t>
  </si>
  <si>
    <t>baf16260-cf76-4246-96b8-0bec71c0c656</t>
  </si>
  <si>
    <t>a1eb510a-b12f-448d-905e-ccee626127b2</t>
  </si>
  <si>
    <t>ffb281c1-ddf1-493d-8b02-ce50a0988347</t>
  </si>
  <si>
    <t>1e12ffce-92c0-48a3-a601-898f9eb830af</t>
  </si>
  <si>
    <t>fcd34292-efa7-4105-80dd-c5a63895c834</t>
  </si>
  <si>
    <t>59821e5a-f43f-4d1d-9de2-5eb8f8840fba</t>
  </si>
  <si>
    <t>149e4b46-2e60-4043-a0e1-8ab3f5c629e8</t>
  </si>
  <si>
    <t>aa995142-c9df-4e4e-a6a4-f0150346c94e</t>
  </si>
  <si>
    <t>30270267-94ac-47ed-b2e6-f12565f32022</t>
  </si>
  <si>
    <t>3fce8a98-38d6-40ab-9ddc-571e3d0461e7</t>
  </si>
  <si>
    <t>4232305b-f91a-4086-b00f-b9a2ede5cc4c</t>
  </si>
  <si>
    <t>0001a285-73ab-4145-a776-4da2d29415ae</t>
  </si>
  <si>
    <t>c916274b-aa0c-4904-b216-fd9ac9c10092</t>
  </si>
  <si>
    <t>0e9bb04a-6fb7-4a18-8390-e730c6e571b1</t>
  </si>
  <si>
    <t>b44b3f17-943b-49e5-b18a-0394ed8e8b0b</t>
  </si>
  <si>
    <t>cf052b8a-5399-410a-b149-0a4b41619271</t>
  </si>
  <si>
    <t>b3f4f56a-12f6-4173-bbeb-a5464afa116b</t>
  </si>
  <si>
    <t>5fd69bfa-9aad-4a24-8537-bbd1235a4f11</t>
  </si>
  <si>
    <t>366a7466-2a2c-4525-a84c-bdbbfa5dbc58</t>
  </si>
  <si>
    <t>828ad61d-63d3-4123-93df-aef0eec5e71b</t>
  </si>
  <si>
    <t>826c2820-dfd6-4c5c-9f95-52a07b6399ad</t>
  </si>
  <si>
    <t>10c138e3-a72d-4f01-a202-1eac9e088e57</t>
  </si>
  <si>
    <t>4055997e-a93a-449c-88df-21398b680ff1</t>
  </si>
  <si>
    <t>1fa30ecc-c505-4ac4-879f-847df4fccb16</t>
  </si>
  <si>
    <t>0551e68a-3cbc-4438-b5b9-fcc6e837f82f</t>
  </si>
  <si>
    <t>818f1b8f-ce99-477e-b3f6-2021409214e2</t>
  </si>
  <si>
    <t>1edf0261-fa8a-4143-bf97-18861ba029ef</t>
  </si>
  <si>
    <t>e06cdac4-aea9-4956-be38-c6eab6820693</t>
  </si>
  <si>
    <t>94b1350b-c653-41cc-bc60-4c3ef5dc0e87</t>
  </si>
  <si>
    <t>781037d1-be7b-4983-a17b-45c2b83d17bb</t>
  </si>
  <si>
    <t>c6594b84-54c9-4321-a32b-cb04cb9fb4ce</t>
  </si>
  <si>
    <t>a25f9c15-d653-4baa-be2e-d5da52466c05</t>
  </si>
  <si>
    <t>871e4bab-8ea8-4949-bb3e-b7c9ee1e7d17</t>
  </si>
  <si>
    <t>ca7cd466-b792-4f4b-9592-3fd39617d9a0</t>
  </si>
  <si>
    <t>7067de51-a3d4-415b-918c-da5b33f96259</t>
  </si>
  <si>
    <t>afb4ff37-87df-428e-91f7-197d15ca7458</t>
  </si>
  <si>
    <t>7fe732ef-c3c8-4c18-b9c0-8b47974cbebb</t>
  </si>
  <si>
    <t>658989b5-f889-41e4-8919-372d54b65dbf</t>
  </si>
  <si>
    <t>7adfb5e2-b123-46be-bc15-4fd0558387d4</t>
  </si>
  <si>
    <t>59ac0229-50d1-4dda-81ac-9a2f28149bff</t>
  </si>
  <si>
    <t>b34c61f9-871b-4dd0-bf70-2964b9ba83bd</t>
  </si>
  <si>
    <t>aca31d4b-a803-407e-b493-1c75693eda38</t>
  </si>
  <si>
    <t>dd2b9b82-a4f0-4518-b3b4-fbf2e725cc89</t>
  </si>
  <si>
    <t>077822a0-4a6c-47ca-9cf0-2c643c46be1e</t>
  </si>
  <si>
    <t>35b2d0d9-cbbd-461b-a3f4-6ce44bd4c989</t>
  </si>
  <si>
    <t>c631484e-eadd-4a5f-9fdf-731275b7c310</t>
  </si>
  <si>
    <t>ceb52915-d664-4f22-ac42-366d5ce58fbd</t>
  </si>
  <si>
    <t>846696e8-4b9d-40ac-9835-0ce07f4e13cf</t>
  </si>
  <si>
    <t>f79b5231-0262-4c95-aa9a-7b275b1169f6</t>
  </si>
  <si>
    <t>36e3ff59-00fd-4b7b-a431-aab81d71bb9c</t>
  </si>
  <si>
    <t>27b97979-695d-4ef1-a7be-de6a8e13d56c</t>
  </si>
  <si>
    <t>eb5f4291-7d8c-40df-9239-a6c0d857b6d2</t>
  </si>
  <si>
    <t>787a6ea1-aaab-4168-be43-3b3e76df6c24</t>
  </si>
  <si>
    <t>8241721f-ff9e-49b3-80eb-371039dbcd05</t>
  </si>
  <si>
    <t>067c0ef6-f34d-459d-9726-b820d406f443</t>
  </si>
  <si>
    <t>637a7891-894e-43b5-9948-a384b065f330</t>
  </si>
  <si>
    <t>929c05e8-954b-41c0-91bf-d27a041d0356</t>
  </si>
  <si>
    <t>6a505ce5-3de5-44a0-a32c-68242564e64d</t>
  </si>
  <si>
    <t>c50db4e7-dac1-45f3-b8f5-8deb6c8dd3b3</t>
  </si>
  <si>
    <t>15db67b2-3a54-4d50-830d-caaa53aa0085</t>
  </si>
  <si>
    <t>6541302e-93c9-470e-a97f-450bdc389a52</t>
  </si>
  <si>
    <t>69f4221e-d8bf-47fa-87c5-5d202a34bd1d</t>
  </si>
  <si>
    <t>ba87dad7-1428-4633-b126-c727fb278a4a</t>
  </si>
  <si>
    <t>b4251013-4802-4379-803d-a79eed64858a</t>
  </si>
  <si>
    <t>106808be-9fe5-4661-89ac-c96cc134b2ad</t>
  </si>
  <si>
    <t>4547b2c7-b297-45dc-8a7b-88b6f27ac575</t>
  </si>
  <si>
    <t>6800a94e-0c96-45c5-8cfa-7fb882073e0e</t>
  </si>
  <si>
    <t>1813f2b0-4e6f-4589-b1f0-382bbfe0be1e</t>
  </si>
  <si>
    <t>7f167aca-25bc-477e-aea6-133db73da614</t>
  </si>
  <si>
    <t>e03dcc9d-a245-407f-b12b-ae4309a29db0</t>
  </si>
  <si>
    <t>b5ddbb0b-0210-4fee-9dc2-f4575e5046bb</t>
  </si>
  <si>
    <t>d2d8c30b-7fd0-401f-98cd-7b8191993828</t>
  </si>
  <si>
    <t>0696719c-6cf1-4f48-8e03-1d389145856f</t>
  </si>
  <si>
    <t>c9c653fc-5248-4006-88eb-9f062e7f2d93</t>
  </si>
  <si>
    <t>8eb16f6b-efc1-4dda-a467-9b071e5bc228</t>
  </si>
  <si>
    <t>1310aabc-a33d-4de2-8d57-fa99af040552</t>
  </si>
  <si>
    <t>93450040-6362-42f7-88be-a6349dd43b07</t>
  </si>
  <si>
    <t>a4edde80-6206-49a2-bbb3-8be214df9eff</t>
  </si>
  <si>
    <t>cb83ec57-b891-4d1c-b0f2-1d7b374e93ba</t>
  </si>
  <si>
    <t>63643db4-07b7-4852-a86c-062d8078b684</t>
  </si>
  <si>
    <t>912c2dae-2cb2-4481-9d90-e3eeb7f28bce</t>
  </si>
  <si>
    <t>92373c0a-be6a-401d-aca9-cb1e8fd81b4e</t>
  </si>
  <si>
    <t>b573d595-ab97-4c71-8636-0d815fa53ef6</t>
  </si>
  <si>
    <t>cbccc55f-8fdd-4cdf-8d24-528bf898d986</t>
  </si>
  <si>
    <t>b05b1d39-d32e-4233-8945-fee5b811da0a</t>
  </si>
  <si>
    <t>6563a173-16f8-4472-8227-02d3b3cb337a</t>
  </si>
  <si>
    <t>a02d692a-1595-4c53-a305-c99dc256d595</t>
  </si>
  <si>
    <t>600772c9-0454-4cfd-84f6-755821dca701</t>
  </si>
  <si>
    <t>df8f19b2-0363-473a-aaa0-56fadda406db</t>
  </si>
  <si>
    <t>539d76d1-5fa4-4ab1-8be3-1cb80b4517b0</t>
  </si>
  <si>
    <t>0715a570-058e-4a63-a0c9-811bd3856b5c</t>
  </si>
  <si>
    <t>1a3631b5-cdb3-4e2b-acea-59e06f9be645</t>
  </si>
  <si>
    <t>9a395d45-8841-41c3-b5dc-abd8cfcd6189</t>
  </si>
  <si>
    <t>d9cc6cb2-e6a8-489c-96e6-f92a830a73c8</t>
  </si>
  <si>
    <t>1b39540a-6e00-45ff-8a09-83bb91f627c6</t>
  </si>
  <si>
    <t>db0477df-4fc7-4774-ab7d-eecd8b9aa7d4</t>
  </si>
  <si>
    <t>9fab83d0-adf0-4031-ac8b-5aaac441100c</t>
  </si>
  <si>
    <t>aaddedd8-6005-4227-958e-8e63897fcaad</t>
  </si>
  <si>
    <t>7b9f0065-eb47-4a0f-b674-c0ac723e502a</t>
  </si>
  <si>
    <t>8a89cb59-e09e-4d82-9955-6566acde170b</t>
  </si>
  <si>
    <t>289d5ea2-c6f3-4f5d-8b1a-9089738eb568</t>
  </si>
  <si>
    <t>08b7e27f-d705-4910-a34d-a58ae918a698</t>
  </si>
  <si>
    <t>0f0ce284-2993-4c46-b88f-f523fdd6f355</t>
  </si>
  <si>
    <t>3997fcdb-6baa-4c8c-bfbc-158da70447f0</t>
  </si>
  <si>
    <t>05c5e5ad-56a9-4b0f-82c2-aebcf20137fb</t>
  </si>
  <si>
    <t>f69146d2-6d1a-4559-b402-dee2c1a64a29</t>
  </si>
  <si>
    <t>6860fd56-cde8-4f91-8771-fcb214c95880</t>
  </si>
  <si>
    <t>e89e610e-3342-4b4d-8355-32cf6e60d898</t>
  </si>
  <si>
    <t>f05d1915-df80-4227-bed1-4a55620edda9</t>
  </si>
  <si>
    <t>a2b93421-9493-449d-beb2-7ac0ae95937e</t>
  </si>
  <si>
    <t>d82aaf2c-3caf-4b15-9937-955fcd53a121</t>
  </si>
  <si>
    <t>a87ad19b-2586-4b74-8548-a8c484607e5d</t>
  </si>
  <si>
    <t>c55b573c-f9f8-48a2-a924-d4aa47e953e9</t>
  </si>
  <si>
    <t>83743538-7766-4693-b4c8-ebeb2e801247</t>
  </si>
  <si>
    <t>6f120710-8b1d-482f-b911-02573e6a59b7</t>
  </si>
  <si>
    <t>02840a3e-e986-46fd-9639-ab8a35165431</t>
  </si>
  <si>
    <t>a149bfcc-0f83-435b-afd0-4289bd778e4e</t>
  </si>
  <si>
    <t>1bb13488-8ab5-42fd-a052-053a58a3a79e</t>
  </si>
  <si>
    <t>669a96cc-d856-433a-a893-3731216e4dd4</t>
  </si>
  <si>
    <t>5c77e914-caf8-4fc6-b5fc-96ab38d2eb80</t>
  </si>
  <si>
    <t>5a605e0a-08a3-470c-b2be-fd1cce7432d4</t>
  </si>
  <si>
    <t>29572c20-abec-4da2-9ad4-e9b303f6c8c2</t>
  </si>
  <si>
    <t>9b0b0b0e-a2cb-4181-8861-6f6aec7ecdbc</t>
  </si>
  <si>
    <t>6472daf7-611d-426a-a72d-d4180cb9afb7</t>
  </si>
  <si>
    <t>21b4de4d-ba40-4cd5-8135-2e6c22c6c63b</t>
  </si>
  <si>
    <t>3322bca0-cd94-422b-a2e9-a22775b4afdd</t>
  </si>
  <si>
    <t>3ca8eeb9-2323-458f-8460-69da9c93ed8c</t>
  </si>
  <si>
    <t>03b048dc-f6f7-4616-959c-9f1f4629749c</t>
  </si>
  <si>
    <t>cb6b367d-c982-40e5-9eee-e7c14890cb9e</t>
  </si>
  <si>
    <t>8edf2dff-7609-4b52-827f-495ce5424eb5</t>
  </si>
  <si>
    <t>d3886a46-45cd-4ebe-b123-864ac33d043e</t>
  </si>
  <si>
    <t>af7d44fe-3f43-48b1-886a-8dc470dde46a</t>
  </si>
  <si>
    <t>85b8c5f9-6b81-41cd-8936-655e781946ce</t>
  </si>
  <si>
    <t>e1ba1c2a-0669-4ef0-b5d3-c646123fb5f4</t>
  </si>
  <si>
    <t>733e2fb5-435a-473c-8c8d-19f1eca3115f</t>
  </si>
  <si>
    <t>7d6d7be5-581d-4265-98ce-61474117572e</t>
  </si>
  <si>
    <t>cbdd0aae-d10a-4f1c-8885-b26387c0d023</t>
  </si>
  <si>
    <t>f4917f27-3bb2-4c22-8d91-ceb46cdf4707</t>
  </si>
  <si>
    <t>a42773de-8fe4-4210-b515-5c756649486d</t>
  </si>
  <si>
    <t>4601d409-fb27-4c1b-8f1b-89f1dc052003</t>
  </si>
  <si>
    <t>bf071880-2349-45c5-bbca-b3790a674708</t>
  </si>
  <si>
    <t>798b6473-487e-4a7f-8c38-dc0859f45085</t>
  </si>
  <si>
    <t>e016bf85-7cdf-4628-9806-3f7303bffda5</t>
  </si>
  <si>
    <t>2fa27a31-6a5e-41bc-b6dd-430e1f70d89d</t>
  </si>
  <si>
    <t>bf4632b2-7263-43d8-bd49-41fadd9e5915</t>
  </si>
  <si>
    <t>15257d10-39ce-4687-9b6e-f5e11652ad32</t>
  </si>
  <si>
    <t>f4948a0e-300b-49bb-a13c-9c44864719f0</t>
  </si>
  <si>
    <t>7501f507-51e1-4eae-99fe-1fbce03e2ee3</t>
  </si>
  <si>
    <t>7a8231da-f486-4773-a135-e08cc59e5ab8</t>
  </si>
  <si>
    <t>1faa3d2c-6799-44de-b428-c7ad7cc06c81</t>
  </si>
  <si>
    <t>6394ac2c-7f5a-4270-82ba-b7d3648b890d</t>
  </si>
  <si>
    <t>882e0b5e-9457-47b7-a4d4-ce2ffca6d51b</t>
  </si>
  <si>
    <t>f4ec7bc5-eb69-4815-8775-f3a74f39b802</t>
  </si>
  <si>
    <t>2cbb715f-8774-4cad-826e-192b7702e474</t>
  </si>
  <si>
    <t>f6d2e3c4-dd60-46b7-a6f4-74514b06c0cc</t>
  </si>
  <si>
    <t>514d4cfc-91e1-4daf-9902-eb379f1a05f7</t>
  </si>
  <si>
    <t>7afc6021-f341-430c-9956-7ab427dc882c</t>
  </si>
  <si>
    <t>dc6e8635-99fe-4242-98a7-bd2b36abdfd9</t>
  </si>
  <si>
    <t>680568a8-3fdd-49f3-8268-be62cb4ad5c3</t>
  </si>
  <si>
    <t>d2f5488d-ac68-43b1-9d22-66ea5869f994</t>
  </si>
  <si>
    <t>f2276bff-0482-4184-9dda-d566745964b5</t>
  </si>
  <si>
    <t>017ea15a-175d-4cdf-b342-3efc8d0e24e6</t>
  </si>
  <si>
    <t>a2b55410-a454-4d13-926c-13a9b1ade345</t>
  </si>
  <si>
    <t>2c56013a-1a07-453d-8a0e-b97d372ce17b</t>
  </si>
  <si>
    <t>76efc642-85d1-41a3-80e2-a20f5d3ecbd2</t>
  </si>
  <si>
    <t>f34212d1-1742-4aa7-b0ab-766b103f599a</t>
  </si>
  <si>
    <t>b6de1ace-114d-4d77-abb4-7c34bf35e031</t>
  </si>
  <si>
    <t>a0f0d688-042b-482e-9b16-28a564499dff</t>
  </si>
  <si>
    <t>5a1c21d9-6a38-4a0c-9bd9-f4e05639641e</t>
  </si>
  <si>
    <t>9ae77f6a-cb18-4113-b186-ef079e7e02df</t>
  </si>
  <si>
    <t>09eabd03-89c0-4fd7-8736-e17bdbf2ba5e</t>
  </si>
  <si>
    <t>0659d901-c3c2-40c1-bb6f-628c52a187f7</t>
  </si>
  <si>
    <t>2cb40d54-2f21-485c-882c-6df0b5c4c6e2</t>
  </si>
  <si>
    <t>9553910c-21c6-4d61-a121-723dfcdcbe04</t>
  </si>
  <si>
    <t>bdd97965-4abc-447c-b0c8-8a35f0640ae3</t>
  </si>
  <si>
    <t>7dde4439-6a02-4375-8078-9c1a8d180fd9</t>
  </si>
  <si>
    <t>4ae0c712-de2f-411f-98a9-1ec691a09917</t>
  </si>
  <si>
    <t>80874302-9766-47e2-b5fa-26f66e36e828</t>
  </si>
  <si>
    <t>1c20a2ff-8c90-4c6d-b0bf-509f16e5dff1</t>
  </si>
  <si>
    <t>ef527edc-c9c6-4766-90cd-a4cbefe50d8f</t>
  </si>
  <si>
    <t>64e9311a-1597-40e1-892c-e02de06ea055</t>
  </si>
  <si>
    <t>d537f1be-56c8-4764-a4bf-804fc3eee0fd</t>
  </si>
  <si>
    <t>ea0c8972-15b8-426d-afd4-4042ea6d963e</t>
  </si>
  <si>
    <t>19fb0690-665c-49e2-81ed-b40bd8d8a60f</t>
  </si>
  <si>
    <t>e8b1124c-732e-4061-a8d5-00fb7962317a</t>
  </si>
  <si>
    <t>baaa6752-fadb-4ef2-9132-5887a66be767</t>
  </si>
  <si>
    <t>c82ecaf9-62a5-4f68-8e39-9a97e8bc0ec2</t>
  </si>
  <si>
    <t>78e13464-4b7f-46ba-a433-e45e3492de4e</t>
  </si>
  <si>
    <t>6bb19576-c3f6-46a3-85f2-86e5e18947f6</t>
  </si>
  <si>
    <t>d6b83a46-0c05-4de3-b1b1-17d6a2879a60</t>
  </si>
  <si>
    <t>f301b3eb-afae-4bc2-9257-f3e116b468ca</t>
  </si>
  <si>
    <t>f19b6eb9-d63f-4d51-b429-df1c10fcc86d</t>
  </si>
  <si>
    <t>2b75fbc7-3851-49a1-8b3c-2d117453553b</t>
  </si>
  <si>
    <t>ae1c46a4-2754-4c27-8025-95345dce800d</t>
  </si>
  <si>
    <t>b2809c6b-c7d6-4655-b6fc-b78a9ca65fd3</t>
  </si>
  <si>
    <t>4f81d382-05b9-4118-a978-db89e57fc904</t>
  </si>
  <si>
    <t>db82fbc3-3efd-4423-99ea-ea6a3b97a38e</t>
  </si>
  <si>
    <t>1d56eb0d-5711-443d-8b18-1a2791888848</t>
  </si>
  <si>
    <t>2765cdd4-0584-4d14-8b2d-2db9f1181046</t>
  </si>
  <si>
    <t>55adfa94-2e78-4568-bae5-a94e2c7863c0</t>
  </si>
  <si>
    <t>78e2a234-6873-4d16-b012-751ced2b43bf</t>
  </si>
  <si>
    <t>04a49184-7f34-4ecf-871d-46f393801c33</t>
  </si>
  <si>
    <t>e8670176-e141-4155-97ba-a487854754dc</t>
  </si>
  <si>
    <t>0c7f33a3-6fbc-4e35-ab2a-c3df6e92ced0</t>
  </si>
  <si>
    <t>f6ab6d5c-d1a4-4b4c-acc4-4be8680b6b41</t>
  </si>
  <si>
    <t>04de64bb-8bfc-49fc-9eeb-d94a97af8cb9</t>
  </si>
  <si>
    <t>bbfeba3a-060b-46cf-906e-6af0c666e1bc</t>
  </si>
  <si>
    <t>06aac2d8-d6e0-4cd2-baab-f9d222c7776b</t>
  </si>
  <si>
    <t>bd3019f9-5779-4c5d-a4c0-d6f3500468cc</t>
  </si>
  <si>
    <t>e4f1f0a9-1c22-4c38-851b-75a38257d4b3</t>
  </si>
  <si>
    <t>088182b0-e808-4ace-9389-c4b52ce0c975</t>
  </si>
  <si>
    <t>6e9f59b7-40ae-4fbc-b616-8d198e054906</t>
  </si>
  <si>
    <t>1b59b587-84cd-4db2-97b0-0af2f8e7f84d</t>
  </si>
  <si>
    <t>00eb1201-03d0-4112-8a95-4cd508b1477a</t>
  </si>
  <si>
    <t>17d1045b-3166-43ec-9cfe-22632f88248b</t>
  </si>
  <si>
    <t>ecc50258-3449-4fd9-b741-263f30cc57bf</t>
  </si>
  <si>
    <t>e6c8aa90-541a-4009-96a9-a1ff4b02b9c8</t>
  </si>
  <si>
    <t>2f5dd6f3-2818-4cc8-8f68-1ed4ce067bb9</t>
  </si>
  <si>
    <t>03598451-0fc8-454c-88ea-e3a748b5e17f</t>
  </si>
  <si>
    <t>f2397c07-eb76-4924-9156-e1e62376b867</t>
  </si>
  <si>
    <t>16d1fd1c-9fc6-47c5-bdc9-f0029ebb8013</t>
  </si>
  <si>
    <t>fc483949-7f91-4056-a714-f9ee1975697e</t>
  </si>
  <si>
    <t>889cdca8-642b-4f2c-b20e-85cd95a2b5a3</t>
  </si>
  <si>
    <t>3c0ecf8a-cacd-47d9-8111-2ba0c9195374</t>
  </si>
  <si>
    <t>2a7e40e3-5d2d-4ff1-90cb-165e72f23396</t>
  </si>
  <si>
    <t>901f4010-1bd1-4a2a-96ee-dd87326bca81</t>
  </si>
  <si>
    <t>21e2ce34-62bb-420a-8cdd-b29e5786e6d4</t>
  </si>
  <si>
    <t>1cf1dc35-6704-456f-8a7a-a80ca3a1f74e</t>
  </si>
  <si>
    <t>42edbc67-e101-41c2-9908-b4000cd0f43f</t>
  </si>
  <si>
    <t>803c2e63-8a71-402a-8810-7eda12f6c0d8</t>
  </si>
  <si>
    <t>431fe0fd-a1e7-4ecb-bbf9-4532f7684669</t>
  </si>
  <si>
    <t>1db4394b-4ee8-4bdc-95bc-bd23d177f2f5</t>
  </si>
  <si>
    <t>cccae6e0-c5cf-497c-b1f7-0416d8441191</t>
  </si>
  <si>
    <t>54b444b5-1a5d-4169-b66b-5616ec9980cd</t>
  </si>
  <si>
    <t>958d90e6-580e-42f2-b21a-4321f15a46bd</t>
  </si>
  <si>
    <t>9667993f-9b8b-48e3-8013-231bd4c65a1a</t>
  </si>
  <si>
    <t>d1234913-e570-44af-9383-ca28e1d22f00</t>
  </si>
  <si>
    <t>836b0193-4186-408b-b751-2653674d2eaf</t>
  </si>
  <si>
    <t>84be4313-1d14-4f92-bc31-56d9dcb87c01</t>
  </si>
  <si>
    <t>9ba14d56-71e3-4d5f-ad7c-cbc874b9ebb1</t>
  </si>
  <si>
    <t>7aaa0b05-7e0f-4e3a-a1c8-fa3207d78b96</t>
  </si>
  <si>
    <t>94670c2d-b86d-47e7-8173-6510230297a3</t>
  </si>
  <si>
    <t>ca350c5b-6523-4d29-a4e1-ed2ed08de546</t>
  </si>
  <si>
    <t>9fa35592-3d8f-42f5-a33a-3cb24dc3a91b</t>
  </si>
  <si>
    <t>dd33ba28-93b0-4dd8-b60e-1a97d6a2371a</t>
  </si>
  <si>
    <t>96eda0ad-592a-454b-bbb5-0756f5813dd9</t>
  </si>
  <si>
    <t>70341232-483f-42fd-98ff-90142b7058fb</t>
  </si>
  <si>
    <t>05d9add0-149e-4d90-a6ac-e6e11bcedc6a</t>
  </si>
  <si>
    <t>000e2129-a26a-4229-80e4-a087b611784c</t>
  </si>
  <si>
    <t>4b4e1df9-1ba9-4ad0-bb78-8c701c997271</t>
  </si>
  <si>
    <t>3b877802-1536-4545-8013-df09fa8aea0a</t>
  </si>
  <si>
    <t>82c5d02d-a95f-4f93-9f23-3623b2a1ad5d</t>
  </si>
  <si>
    <t>1771b507-8fb8-4d11-8ddd-c2ae8602d5da</t>
  </si>
  <si>
    <t>52b342dd-6685-4ef5-aa3b-c8c807103d1d</t>
  </si>
  <si>
    <t>7ef020a2-b463-4e81-be7f-b3896893f554</t>
  </si>
  <si>
    <t>d0e29daa-7ee0-46c1-9e5a-887126cbeb99</t>
  </si>
  <si>
    <t>c7f832e4-00d2-44c9-94bb-8ce8040e0b5a</t>
  </si>
  <si>
    <t>afd17d37-eb4d-4276-b378-9cb5c81534b8</t>
  </si>
  <si>
    <t>8ec34d65-cedc-4730-af1d-1954b3772b20</t>
  </si>
  <si>
    <t>fbc412f8-40fe-4ac6-804d-c3a59eb96e3f</t>
  </si>
  <si>
    <t>60dd911d-1c90-40f6-b36c-525a3ee090ab</t>
  </si>
  <si>
    <t>92329ace-442b-448e-aff6-f617c6929d45</t>
  </si>
  <si>
    <t>abf90e12-ef00-4922-b552-78e2db28570d</t>
  </si>
  <si>
    <t>e7306c03-3c3b-4e1f-9a80-122a7b1f28e8</t>
  </si>
  <si>
    <t>68977b0c-7f53-4bee-9b79-34978764e158</t>
  </si>
  <si>
    <t>be432fcc-c298-4cdd-ba84-13be8200acf5</t>
  </si>
  <si>
    <t>bb446737-5190-4dab-88b0-96836864c3f5</t>
  </si>
  <si>
    <t>69bdf521-2527-455b-95f9-4cb182ed24ee</t>
  </si>
  <si>
    <t>6c535d1a-f375-4031-bb67-ff20fa4934f6</t>
  </si>
  <si>
    <t>50055301-0955-47ff-9c84-f685a25fb5ec</t>
  </si>
  <si>
    <t>b503a6da-2add-43e6-8f74-df4f3f43db69</t>
  </si>
  <si>
    <t>d58bdaa7-fb63-4ab1-8e0a-ff794c5e2d00</t>
  </si>
  <si>
    <t>a719e2dc-df34-40eb-ac64-6d4f3e3988d6</t>
  </si>
  <si>
    <t>96dfdbc1-af19-48d6-8874-6b3a164bd6d0</t>
  </si>
  <si>
    <t>e851d69c-0a6d-45c3-b6ea-e023bebed96b</t>
  </si>
  <si>
    <t>fc5cff49-d85f-489d-82aa-34a8ac9c0f19</t>
  </si>
  <si>
    <t>e0380325-f6f0-48b5-83ae-b080c7d5c85f</t>
  </si>
  <si>
    <t>8e05ea7a-97e7-432b-b82c-a1d350d0ed47</t>
  </si>
  <si>
    <t>f567aad7-c376-4160-bb85-1c43687a280c</t>
  </si>
  <si>
    <t>b72fde75-fbe2-4c0b-8186-ca111351dafa</t>
  </si>
  <si>
    <t>a9a3a553-fdec-4ce2-9fcc-42fb8b99a652</t>
  </si>
  <si>
    <t>faa035e7-724f-46db-958e-54fe81b8c20c</t>
  </si>
  <si>
    <t>8ccf270d-a617-499b-a3b3-9351192337dc</t>
  </si>
  <si>
    <t>e5a7e692-4fb3-48f1-a43a-a6bfd7a20834</t>
  </si>
  <si>
    <t>345f4de7-c332-451f-8d54-37f9576e3ebd</t>
  </si>
  <si>
    <t>624c5ace-9e00-4c78-baae-7d082acd5cd0</t>
  </si>
  <si>
    <t>f2be5b3b-2edb-4388-91a4-6879ebfc76e9</t>
  </si>
  <si>
    <t>a1517298-c63c-4b2c-9ace-03f18384a40b</t>
  </si>
  <si>
    <t>0f38557a-133d-4d62-9933-32fcb67c1fd3</t>
  </si>
  <si>
    <t>9b1f35d7-7e9e-4957-bab9-e994ece89248</t>
  </si>
  <si>
    <t>158e71b4-09e7-46dc-9a00-fa0b4c53e971</t>
  </si>
  <si>
    <t>dde5a132-b556-470f-b168-a21aa37fec8b</t>
  </si>
  <si>
    <t>d72380a4-de00-4603-bf46-7cb68331fb72</t>
  </si>
  <si>
    <t>938333ea-41b4-49be-8fdf-2baa7e4d63b3</t>
  </si>
  <si>
    <t>51fa9450-2310-446f-88f3-972b16cfcaac</t>
  </si>
  <si>
    <t>38a1cb76-86ae-4113-87c4-31865e4b9e9c</t>
  </si>
  <si>
    <t>f301a9df-d92d-435c-b79f-aac2f653eb06</t>
  </si>
  <si>
    <t>29b8ee61-d9e9-4a9d-9eaa-fa2386302086</t>
  </si>
  <si>
    <t>4e88086e-2b6b-4567-937a-51241529f576</t>
  </si>
  <si>
    <t>8b45664a-fc58-4d6c-8759-edaba4b94624</t>
  </si>
  <si>
    <t>e8cf901b-8245-41d3-bf1c-cdf131236a29</t>
  </si>
  <si>
    <t>58a767a9-c2a7-45a1-ab4f-1fd443dadfb6</t>
  </si>
  <si>
    <t>7b49abca-fe48-4c98-aabb-973355ccb344</t>
  </si>
  <si>
    <t>a6694665-9fd7-4c29-9f07-fa91bce2e532</t>
  </si>
  <si>
    <t>4cd2e62d-26c9-4b60-9084-007680b3fe0f</t>
  </si>
  <si>
    <t>93b26525-9e20-4a41-8d1f-26214b3c03ab</t>
  </si>
  <si>
    <t>e6b041d4-288c-4f2d-bd40-1170c30f59da</t>
  </si>
  <si>
    <t>a32e0dd8-1b07-41c8-86fd-9066ce9a2eef</t>
  </si>
  <si>
    <t>520cf103-e6d6-47d6-a315-90ef607a0901</t>
  </si>
  <si>
    <t>0aada37d-d0aa-4589-b60c-71c4f4cb517a</t>
  </si>
  <si>
    <t>d31d33a6-a66c-4cd2-9deb-9c5058f55ec4</t>
  </si>
  <si>
    <t>23f62bb2-852d-4bc2-95d4-cfc72d19842b</t>
  </si>
  <si>
    <t>b92024a1-cc6c-450f-9fc0-d92ee043b9c7</t>
  </si>
  <si>
    <t>01141130-2db9-4c2a-9090-1787c095c1ab</t>
  </si>
  <si>
    <t>1f974316-d7eb-422d-9b15-712b00cd066d</t>
  </si>
  <si>
    <t>dfe78a79-adaf-47a6-8e9a-43b439fb81f5</t>
  </si>
  <si>
    <t>cdc6e6f0-b90a-4470-b0a1-92cadc8364d7</t>
  </si>
  <si>
    <t>15a0d2d7-5fd3-4f1c-aa3c-01d941db8ba8</t>
  </si>
  <si>
    <t>8eb01833-b6c8-45a7-a1cf-ab3de11357fe</t>
  </si>
  <si>
    <t>68809248-509e-4955-a421-927da78a642b</t>
  </si>
  <si>
    <t>d35bca94-a5d9-4d05-8c29-8af9a40c7952</t>
  </si>
  <si>
    <t>74950bae-363b-4eae-b5b2-4e649ea68880</t>
  </si>
  <si>
    <t>addefce4-51b0-43cc-bc3d-b6e6a76a3be9</t>
  </si>
  <si>
    <t>fd4a3286-0aa4-4c5c-9c89-1636972e431d</t>
  </si>
  <si>
    <t>b869b397-e6fe-48de-b6f4-0c27caf75ab0</t>
  </si>
  <si>
    <t>b6e30b5b-1dde-4950-acdc-5b71145ddcdd</t>
  </si>
  <si>
    <t>c1f18de3-ded9-4603-a4f6-2b84e0456127</t>
  </si>
  <si>
    <t>68ea1524-a170-4a4d-9780-40e94693a394</t>
  </si>
  <si>
    <t>7723b6c9-b55a-48a6-a859-effcbdf555f2</t>
  </si>
  <si>
    <t>a805debe-028b-40dd-8acc-1654aff3cdd0</t>
  </si>
  <si>
    <t>5ac226b2-0e7f-4220-9f03-737982610b7c</t>
  </si>
  <si>
    <t>863b26cf-ff6d-4f74-a26c-eb30e7f5bb66</t>
  </si>
  <si>
    <t>595fdf6f-a864-4812-8252-851dbac5b7c5</t>
  </si>
  <si>
    <t>90902073-e124-4f7a-b9a7-e6bd417e00b9</t>
  </si>
  <si>
    <t>36526c74-b050-4ad4-ada5-1a5f8ad52735</t>
  </si>
  <si>
    <t>7a859d28-99c1-4633-9e48-8964f9ffe0a1</t>
  </si>
  <si>
    <t>91001c3e-dc59-48b8-ae1f-3fff5c6985d9</t>
  </si>
  <si>
    <t>7c8d2253-ceec-4239-94f5-ba4fbda60b98</t>
  </si>
  <si>
    <t>24735cd4-7aaa-405d-b444-9151ba133702</t>
  </si>
  <si>
    <t>d0d156f9-89cb-4fbb-983c-736b22f68871</t>
  </si>
  <si>
    <t>1ec4d6e9-6862-4c9a-add6-26bd47b4dff2</t>
  </si>
  <si>
    <t>08ba577b-07ac-49e7-9c61-aea0f9a0e128</t>
  </si>
  <si>
    <t>4c456e32-c295-4201-9c5a-874ed78cfe8c</t>
  </si>
  <si>
    <t>986f783b-18c9-4188-9edd-f4fb4ed438c5</t>
  </si>
  <si>
    <t>b0bfd743-a6df-4036-81b5-6128c524f6ce</t>
  </si>
  <si>
    <t>55f1f37d-1856-4f55-995d-e80b1d95da88</t>
  </si>
  <si>
    <t>cc5bbbda-80e5-4c7c-934e-1f3e40b0bce5</t>
  </si>
  <si>
    <t>250a9588-66b6-41d5-b52f-d0017469251a</t>
  </si>
  <si>
    <t>efa42321-9abc-49a0-bdec-66f20989ee4d</t>
  </si>
  <si>
    <t>b3f85023-bc67-4424-b8e6-e1c389f63b8d</t>
  </si>
  <si>
    <t>a2942b57-1d83-48cf-8fe7-69fa5409b04c</t>
  </si>
  <si>
    <t>a0720f67-ec42-438f-bf99-def6368d78d6</t>
  </si>
  <si>
    <t>c8626f56-e282-43af-8a50-a7aba487535e</t>
  </si>
  <si>
    <t>cb21f08b-fe14-48b6-9f91-ae4f5bae60b7</t>
  </si>
  <si>
    <t>2ded2fe1-fe23-48c1-9114-dbd807edc202</t>
  </si>
  <si>
    <t>2d0c103a-fd96-4bdf-8bbf-3ae037d21b7c</t>
  </si>
  <si>
    <t>571aae47-6997-41f8-8716-05f3d95947ee</t>
  </si>
  <si>
    <t>0557e0da-3e9c-4499-8eaf-eae865870dcd</t>
  </si>
  <si>
    <t>18389783-e3d0-484a-abbb-776df3b5d457</t>
  </si>
  <si>
    <t>c2b0e78e-71cb-4c34-976d-e5f5e881be77</t>
  </si>
  <si>
    <t>151d8e04-af4e-449e-872e-fcc5a1c63444</t>
  </si>
  <si>
    <t>e9a66a5f-b01c-4ad8-adf2-81a61ae80cdc</t>
  </si>
  <si>
    <t>d91d417a-795b-41f4-8803-686614da1fe5</t>
  </si>
  <si>
    <t>1f3ce0e9-9f19-4287-bfbe-2ed437a99c76</t>
  </si>
  <si>
    <t>d23f034a-a39b-4bef-83e9-83f263cf860b</t>
  </si>
  <si>
    <t>2f9237ca-976b-41d0-bdd6-55c7ab2111d0</t>
  </si>
  <si>
    <t>ad130277-a666-494e-9338-9942513248a9</t>
  </si>
  <si>
    <t>6248bc8c-f5c6-4f18-9a7b-fc9544e22215</t>
  </si>
  <si>
    <t>da46406d-d86e-48bc-9d51-7bdd4edc4e43</t>
  </si>
  <si>
    <t>b743b3aa-6889-4516-bfe5-009ef40b8dad</t>
  </si>
  <si>
    <t>13179b14-9702-48eb-819d-cdb9d0f59579</t>
  </si>
  <si>
    <t>ce4f7cd5-a278-4dd0-a608-d2b988deb1ee</t>
  </si>
  <si>
    <t>1081aa82-a474-40c5-94c4-17f2d16c7e6a</t>
  </si>
  <si>
    <t>50f522ca-3853-4c07-80c8-7dae0756f030</t>
  </si>
  <si>
    <t>ba7c35f8-68da-4b43-8f52-95e34743c241</t>
  </si>
  <si>
    <t>d352e783-749c-46bc-8f50-6b34662f6195</t>
  </si>
  <si>
    <t>f86b6453-457d-482a-ae57-76b413fb0c33</t>
  </si>
  <si>
    <t>0bbff563-3023-45a7-b377-03f7535c10b8</t>
  </si>
  <si>
    <t>bdbac144-831f-4d82-8cef-3a8893c99f94</t>
  </si>
  <si>
    <t>54952ce6-3541-4ac7-bc09-4fdeed86767a</t>
  </si>
  <si>
    <t>5226bb49-63ea-4d10-ad54-557d5bfa6a95</t>
  </si>
  <si>
    <t>7ea407f0-d334-4bc2-95fe-fab8923c4c0b</t>
  </si>
  <si>
    <t>10dedb52-d134-45c1-af28-11bf7e253a12</t>
  </si>
  <si>
    <t>ef9b9293-533c-41dd-ac30-bd6e9e8ab19b</t>
  </si>
  <si>
    <t>bb2f0f36-321c-45be-a68a-b7f21f641b71</t>
  </si>
  <si>
    <t>69398d7b-80a1-4056-bc3f-c6246436f708</t>
  </si>
  <si>
    <t>bc5acfa6-9576-457f-85bc-16c9f98c332b</t>
  </si>
  <si>
    <t>26e7f8e2-e6c4-4a69-a070-0410ae69e74c</t>
  </si>
  <si>
    <t>005cc91f-de92-4e8c-b2ce-e4921fda8de1</t>
  </si>
  <si>
    <t>ef290e99-e9be-4ad2-851f-7533715b8850</t>
  </si>
  <si>
    <t>75e392e4-a757-4600-849f-302c11c67fff</t>
  </si>
  <si>
    <t>8d0c7e6e-cb25-41b3-ae37-0a0d92ee1c8b</t>
  </si>
  <si>
    <t>65559861-22da-4152-9227-0ef3d7036c52</t>
  </si>
  <si>
    <t>23b1604a-e32d-4051-86e5-9babbedcf7cc</t>
  </si>
  <si>
    <t>cf1ad4cf-604f-497d-a896-9f45b7459640</t>
  </si>
  <si>
    <t>c5709928-41c4-4de6-bca2-b88c2b302e4e</t>
  </si>
  <si>
    <t>ffcfc69d-da65-4743-9a50-3fc11477f410</t>
  </si>
  <si>
    <t>d458aeed-2c70-43de-a1fc-b24af66906bd</t>
  </si>
  <si>
    <t>db00cd13-b9d7-41cb-972a-6aff50f3a746</t>
  </si>
  <si>
    <t>cfe6e019-1040-4c8e-b2b5-c542cc428476</t>
  </si>
  <si>
    <t>eac0712b-e7c2-4d2b-8ea9-08c32a5fb751</t>
  </si>
  <si>
    <t>4c6cce25-f43b-4420-984d-631b31966874</t>
  </si>
  <si>
    <t>5ac9d377-68bc-46f1-8b12-3a34c3d20d7d</t>
  </si>
  <si>
    <t>bede181a-7973-4c0a-b4e2-05af6ff5ca7c</t>
  </si>
  <si>
    <t>cf17c5c8-c9c5-46ae-a87d-fbfe1f088f57</t>
  </si>
  <si>
    <t>89acac86-7bc9-492f-bb81-de3b0309099c</t>
  </si>
  <si>
    <t>355435a1-6bc3-459c-ba7c-e5a6644c402f</t>
  </si>
  <si>
    <t>e07823c6-bbfb-4042-b0ad-e866d79ea7d1</t>
  </si>
  <si>
    <t>4dbeb675-9411-4b9b-896e-9d321df49f88</t>
  </si>
  <si>
    <t>a4ce219e-8128-4f35-acdd-3e9281b475f1</t>
  </si>
  <si>
    <t>5d680d76-4c16-4b49-a906-fdb7164167b0</t>
  </si>
  <si>
    <t>bc4308f4-50d5-45af-89fa-f082ffface50</t>
  </si>
  <si>
    <t>ed7ec4f9-452b-4a77-9edd-a97a723981e2</t>
  </si>
  <si>
    <t>ee0e24d8-e415-4c6c-8a02-bc0fabd24637</t>
  </si>
  <si>
    <t>a740f4ab-5581-46c5-b01c-11f38e4d5759</t>
  </si>
  <si>
    <t>3c187551-c257-4215-8601-500276d0d46c</t>
  </si>
  <si>
    <t>af9aacaa-c7bc-4ad8-a550-d33238e1d916</t>
  </si>
  <si>
    <t>55057e04-2179-49f5-9d6d-0e9db9883850</t>
  </si>
  <si>
    <t>9d135a09-7d6b-441a-a55b-2b31ebb6ef6c</t>
  </si>
  <si>
    <t>1f942330-45fc-4d65-af7d-9dfc82acad41</t>
  </si>
  <si>
    <t>eff8de7c-6f60-4163-9bd3-48612712b19b</t>
  </si>
  <si>
    <t>d88fcd84-ac04-4ca3-9091-1dd055f4d53a</t>
  </si>
  <si>
    <t>c951d9db-f6cc-49a7-bb57-f2b182cf1196</t>
  </si>
  <si>
    <t>24c5a62e-5029-4e57-828c-8fb423b74046</t>
  </si>
  <si>
    <t>589a2ce6-6b27-4919-b3d8-fca00bcba90c</t>
  </si>
  <si>
    <t>c6a1b252-0354-45a9-b0bc-70dd6e8dabb1</t>
  </si>
  <si>
    <t>d2927a62-1f14-48f2-b766-874c1a8ea644</t>
  </si>
  <si>
    <t>fee63bcc-24de-450d-a713-c69bb0d1661e</t>
  </si>
  <si>
    <t>48263450-d322-4fca-a883-7d7dcdf01ba5</t>
  </si>
  <si>
    <t>a31f4609-5b19-4adf-91fc-b02f8c2289d1</t>
  </si>
  <si>
    <t>5f40dbde-4240-456a-b9f6-568beb2b75da</t>
  </si>
  <si>
    <t>42102986-f2b0-472d-bdb8-dc9702c7ac07</t>
  </si>
  <si>
    <t>e26ae567-891c-4445-b8dc-af6890e0f164</t>
  </si>
  <si>
    <t>033acc61-a8a0-4d15-9362-3244a9576c98</t>
  </si>
  <si>
    <t>5e124a75-d3dd-493c-9392-359cef5a6864</t>
  </si>
  <si>
    <t>c0c8473a-b477-4221-8e9d-6e12e6059c43</t>
  </si>
  <si>
    <t>0f5e160d-64b2-4bb2-9924-411b2760dec9</t>
  </si>
  <si>
    <t>5c8f5724-0725-4a6e-8547-a19f6b26316f</t>
  </si>
  <si>
    <t>654b5727-5091-46ab-94e2-67b8aa3fa89f</t>
  </si>
  <si>
    <t>45fecb75-f34c-45c2-9a7a-7fdc7c2cebaf</t>
  </si>
  <si>
    <t>45429e09-6e18-4e8b-8c69-c02104a38c1c</t>
  </si>
  <si>
    <t>d597f8eb-820c-4510-8b22-7a0dd425ca48</t>
  </si>
  <si>
    <t>1889a4d6-c354-4463-8503-f8a1fe6439f3</t>
  </si>
  <si>
    <t>1bc9174b-8c4e-4a8c-82ad-80516b84822f</t>
  </si>
  <si>
    <t>5ec0959e-1bc9-44ba-b4fe-c638eec25cad</t>
  </si>
  <si>
    <t>a846af2c-6a5f-4e17-96c6-aea818e64105</t>
  </si>
  <si>
    <t>f75b643b-621b-427e-9273-227ab0d2f38c</t>
  </si>
  <si>
    <t>Michael Dunn</t>
  </si>
  <si>
    <t>Jacqueline Reilly</t>
  </si>
  <si>
    <t>David Walker</t>
  </si>
  <si>
    <t>Alan Conley</t>
  </si>
  <si>
    <t>Susan Orr</t>
  </si>
  <si>
    <t>Michael Booth</t>
  </si>
  <si>
    <t>Randy Webb</t>
  </si>
  <si>
    <t>Gerald Miller</t>
  </si>
  <si>
    <t>Joseph Bryant</t>
  </si>
  <si>
    <t>Craig Mcgee</t>
  </si>
  <si>
    <t>Joseph Carroll</t>
  </si>
  <si>
    <t>Samantha Mills</t>
  </si>
  <si>
    <t>Geoffrey Cooper</t>
  </si>
  <si>
    <t>Mrs. Amber Diaz MD</t>
  </si>
  <si>
    <t>Danielle Morales</t>
  </si>
  <si>
    <t>Michelle Salazar</t>
  </si>
  <si>
    <t>Jessica Alvarado</t>
  </si>
  <si>
    <t>Nancy Pope</t>
  </si>
  <si>
    <t>Benjamin Peters</t>
  </si>
  <si>
    <t>Richard Morris</t>
  </si>
  <si>
    <t>Matthew Williams</t>
  </si>
  <si>
    <t>Casey Mitchell</t>
  </si>
  <si>
    <t>Colton Jones</t>
  </si>
  <si>
    <t>John Ritter</t>
  </si>
  <si>
    <t>Daniel Thompson</t>
  </si>
  <si>
    <t>Jonathan Moore</t>
  </si>
  <si>
    <t>Todd Gutierrez</t>
  </si>
  <si>
    <t>Lynn Mills</t>
  </si>
  <si>
    <t>Allison Snyder</t>
  </si>
  <si>
    <t>Derrick Vazquez</t>
  </si>
  <si>
    <t>Robert Bishop</t>
  </si>
  <si>
    <t>Steve Dudley</t>
  </si>
  <si>
    <t>Emma Meyer</t>
  </si>
  <si>
    <t>Michael Thomas</t>
  </si>
  <si>
    <t>Angela Berry</t>
  </si>
  <si>
    <t>Leslie Brewer</t>
  </si>
  <si>
    <t>Karen Rush</t>
  </si>
  <si>
    <t>Robert Combs</t>
  </si>
  <si>
    <t>William Mullins</t>
  </si>
  <si>
    <t>Nancy Kennedy</t>
  </si>
  <si>
    <t>Brooke Ryan</t>
  </si>
  <si>
    <t>Traci Austin</t>
  </si>
  <si>
    <t>Alisha Howell</t>
  </si>
  <si>
    <t>Carl Solis</t>
  </si>
  <si>
    <t>Anthony Perry</t>
  </si>
  <si>
    <t>Steven Reed</t>
  </si>
  <si>
    <t>Daniel Harrison</t>
  </si>
  <si>
    <t>Erin Baker</t>
  </si>
  <si>
    <t>Paul Flynn</t>
  </si>
  <si>
    <t>Julie Hernandez</t>
  </si>
  <si>
    <t>Logan Bass</t>
  </si>
  <si>
    <t>Bradley Ward</t>
  </si>
  <si>
    <t>Maurice Hanson</t>
  </si>
  <si>
    <t>Zachary Winters</t>
  </si>
  <si>
    <t>Jordan Nielsen</t>
  </si>
  <si>
    <t>Michael Liu</t>
  </si>
  <si>
    <t>Kristen Phelps</t>
  </si>
  <si>
    <t>Zachary Jones</t>
  </si>
  <si>
    <t>Kellie Riley</t>
  </si>
  <si>
    <t>Karen Montoya DVM</t>
  </si>
  <si>
    <t>Tammy Martinez</t>
  </si>
  <si>
    <t>Christian Taylor</t>
  </si>
  <si>
    <t>Warren Reed</t>
  </si>
  <si>
    <t>Jamie Glover</t>
  </si>
  <si>
    <t>Darren Park</t>
  </si>
  <si>
    <t>Sandra Vaughan</t>
  </si>
  <si>
    <t>Jacob Morgan</t>
  </si>
  <si>
    <t>Sarah Chen</t>
  </si>
  <si>
    <t>Stephanie Ortiz</t>
  </si>
  <si>
    <t>Valerie Watkins</t>
  </si>
  <si>
    <t>Natalie Wright</t>
  </si>
  <si>
    <t>Brandi Davis</t>
  </si>
  <si>
    <t>Joseph Jordan</t>
  </si>
  <si>
    <t>Amanda Brown</t>
  </si>
  <si>
    <t>Gary Villegas</t>
  </si>
  <si>
    <t>Robert Bush</t>
  </si>
  <si>
    <t>Tammy Lee</t>
  </si>
  <si>
    <t>Shannon Farley</t>
  </si>
  <si>
    <t>Brittany Miranda</t>
  </si>
  <si>
    <t>Sharon Lopez</t>
  </si>
  <si>
    <t>Arthur Moses</t>
  </si>
  <si>
    <t>Rachel Graves MD</t>
  </si>
  <si>
    <t>William Adams</t>
  </si>
  <si>
    <t>Brittany Garcia</t>
  </si>
  <si>
    <t>Amber Santiago</t>
  </si>
  <si>
    <t>Ashley Davis</t>
  </si>
  <si>
    <t>Amy Washington</t>
  </si>
  <si>
    <t>James Rios</t>
  </si>
  <si>
    <t>Jessica Bender PhD</t>
  </si>
  <si>
    <t>Edwin Bradley</t>
  </si>
  <si>
    <t>Hector Sanchez</t>
  </si>
  <si>
    <t>Julie Thomas</t>
  </si>
  <si>
    <t>Sharon Bird</t>
  </si>
  <si>
    <t>Vanessa Ali</t>
  </si>
  <si>
    <t>James Williams</t>
  </si>
  <si>
    <t>Kimberly Cooke</t>
  </si>
  <si>
    <t>Joseph Johnson</t>
  </si>
  <si>
    <t>Joshua Diaz</t>
  </si>
  <si>
    <t>Catherine Brooks</t>
  </si>
  <si>
    <t>Kenneth Blair</t>
  </si>
  <si>
    <t>Mrs. Janice Dean DDS</t>
  </si>
  <si>
    <t>Elizabeth Hansen</t>
  </si>
  <si>
    <t>Michael Torres</t>
  </si>
  <si>
    <t>Michael Hopkins</t>
  </si>
  <si>
    <t>Michele Burke</t>
  </si>
  <si>
    <t>Thomas Robinson</t>
  </si>
  <si>
    <t>Benjamin Freeman</t>
  </si>
  <si>
    <t>Kendra Friedman</t>
  </si>
  <si>
    <t>Brenda Odom</t>
  </si>
  <si>
    <t>Tiffany Huff</t>
  </si>
  <si>
    <t>Christopher Stokes</t>
  </si>
  <si>
    <t>Mrs. Haley Ortega</t>
  </si>
  <si>
    <t>Christine Dunn</t>
  </si>
  <si>
    <t>Andrea Patrick</t>
  </si>
  <si>
    <t>Ryan Martin</t>
  </si>
  <si>
    <t>Kathryn Harris DDS</t>
  </si>
  <si>
    <t>Lisa Harrington</t>
  </si>
  <si>
    <t>Jose Jones</t>
  </si>
  <si>
    <t>Katherine Myers</t>
  </si>
  <si>
    <t>Sheila Wagner</t>
  </si>
  <si>
    <t>Courtney Robinson</t>
  </si>
  <si>
    <t>David Anderson</t>
  </si>
  <si>
    <t>Tammy Calhoun</t>
  </si>
  <si>
    <t>Mark Harris</t>
  </si>
  <si>
    <t>Mike Wilson</t>
  </si>
  <si>
    <t>Brian Stuart</t>
  </si>
  <si>
    <t>Brittany Shelton</t>
  </si>
  <si>
    <t>Justin Brown</t>
  </si>
  <si>
    <t>Lawrence Perry</t>
  </si>
  <si>
    <t>Zachary Lucas</t>
  </si>
  <si>
    <t>Walter Owens</t>
  </si>
  <si>
    <t>Morgan Johnson</t>
  </si>
  <si>
    <t>Jacqueline Smith</t>
  </si>
  <si>
    <t>Scott Gardner</t>
  </si>
  <si>
    <t>April Young</t>
  </si>
  <si>
    <t>David Larson</t>
  </si>
  <si>
    <t>Dr. Jennifer Foster PhD</t>
  </si>
  <si>
    <t>Bruce Combs</t>
  </si>
  <si>
    <t>Katherine Grant</t>
  </si>
  <si>
    <t>David Adams</t>
  </si>
  <si>
    <t>Andrew Richardson</t>
  </si>
  <si>
    <t>Henry Reyes</t>
  </si>
  <si>
    <t>Sharon Shaffer</t>
  </si>
  <si>
    <t>Mrs. Lori Chapman</t>
  </si>
  <si>
    <t>Connie Castillo</t>
  </si>
  <si>
    <t>Alexis Castro</t>
  </si>
  <si>
    <t>Dana Arnold</t>
  </si>
  <si>
    <t>Paul Garcia</t>
  </si>
  <si>
    <t>Tina Goodman</t>
  </si>
  <si>
    <t>Katelyn Schwartz</t>
  </si>
  <si>
    <t>Jason Brooks</t>
  </si>
  <si>
    <t>Kimberly Myers</t>
  </si>
  <si>
    <t>Carrie Oconnell</t>
  </si>
  <si>
    <t>John Hendrix</t>
  </si>
  <si>
    <t>Ryan Lopez</t>
  </si>
  <si>
    <t>Allison Ball</t>
  </si>
  <si>
    <t>Helen Gardner</t>
  </si>
  <si>
    <t>Jason Guerrero</t>
  </si>
  <si>
    <t>Lauren Smith</t>
  </si>
  <si>
    <t>Jeffrey Hopkins</t>
  </si>
  <si>
    <t>Michael Rivera</t>
  </si>
  <si>
    <t>James Lara</t>
  </si>
  <si>
    <t>Austin Johnson</t>
  </si>
  <si>
    <t>Erik Bautista</t>
  </si>
  <si>
    <t>Brenda Sellers</t>
  </si>
  <si>
    <t>Carla Schmitt</t>
  </si>
  <si>
    <t>Jessica Mcdonald</t>
  </si>
  <si>
    <t>Julie Caldwell</t>
  </si>
  <si>
    <t>Hunter Walker</t>
  </si>
  <si>
    <t>Shane Miller</t>
  </si>
  <si>
    <t>Grace Chavez</t>
  </si>
  <si>
    <t>Daniel Johnson</t>
  </si>
  <si>
    <t>Miranda Quinn</t>
  </si>
  <si>
    <t>Kristi Gibson</t>
  </si>
  <si>
    <t>Ashley Harris</t>
  </si>
  <si>
    <t>Stacy Olson</t>
  </si>
  <si>
    <t>Nathan Wilson</t>
  </si>
  <si>
    <t>Joseph Jenkins</t>
  </si>
  <si>
    <t>Michelle Petty</t>
  </si>
  <si>
    <t>Jorge Delacruz</t>
  </si>
  <si>
    <t>Donna Lynch</t>
  </si>
  <si>
    <t>Sylvia Moore</t>
  </si>
  <si>
    <t>Michael Christensen</t>
  </si>
  <si>
    <t>Gabriel Shannon MD</t>
  </si>
  <si>
    <t>Juan Smith</t>
  </si>
  <si>
    <t>Kevin Perry</t>
  </si>
  <si>
    <t>Christine Rodriguez</t>
  </si>
  <si>
    <t>Felicia Rojas</t>
  </si>
  <si>
    <t>Loretta Zimmerman</t>
  </si>
  <si>
    <t>Erin Cannon</t>
  </si>
  <si>
    <t>Vincent Mullen</t>
  </si>
  <si>
    <t>Charles Blackwell</t>
  </si>
  <si>
    <t>Eric Chandler</t>
  </si>
  <si>
    <t>Dana Caldwell</t>
  </si>
  <si>
    <t>Isaiah Stokes</t>
  </si>
  <si>
    <t>Paula Pollard</t>
  </si>
  <si>
    <t>Robert Mclaughlin</t>
  </si>
  <si>
    <t>Alexa Holden</t>
  </si>
  <si>
    <t>Rachel Perez</t>
  </si>
  <si>
    <t>Ashley Roman</t>
  </si>
  <si>
    <t>Jessica Hart</t>
  </si>
  <si>
    <t>Joshua Vazquez</t>
  </si>
  <si>
    <t>Rachel Mendoza</t>
  </si>
  <si>
    <t>Chad Harris</t>
  </si>
  <si>
    <t>Anthony Hunter</t>
  </si>
  <si>
    <t>Samantha Morgan</t>
  </si>
  <si>
    <t>Paul Fischer</t>
  </si>
  <si>
    <t>Mr. Larry Conley</t>
  </si>
  <si>
    <t>Devin Oneill</t>
  </si>
  <si>
    <t>Brian Butler</t>
  </si>
  <si>
    <t>Susan Hendrix</t>
  </si>
  <si>
    <t>James Chavez</t>
  </si>
  <si>
    <t>Molly Daniels</t>
  </si>
  <si>
    <t>Amanda Stanley</t>
  </si>
  <si>
    <t>Benjamin Thomas</t>
  </si>
  <si>
    <t>Ryan Henry</t>
  </si>
  <si>
    <t>Tracy Phillips</t>
  </si>
  <si>
    <t>Nancy Davila</t>
  </si>
  <si>
    <t>Katrina James</t>
  </si>
  <si>
    <t>Kristine Stephens</t>
  </si>
  <si>
    <t>Elizabeth Garcia</t>
  </si>
  <si>
    <t>Christopher Duncan</t>
  </si>
  <si>
    <t>Lauren Diaz</t>
  </si>
  <si>
    <t>Sherry Franklin</t>
  </si>
  <si>
    <t>John Weaver</t>
  </si>
  <si>
    <t>Juan Haynes</t>
  </si>
  <si>
    <t>Christian Russell</t>
  </si>
  <si>
    <t>Richard Greene</t>
  </si>
  <si>
    <t>Daniel Wyatt</t>
  </si>
  <si>
    <t>Julie Horn</t>
  </si>
  <si>
    <t>Katherine Mendez</t>
  </si>
  <si>
    <t>Sheila Delgado</t>
  </si>
  <si>
    <t>Ashley Valdez</t>
  </si>
  <si>
    <t>Michael Johnson</t>
  </si>
  <si>
    <t>Curtis Dennis</t>
  </si>
  <si>
    <t>Joanne Davis</t>
  </si>
  <si>
    <t>Evelyn Ford</t>
  </si>
  <si>
    <t>Christopher Benson</t>
  </si>
  <si>
    <t>Kelly Quinn</t>
  </si>
  <si>
    <t>Jose Green</t>
  </si>
  <si>
    <t>Kelli Houston</t>
  </si>
  <si>
    <t>Garrett Owen</t>
  </si>
  <si>
    <t>Heather Hodge</t>
  </si>
  <si>
    <t>Jessica Wong</t>
  </si>
  <si>
    <t>Mark Davis</t>
  </si>
  <si>
    <t>Michael Werner</t>
  </si>
  <si>
    <t>Leslie Floyd</t>
  </si>
  <si>
    <t>Peter Cantrell</t>
  </si>
  <si>
    <t>Lisa Mora</t>
  </si>
  <si>
    <t>Christian Sanders</t>
  </si>
  <si>
    <t>Dr. Michael Ross</t>
  </si>
  <si>
    <t>Jonathan Medina</t>
  </si>
  <si>
    <t>Joanna Gibbs</t>
  </si>
  <si>
    <t>Heather Campbell</t>
  </si>
  <si>
    <t>Jeffrey Carter</t>
  </si>
  <si>
    <t>Michael Wu</t>
  </si>
  <si>
    <t>Christie Morales</t>
  </si>
  <si>
    <t>Thomas Cooper</t>
  </si>
  <si>
    <t>Danny Davis</t>
  </si>
  <si>
    <t>Jonathan Lopez</t>
  </si>
  <si>
    <t>Aaron Matthews</t>
  </si>
  <si>
    <t>Phillip Burton</t>
  </si>
  <si>
    <t>Lindsey Davis</t>
  </si>
  <si>
    <t>Laura Parker</t>
  </si>
  <si>
    <t>Mr. Micheal Hood</t>
  </si>
  <si>
    <t>Abigail Brown</t>
  </si>
  <si>
    <t>Bonnie Carter</t>
  </si>
  <si>
    <t>Donna Williams</t>
  </si>
  <si>
    <t>Michael Anderson</t>
  </si>
  <si>
    <t>Richard Cook</t>
  </si>
  <si>
    <t>Angela Morris</t>
  </si>
  <si>
    <t>Danny Johnson</t>
  </si>
  <si>
    <t>Mark Lopez</t>
  </si>
  <si>
    <t>Kathleen Singleton</t>
  </si>
  <si>
    <t>Tiffany Jones DDS</t>
  </si>
  <si>
    <t>Jennifer Johnson</t>
  </si>
  <si>
    <t>Kristy Wang</t>
  </si>
  <si>
    <t>Dana Smith</t>
  </si>
  <si>
    <t>Mrs. Mandy Harris</t>
  </si>
  <si>
    <t>Christopher Evans</t>
  </si>
  <si>
    <t>Adrienne Shaw</t>
  </si>
  <si>
    <t>Shane Hall</t>
  </si>
  <si>
    <t>William Mcgee</t>
  </si>
  <si>
    <t>Shane Lopez</t>
  </si>
  <si>
    <t>Kimberly Howell</t>
  </si>
  <si>
    <t>Nichole Garcia</t>
  </si>
  <si>
    <t>Michael Gordon</t>
  </si>
  <si>
    <t>Erika Murillo</t>
  </si>
  <si>
    <t>Adrian Bailey</t>
  </si>
  <si>
    <t>Stephanie Perez</t>
  </si>
  <si>
    <t>Richard Blackwell</t>
  </si>
  <si>
    <t>Ross Bryant</t>
  </si>
  <si>
    <t>Rebecca Diaz</t>
  </si>
  <si>
    <t>Cody Krueger</t>
  </si>
  <si>
    <t>Dr. Dylan Duarte</t>
  </si>
  <si>
    <t>Rebecca Solomon</t>
  </si>
  <si>
    <t>Frank Coleman</t>
  </si>
  <si>
    <t>Deborah Scott</t>
  </si>
  <si>
    <t>Mr. Edgar Lee</t>
  </si>
  <si>
    <t>Gary Johnson</t>
  </si>
  <si>
    <t>Melissa Wu</t>
  </si>
  <si>
    <t>Nicholas Adams</t>
  </si>
  <si>
    <t>Donald Carey</t>
  </si>
  <si>
    <t>Hannah Mahoney</t>
  </si>
  <si>
    <t>Cynthia Levy</t>
  </si>
  <si>
    <t>Annette Everett</t>
  </si>
  <si>
    <t>James Carter</t>
  </si>
  <si>
    <t>Michelle Williams</t>
  </si>
  <si>
    <t>Ruth Chung</t>
  </si>
  <si>
    <t>Bryan Baker</t>
  </si>
  <si>
    <t>Angela Russell</t>
  </si>
  <si>
    <t>Mandy Smith</t>
  </si>
  <si>
    <t>Dr. Ashley Davis MD</t>
  </si>
  <si>
    <t>Haley Brewer</t>
  </si>
  <si>
    <t>Steven Adkins</t>
  </si>
  <si>
    <t>Stephanie Mueller</t>
  </si>
  <si>
    <t>Jared Lewis</t>
  </si>
  <si>
    <t>Derek Griffin</t>
  </si>
  <si>
    <t>Cassandra Richardson</t>
  </si>
  <si>
    <t>Kendra Johnson</t>
  </si>
  <si>
    <t>Richard Jarvis</t>
  </si>
  <si>
    <t>Aaron Scott</t>
  </si>
  <si>
    <t>Teresa Perez</t>
  </si>
  <si>
    <t>Anne Lawson</t>
  </si>
  <si>
    <t>Darryl Garcia</t>
  </si>
  <si>
    <t>Matthew Martin</t>
  </si>
  <si>
    <t>Linda Smith</t>
  </si>
  <si>
    <t>Sara Pope</t>
  </si>
  <si>
    <t>Michael Flores</t>
  </si>
  <si>
    <t>Stephen Hill</t>
  </si>
  <si>
    <t>Bryan Jones</t>
  </si>
  <si>
    <t>Kristen Blankenship</t>
  </si>
  <si>
    <t>Karen Fisher</t>
  </si>
  <si>
    <t>John Carroll</t>
  </si>
  <si>
    <t>Amber Frank</t>
  </si>
  <si>
    <t>Rebekah Lewis</t>
  </si>
  <si>
    <t>Christopher Griffin</t>
  </si>
  <si>
    <t>Sarah Fowler</t>
  </si>
  <si>
    <t>Lisa Watson</t>
  </si>
  <si>
    <t>Amy Bowen</t>
  </si>
  <si>
    <t>Emily Schneider</t>
  </si>
  <si>
    <t>Mark Molina</t>
  </si>
  <si>
    <t>Kathryn Davis</t>
  </si>
  <si>
    <t>Barbara Mcintosh</t>
  </si>
  <si>
    <t>Caitlin Blackburn</t>
  </si>
  <si>
    <t>Sandra Mendoza</t>
  </si>
  <si>
    <t>Christopher Johnson</t>
  </si>
  <si>
    <t>Clinton Moran</t>
  </si>
  <si>
    <t>Jeffrey Marshall</t>
  </si>
  <si>
    <t>Christine Hudson</t>
  </si>
  <si>
    <t>Brenda Jones</t>
  </si>
  <si>
    <t>Sarah Booker</t>
  </si>
  <si>
    <t>Daniel Stanton</t>
  </si>
  <si>
    <t>Ryan Miller</t>
  </si>
  <si>
    <t>Erin Boyd</t>
  </si>
  <si>
    <t>Vincent Grant</t>
  </si>
  <si>
    <t>Angela Jackson</t>
  </si>
  <si>
    <t>Amanda May</t>
  </si>
  <si>
    <t>Elizabeth Hogan</t>
  </si>
  <si>
    <t>Angela Espinoza</t>
  </si>
  <si>
    <t>Bianca Herrera</t>
  </si>
  <si>
    <t>Melissa Wells</t>
  </si>
  <si>
    <t>Gina Smith</t>
  </si>
  <si>
    <t>Jessica Edwards</t>
  </si>
  <si>
    <t>Jordan Hansen</t>
  </si>
  <si>
    <t>Adam Hudson MD</t>
  </si>
  <si>
    <t>Jennifer Dalton</t>
  </si>
  <si>
    <t>Elizabeth Sanchez</t>
  </si>
  <si>
    <t>Jason Arias</t>
  </si>
  <si>
    <t>Monica Ramos</t>
  </si>
  <si>
    <t>Jasmine Henry</t>
  </si>
  <si>
    <t>Anthony Crosby</t>
  </si>
  <si>
    <t>Mary Stevens</t>
  </si>
  <si>
    <t>Frank Mann</t>
  </si>
  <si>
    <t>Samantha Stevens</t>
  </si>
  <si>
    <t>Cristina Jimenez</t>
  </si>
  <si>
    <t>Keith Mendoza</t>
  </si>
  <si>
    <t>Alec Hines</t>
  </si>
  <si>
    <t>Marcus Small</t>
  </si>
  <si>
    <t>David Nixon</t>
  </si>
  <si>
    <t>Larry Anderson</t>
  </si>
  <si>
    <t>Michael Rivera MD</t>
  </si>
  <si>
    <t>Matthew Vargas</t>
  </si>
  <si>
    <t>Amanda Chung DVM</t>
  </si>
  <si>
    <t>Lauren Parks</t>
  </si>
  <si>
    <t>Mrs. Whitney Richardson</t>
  </si>
  <si>
    <t>Holly Mitchell</t>
  </si>
  <si>
    <t>Gabriel Flowers</t>
  </si>
  <si>
    <t>Timothy Dickson</t>
  </si>
  <si>
    <t>John Olson</t>
  </si>
  <si>
    <t>Tina Chan</t>
  </si>
  <si>
    <t>Cristian Suarez</t>
  </si>
  <si>
    <t>Sarah Shields</t>
  </si>
  <si>
    <t>Scott Rogers</t>
  </si>
  <si>
    <t>Shelby Nelson</t>
  </si>
  <si>
    <t>Matthew Duncan</t>
  </si>
  <si>
    <t>Matthew Mckenzie</t>
  </si>
  <si>
    <t>Jennifer Gray</t>
  </si>
  <si>
    <t>Andrew Ramirez</t>
  </si>
  <si>
    <t>Nancy Valenzuela</t>
  </si>
  <si>
    <t>Donna Hill</t>
  </si>
  <si>
    <t>Mary Garcia</t>
  </si>
  <si>
    <t>Randall Foster</t>
  </si>
  <si>
    <t>Jeanne Lin</t>
  </si>
  <si>
    <t>Allison Tran</t>
  </si>
  <si>
    <t>Drew Anderson</t>
  </si>
  <si>
    <t>Jennifer Mason</t>
  </si>
  <si>
    <t>Daniel Hale</t>
  </si>
  <si>
    <t>Alyssa Bailey</t>
  </si>
  <si>
    <t>Travis Ruiz</t>
  </si>
  <si>
    <t>Kathy Harris</t>
  </si>
  <si>
    <t>Kristen Bruce</t>
  </si>
  <si>
    <t>Eric Roberts</t>
  </si>
  <si>
    <t>Sarah Taylor</t>
  </si>
  <si>
    <t>Carrie Sweeney</t>
  </si>
  <si>
    <t>Stephanie Dodson</t>
  </si>
  <si>
    <t>Gina Buchanan</t>
  </si>
  <si>
    <t>Robert Summers</t>
  </si>
  <si>
    <t>Randy Spence</t>
  </si>
  <si>
    <t>Eric Brooks</t>
  </si>
  <si>
    <t>Janice Shaw</t>
  </si>
  <si>
    <t>Tammy Walls</t>
  </si>
  <si>
    <t>Debra Johnson</t>
  </si>
  <si>
    <t>Cynthia Tate</t>
  </si>
  <si>
    <t>Theodore Smith</t>
  </si>
  <si>
    <t>Gary Navarro</t>
  </si>
  <si>
    <t>Javier Shannon</t>
  </si>
  <si>
    <t>Julia Brown</t>
  </si>
  <si>
    <t>Mrs. Mary Young DVM</t>
  </si>
  <si>
    <t>Veronica Miranda</t>
  </si>
  <si>
    <t>Todd Baker</t>
  </si>
  <si>
    <t>Lisa Church</t>
  </si>
  <si>
    <t>Jenna Thompson</t>
  </si>
  <si>
    <t>Caroline Yang</t>
  </si>
  <si>
    <t>Daniel West</t>
  </si>
  <si>
    <t>Michael Key</t>
  </si>
  <si>
    <t>Kathleen Hill</t>
  </si>
  <si>
    <t>Melissa Sweeney</t>
  </si>
  <si>
    <t>Jennifer Green</t>
  </si>
  <si>
    <t>Jamie Brown</t>
  </si>
  <si>
    <t>Barbara Mckay</t>
  </si>
  <si>
    <t>Brandy Gilbert</t>
  </si>
  <si>
    <t>Christina Gray</t>
  </si>
  <si>
    <t>Lisa Vargas</t>
  </si>
  <si>
    <t>Douglas Johnson</t>
  </si>
  <si>
    <t>Robert Davis</t>
  </si>
  <si>
    <t>Tammy Stanley</t>
  </si>
  <si>
    <t>Jeffrey Adams Jr.</t>
  </si>
  <si>
    <t>Ashley Smith</t>
  </si>
  <si>
    <t>Cassandra Mayo</t>
  </si>
  <si>
    <t>Kendra Hahn</t>
  </si>
  <si>
    <t>Lindsay Wise</t>
  </si>
  <si>
    <t>Casey White DDS</t>
  </si>
  <si>
    <t>Eric Lopez</t>
  </si>
  <si>
    <t>Andrew Roth</t>
  </si>
  <si>
    <t>Edwin Vasquez</t>
  </si>
  <si>
    <t>Catherine Martin</t>
  </si>
  <si>
    <t>Robert Cowan</t>
  </si>
  <si>
    <t>Stacy Shepard</t>
  </si>
  <si>
    <t>Shaun Cooper</t>
  </si>
  <si>
    <t>Cynthia Anderson</t>
  </si>
  <si>
    <t>Jonathan Lee</t>
  </si>
  <si>
    <t>Kim Munoz</t>
  </si>
  <si>
    <t>Jordan Graham</t>
  </si>
  <si>
    <t>James Stewart</t>
  </si>
  <si>
    <t>Lori Moore</t>
  </si>
  <si>
    <t>Jessica Simmons</t>
  </si>
  <si>
    <t>Tom Lewis DDS</t>
  </si>
  <si>
    <t>Anthony Rowland</t>
  </si>
  <si>
    <t>Anna Watts</t>
  </si>
  <si>
    <t>Linda Park</t>
  </si>
  <si>
    <t>Tyler Morris</t>
  </si>
  <si>
    <t>Martha Terrell</t>
  </si>
  <si>
    <t>Mr. Thomas Knight</t>
  </si>
  <si>
    <t>Alfred Phillips</t>
  </si>
  <si>
    <t>Jack Gray</t>
  </si>
  <si>
    <t>Daniel Humphrey</t>
  </si>
  <si>
    <t>Lacey Lopez</t>
  </si>
  <si>
    <t>Anna Ross</t>
  </si>
  <si>
    <t>Wendy Smith</t>
  </si>
  <si>
    <t>Felicia Baldwin</t>
  </si>
  <si>
    <t>Andrea Bishop</t>
  </si>
  <si>
    <t>Tracey Arias</t>
  </si>
  <si>
    <t>Melissa Williamson</t>
  </si>
  <si>
    <t>Tyler Robertson</t>
  </si>
  <si>
    <t>Logan Santos</t>
  </si>
  <si>
    <t>Kevin Kane</t>
  </si>
  <si>
    <t>Kim Hays</t>
  </si>
  <si>
    <t>Jeffrey Bryant</t>
  </si>
  <si>
    <t>Kyle Johnson</t>
  </si>
  <si>
    <t>Kayla Fernandez DVM</t>
  </si>
  <si>
    <t>Jennifer Harris</t>
  </si>
  <si>
    <t>Reginald Gutierrez</t>
  </si>
  <si>
    <t>Patricia Vincent</t>
  </si>
  <si>
    <t>Stacey French</t>
  </si>
  <si>
    <t>Zachary Smith</t>
  </si>
  <si>
    <t>Jennifer Jimenez</t>
  </si>
  <si>
    <t>Mouse</t>
  </si>
  <si>
    <t>Laptop</t>
  </si>
  <si>
    <t>Smartphone</t>
  </si>
  <si>
    <t>Monitor</t>
  </si>
  <si>
    <t>Tablet</t>
  </si>
  <si>
    <t>Keyboard</t>
  </si>
  <si>
    <t>Headphones</t>
  </si>
  <si>
    <t>Accessories</t>
  </si>
  <si>
    <t>Office Supplies</t>
  </si>
  <si>
    <t>Electronics</t>
  </si>
  <si>
    <t>East</t>
  </si>
  <si>
    <t>West</t>
  </si>
  <si>
    <t>South</t>
  </si>
  <si>
    <t>North</t>
  </si>
  <si>
    <t>Count of Headphones</t>
  </si>
  <si>
    <t>Count of Mouses</t>
  </si>
  <si>
    <t>Count of Keyboard</t>
  </si>
  <si>
    <t>Count of Laptop</t>
  </si>
  <si>
    <t>Count of Monitor</t>
  </si>
  <si>
    <t>Count of Smartphone</t>
  </si>
  <si>
    <t>Count of Tablet</t>
  </si>
  <si>
    <t>West Region</t>
  </si>
  <si>
    <t>North Region</t>
  </si>
  <si>
    <t>South Region</t>
  </si>
  <si>
    <t>East Region</t>
  </si>
  <si>
    <t>Accessories Q</t>
  </si>
  <si>
    <t>Total Price of Accessories</t>
  </si>
  <si>
    <t>Total Price of Electronics</t>
  </si>
  <si>
    <t>Total Price of Office Supplies</t>
  </si>
  <si>
    <t>Electronics Q</t>
  </si>
  <si>
    <t>Office Supplies Q</t>
  </si>
  <si>
    <t>CountIF</t>
  </si>
  <si>
    <t>Sumifs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</si>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</sst>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3"/>
  <sheetViews>
    <sheetView tabSelected="1" topLeftCell="A27" workbookViewId="0">
      <selection activeCell="D51" sqref="D51"/>
    </sheetView>
  </sheetViews>
  <sheetFormatPr defaultRowHeight="14.4" x14ac:dyDescent="0.3"/>
  <cols>
    <col min="1" max="1" width="36.33203125" bestFit="1" customWidth="1"/>
    <col min="2" max="2" width="10.33203125" style="2" bestFit="1" customWidth="1"/>
    <col min="3" max="3" width="21.6640625" bestFit="1" customWidth="1"/>
    <col min="4" max="4" width="11.109375" bestFit="1" customWidth="1"/>
    <col min="5" max="5" width="13.109375" bestFit="1" customWidth="1"/>
    <col min="6" max="6" width="8.33203125" bestFit="1" customWidth="1"/>
    <col min="7" max="7" width="9.109375" bestFit="1" customWidth="1"/>
    <col min="8" max="8" width="8.33203125" bestFit="1" customWidth="1"/>
    <col min="9" max="9" width="8" bestFit="1" customWidth="1"/>
    <col min="10" max="10" width="6.77734375" bestFit="1" customWidth="1"/>
    <col min="12" max="12" width="18.88671875" bestFit="1" customWidth="1"/>
    <col min="13" max="13" width="10.33203125" bestFit="1" customWidth="1"/>
    <col min="14" max="14" width="24.6640625" bestFit="1" customWidth="1"/>
    <col min="16" max="16" width="11.109375" bestFit="1" customWidth="1"/>
    <col min="18" max="18" width="13.109375" bestFit="1" customWidth="1"/>
    <col min="20" max="20" width="24.6640625" bestFit="1" customWidth="1"/>
  </cols>
  <sheetData>
    <row r="1" spans="1:17" x14ac:dyDescent="0.3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1040</v>
      </c>
    </row>
    <row r="2" spans="1:17" x14ac:dyDescent="0.3">
      <c r="A2" t="s">
        <v>10</v>
      </c>
      <c r="B2" s="2">
        <v>45479</v>
      </c>
      <c r="C2" t="s">
        <v>510</v>
      </c>
      <c r="D2" t="s">
        <v>1007</v>
      </c>
      <c r="E2" t="s">
        <v>1014</v>
      </c>
      <c r="F2">
        <v>10</v>
      </c>
      <c r="G2">
        <v>833.18</v>
      </c>
      <c r="H2">
        <v>0.03</v>
      </c>
      <c r="I2">
        <v>8081.85</v>
      </c>
      <c r="J2" t="s">
        <v>1017</v>
      </c>
      <c r="K2" cm="1">
        <f t="array" ref="K2:K501">YEAR(B2:B501)</f>
        <v>2024</v>
      </c>
    </row>
    <row r="3" spans="1:17" x14ac:dyDescent="0.3">
      <c r="A3" t="s">
        <v>11</v>
      </c>
      <c r="B3" s="2">
        <v>45584</v>
      </c>
      <c r="C3" t="s">
        <v>511</v>
      </c>
      <c r="D3" t="s">
        <v>1008</v>
      </c>
      <c r="E3" t="s">
        <v>1015</v>
      </c>
      <c r="F3">
        <v>2</v>
      </c>
      <c r="G3">
        <v>566.33000000000004</v>
      </c>
      <c r="H3">
        <v>0.26</v>
      </c>
      <c r="I3">
        <v>838.17</v>
      </c>
      <c r="J3" t="s">
        <v>1018</v>
      </c>
      <c r="K3">
        <v>2024</v>
      </c>
    </row>
    <row r="4" spans="1:17" x14ac:dyDescent="0.3">
      <c r="A4" t="s">
        <v>12</v>
      </c>
      <c r="B4" s="2">
        <v>45619</v>
      </c>
      <c r="C4" t="s">
        <v>512</v>
      </c>
      <c r="D4" t="s">
        <v>1008</v>
      </c>
      <c r="E4" t="s">
        <v>1014</v>
      </c>
      <c r="F4">
        <v>8</v>
      </c>
      <c r="G4">
        <v>271.62</v>
      </c>
      <c r="H4">
        <v>0.17</v>
      </c>
      <c r="I4">
        <v>1803.56</v>
      </c>
      <c r="J4" t="s">
        <v>1017</v>
      </c>
      <c r="K4">
        <v>2024</v>
      </c>
    </row>
    <row r="5" spans="1:17" x14ac:dyDescent="0.3">
      <c r="A5" t="s">
        <v>13</v>
      </c>
      <c r="B5" s="2">
        <v>45788</v>
      </c>
      <c r="C5" t="s">
        <v>513</v>
      </c>
      <c r="D5" t="s">
        <v>1008</v>
      </c>
      <c r="E5" t="s">
        <v>1015</v>
      </c>
      <c r="F5">
        <v>1</v>
      </c>
      <c r="G5">
        <v>981.58</v>
      </c>
      <c r="H5">
        <v>0.09</v>
      </c>
      <c r="I5">
        <v>893.24</v>
      </c>
      <c r="J5" t="s">
        <v>1018</v>
      </c>
      <c r="K5">
        <v>2025</v>
      </c>
    </row>
    <row r="6" spans="1:17" x14ac:dyDescent="0.3">
      <c r="A6" t="s">
        <v>14</v>
      </c>
      <c r="B6" s="2">
        <v>45739</v>
      </c>
      <c r="C6" t="s">
        <v>514</v>
      </c>
      <c r="D6" t="s">
        <v>1007</v>
      </c>
      <c r="E6" t="s">
        <v>1014</v>
      </c>
      <c r="F6">
        <v>8</v>
      </c>
      <c r="G6">
        <v>573.79</v>
      </c>
      <c r="H6">
        <v>7.0000000000000007E-2</v>
      </c>
      <c r="I6">
        <v>4269</v>
      </c>
      <c r="J6" t="s">
        <v>1018</v>
      </c>
      <c r="K6">
        <v>2025</v>
      </c>
    </row>
    <row r="7" spans="1:17" x14ac:dyDescent="0.3">
      <c r="A7" t="s">
        <v>15</v>
      </c>
      <c r="B7" s="2">
        <v>45520</v>
      </c>
      <c r="C7" t="s">
        <v>515</v>
      </c>
      <c r="D7" t="s">
        <v>1009</v>
      </c>
      <c r="E7" t="s">
        <v>1015</v>
      </c>
      <c r="F7">
        <v>7</v>
      </c>
      <c r="G7">
        <v>378.72</v>
      </c>
      <c r="H7">
        <v>0.16</v>
      </c>
      <c r="I7">
        <v>2226.87</v>
      </c>
      <c r="J7" t="s">
        <v>1019</v>
      </c>
      <c r="K7">
        <v>2024</v>
      </c>
    </row>
    <row r="8" spans="1:17" x14ac:dyDescent="0.3">
      <c r="A8" t="s">
        <v>16</v>
      </c>
      <c r="B8" s="2">
        <v>45622</v>
      </c>
      <c r="C8" t="s">
        <v>516</v>
      </c>
      <c r="D8" t="s">
        <v>1010</v>
      </c>
      <c r="E8" t="s">
        <v>1015</v>
      </c>
      <c r="F8">
        <v>8</v>
      </c>
      <c r="G8">
        <v>113.42</v>
      </c>
      <c r="H8">
        <v>0.12</v>
      </c>
      <c r="I8">
        <v>798.48</v>
      </c>
      <c r="J8" t="s">
        <v>1020</v>
      </c>
      <c r="K8">
        <v>2024</v>
      </c>
      <c r="L8" t="s">
        <v>1038</v>
      </c>
      <c r="N8" t="s">
        <v>1039</v>
      </c>
      <c r="P8" t="s">
        <v>1039</v>
      </c>
    </row>
    <row r="9" spans="1:17" x14ac:dyDescent="0.3">
      <c r="A9" t="s">
        <v>17</v>
      </c>
      <c r="B9" s="2">
        <v>45772</v>
      </c>
      <c r="C9" t="s">
        <v>517</v>
      </c>
      <c r="D9" t="s">
        <v>1011</v>
      </c>
      <c r="E9" t="s">
        <v>1016</v>
      </c>
      <c r="F9">
        <v>5</v>
      </c>
      <c r="G9">
        <v>21.55</v>
      </c>
      <c r="H9">
        <v>0.06</v>
      </c>
      <c r="I9">
        <v>101.28</v>
      </c>
      <c r="J9" t="s">
        <v>1017</v>
      </c>
      <c r="K9">
        <v>2025</v>
      </c>
      <c r="L9" t="s">
        <v>1022</v>
      </c>
      <c r="M9">
        <f>COUNTIFS(D2:D501,"Mouse")</f>
        <v>75</v>
      </c>
      <c r="N9" t="s">
        <v>1029</v>
      </c>
      <c r="O9">
        <f>SUMIFS(F2:F501,J2:J501,"North")</f>
        <v>818</v>
      </c>
      <c r="P9" t="s">
        <v>1013</v>
      </c>
      <c r="Q9">
        <f>SUMIFS(F2:F501,D2:D501,"Headphones")</f>
        <v>440</v>
      </c>
    </row>
    <row r="10" spans="1:17" x14ac:dyDescent="0.3">
      <c r="A10" t="s">
        <v>18</v>
      </c>
      <c r="B10" s="2">
        <v>45500</v>
      </c>
      <c r="C10" t="s">
        <v>518</v>
      </c>
      <c r="D10" t="s">
        <v>1012</v>
      </c>
      <c r="E10" t="s">
        <v>1015</v>
      </c>
      <c r="F10">
        <v>4</v>
      </c>
      <c r="G10">
        <v>917.53</v>
      </c>
      <c r="H10">
        <v>0.12</v>
      </c>
      <c r="I10">
        <v>3229.71</v>
      </c>
      <c r="J10" t="s">
        <v>1017</v>
      </c>
      <c r="K10">
        <v>2024</v>
      </c>
      <c r="L10" t="s">
        <v>1021</v>
      </c>
      <c r="M10">
        <f>COUNTIFS(D2:D501,"Headphones")</f>
        <v>82</v>
      </c>
      <c r="N10" t="s">
        <v>1030</v>
      </c>
      <c r="O10">
        <f>SUMIFS(F2:F501,J2:J501,"South")</f>
        <v>631</v>
      </c>
      <c r="P10" t="s">
        <v>1012</v>
      </c>
      <c r="Q10">
        <f>SUMIFS(F2:F501,D2:D501,"keyboard")</f>
        <v>341</v>
      </c>
    </row>
    <row r="11" spans="1:17" x14ac:dyDescent="0.3">
      <c r="A11" t="s">
        <v>19</v>
      </c>
      <c r="B11" s="2">
        <v>45639</v>
      </c>
      <c r="C11" t="s">
        <v>519</v>
      </c>
      <c r="D11" t="s">
        <v>1009</v>
      </c>
      <c r="E11" t="s">
        <v>1015</v>
      </c>
      <c r="F11">
        <v>10</v>
      </c>
      <c r="G11">
        <v>990.39</v>
      </c>
      <c r="H11">
        <v>0.22</v>
      </c>
      <c r="I11">
        <v>7725.04</v>
      </c>
      <c r="J11" t="s">
        <v>1017</v>
      </c>
      <c r="K11">
        <v>2024</v>
      </c>
      <c r="L11" t="s">
        <v>1023</v>
      </c>
      <c r="M11">
        <f>COUNTIFS(D2:D501,"keyboard")</f>
        <v>68</v>
      </c>
      <c r="N11" t="s">
        <v>1031</v>
      </c>
      <c r="O11">
        <f>SUMIFS(F2:F501,J2:J501,"East")</f>
        <v>619</v>
      </c>
      <c r="P11" t="s">
        <v>1008</v>
      </c>
      <c r="Q11">
        <f>SUMIFS(F2:F501,D2:D501,"Laptop")</f>
        <v>458</v>
      </c>
    </row>
    <row r="12" spans="1:17" x14ac:dyDescent="0.3">
      <c r="A12" t="s">
        <v>20</v>
      </c>
      <c r="B12" s="2">
        <v>45737</v>
      </c>
      <c r="C12" t="s">
        <v>520</v>
      </c>
      <c r="D12" t="s">
        <v>1013</v>
      </c>
      <c r="E12" t="s">
        <v>1015</v>
      </c>
      <c r="F12">
        <v>10</v>
      </c>
      <c r="G12">
        <v>475.88</v>
      </c>
      <c r="H12">
        <v>0.15</v>
      </c>
      <c r="I12">
        <v>4044.98</v>
      </c>
      <c r="J12" t="s">
        <v>1020</v>
      </c>
      <c r="K12">
        <v>2025</v>
      </c>
      <c r="L12" t="s">
        <v>1024</v>
      </c>
      <c r="M12">
        <f>COUNTIFS(D2:D501,"Laptop")</f>
        <v>83</v>
      </c>
      <c r="N12" t="s">
        <v>1028</v>
      </c>
      <c r="O12">
        <f>SUMIFS(F2:F501,J2:J501,"West")</f>
        <v>665</v>
      </c>
      <c r="P12" t="s">
        <v>1010</v>
      </c>
      <c r="Q12">
        <f>SUMIFS(F2:F501,D2:D501,"Monitor")</f>
        <v>375</v>
      </c>
    </row>
    <row r="13" spans="1:17" x14ac:dyDescent="0.3">
      <c r="A13" t="s">
        <v>21</v>
      </c>
      <c r="B13" s="2">
        <v>45591</v>
      </c>
      <c r="C13" t="s">
        <v>521</v>
      </c>
      <c r="D13" t="s">
        <v>1008</v>
      </c>
      <c r="E13" t="s">
        <v>1014</v>
      </c>
      <c r="F13">
        <v>3</v>
      </c>
      <c r="G13">
        <v>447.98</v>
      </c>
      <c r="H13">
        <v>0.28999999999999998</v>
      </c>
      <c r="I13">
        <v>954.2</v>
      </c>
      <c r="J13" t="s">
        <v>1020</v>
      </c>
      <c r="K13">
        <v>2024</v>
      </c>
      <c r="L13" t="s">
        <v>1025</v>
      </c>
      <c r="M13">
        <f>COUNTIFS(D2:D501,"Monitor")</f>
        <v>62</v>
      </c>
      <c r="P13" t="s">
        <v>1007</v>
      </c>
      <c r="Q13">
        <f>SUMIFS(F6:F505,D6:D505,"Mouse")</f>
        <v>429</v>
      </c>
    </row>
    <row r="14" spans="1:17" x14ac:dyDescent="0.3">
      <c r="A14" t="s">
        <v>22</v>
      </c>
      <c r="B14" s="2">
        <v>45551</v>
      </c>
      <c r="C14" t="s">
        <v>522</v>
      </c>
      <c r="D14" t="s">
        <v>1013</v>
      </c>
      <c r="E14" t="s">
        <v>1016</v>
      </c>
      <c r="F14">
        <v>5</v>
      </c>
      <c r="G14">
        <v>255.86</v>
      </c>
      <c r="H14">
        <v>0.11</v>
      </c>
      <c r="I14">
        <v>1138.58</v>
      </c>
      <c r="J14" t="s">
        <v>1019</v>
      </c>
      <c r="K14">
        <v>2024</v>
      </c>
      <c r="L14" t="s">
        <v>1026</v>
      </c>
      <c r="M14">
        <f>COUNTIFS(D2:D501,"Smartphone")</f>
        <v>75</v>
      </c>
      <c r="P14" t="s">
        <v>1009</v>
      </c>
      <c r="Q14">
        <f>SUMIFS(F2:F501,D2:D501,"Smartphone")</f>
        <v>413</v>
      </c>
    </row>
    <row r="15" spans="1:17" x14ac:dyDescent="0.3">
      <c r="A15" t="s">
        <v>23</v>
      </c>
      <c r="B15" s="2">
        <v>45535</v>
      </c>
      <c r="C15" t="s">
        <v>523</v>
      </c>
      <c r="D15" t="s">
        <v>1008</v>
      </c>
      <c r="E15" t="s">
        <v>1014</v>
      </c>
      <c r="F15">
        <v>9</v>
      </c>
      <c r="G15">
        <v>102.94</v>
      </c>
      <c r="H15">
        <v>0.23</v>
      </c>
      <c r="I15">
        <v>713.37</v>
      </c>
      <c r="J15" t="s">
        <v>1017</v>
      </c>
      <c r="K15">
        <v>2024</v>
      </c>
      <c r="L15" t="s">
        <v>1027</v>
      </c>
      <c r="M15">
        <f>COUNTIFS(D2:D501,"Tablet")</f>
        <v>55</v>
      </c>
      <c r="P15" t="s">
        <v>1011</v>
      </c>
      <c r="Q15">
        <f>SUMIFS(F2:F501,D2:D501,"Tablet")</f>
        <v>267</v>
      </c>
    </row>
    <row r="16" spans="1:17" x14ac:dyDescent="0.3">
      <c r="A16" t="s">
        <v>24</v>
      </c>
      <c r="B16" s="2">
        <v>45666</v>
      </c>
      <c r="C16" t="s">
        <v>524</v>
      </c>
      <c r="D16" t="s">
        <v>1010</v>
      </c>
      <c r="E16" t="s">
        <v>1015</v>
      </c>
      <c r="F16">
        <v>5</v>
      </c>
      <c r="G16">
        <v>873.24</v>
      </c>
      <c r="H16">
        <v>0.22</v>
      </c>
      <c r="I16">
        <v>3405.64</v>
      </c>
      <c r="J16" t="s">
        <v>1020</v>
      </c>
      <c r="K16">
        <v>2025</v>
      </c>
    </row>
    <row r="17" spans="1:15" x14ac:dyDescent="0.3">
      <c r="A17" t="s">
        <v>25</v>
      </c>
      <c r="B17" s="2">
        <v>45487</v>
      </c>
      <c r="C17" t="s">
        <v>525</v>
      </c>
      <c r="D17" t="s">
        <v>1012</v>
      </c>
      <c r="E17" t="s">
        <v>1016</v>
      </c>
      <c r="F17">
        <v>4</v>
      </c>
      <c r="G17">
        <v>326.62</v>
      </c>
      <c r="H17">
        <v>0.06</v>
      </c>
      <c r="I17">
        <v>1228.0899999999999</v>
      </c>
      <c r="J17" t="s">
        <v>1017</v>
      </c>
      <c r="K17">
        <v>2024</v>
      </c>
    </row>
    <row r="18" spans="1:15" x14ac:dyDescent="0.3">
      <c r="A18" t="s">
        <v>26</v>
      </c>
      <c r="B18" s="2">
        <v>45650</v>
      </c>
      <c r="C18" t="s">
        <v>526</v>
      </c>
      <c r="D18" t="s">
        <v>1008</v>
      </c>
      <c r="E18" t="s">
        <v>1015</v>
      </c>
      <c r="F18">
        <v>9</v>
      </c>
      <c r="G18">
        <v>186.62</v>
      </c>
      <c r="H18">
        <v>0.12</v>
      </c>
      <c r="I18">
        <v>1478.03</v>
      </c>
      <c r="J18" t="s">
        <v>1019</v>
      </c>
      <c r="K18">
        <v>2024</v>
      </c>
      <c r="L18" t="s">
        <v>1032</v>
      </c>
      <c r="M18">
        <f>COUNTIFS(E2:E501,"Accessories")</f>
        <v>160</v>
      </c>
      <c r="N18" t="s">
        <v>1033</v>
      </c>
      <c r="O18">
        <f>SUMIFS(I2:I501,E2:E501,"Accessories")</f>
        <v>352429.26000000007</v>
      </c>
    </row>
    <row r="19" spans="1:15" x14ac:dyDescent="0.3">
      <c r="A19" t="s">
        <v>27</v>
      </c>
      <c r="B19" s="2">
        <v>45761</v>
      </c>
      <c r="C19" t="s">
        <v>527</v>
      </c>
      <c r="D19" t="s">
        <v>1013</v>
      </c>
      <c r="E19" t="s">
        <v>1016</v>
      </c>
      <c r="F19">
        <v>6</v>
      </c>
      <c r="G19">
        <v>620.49</v>
      </c>
      <c r="H19">
        <v>0.03</v>
      </c>
      <c r="I19">
        <v>3611.25</v>
      </c>
      <c r="J19" t="s">
        <v>1019</v>
      </c>
      <c r="K19">
        <v>2025</v>
      </c>
      <c r="L19" t="s">
        <v>1036</v>
      </c>
      <c r="M19">
        <f>COUNTIFS(E2:E501,"Electronics")</f>
        <v>157</v>
      </c>
      <c r="N19" t="s">
        <v>1034</v>
      </c>
      <c r="O19">
        <f>SUMIFS(I2:I501,E2:E501,"Electronics")</f>
        <v>385786.17000000027</v>
      </c>
    </row>
    <row r="20" spans="1:15" x14ac:dyDescent="0.3">
      <c r="A20" t="s">
        <v>28</v>
      </c>
      <c r="B20" s="2">
        <v>45678</v>
      </c>
      <c r="C20" t="s">
        <v>528</v>
      </c>
      <c r="D20" t="s">
        <v>1010</v>
      </c>
      <c r="E20" t="s">
        <v>1015</v>
      </c>
      <c r="F20">
        <v>10</v>
      </c>
      <c r="G20">
        <v>841.16</v>
      </c>
      <c r="H20">
        <v>0.2</v>
      </c>
      <c r="I20">
        <v>6729.28</v>
      </c>
      <c r="J20" t="s">
        <v>1017</v>
      </c>
      <c r="K20">
        <v>2025</v>
      </c>
      <c r="L20" t="s">
        <v>1037</v>
      </c>
      <c r="M20">
        <f>COUNTIFS(E2:E501,"Office Supplies")</f>
        <v>183</v>
      </c>
      <c r="N20" t="s">
        <v>1035</v>
      </c>
      <c r="O20">
        <f>SUMIFS(I2:I501,E2:E501,"Office Supplies")</f>
        <v>402339.05000000016</v>
      </c>
    </row>
    <row r="21" spans="1:15" x14ac:dyDescent="0.3">
      <c r="A21" t="s">
        <v>29</v>
      </c>
      <c r="B21" s="2">
        <v>45715</v>
      </c>
      <c r="C21" t="s">
        <v>529</v>
      </c>
      <c r="D21" t="s">
        <v>1013</v>
      </c>
      <c r="E21" t="s">
        <v>1014</v>
      </c>
      <c r="F21">
        <v>6</v>
      </c>
      <c r="G21">
        <v>682.91</v>
      </c>
      <c r="H21">
        <v>0.04</v>
      </c>
      <c r="I21">
        <v>3933.56</v>
      </c>
      <c r="J21" t="s">
        <v>1020</v>
      </c>
      <c r="K21">
        <v>2025</v>
      </c>
    </row>
    <row r="22" spans="1:15" x14ac:dyDescent="0.3">
      <c r="A22" t="s">
        <v>30</v>
      </c>
      <c r="B22" s="2">
        <v>45690</v>
      </c>
      <c r="C22" t="s">
        <v>530</v>
      </c>
      <c r="D22" t="s">
        <v>1013</v>
      </c>
      <c r="E22" t="s">
        <v>1015</v>
      </c>
      <c r="F22">
        <v>2</v>
      </c>
      <c r="G22">
        <v>876.74</v>
      </c>
      <c r="H22">
        <v>0.28999999999999998</v>
      </c>
      <c r="I22">
        <v>1244.97</v>
      </c>
      <c r="J22" t="s">
        <v>1017</v>
      </c>
      <c r="K22">
        <v>2025</v>
      </c>
      <c r="L22" t="s">
        <v>1</v>
      </c>
      <c r="M22">
        <f>COUNTIFS(B2:B501,"&gt;2025")</f>
        <v>500</v>
      </c>
    </row>
    <row r="23" spans="1:15" x14ac:dyDescent="0.3">
      <c r="A23" t="s">
        <v>31</v>
      </c>
      <c r="B23" s="2">
        <v>45672</v>
      </c>
      <c r="C23" t="s">
        <v>531</v>
      </c>
      <c r="D23" t="s">
        <v>1007</v>
      </c>
      <c r="E23" t="s">
        <v>1015</v>
      </c>
      <c r="F23">
        <v>10</v>
      </c>
      <c r="G23">
        <v>192.84</v>
      </c>
      <c r="H23">
        <v>0.05</v>
      </c>
      <c r="I23">
        <v>1831.98</v>
      </c>
      <c r="J23" t="s">
        <v>1019</v>
      </c>
      <c r="K23">
        <v>2025</v>
      </c>
    </row>
    <row r="24" spans="1:15" x14ac:dyDescent="0.3">
      <c r="A24" t="s">
        <v>32</v>
      </c>
      <c r="B24" s="2">
        <v>45767</v>
      </c>
      <c r="C24" t="s">
        <v>532</v>
      </c>
      <c r="D24" t="s">
        <v>1011</v>
      </c>
      <c r="E24" t="s">
        <v>1014</v>
      </c>
      <c r="F24">
        <v>9</v>
      </c>
      <c r="G24">
        <v>140.5</v>
      </c>
      <c r="H24">
        <v>0.15</v>
      </c>
      <c r="I24">
        <v>1074.83</v>
      </c>
      <c r="J24" t="s">
        <v>1017</v>
      </c>
      <c r="K24">
        <v>2025</v>
      </c>
    </row>
    <row r="25" spans="1:15" x14ac:dyDescent="0.3">
      <c r="A25" t="s">
        <v>33</v>
      </c>
      <c r="B25" s="2">
        <v>45693</v>
      </c>
      <c r="C25" t="s">
        <v>533</v>
      </c>
      <c r="D25" t="s">
        <v>1008</v>
      </c>
      <c r="E25" t="s">
        <v>1014</v>
      </c>
      <c r="F25">
        <v>4</v>
      </c>
      <c r="G25">
        <v>409.41</v>
      </c>
      <c r="H25">
        <v>0.01</v>
      </c>
      <c r="I25">
        <v>1621.26</v>
      </c>
      <c r="J25" t="s">
        <v>1019</v>
      </c>
      <c r="K25">
        <v>2025</v>
      </c>
      <c r="L25" t="s">
        <v>1</v>
      </c>
    </row>
    <row r="26" spans="1:15" x14ac:dyDescent="0.3">
      <c r="A26" t="s">
        <v>34</v>
      </c>
      <c r="B26" s="2">
        <v>45737</v>
      </c>
      <c r="C26" t="s">
        <v>534</v>
      </c>
      <c r="D26" t="s">
        <v>1010</v>
      </c>
      <c r="E26" t="s">
        <v>1014</v>
      </c>
      <c r="F26">
        <v>5</v>
      </c>
      <c r="G26">
        <v>434.12</v>
      </c>
      <c r="H26">
        <v>0.28999999999999998</v>
      </c>
      <c r="I26">
        <v>1541.13</v>
      </c>
      <c r="J26" t="s">
        <v>1018</v>
      </c>
      <c r="K26">
        <v>2025</v>
      </c>
      <c r="L26" s="2">
        <v>45657</v>
      </c>
    </row>
    <row r="27" spans="1:15" x14ac:dyDescent="0.3">
      <c r="A27" t="s">
        <v>35</v>
      </c>
      <c r="B27" s="2">
        <v>45707</v>
      </c>
      <c r="C27" t="s">
        <v>535</v>
      </c>
      <c r="D27" t="s">
        <v>1013</v>
      </c>
      <c r="E27" t="s">
        <v>1015</v>
      </c>
      <c r="F27">
        <v>5</v>
      </c>
      <c r="G27">
        <v>525.21</v>
      </c>
      <c r="H27">
        <v>0.18</v>
      </c>
      <c r="I27">
        <v>2153.36</v>
      </c>
      <c r="J27" t="s">
        <v>1018</v>
      </c>
      <c r="K27">
        <v>2025</v>
      </c>
    </row>
    <row r="28" spans="1:15" x14ac:dyDescent="0.3">
      <c r="A28" t="s">
        <v>36</v>
      </c>
      <c r="B28" s="2">
        <v>45445</v>
      </c>
      <c r="C28" t="s">
        <v>536</v>
      </c>
      <c r="D28" t="s">
        <v>1013</v>
      </c>
      <c r="E28" t="s">
        <v>1016</v>
      </c>
      <c r="F28">
        <v>5</v>
      </c>
      <c r="G28">
        <v>905.1</v>
      </c>
      <c r="H28">
        <v>0.04</v>
      </c>
      <c r="I28">
        <v>4344.4799999999996</v>
      </c>
      <c r="J28" t="s">
        <v>1018</v>
      </c>
      <c r="K28">
        <v>2024</v>
      </c>
    </row>
    <row r="29" spans="1:15" x14ac:dyDescent="0.3">
      <c r="A29" t="s">
        <v>37</v>
      </c>
      <c r="B29" s="2">
        <v>45480</v>
      </c>
      <c r="C29" t="s">
        <v>537</v>
      </c>
      <c r="D29" t="s">
        <v>1008</v>
      </c>
      <c r="E29" t="s">
        <v>1015</v>
      </c>
      <c r="F29">
        <v>1</v>
      </c>
      <c r="G29">
        <v>335.28</v>
      </c>
      <c r="H29">
        <v>0.18</v>
      </c>
      <c r="I29">
        <v>274.93</v>
      </c>
      <c r="J29" t="s">
        <v>1020</v>
      </c>
      <c r="K29">
        <v>2024</v>
      </c>
    </row>
    <row r="30" spans="1:15" x14ac:dyDescent="0.3">
      <c r="A30" t="s">
        <v>38</v>
      </c>
      <c r="B30" s="2">
        <v>45695</v>
      </c>
      <c r="C30" t="s">
        <v>538</v>
      </c>
      <c r="D30" t="s">
        <v>1012</v>
      </c>
      <c r="E30" t="s">
        <v>1016</v>
      </c>
      <c r="F30">
        <v>4</v>
      </c>
      <c r="G30">
        <v>113.52</v>
      </c>
      <c r="H30">
        <v>0.24</v>
      </c>
      <c r="I30">
        <v>345.1</v>
      </c>
      <c r="J30" t="s">
        <v>1017</v>
      </c>
      <c r="K30">
        <v>2025</v>
      </c>
      <c r="M30" s="2"/>
    </row>
    <row r="31" spans="1:15" x14ac:dyDescent="0.3">
      <c r="A31" t="s">
        <v>39</v>
      </c>
      <c r="B31" s="2">
        <v>45534</v>
      </c>
      <c r="C31" t="s">
        <v>539</v>
      </c>
      <c r="D31" t="s">
        <v>1007</v>
      </c>
      <c r="E31" t="s">
        <v>1015</v>
      </c>
      <c r="F31">
        <v>4</v>
      </c>
      <c r="G31">
        <v>795.23</v>
      </c>
      <c r="H31">
        <v>0.24</v>
      </c>
      <c r="I31">
        <v>2417.5</v>
      </c>
      <c r="J31" t="s">
        <v>1018</v>
      </c>
      <c r="K31">
        <v>2024</v>
      </c>
    </row>
    <row r="32" spans="1:15" x14ac:dyDescent="0.3">
      <c r="A32" t="s">
        <v>40</v>
      </c>
      <c r="B32" s="2">
        <v>45640</v>
      </c>
      <c r="C32" t="s">
        <v>540</v>
      </c>
      <c r="D32" t="s">
        <v>1008</v>
      </c>
      <c r="E32" t="s">
        <v>1016</v>
      </c>
      <c r="F32">
        <v>1</v>
      </c>
      <c r="G32">
        <v>541.95000000000005</v>
      </c>
      <c r="H32">
        <v>0.16</v>
      </c>
      <c r="I32">
        <v>455.24</v>
      </c>
      <c r="J32" t="s">
        <v>1020</v>
      </c>
      <c r="K32">
        <v>2024</v>
      </c>
    </row>
    <row r="33" spans="1:11" x14ac:dyDescent="0.3">
      <c r="A33" t="s">
        <v>41</v>
      </c>
      <c r="B33" s="2">
        <v>45523</v>
      </c>
      <c r="C33" t="s">
        <v>541</v>
      </c>
      <c r="D33" t="s">
        <v>1013</v>
      </c>
      <c r="E33" t="s">
        <v>1015</v>
      </c>
      <c r="F33">
        <v>5</v>
      </c>
      <c r="G33">
        <v>844.6</v>
      </c>
      <c r="H33">
        <v>0.23</v>
      </c>
      <c r="I33">
        <v>3251.71</v>
      </c>
      <c r="J33" t="s">
        <v>1019</v>
      </c>
      <c r="K33">
        <v>2024</v>
      </c>
    </row>
    <row r="34" spans="1:11" x14ac:dyDescent="0.3">
      <c r="A34" t="s">
        <v>42</v>
      </c>
      <c r="B34" s="2">
        <v>45620</v>
      </c>
      <c r="C34" t="s">
        <v>542</v>
      </c>
      <c r="D34" t="s">
        <v>1008</v>
      </c>
      <c r="E34" t="s">
        <v>1014</v>
      </c>
      <c r="F34">
        <v>5</v>
      </c>
      <c r="G34">
        <v>677.85</v>
      </c>
      <c r="H34">
        <v>0.1</v>
      </c>
      <c r="I34">
        <v>3050.33</v>
      </c>
      <c r="J34" t="s">
        <v>1018</v>
      </c>
      <c r="K34">
        <v>2024</v>
      </c>
    </row>
    <row r="35" spans="1:11" x14ac:dyDescent="0.3">
      <c r="A35" t="s">
        <v>43</v>
      </c>
      <c r="B35" s="2">
        <v>45599</v>
      </c>
      <c r="C35" t="s">
        <v>543</v>
      </c>
      <c r="D35" t="s">
        <v>1012</v>
      </c>
      <c r="E35" t="s">
        <v>1015</v>
      </c>
      <c r="F35">
        <v>10</v>
      </c>
      <c r="G35">
        <v>487.02</v>
      </c>
      <c r="H35">
        <v>0.02</v>
      </c>
      <c r="I35">
        <v>4772.8</v>
      </c>
      <c r="J35" t="s">
        <v>1018</v>
      </c>
      <c r="K35">
        <v>2024</v>
      </c>
    </row>
    <row r="36" spans="1:11" x14ac:dyDescent="0.3">
      <c r="A36" t="s">
        <v>44</v>
      </c>
      <c r="B36" s="2">
        <v>45602</v>
      </c>
      <c r="C36" t="s">
        <v>544</v>
      </c>
      <c r="D36" t="s">
        <v>1008</v>
      </c>
      <c r="E36" t="s">
        <v>1016</v>
      </c>
      <c r="F36">
        <v>3</v>
      </c>
      <c r="G36">
        <v>605.96</v>
      </c>
      <c r="H36">
        <v>0.26</v>
      </c>
      <c r="I36">
        <v>1345.23</v>
      </c>
      <c r="J36" t="s">
        <v>1017</v>
      </c>
      <c r="K36">
        <v>2024</v>
      </c>
    </row>
    <row r="37" spans="1:11" x14ac:dyDescent="0.3">
      <c r="A37" t="s">
        <v>45</v>
      </c>
      <c r="B37" s="2">
        <v>45509</v>
      </c>
      <c r="C37" t="s">
        <v>545</v>
      </c>
      <c r="D37" t="s">
        <v>1010</v>
      </c>
      <c r="E37" t="s">
        <v>1016</v>
      </c>
      <c r="F37">
        <v>1</v>
      </c>
      <c r="G37">
        <v>170.7</v>
      </c>
      <c r="H37">
        <v>0.2</v>
      </c>
      <c r="I37">
        <v>136.56</v>
      </c>
      <c r="J37" t="s">
        <v>1018</v>
      </c>
      <c r="K37">
        <v>2024</v>
      </c>
    </row>
    <row r="38" spans="1:11" x14ac:dyDescent="0.3">
      <c r="A38" t="s">
        <v>46</v>
      </c>
      <c r="B38" s="2">
        <v>45596</v>
      </c>
      <c r="C38" t="s">
        <v>546</v>
      </c>
      <c r="D38" t="s">
        <v>1009</v>
      </c>
      <c r="E38" t="s">
        <v>1014</v>
      </c>
      <c r="F38">
        <v>5</v>
      </c>
      <c r="G38">
        <v>956.16</v>
      </c>
      <c r="H38">
        <v>0.06</v>
      </c>
      <c r="I38">
        <v>4493.95</v>
      </c>
      <c r="J38" t="s">
        <v>1020</v>
      </c>
      <c r="K38">
        <v>2024</v>
      </c>
    </row>
    <row r="39" spans="1:11" x14ac:dyDescent="0.3">
      <c r="A39" t="s">
        <v>47</v>
      </c>
      <c r="B39" s="2">
        <v>45429</v>
      </c>
      <c r="C39" t="s">
        <v>547</v>
      </c>
      <c r="D39" t="s">
        <v>1011</v>
      </c>
      <c r="E39" t="s">
        <v>1014</v>
      </c>
      <c r="F39">
        <v>9</v>
      </c>
      <c r="G39">
        <v>493.99</v>
      </c>
      <c r="H39">
        <v>0.06</v>
      </c>
      <c r="I39">
        <v>4179.16</v>
      </c>
      <c r="J39" t="s">
        <v>1019</v>
      </c>
      <c r="K39">
        <v>2024</v>
      </c>
    </row>
    <row r="40" spans="1:11" x14ac:dyDescent="0.3">
      <c r="A40" t="s">
        <v>48</v>
      </c>
      <c r="B40" s="2">
        <v>45480</v>
      </c>
      <c r="C40" t="s">
        <v>548</v>
      </c>
      <c r="D40" t="s">
        <v>1013</v>
      </c>
      <c r="E40" t="s">
        <v>1016</v>
      </c>
      <c r="F40">
        <v>7</v>
      </c>
      <c r="G40">
        <v>207.31</v>
      </c>
      <c r="H40">
        <v>0.03</v>
      </c>
      <c r="I40">
        <v>1407.63</v>
      </c>
      <c r="J40" t="s">
        <v>1019</v>
      </c>
      <c r="K40">
        <v>2024</v>
      </c>
    </row>
    <row r="41" spans="1:11" x14ac:dyDescent="0.3">
      <c r="A41" t="s">
        <v>49</v>
      </c>
      <c r="B41" s="2">
        <v>45671</v>
      </c>
      <c r="C41" t="s">
        <v>549</v>
      </c>
      <c r="D41" t="s">
        <v>1011</v>
      </c>
      <c r="E41" t="s">
        <v>1016</v>
      </c>
      <c r="F41">
        <v>4</v>
      </c>
      <c r="G41">
        <v>51.29</v>
      </c>
      <c r="H41">
        <v>7.0000000000000007E-2</v>
      </c>
      <c r="I41">
        <v>190.8</v>
      </c>
      <c r="J41" t="s">
        <v>1017</v>
      </c>
      <c r="K41">
        <v>2025</v>
      </c>
    </row>
    <row r="42" spans="1:11" x14ac:dyDescent="0.3">
      <c r="A42" t="s">
        <v>50</v>
      </c>
      <c r="B42" s="2">
        <v>45733</v>
      </c>
      <c r="C42" t="s">
        <v>550</v>
      </c>
      <c r="D42" t="s">
        <v>1010</v>
      </c>
      <c r="E42" t="s">
        <v>1015</v>
      </c>
      <c r="F42">
        <v>10</v>
      </c>
      <c r="G42">
        <v>58.92</v>
      </c>
      <c r="H42">
        <v>0.09</v>
      </c>
      <c r="I42">
        <v>536.16999999999996</v>
      </c>
      <c r="J42" t="s">
        <v>1017</v>
      </c>
      <c r="K42">
        <v>2025</v>
      </c>
    </row>
    <row r="43" spans="1:11" x14ac:dyDescent="0.3">
      <c r="A43" t="s">
        <v>51</v>
      </c>
      <c r="B43" s="2">
        <v>45474</v>
      </c>
      <c r="C43" t="s">
        <v>551</v>
      </c>
      <c r="D43" t="s">
        <v>1010</v>
      </c>
      <c r="E43" t="s">
        <v>1015</v>
      </c>
      <c r="F43">
        <v>2</v>
      </c>
      <c r="G43">
        <v>126.9</v>
      </c>
      <c r="H43">
        <v>0.12</v>
      </c>
      <c r="I43">
        <v>223.34</v>
      </c>
      <c r="J43" t="s">
        <v>1019</v>
      </c>
      <c r="K43">
        <v>2024</v>
      </c>
    </row>
    <row r="44" spans="1:11" x14ac:dyDescent="0.3">
      <c r="A44" t="s">
        <v>52</v>
      </c>
      <c r="B44" s="2">
        <v>45653</v>
      </c>
      <c r="C44" t="s">
        <v>552</v>
      </c>
      <c r="D44" t="s">
        <v>1013</v>
      </c>
      <c r="E44" t="s">
        <v>1014</v>
      </c>
      <c r="F44">
        <v>8</v>
      </c>
      <c r="G44">
        <v>86.3</v>
      </c>
      <c r="H44">
        <v>0.28000000000000003</v>
      </c>
      <c r="I44">
        <v>497.09</v>
      </c>
      <c r="J44" t="s">
        <v>1020</v>
      </c>
      <c r="K44">
        <v>2024</v>
      </c>
    </row>
    <row r="45" spans="1:11" x14ac:dyDescent="0.3">
      <c r="A45" t="s">
        <v>53</v>
      </c>
      <c r="B45" s="2">
        <v>45423</v>
      </c>
      <c r="C45" t="s">
        <v>553</v>
      </c>
      <c r="D45" t="s">
        <v>1013</v>
      </c>
      <c r="E45" t="s">
        <v>1016</v>
      </c>
      <c r="F45">
        <v>7</v>
      </c>
      <c r="G45">
        <v>731.02</v>
      </c>
      <c r="H45">
        <v>7.0000000000000007E-2</v>
      </c>
      <c r="I45">
        <v>4758.9399999999996</v>
      </c>
      <c r="J45" t="s">
        <v>1018</v>
      </c>
      <c r="K45">
        <v>2024</v>
      </c>
    </row>
    <row r="46" spans="1:11" x14ac:dyDescent="0.3">
      <c r="A46" t="s">
        <v>54</v>
      </c>
      <c r="B46" s="2">
        <v>45476</v>
      </c>
      <c r="C46" t="s">
        <v>554</v>
      </c>
      <c r="D46" t="s">
        <v>1010</v>
      </c>
      <c r="E46" t="s">
        <v>1014</v>
      </c>
      <c r="F46">
        <v>5</v>
      </c>
      <c r="G46">
        <v>424.71</v>
      </c>
      <c r="H46">
        <v>0.21</v>
      </c>
      <c r="I46">
        <v>1677.6</v>
      </c>
      <c r="J46" t="s">
        <v>1020</v>
      </c>
      <c r="K46">
        <v>2024</v>
      </c>
    </row>
    <row r="47" spans="1:11" x14ac:dyDescent="0.3">
      <c r="A47" t="s">
        <v>55</v>
      </c>
      <c r="B47" s="2">
        <v>45754</v>
      </c>
      <c r="C47" t="s">
        <v>555</v>
      </c>
      <c r="D47" t="s">
        <v>1010</v>
      </c>
      <c r="E47" t="s">
        <v>1014</v>
      </c>
      <c r="F47">
        <v>6</v>
      </c>
      <c r="G47">
        <v>817.8</v>
      </c>
      <c r="H47">
        <v>0.18</v>
      </c>
      <c r="I47">
        <v>4023.58</v>
      </c>
      <c r="J47" t="s">
        <v>1018</v>
      </c>
      <c r="K47">
        <v>2025</v>
      </c>
    </row>
    <row r="48" spans="1:11" x14ac:dyDescent="0.3">
      <c r="A48" t="s">
        <v>56</v>
      </c>
      <c r="B48" s="2">
        <v>45558</v>
      </c>
      <c r="C48" t="s">
        <v>556</v>
      </c>
      <c r="D48" t="s">
        <v>1009</v>
      </c>
      <c r="E48" t="s">
        <v>1015</v>
      </c>
      <c r="F48">
        <v>2</v>
      </c>
      <c r="G48">
        <v>562.4</v>
      </c>
      <c r="H48">
        <v>0</v>
      </c>
      <c r="I48">
        <v>1124.8</v>
      </c>
      <c r="J48" t="s">
        <v>1019</v>
      </c>
      <c r="K48">
        <v>2024</v>
      </c>
    </row>
    <row r="49" spans="1:11" x14ac:dyDescent="0.3">
      <c r="A49" t="s">
        <v>57</v>
      </c>
      <c r="B49" s="2">
        <v>45484</v>
      </c>
      <c r="C49" t="s">
        <v>557</v>
      </c>
      <c r="D49" t="s">
        <v>1007</v>
      </c>
      <c r="E49" t="s">
        <v>1016</v>
      </c>
      <c r="F49">
        <v>10</v>
      </c>
      <c r="G49">
        <v>268.2</v>
      </c>
      <c r="H49">
        <v>0.22</v>
      </c>
      <c r="I49">
        <v>2091.96</v>
      </c>
      <c r="J49" t="s">
        <v>1019</v>
      </c>
      <c r="K49">
        <v>2024</v>
      </c>
    </row>
    <row r="50" spans="1:11" x14ac:dyDescent="0.3">
      <c r="A50" t="s">
        <v>58</v>
      </c>
      <c r="B50" s="2">
        <v>45481</v>
      </c>
      <c r="C50" t="s">
        <v>558</v>
      </c>
      <c r="D50" t="s">
        <v>1012</v>
      </c>
      <c r="E50" t="s">
        <v>1014</v>
      </c>
      <c r="F50">
        <v>9</v>
      </c>
      <c r="G50">
        <v>101.85</v>
      </c>
      <c r="H50">
        <v>0.26</v>
      </c>
      <c r="I50">
        <v>678.32</v>
      </c>
      <c r="J50" t="s">
        <v>1019</v>
      </c>
      <c r="K50">
        <v>2024</v>
      </c>
    </row>
    <row r="51" spans="1:11" x14ac:dyDescent="0.3">
      <c r="A51" t="s">
        <v>59</v>
      </c>
      <c r="B51" s="2">
        <v>45713</v>
      </c>
      <c r="C51" t="s">
        <v>559</v>
      </c>
      <c r="D51" t="s">
        <v>1013</v>
      </c>
      <c r="E51" t="s">
        <v>1016</v>
      </c>
      <c r="F51">
        <v>2</v>
      </c>
      <c r="G51">
        <v>292.74</v>
      </c>
      <c r="H51">
        <v>0.04</v>
      </c>
      <c r="I51">
        <v>562.05999999999995</v>
      </c>
      <c r="J51" t="s">
        <v>1020</v>
      </c>
      <c r="K51">
        <v>2025</v>
      </c>
    </row>
    <row r="52" spans="1:11" x14ac:dyDescent="0.3">
      <c r="A52" t="s">
        <v>60</v>
      </c>
      <c r="B52" s="2">
        <v>45511</v>
      </c>
      <c r="C52" t="s">
        <v>560</v>
      </c>
      <c r="D52" t="s">
        <v>1007</v>
      </c>
      <c r="E52" t="s">
        <v>1014</v>
      </c>
      <c r="F52">
        <v>10</v>
      </c>
      <c r="G52">
        <v>560.91999999999996</v>
      </c>
      <c r="H52">
        <v>0.26</v>
      </c>
      <c r="I52">
        <v>4150.8100000000004</v>
      </c>
      <c r="J52" t="s">
        <v>1019</v>
      </c>
      <c r="K52">
        <v>2024</v>
      </c>
    </row>
    <row r="53" spans="1:11" x14ac:dyDescent="0.3">
      <c r="A53" t="s">
        <v>61</v>
      </c>
      <c r="B53" s="2">
        <v>45734</v>
      </c>
      <c r="C53" t="s">
        <v>561</v>
      </c>
      <c r="D53" t="s">
        <v>1007</v>
      </c>
      <c r="E53" t="s">
        <v>1014</v>
      </c>
      <c r="F53">
        <v>10</v>
      </c>
      <c r="G53">
        <v>970.57</v>
      </c>
      <c r="H53">
        <v>0.16</v>
      </c>
      <c r="I53">
        <v>8152.79</v>
      </c>
      <c r="J53" t="s">
        <v>1020</v>
      </c>
      <c r="K53">
        <v>2025</v>
      </c>
    </row>
    <row r="54" spans="1:11" x14ac:dyDescent="0.3">
      <c r="A54" t="s">
        <v>62</v>
      </c>
      <c r="B54" s="2">
        <v>45781</v>
      </c>
      <c r="C54" t="s">
        <v>562</v>
      </c>
      <c r="D54" t="s">
        <v>1013</v>
      </c>
      <c r="E54" t="s">
        <v>1015</v>
      </c>
      <c r="F54">
        <v>1</v>
      </c>
      <c r="G54">
        <v>856.07</v>
      </c>
      <c r="H54">
        <v>0.3</v>
      </c>
      <c r="I54">
        <v>599.25</v>
      </c>
      <c r="J54" t="s">
        <v>1020</v>
      </c>
      <c r="K54">
        <v>2025</v>
      </c>
    </row>
    <row r="55" spans="1:11" x14ac:dyDescent="0.3">
      <c r="A55" t="s">
        <v>63</v>
      </c>
      <c r="B55" s="2">
        <v>45697</v>
      </c>
      <c r="C55" t="s">
        <v>563</v>
      </c>
      <c r="D55" t="s">
        <v>1013</v>
      </c>
      <c r="E55" t="s">
        <v>1014</v>
      </c>
      <c r="F55">
        <v>10</v>
      </c>
      <c r="G55">
        <v>881.1</v>
      </c>
      <c r="H55">
        <v>0.24</v>
      </c>
      <c r="I55">
        <v>6696.36</v>
      </c>
      <c r="J55" t="s">
        <v>1017</v>
      </c>
      <c r="K55">
        <v>2025</v>
      </c>
    </row>
    <row r="56" spans="1:11" x14ac:dyDescent="0.3">
      <c r="A56" t="s">
        <v>64</v>
      </c>
      <c r="B56" s="2">
        <v>45546</v>
      </c>
      <c r="C56" t="s">
        <v>564</v>
      </c>
      <c r="D56" t="s">
        <v>1013</v>
      </c>
      <c r="E56" t="s">
        <v>1014</v>
      </c>
      <c r="F56">
        <v>2</v>
      </c>
      <c r="G56">
        <v>767.3</v>
      </c>
      <c r="H56">
        <v>0.24</v>
      </c>
      <c r="I56">
        <v>1166.3</v>
      </c>
      <c r="J56" t="s">
        <v>1020</v>
      </c>
      <c r="K56">
        <v>2024</v>
      </c>
    </row>
    <row r="57" spans="1:11" x14ac:dyDescent="0.3">
      <c r="A57" t="s">
        <v>65</v>
      </c>
      <c r="B57" s="2">
        <v>45776</v>
      </c>
      <c r="C57" t="s">
        <v>565</v>
      </c>
      <c r="D57" t="s">
        <v>1008</v>
      </c>
      <c r="E57" t="s">
        <v>1015</v>
      </c>
      <c r="F57">
        <v>3</v>
      </c>
      <c r="G57">
        <v>73.05</v>
      </c>
      <c r="H57">
        <v>0.06</v>
      </c>
      <c r="I57">
        <v>206</v>
      </c>
      <c r="J57" t="s">
        <v>1020</v>
      </c>
      <c r="K57">
        <v>2025</v>
      </c>
    </row>
    <row r="58" spans="1:11" x14ac:dyDescent="0.3">
      <c r="A58" t="s">
        <v>66</v>
      </c>
      <c r="B58" s="2">
        <v>45429</v>
      </c>
      <c r="C58" t="s">
        <v>566</v>
      </c>
      <c r="D58" t="s">
        <v>1009</v>
      </c>
      <c r="E58" t="s">
        <v>1016</v>
      </c>
      <c r="F58">
        <v>1</v>
      </c>
      <c r="G58">
        <v>375.39</v>
      </c>
      <c r="H58">
        <v>0.26</v>
      </c>
      <c r="I58">
        <v>277.79000000000002</v>
      </c>
      <c r="J58" t="s">
        <v>1018</v>
      </c>
      <c r="K58">
        <v>2024</v>
      </c>
    </row>
    <row r="59" spans="1:11" x14ac:dyDescent="0.3">
      <c r="A59" t="s">
        <v>67</v>
      </c>
      <c r="B59" s="2">
        <v>45689</v>
      </c>
      <c r="C59" t="s">
        <v>567</v>
      </c>
      <c r="D59" t="s">
        <v>1008</v>
      </c>
      <c r="E59" t="s">
        <v>1016</v>
      </c>
      <c r="F59">
        <v>8</v>
      </c>
      <c r="G59">
        <v>423.96</v>
      </c>
      <c r="H59">
        <v>0.11</v>
      </c>
      <c r="I59">
        <v>3018.6</v>
      </c>
      <c r="J59" t="s">
        <v>1017</v>
      </c>
      <c r="K59">
        <v>2025</v>
      </c>
    </row>
    <row r="60" spans="1:11" x14ac:dyDescent="0.3">
      <c r="A60" t="s">
        <v>68</v>
      </c>
      <c r="B60" s="2">
        <v>45470</v>
      </c>
      <c r="C60" t="s">
        <v>568</v>
      </c>
      <c r="D60" t="s">
        <v>1007</v>
      </c>
      <c r="E60" t="s">
        <v>1016</v>
      </c>
      <c r="F60">
        <v>5</v>
      </c>
      <c r="G60">
        <v>602.04999999999995</v>
      </c>
      <c r="H60">
        <v>0.21</v>
      </c>
      <c r="I60">
        <v>2378.1</v>
      </c>
      <c r="J60" t="s">
        <v>1018</v>
      </c>
      <c r="K60">
        <v>2024</v>
      </c>
    </row>
    <row r="61" spans="1:11" x14ac:dyDescent="0.3">
      <c r="A61" t="s">
        <v>69</v>
      </c>
      <c r="B61" s="2">
        <v>45468</v>
      </c>
      <c r="C61" t="s">
        <v>569</v>
      </c>
      <c r="D61" t="s">
        <v>1012</v>
      </c>
      <c r="E61" t="s">
        <v>1014</v>
      </c>
      <c r="F61">
        <v>6</v>
      </c>
      <c r="G61">
        <v>459.61</v>
      </c>
      <c r="H61">
        <v>0.26</v>
      </c>
      <c r="I61">
        <v>2040.67</v>
      </c>
      <c r="J61" t="s">
        <v>1020</v>
      </c>
      <c r="K61">
        <v>2024</v>
      </c>
    </row>
    <row r="62" spans="1:11" x14ac:dyDescent="0.3">
      <c r="A62" t="s">
        <v>70</v>
      </c>
      <c r="B62" s="2">
        <v>45645</v>
      </c>
      <c r="C62" t="s">
        <v>570</v>
      </c>
      <c r="D62" t="s">
        <v>1008</v>
      </c>
      <c r="E62" t="s">
        <v>1016</v>
      </c>
      <c r="F62">
        <v>8</v>
      </c>
      <c r="G62">
        <v>760.37</v>
      </c>
      <c r="H62">
        <v>0.09</v>
      </c>
      <c r="I62">
        <v>5535.49</v>
      </c>
      <c r="J62" t="s">
        <v>1019</v>
      </c>
      <c r="K62">
        <v>2024</v>
      </c>
    </row>
    <row r="63" spans="1:11" x14ac:dyDescent="0.3">
      <c r="A63" t="s">
        <v>71</v>
      </c>
      <c r="B63" s="2">
        <v>45689</v>
      </c>
      <c r="C63" t="s">
        <v>571</v>
      </c>
      <c r="D63" t="s">
        <v>1007</v>
      </c>
      <c r="E63" t="s">
        <v>1016</v>
      </c>
      <c r="F63">
        <v>8</v>
      </c>
      <c r="G63">
        <v>824.72</v>
      </c>
      <c r="H63">
        <v>0.02</v>
      </c>
      <c r="I63">
        <v>6465.8</v>
      </c>
      <c r="J63" t="s">
        <v>1019</v>
      </c>
      <c r="K63">
        <v>2025</v>
      </c>
    </row>
    <row r="64" spans="1:11" x14ac:dyDescent="0.3">
      <c r="A64" t="s">
        <v>72</v>
      </c>
      <c r="B64" s="2">
        <v>45577</v>
      </c>
      <c r="C64" t="s">
        <v>572</v>
      </c>
      <c r="D64" t="s">
        <v>1009</v>
      </c>
      <c r="E64" t="s">
        <v>1015</v>
      </c>
      <c r="F64">
        <v>3</v>
      </c>
      <c r="G64">
        <v>989.4</v>
      </c>
      <c r="H64">
        <v>0.1</v>
      </c>
      <c r="I64">
        <v>2671.38</v>
      </c>
      <c r="J64" t="s">
        <v>1017</v>
      </c>
      <c r="K64">
        <v>2024</v>
      </c>
    </row>
    <row r="65" spans="1:11" x14ac:dyDescent="0.3">
      <c r="A65" t="s">
        <v>73</v>
      </c>
      <c r="B65" s="2">
        <v>45608</v>
      </c>
      <c r="C65" t="s">
        <v>573</v>
      </c>
      <c r="D65" t="s">
        <v>1011</v>
      </c>
      <c r="E65" t="s">
        <v>1015</v>
      </c>
      <c r="F65">
        <v>4</v>
      </c>
      <c r="G65">
        <v>899.73</v>
      </c>
      <c r="H65">
        <v>0.27</v>
      </c>
      <c r="I65">
        <v>2627.21</v>
      </c>
      <c r="J65" t="s">
        <v>1020</v>
      </c>
      <c r="K65">
        <v>2024</v>
      </c>
    </row>
    <row r="66" spans="1:11" x14ac:dyDescent="0.3">
      <c r="A66" t="s">
        <v>74</v>
      </c>
      <c r="B66" s="2">
        <v>45604</v>
      </c>
      <c r="C66" t="s">
        <v>574</v>
      </c>
      <c r="D66" t="s">
        <v>1007</v>
      </c>
      <c r="E66" t="s">
        <v>1015</v>
      </c>
      <c r="F66">
        <v>6</v>
      </c>
      <c r="G66">
        <v>55.25</v>
      </c>
      <c r="H66">
        <v>0.12</v>
      </c>
      <c r="I66">
        <v>291.72000000000003</v>
      </c>
      <c r="J66" t="s">
        <v>1019</v>
      </c>
      <c r="K66">
        <v>2024</v>
      </c>
    </row>
    <row r="67" spans="1:11" x14ac:dyDescent="0.3">
      <c r="A67" t="s">
        <v>75</v>
      </c>
      <c r="B67" s="2">
        <v>45642</v>
      </c>
      <c r="C67" t="s">
        <v>575</v>
      </c>
      <c r="D67" t="s">
        <v>1013</v>
      </c>
      <c r="E67" t="s">
        <v>1015</v>
      </c>
      <c r="F67">
        <v>8</v>
      </c>
      <c r="G67">
        <v>341.74</v>
      </c>
      <c r="H67">
        <v>0.26</v>
      </c>
      <c r="I67">
        <v>2023.1</v>
      </c>
      <c r="J67" t="s">
        <v>1018</v>
      </c>
      <c r="K67">
        <v>2024</v>
      </c>
    </row>
    <row r="68" spans="1:11" x14ac:dyDescent="0.3">
      <c r="A68" t="s">
        <v>76</v>
      </c>
      <c r="B68" s="2">
        <v>45703</v>
      </c>
      <c r="C68" t="s">
        <v>576</v>
      </c>
      <c r="D68" t="s">
        <v>1012</v>
      </c>
      <c r="E68" t="s">
        <v>1016</v>
      </c>
      <c r="F68">
        <v>5</v>
      </c>
      <c r="G68">
        <v>687.63</v>
      </c>
      <c r="H68">
        <v>0.01</v>
      </c>
      <c r="I68">
        <v>3403.77</v>
      </c>
      <c r="J68" t="s">
        <v>1020</v>
      </c>
      <c r="K68">
        <v>2025</v>
      </c>
    </row>
    <row r="69" spans="1:11" x14ac:dyDescent="0.3">
      <c r="A69" t="s">
        <v>77</v>
      </c>
      <c r="B69" s="2">
        <v>45557</v>
      </c>
      <c r="C69" t="s">
        <v>577</v>
      </c>
      <c r="D69" t="s">
        <v>1007</v>
      </c>
      <c r="E69" t="s">
        <v>1016</v>
      </c>
      <c r="F69">
        <v>10</v>
      </c>
      <c r="G69">
        <v>76</v>
      </c>
      <c r="H69">
        <v>0.17</v>
      </c>
      <c r="I69">
        <v>630.79999999999995</v>
      </c>
      <c r="J69" t="s">
        <v>1018</v>
      </c>
      <c r="K69">
        <v>2024</v>
      </c>
    </row>
    <row r="70" spans="1:11" x14ac:dyDescent="0.3">
      <c r="A70" t="s">
        <v>78</v>
      </c>
      <c r="B70" s="2">
        <v>45570</v>
      </c>
      <c r="C70" t="s">
        <v>578</v>
      </c>
      <c r="D70" t="s">
        <v>1009</v>
      </c>
      <c r="E70" t="s">
        <v>1014</v>
      </c>
      <c r="F70">
        <v>3</v>
      </c>
      <c r="G70">
        <v>343.41</v>
      </c>
      <c r="H70">
        <v>0.06</v>
      </c>
      <c r="I70">
        <v>968.42</v>
      </c>
      <c r="J70" t="s">
        <v>1019</v>
      </c>
      <c r="K70">
        <v>2024</v>
      </c>
    </row>
    <row r="71" spans="1:11" x14ac:dyDescent="0.3">
      <c r="A71" t="s">
        <v>79</v>
      </c>
      <c r="B71" s="2">
        <v>45587</v>
      </c>
      <c r="C71" t="s">
        <v>579</v>
      </c>
      <c r="D71" t="s">
        <v>1013</v>
      </c>
      <c r="E71" t="s">
        <v>1014</v>
      </c>
      <c r="F71">
        <v>6</v>
      </c>
      <c r="G71">
        <v>702.15</v>
      </c>
      <c r="H71">
        <v>0.17</v>
      </c>
      <c r="I71">
        <v>3496.71</v>
      </c>
      <c r="J71" t="s">
        <v>1019</v>
      </c>
      <c r="K71">
        <v>2024</v>
      </c>
    </row>
    <row r="72" spans="1:11" x14ac:dyDescent="0.3">
      <c r="A72" t="s">
        <v>80</v>
      </c>
      <c r="B72" s="2">
        <v>45427</v>
      </c>
      <c r="C72" t="s">
        <v>580</v>
      </c>
      <c r="D72" t="s">
        <v>1011</v>
      </c>
      <c r="E72" t="s">
        <v>1014</v>
      </c>
      <c r="F72">
        <v>6</v>
      </c>
      <c r="G72">
        <v>805.32</v>
      </c>
      <c r="H72">
        <v>7.0000000000000007E-2</v>
      </c>
      <c r="I72">
        <v>4493.6899999999996</v>
      </c>
      <c r="J72" t="s">
        <v>1019</v>
      </c>
      <c r="K72">
        <v>2024</v>
      </c>
    </row>
    <row r="73" spans="1:11" x14ac:dyDescent="0.3">
      <c r="A73" t="s">
        <v>81</v>
      </c>
      <c r="B73" s="2">
        <v>45725</v>
      </c>
      <c r="C73" t="s">
        <v>581</v>
      </c>
      <c r="D73" t="s">
        <v>1012</v>
      </c>
      <c r="E73" t="s">
        <v>1015</v>
      </c>
      <c r="F73">
        <v>9</v>
      </c>
      <c r="G73">
        <v>350.15</v>
      </c>
      <c r="H73">
        <v>0.09</v>
      </c>
      <c r="I73">
        <v>2867.73</v>
      </c>
      <c r="J73" t="s">
        <v>1018</v>
      </c>
      <c r="K73">
        <v>2025</v>
      </c>
    </row>
    <row r="74" spans="1:11" x14ac:dyDescent="0.3">
      <c r="A74" t="s">
        <v>82</v>
      </c>
      <c r="B74" s="2">
        <v>45642</v>
      </c>
      <c r="C74" t="s">
        <v>582</v>
      </c>
      <c r="D74" t="s">
        <v>1010</v>
      </c>
      <c r="E74" t="s">
        <v>1014</v>
      </c>
      <c r="F74">
        <v>4</v>
      </c>
      <c r="G74">
        <v>388.23</v>
      </c>
      <c r="H74">
        <v>0.25</v>
      </c>
      <c r="I74">
        <v>1164.69</v>
      </c>
      <c r="J74" t="s">
        <v>1019</v>
      </c>
      <c r="K74">
        <v>2024</v>
      </c>
    </row>
    <row r="75" spans="1:11" x14ac:dyDescent="0.3">
      <c r="A75" t="s">
        <v>83</v>
      </c>
      <c r="B75" s="2">
        <v>45671</v>
      </c>
      <c r="C75" t="s">
        <v>583</v>
      </c>
      <c r="D75" t="s">
        <v>1013</v>
      </c>
      <c r="E75" t="s">
        <v>1015</v>
      </c>
      <c r="F75">
        <v>9</v>
      </c>
      <c r="G75">
        <v>32.32</v>
      </c>
      <c r="H75">
        <v>0.13</v>
      </c>
      <c r="I75">
        <v>253.07</v>
      </c>
      <c r="J75" t="s">
        <v>1018</v>
      </c>
      <c r="K75">
        <v>2025</v>
      </c>
    </row>
    <row r="76" spans="1:11" x14ac:dyDescent="0.3">
      <c r="A76" t="s">
        <v>84</v>
      </c>
      <c r="B76" s="2">
        <v>45560</v>
      </c>
      <c r="C76" t="s">
        <v>584</v>
      </c>
      <c r="D76" t="s">
        <v>1008</v>
      </c>
      <c r="E76" t="s">
        <v>1014</v>
      </c>
      <c r="F76">
        <v>10</v>
      </c>
      <c r="G76">
        <v>273.38</v>
      </c>
      <c r="H76">
        <v>0.25</v>
      </c>
      <c r="I76">
        <v>2050.35</v>
      </c>
      <c r="J76" t="s">
        <v>1019</v>
      </c>
      <c r="K76">
        <v>2024</v>
      </c>
    </row>
    <row r="77" spans="1:11" x14ac:dyDescent="0.3">
      <c r="A77" t="s">
        <v>85</v>
      </c>
      <c r="B77" s="2">
        <v>45588</v>
      </c>
      <c r="C77" t="s">
        <v>585</v>
      </c>
      <c r="D77" t="s">
        <v>1010</v>
      </c>
      <c r="E77" t="s">
        <v>1014</v>
      </c>
      <c r="F77">
        <v>4</v>
      </c>
      <c r="G77">
        <v>425.24</v>
      </c>
      <c r="H77">
        <v>0.18</v>
      </c>
      <c r="I77">
        <v>1394.79</v>
      </c>
      <c r="J77" t="s">
        <v>1018</v>
      </c>
      <c r="K77">
        <v>2024</v>
      </c>
    </row>
    <row r="78" spans="1:11" x14ac:dyDescent="0.3">
      <c r="A78" t="s">
        <v>86</v>
      </c>
      <c r="B78" s="2">
        <v>45488</v>
      </c>
      <c r="C78" t="s">
        <v>586</v>
      </c>
      <c r="D78" t="s">
        <v>1008</v>
      </c>
      <c r="E78" t="s">
        <v>1014</v>
      </c>
      <c r="F78">
        <v>9</v>
      </c>
      <c r="G78">
        <v>191</v>
      </c>
      <c r="H78">
        <v>0.01</v>
      </c>
      <c r="I78">
        <v>1701.81</v>
      </c>
      <c r="J78" t="s">
        <v>1020</v>
      </c>
      <c r="K78">
        <v>2024</v>
      </c>
    </row>
    <row r="79" spans="1:11" x14ac:dyDescent="0.3">
      <c r="A79" t="s">
        <v>87</v>
      </c>
      <c r="B79" s="2">
        <v>45764</v>
      </c>
      <c r="C79" t="s">
        <v>587</v>
      </c>
      <c r="D79" t="s">
        <v>1009</v>
      </c>
      <c r="E79" t="s">
        <v>1016</v>
      </c>
      <c r="F79">
        <v>6</v>
      </c>
      <c r="G79">
        <v>561.82000000000005</v>
      </c>
      <c r="H79">
        <v>0.15</v>
      </c>
      <c r="I79">
        <v>2865.28</v>
      </c>
      <c r="J79" t="s">
        <v>1019</v>
      </c>
      <c r="K79">
        <v>2025</v>
      </c>
    </row>
    <row r="80" spans="1:11" x14ac:dyDescent="0.3">
      <c r="A80" t="s">
        <v>88</v>
      </c>
      <c r="B80" s="2">
        <v>45561</v>
      </c>
      <c r="C80" t="s">
        <v>588</v>
      </c>
      <c r="D80" t="s">
        <v>1013</v>
      </c>
      <c r="E80" t="s">
        <v>1015</v>
      </c>
      <c r="F80">
        <v>9</v>
      </c>
      <c r="G80">
        <v>91.93</v>
      </c>
      <c r="H80">
        <v>0.09</v>
      </c>
      <c r="I80">
        <v>752.91</v>
      </c>
      <c r="J80" t="s">
        <v>1019</v>
      </c>
      <c r="K80">
        <v>2024</v>
      </c>
    </row>
    <row r="81" spans="1:11" x14ac:dyDescent="0.3">
      <c r="A81" t="s">
        <v>89</v>
      </c>
      <c r="B81" s="2">
        <v>45724</v>
      </c>
      <c r="C81" t="s">
        <v>589</v>
      </c>
      <c r="D81" t="s">
        <v>1010</v>
      </c>
      <c r="E81" t="s">
        <v>1015</v>
      </c>
      <c r="F81">
        <v>6</v>
      </c>
      <c r="G81">
        <v>629.22</v>
      </c>
      <c r="H81">
        <v>0.19</v>
      </c>
      <c r="I81">
        <v>3058.01</v>
      </c>
      <c r="J81" t="s">
        <v>1017</v>
      </c>
      <c r="K81">
        <v>2025</v>
      </c>
    </row>
    <row r="82" spans="1:11" x14ac:dyDescent="0.3">
      <c r="A82" t="s">
        <v>90</v>
      </c>
      <c r="B82" s="2">
        <v>45716</v>
      </c>
      <c r="C82" t="s">
        <v>590</v>
      </c>
      <c r="D82" t="s">
        <v>1007</v>
      </c>
      <c r="E82" t="s">
        <v>1015</v>
      </c>
      <c r="F82">
        <v>4</v>
      </c>
      <c r="G82">
        <v>811.53</v>
      </c>
      <c r="H82">
        <v>0.11</v>
      </c>
      <c r="I82">
        <v>2889.05</v>
      </c>
      <c r="J82" t="s">
        <v>1017</v>
      </c>
      <c r="K82">
        <v>2025</v>
      </c>
    </row>
    <row r="83" spans="1:11" x14ac:dyDescent="0.3">
      <c r="A83" t="s">
        <v>91</v>
      </c>
      <c r="B83" s="2">
        <v>45423</v>
      </c>
      <c r="C83" t="s">
        <v>591</v>
      </c>
      <c r="D83" t="s">
        <v>1008</v>
      </c>
      <c r="E83" t="s">
        <v>1015</v>
      </c>
      <c r="F83">
        <v>4</v>
      </c>
      <c r="G83">
        <v>374.84</v>
      </c>
      <c r="H83">
        <v>0.09</v>
      </c>
      <c r="I83">
        <v>1364.42</v>
      </c>
      <c r="J83" t="s">
        <v>1018</v>
      </c>
      <c r="K83">
        <v>2024</v>
      </c>
    </row>
    <row r="84" spans="1:11" x14ac:dyDescent="0.3">
      <c r="A84" t="s">
        <v>92</v>
      </c>
      <c r="B84" s="2">
        <v>45433</v>
      </c>
      <c r="C84" t="s">
        <v>592</v>
      </c>
      <c r="D84" t="s">
        <v>1010</v>
      </c>
      <c r="E84" t="s">
        <v>1015</v>
      </c>
      <c r="F84">
        <v>9</v>
      </c>
      <c r="G84">
        <v>390.91</v>
      </c>
      <c r="H84">
        <v>0.08</v>
      </c>
      <c r="I84">
        <v>3236.73</v>
      </c>
      <c r="J84" t="s">
        <v>1017</v>
      </c>
      <c r="K84">
        <v>2024</v>
      </c>
    </row>
    <row r="85" spans="1:11" x14ac:dyDescent="0.3">
      <c r="A85" t="s">
        <v>93</v>
      </c>
      <c r="B85" s="2">
        <v>45785</v>
      </c>
      <c r="C85" t="s">
        <v>593</v>
      </c>
      <c r="D85" t="s">
        <v>1011</v>
      </c>
      <c r="E85" t="s">
        <v>1014</v>
      </c>
      <c r="F85">
        <v>10</v>
      </c>
      <c r="G85">
        <v>230.02</v>
      </c>
      <c r="H85">
        <v>0.01</v>
      </c>
      <c r="I85">
        <v>2277.1999999999998</v>
      </c>
      <c r="J85" t="s">
        <v>1020</v>
      </c>
      <c r="K85">
        <v>2025</v>
      </c>
    </row>
    <row r="86" spans="1:11" x14ac:dyDescent="0.3">
      <c r="A86" t="s">
        <v>94</v>
      </c>
      <c r="B86" s="2">
        <v>45486</v>
      </c>
      <c r="C86" t="s">
        <v>594</v>
      </c>
      <c r="D86" t="s">
        <v>1010</v>
      </c>
      <c r="E86" t="s">
        <v>1016</v>
      </c>
      <c r="F86">
        <v>5</v>
      </c>
      <c r="G86">
        <v>446.44</v>
      </c>
      <c r="H86">
        <v>0.18</v>
      </c>
      <c r="I86">
        <v>1830.4</v>
      </c>
      <c r="J86" t="s">
        <v>1020</v>
      </c>
      <c r="K86">
        <v>2024</v>
      </c>
    </row>
    <row r="87" spans="1:11" x14ac:dyDescent="0.3">
      <c r="A87" t="s">
        <v>95</v>
      </c>
      <c r="B87" s="2">
        <v>45708</v>
      </c>
      <c r="C87" t="s">
        <v>595</v>
      </c>
      <c r="D87" t="s">
        <v>1012</v>
      </c>
      <c r="E87" t="s">
        <v>1016</v>
      </c>
      <c r="F87">
        <v>5</v>
      </c>
      <c r="G87">
        <v>948.02</v>
      </c>
      <c r="H87">
        <v>0.03</v>
      </c>
      <c r="I87">
        <v>4597.8999999999996</v>
      </c>
      <c r="J87" t="s">
        <v>1018</v>
      </c>
      <c r="K87">
        <v>2025</v>
      </c>
    </row>
    <row r="88" spans="1:11" x14ac:dyDescent="0.3">
      <c r="A88" t="s">
        <v>96</v>
      </c>
      <c r="B88" s="2">
        <v>45437</v>
      </c>
      <c r="C88" t="s">
        <v>596</v>
      </c>
      <c r="D88" t="s">
        <v>1007</v>
      </c>
      <c r="E88" t="s">
        <v>1015</v>
      </c>
      <c r="F88">
        <v>5</v>
      </c>
      <c r="G88">
        <v>663.54</v>
      </c>
      <c r="H88">
        <v>0.28999999999999998</v>
      </c>
      <c r="I88">
        <v>2355.5700000000002</v>
      </c>
      <c r="J88" t="s">
        <v>1018</v>
      </c>
      <c r="K88">
        <v>2024</v>
      </c>
    </row>
    <row r="89" spans="1:11" x14ac:dyDescent="0.3">
      <c r="A89" t="s">
        <v>97</v>
      </c>
      <c r="B89" s="2">
        <v>45604</v>
      </c>
      <c r="C89" t="s">
        <v>597</v>
      </c>
      <c r="D89" t="s">
        <v>1008</v>
      </c>
      <c r="E89" t="s">
        <v>1014</v>
      </c>
      <c r="F89">
        <v>10</v>
      </c>
      <c r="G89">
        <v>51.85</v>
      </c>
      <c r="H89">
        <v>0.24</v>
      </c>
      <c r="I89">
        <v>394.06</v>
      </c>
      <c r="J89" t="s">
        <v>1020</v>
      </c>
      <c r="K89">
        <v>2024</v>
      </c>
    </row>
    <row r="90" spans="1:11" x14ac:dyDescent="0.3">
      <c r="A90" t="s">
        <v>98</v>
      </c>
      <c r="B90" s="2">
        <v>45431</v>
      </c>
      <c r="C90" t="s">
        <v>598</v>
      </c>
      <c r="D90" t="s">
        <v>1013</v>
      </c>
      <c r="E90" t="s">
        <v>1014</v>
      </c>
      <c r="F90">
        <v>10</v>
      </c>
      <c r="G90">
        <v>488.71</v>
      </c>
      <c r="H90">
        <v>0.14000000000000001</v>
      </c>
      <c r="I90">
        <v>4202.91</v>
      </c>
      <c r="J90" t="s">
        <v>1019</v>
      </c>
      <c r="K90">
        <v>2024</v>
      </c>
    </row>
    <row r="91" spans="1:11" x14ac:dyDescent="0.3">
      <c r="A91" t="s">
        <v>99</v>
      </c>
      <c r="B91" s="2">
        <v>45484</v>
      </c>
      <c r="C91" t="s">
        <v>599</v>
      </c>
      <c r="D91" t="s">
        <v>1012</v>
      </c>
      <c r="E91" t="s">
        <v>1014</v>
      </c>
      <c r="F91">
        <v>4</v>
      </c>
      <c r="G91">
        <v>90.2</v>
      </c>
      <c r="H91">
        <v>0.14000000000000001</v>
      </c>
      <c r="I91">
        <v>310.29000000000002</v>
      </c>
      <c r="J91" t="s">
        <v>1017</v>
      </c>
      <c r="K91">
        <v>2024</v>
      </c>
    </row>
    <row r="92" spans="1:11" x14ac:dyDescent="0.3">
      <c r="A92" t="s">
        <v>100</v>
      </c>
      <c r="B92" s="2">
        <v>45696</v>
      </c>
      <c r="C92" t="s">
        <v>600</v>
      </c>
      <c r="D92" t="s">
        <v>1010</v>
      </c>
      <c r="E92" t="s">
        <v>1015</v>
      </c>
      <c r="F92">
        <v>4</v>
      </c>
      <c r="G92">
        <v>522.47</v>
      </c>
      <c r="H92">
        <v>0.04</v>
      </c>
      <c r="I92">
        <v>2006.28</v>
      </c>
      <c r="J92" t="s">
        <v>1019</v>
      </c>
      <c r="K92">
        <v>2025</v>
      </c>
    </row>
    <row r="93" spans="1:11" x14ac:dyDescent="0.3">
      <c r="A93" t="s">
        <v>101</v>
      </c>
      <c r="B93" s="2">
        <v>45495</v>
      </c>
      <c r="C93" t="s">
        <v>601</v>
      </c>
      <c r="D93" t="s">
        <v>1010</v>
      </c>
      <c r="E93" t="s">
        <v>1016</v>
      </c>
      <c r="F93">
        <v>4</v>
      </c>
      <c r="G93">
        <v>667.07</v>
      </c>
      <c r="H93">
        <v>0.13</v>
      </c>
      <c r="I93">
        <v>2321.4</v>
      </c>
      <c r="J93" t="s">
        <v>1018</v>
      </c>
      <c r="K93">
        <v>2024</v>
      </c>
    </row>
    <row r="94" spans="1:11" x14ac:dyDescent="0.3">
      <c r="A94" t="s">
        <v>102</v>
      </c>
      <c r="B94" s="2">
        <v>45593</v>
      </c>
      <c r="C94" t="s">
        <v>602</v>
      </c>
      <c r="D94" t="s">
        <v>1013</v>
      </c>
      <c r="E94" t="s">
        <v>1014</v>
      </c>
      <c r="F94">
        <v>1</v>
      </c>
      <c r="G94">
        <v>667</v>
      </c>
      <c r="H94">
        <v>0.16</v>
      </c>
      <c r="I94">
        <v>560.28</v>
      </c>
      <c r="J94" t="s">
        <v>1020</v>
      </c>
      <c r="K94">
        <v>2024</v>
      </c>
    </row>
    <row r="95" spans="1:11" x14ac:dyDescent="0.3">
      <c r="A95" t="s">
        <v>103</v>
      </c>
      <c r="B95" s="2">
        <v>45751</v>
      </c>
      <c r="C95" t="s">
        <v>603</v>
      </c>
      <c r="D95" t="s">
        <v>1013</v>
      </c>
      <c r="E95" t="s">
        <v>1016</v>
      </c>
      <c r="F95">
        <v>2</v>
      </c>
      <c r="G95">
        <v>571.61</v>
      </c>
      <c r="H95">
        <v>0.08</v>
      </c>
      <c r="I95">
        <v>1051.76</v>
      </c>
      <c r="J95" t="s">
        <v>1017</v>
      </c>
      <c r="K95">
        <v>2025</v>
      </c>
    </row>
    <row r="96" spans="1:11" x14ac:dyDescent="0.3">
      <c r="A96" t="s">
        <v>104</v>
      </c>
      <c r="B96" s="2">
        <v>45499</v>
      </c>
      <c r="C96" t="s">
        <v>604</v>
      </c>
      <c r="D96" t="s">
        <v>1008</v>
      </c>
      <c r="E96" t="s">
        <v>1014</v>
      </c>
      <c r="F96">
        <v>6</v>
      </c>
      <c r="G96">
        <v>437.8</v>
      </c>
      <c r="H96">
        <v>0.16</v>
      </c>
      <c r="I96">
        <v>2206.5100000000002</v>
      </c>
      <c r="J96" t="s">
        <v>1019</v>
      </c>
      <c r="K96">
        <v>2024</v>
      </c>
    </row>
    <row r="97" spans="1:11" x14ac:dyDescent="0.3">
      <c r="A97" t="s">
        <v>105</v>
      </c>
      <c r="B97" s="2">
        <v>45731</v>
      </c>
      <c r="C97" t="s">
        <v>605</v>
      </c>
      <c r="D97" t="s">
        <v>1007</v>
      </c>
      <c r="E97" t="s">
        <v>1014</v>
      </c>
      <c r="F97">
        <v>6</v>
      </c>
      <c r="G97">
        <v>922.15</v>
      </c>
      <c r="H97">
        <v>0.06</v>
      </c>
      <c r="I97">
        <v>5200.93</v>
      </c>
      <c r="J97" t="s">
        <v>1019</v>
      </c>
      <c r="K97">
        <v>2025</v>
      </c>
    </row>
    <row r="98" spans="1:11" x14ac:dyDescent="0.3">
      <c r="A98" t="s">
        <v>106</v>
      </c>
      <c r="B98" s="2">
        <v>45744</v>
      </c>
      <c r="C98" t="s">
        <v>606</v>
      </c>
      <c r="D98" t="s">
        <v>1012</v>
      </c>
      <c r="E98" t="s">
        <v>1014</v>
      </c>
      <c r="F98">
        <v>3</v>
      </c>
      <c r="G98">
        <v>423.36</v>
      </c>
      <c r="H98">
        <v>0.28000000000000003</v>
      </c>
      <c r="I98">
        <v>914.46</v>
      </c>
      <c r="J98" t="s">
        <v>1019</v>
      </c>
      <c r="K98">
        <v>2025</v>
      </c>
    </row>
    <row r="99" spans="1:11" x14ac:dyDescent="0.3">
      <c r="A99" t="s">
        <v>107</v>
      </c>
      <c r="B99" s="2">
        <v>45732</v>
      </c>
      <c r="C99" t="s">
        <v>607</v>
      </c>
      <c r="D99" t="s">
        <v>1008</v>
      </c>
      <c r="E99" t="s">
        <v>1016</v>
      </c>
      <c r="F99">
        <v>6</v>
      </c>
      <c r="G99">
        <v>546.07000000000005</v>
      </c>
      <c r="H99">
        <v>0.3</v>
      </c>
      <c r="I99">
        <v>2293.4899999999998</v>
      </c>
      <c r="J99" t="s">
        <v>1020</v>
      </c>
      <c r="K99">
        <v>2025</v>
      </c>
    </row>
    <row r="100" spans="1:11" x14ac:dyDescent="0.3">
      <c r="A100" t="s">
        <v>108</v>
      </c>
      <c r="B100" s="2">
        <v>45687</v>
      </c>
      <c r="C100" t="s">
        <v>608</v>
      </c>
      <c r="D100" t="s">
        <v>1009</v>
      </c>
      <c r="E100" t="s">
        <v>1016</v>
      </c>
      <c r="F100">
        <v>2</v>
      </c>
      <c r="G100">
        <v>524.12</v>
      </c>
      <c r="H100">
        <v>0.13</v>
      </c>
      <c r="I100">
        <v>911.97</v>
      </c>
      <c r="J100" t="s">
        <v>1017</v>
      </c>
      <c r="K100">
        <v>2025</v>
      </c>
    </row>
    <row r="101" spans="1:11" x14ac:dyDescent="0.3">
      <c r="A101" t="s">
        <v>109</v>
      </c>
      <c r="B101" s="2">
        <v>45450</v>
      </c>
      <c r="C101" t="s">
        <v>609</v>
      </c>
      <c r="D101" t="s">
        <v>1007</v>
      </c>
      <c r="E101" t="s">
        <v>1014</v>
      </c>
      <c r="F101">
        <v>10</v>
      </c>
      <c r="G101">
        <v>263.87</v>
      </c>
      <c r="H101">
        <v>0.05</v>
      </c>
      <c r="I101">
        <v>2506.7600000000002</v>
      </c>
      <c r="J101" t="s">
        <v>1020</v>
      </c>
      <c r="K101">
        <v>2024</v>
      </c>
    </row>
    <row r="102" spans="1:11" x14ac:dyDescent="0.3">
      <c r="A102" t="s">
        <v>110</v>
      </c>
      <c r="B102" s="2">
        <v>45717</v>
      </c>
      <c r="C102" t="s">
        <v>610</v>
      </c>
      <c r="D102" t="s">
        <v>1011</v>
      </c>
      <c r="E102" t="s">
        <v>1016</v>
      </c>
      <c r="F102">
        <v>1</v>
      </c>
      <c r="G102">
        <v>854.17</v>
      </c>
      <c r="H102">
        <v>0.15</v>
      </c>
      <c r="I102">
        <v>726.04</v>
      </c>
      <c r="J102" t="s">
        <v>1017</v>
      </c>
      <c r="K102">
        <v>2025</v>
      </c>
    </row>
    <row r="103" spans="1:11" x14ac:dyDescent="0.3">
      <c r="A103" t="s">
        <v>111</v>
      </c>
      <c r="B103" s="2">
        <v>45674</v>
      </c>
      <c r="C103" t="s">
        <v>611</v>
      </c>
      <c r="D103" t="s">
        <v>1007</v>
      </c>
      <c r="E103" t="s">
        <v>1015</v>
      </c>
      <c r="F103">
        <v>6</v>
      </c>
      <c r="G103">
        <v>889.27</v>
      </c>
      <c r="H103">
        <v>0.16</v>
      </c>
      <c r="I103">
        <v>4481.92</v>
      </c>
      <c r="J103" t="s">
        <v>1018</v>
      </c>
      <c r="K103">
        <v>2025</v>
      </c>
    </row>
    <row r="104" spans="1:11" x14ac:dyDescent="0.3">
      <c r="A104" t="s">
        <v>112</v>
      </c>
      <c r="B104" s="2">
        <v>45541</v>
      </c>
      <c r="C104" t="s">
        <v>612</v>
      </c>
      <c r="D104" t="s">
        <v>1013</v>
      </c>
      <c r="E104" t="s">
        <v>1014</v>
      </c>
      <c r="F104">
        <v>5</v>
      </c>
      <c r="G104">
        <v>961.66</v>
      </c>
      <c r="H104">
        <v>0.25</v>
      </c>
      <c r="I104">
        <v>3606.23</v>
      </c>
      <c r="J104" t="s">
        <v>1020</v>
      </c>
      <c r="K104">
        <v>2024</v>
      </c>
    </row>
    <row r="105" spans="1:11" x14ac:dyDescent="0.3">
      <c r="A105" t="s">
        <v>113</v>
      </c>
      <c r="B105" s="2">
        <v>45725</v>
      </c>
      <c r="C105" t="s">
        <v>613</v>
      </c>
      <c r="D105" t="s">
        <v>1007</v>
      </c>
      <c r="E105" t="s">
        <v>1016</v>
      </c>
      <c r="F105">
        <v>2</v>
      </c>
      <c r="G105">
        <v>122.07</v>
      </c>
      <c r="H105">
        <v>0.13</v>
      </c>
      <c r="I105">
        <v>212.4</v>
      </c>
      <c r="J105" t="s">
        <v>1017</v>
      </c>
      <c r="K105">
        <v>2025</v>
      </c>
    </row>
    <row r="106" spans="1:11" x14ac:dyDescent="0.3">
      <c r="A106" t="s">
        <v>114</v>
      </c>
      <c r="B106" s="2">
        <v>45642</v>
      </c>
      <c r="C106" t="s">
        <v>614</v>
      </c>
      <c r="D106" t="s">
        <v>1011</v>
      </c>
      <c r="E106" t="s">
        <v>1014</v>
      </c>
      <c r="F106">
        <v>3</v>
      </c>
      <c r="G106">
        <v>914.85</v>
      </c>
      <c r="H106">
        <v>0.14000000000000001</v>
      </c>
      <c r="I106">
        <v>2360.31</v>
      </c>
      <c r="J106" t="s">
        <v>1020</v>
      </c>
      <c r="K106">
        <v>2024</v>
      </c>
    </row>
    <row r="107" spans="1:11" x14ac:dyDescent="0.3">
      <c r="A107" t="s">
        <v>115</v>
      </c>
      <c r="B107" s="2">
        <v>45781</v>
      </c>
      <c r="C107" t="s">
        <v>615</v>
      </c>
      <c r="D107" t="s">
        <v>1013</v>
      </c>
      <c r="E107" t="s">
        <v>1014</v>
      </c>
      <c r="F107">
        <v>6</v>
      </c>
      <c r="G107">
        <v>981.57</v>
      </c>
      <c r="H107">
        <v>0.04</v>
      </c>
      <c r="I107">
        <v>5653.84</v>
      </c>
      <c r="J107" t="s">
        <v>1017</v>
      </c>
      <c r="K107">
        <v>2025</v>
      </c>
    </row>
    <row r="108" spans="1:11" x14ac:dyDescent="0.3">
      <c r="A108" t="s">
        <v>116</v>
      </c>
      <c r="B108" s="2">
        <v>45454</v>
      </c>
      <c r="C108" t="s">
        <v>616</v>
      </c>
      <c r="D108" t="s">
        <v>1011</v>
      </c>
      <c r="E108" t="s">
        <v>1016</v>
      </c>
      <c r="F108">
        <v>6</v>
      </c>
      <c r="G108">
        <v>626.64</v>
      </c>
      <c r="H108">
        <v>0.15</v>
      </c>
      <c r="I108">
        <v>3195.86</v>
      </c>
      <c r="J108" t="s">
        <v>1019</v>
      </c>
      <c r="K108">
        <v>2024</v>
      </c>
    </row>
    <row r="109" spans="1:11" x14ac:dyDescent="0.3">
      <c r="A109" t="s">
        <v>117</v>
      </c>
      <c r="B109" s="2">
        <v>45646</v>
      </c>
      <c r="C109" t="s">
        <v>617</v>
      </c>
      <c r="D109" t="s">
        <v>1008</v>
      </c>
      <c r="E109" t="s">
        <v>1014</v>
      </c>
      <c r="F109">
        <v>1</v>
      </c>
      <c r="G109">
        <v>375.29</v>
      </c>
      <c r="H109">
        <v>0.28999999999999998</v>
      </c>
      <c r="I109">
        <v>266.45999999999998</v>
      </c>
      <c r="J109" t="s">
        <v>1019</v>
      </c>
      <c r="K109">
        <v>2024</v>
      </c>
    </row>
    <row r="110" spans="1:11" x14ac:dyDescent="0.3">
      <c r="A110" t="s">
        <v>118</v>
      </c>
      <c r="B110" s="2">
        <v>45468</v>
      </c>
      <c r="C110" t="s">
        <v>618</v>
      </c>
      <c r="D110" t="s">
        <v>1007</v>
      </c>
      <c r="E110" t="s">
        <v>1016</v>
      </c>
      <c r="F110">
        <v>9</v>
      </c>
      <c r="G110">
        <v>615.04999999999995</v>
      </c>
      <c r="H110">
        <v>0.26</v>
      </c>
      <c r="I110">
        <v>4096.2299999999996</v>
      </c>
      <c r="J110" t="s">
        <v>1018</v>
      </c>
      <c r="K110">
        <v>2024</v>
      </c>
    </row>
    <row r="111" spans="1:11" x14ac:dyDescent="0.3">
      <c r="A111" t="s">
        <v>119</v>
      </c>
      <c r="B111" s="2">
        <v>45594</v>
      </c>
      <c r="C111" t="s">
        <v>619</v>
      </c>
      <c r="D111" t="s">
        <v>1013</v>
      </c>
      <c r="E111" t="s">
        <v>1016</v>
      </c>
      <c r="F111">
        <v>4</v>
      </c>
      <c r="G111">
        <v>597.48</v>
      </c>
      <c r="H111">
        <v>0.05</v>
      </c>
      <c r="I111">
        <v>2270.42</v>
      </c>
      <c r="J111" t="s">
        <v>1019</v>
      </c>
      <c r="K111">
        <v>2024</v>
      </c>
    </row>
    <row r="112" spans="1:11" x14ac:dyDescent="0.3">
      <c r="A112" t="s">
        <v>120</v>
      </c>
      <c r="B112" s="2">
        <v>45730</v>
      </c>
      <c r="C112" t="s">
        <v>620</v>
      </c>
      <c r="D112" t="s">
        <v>1011</v>
      </c>
      <c r="E112" t="s">
        <v>1014</v>
      </c>
      <c r="F112">
        <v>9</v>
      </c>
      <c r="G112">
        <v>536.92999999999995</v>
      </c>
      <c r="H112">
        <v>0.25</v>
      </c>
      <c r="I112">
        <v>3624.28</v>
      </c>
      <c r="J112" t="s">
        <v>1018</v>
      </c>
      <c r="K112">
        <v>2025</v>
      </c>
    </row>
    <row r="113" spans="1:11" x14ac:dyDescent="0.3">
      <c r="A113" t="s">
        <v>121</v>
      </c>
      <c r="B113" s="2">
        <v>45740</v>
      </c>
      <c r="C113" t="s">
        <v>621</v>
      </c>
      <c r="D113" t="s">
        <v>1012</v>
      </c>
      <c r="E113" t="s">
        <v>1015</v>
      </c>
      <c r="F113">
        <v>2</v>
      </c>
      <c r="G113">
        <v>250.99</v>
      </c>
      <c r="H113">
        <v>0.17</v>
      </c>
      <c r="I113">
        <v>416.64</v>
      </c>
      <c r="J113" t="s">
        <v>1018</v>
      </c>
      <c r="K113">
        <v>2025</v>
      </c>
    </row>
    <row r="114" spans="1:11" x14ac:dyDescent="0.3">
      <c r="A114" t="s">
        <v>122</v>
      </c>
      <c r="B114" s="2">
        <v>45701</v>
      </c>
      <c r="C114" t="s">
        <v>622</v>
      </c>
      <c r="D114" t="s">
        <v>1012</v>
      </c>
      <c r="E114" t="s">
        <v>1014</v>
      </c>
      <c r="F114">
        <v>6</v>
      </c>
      <c r="G114">
        <v>865.04</v>
      </c>
      <c r="H114">
        <v>0.15</v>
      </c>
      <c r="I114">
        <v>4411.7</v>
      </c>
      <c r="J114" t="s">
        <v>1017</v>
      </c>
      <c r="K114">
        <v>2025</v>
      </c>
    </row>
    <row r="115" spans="1:11" x14ac:dyDescent="0.3">
      <c r="A115" t="s">
        <v>123</v>
      </c>
      <c r="B115" s="2">
        <v>45726</v>
      </c>
      <c r="C115" t="s">
        <v>623</v>
      </c>
      <c r="D115" t="s">
        <v>1012</v>
      </c>
      <c r="E115" t="s">
        <v>1014</v>
      </c>
      <c r="F115">
        <v>1</v>
      </c>
      <c r="G115">
        <v>158.04</v>
      </c>
      <c r="H115">
        <v>0.03</v>
      </c>
      <c r="I115">
        <v>153.30000000000001</v>
      </c>
      <c r="J115" t="s">
        <v>1017</v>
      </c>
      <c r="K115">
        <v>2025</v>
      </c>
    </row>
    <row r="116" spans="1:11" x14ac:dyDescent="0.3">
      <c r="A116" t="s">
        <v>124</v>
      </c>
      <c r="B116" s="2">
        <v>45514</v>
      </c>
      <c r="C116" t="s">
        <v>624</v>
      </c>
      <c r="D116" t="s">
        <v>1012</v>
      </c>
      <c r="E116" t="s">
        <v>1015</v>
      </c>
      <c r="F116">
        <v>2</v>
      </c>
      <c r="G116">
        <v>991.58</v>
      </c>
      <c r="H116">
        <v>0.16</v>
      </c>
      <c r="I116">
        <v>1665.85</v>
      </c>
      <c r="J116" t="s">
        <v>1020</v>
      </c>
      <c r="K116">
        <v>2024</v>
      </c>
    </row>
    <row r="117" spans="1:11" x14ac:dyDescent="0.3">
      <c r="A117" t="s">
        <v>125</v>
      </c>
      <c r="B117" s="2">
        <v>45454</v>
      </c>
      <c r="C117" t="s">
        <v>625</v>
      </c>
      <c r="D117" t="s">
        <v>1010</v>
      </c>
      <c r="E117" t="s">
        <v>1014</v>
      </c>
      <c r="F117">
        <v>1</v>
      </c>
      <c r="G117">
        <v>834.76</v>
      </c>
      <c r="H117">
        <v>0.13</v>
      </c>
      <c r="I117">
        <v>726.24</v>
      </c>
      <c r="J117" t="s">
        <v>1019</v>
      </c>
      <c r="K117">
        <v>2024</v>
      </c>
    </row>
    <row r="118" spans="1:11" x14ac:dyDescent="0.3">
      <c r="A118" t="s">
        <v>126</v>
      </c>
      <c r="B118" s="2">
        <v>45525</v>
      </c>
      <c r="C118" t="s">
        <v>626</v>
      </c>
      <c r="D118" t="s">
        <v>1009</v>
      </c>
      <c r="E118" t="s">
        <v>1016</v>
      </c>
      <c r="F118">
        <v>8</v>
      </c>
      <c r="G118">
        <v>870.16</v>
      </c>
      <c r="H118">
        <v>0.12</v>
      </c>
      <c r="I118">
        <v>6125.93</v>
      </c>
      <c r="J118" t="s">
        <v>1020</v>
      </c>
      <c r="K118">
        <v>2024</v>
      </c>
    </row>
    <row r="119" spans="1:11" x14ac:dyDescent="0.3">
      <c r="A119" t="s">
        <v>127</v>
      </c>
      <c r="B119" s="2">
        <v>45548</v>
      </c>
      <c r="C119" t="s">
        <v>627</v>
      </c>
      <c r="D119" t="s">
        <v>1008</v>
      </c>
      <c r="E119" t="s">
        <v>1015</v>
      </c>
      <c r="F119">
        <v>6</v>
      </c>
      <c r="G119">
        <v>839.81</v>
      </c>
      <c r="H119">
        <v>0.03</v>
      </c>
      <c r="I119">
        <v>4887.6899999999996</v>
      </c>
      <c r="J119" t="s">
        <v>1020</v>
      </c>
      <c r="K119">
        <v>2024</v>
      </c>
    </row>
    <row r="120" spans="1:11" x14ac:dyDescent="0.3">
      <c r="A120" t="s">
        <v>128</v>
      </c>
      <c r="B120" s="2">
        <v>45473</v>
      </c>
      <c r="C120" t="s">
        <v>628</v>
      </c>
      <c r="D120" t="s">
        <v>1010</v>
      </c>
      <c r="E120" t="s">
        <v>1014</v>
      </c>
      <c r="F120">
        <v>3</v>
      </c>
      <c r="G120">
        <v>765.03</v>
      </c>
      <c r="H120">
        <v>7.0000000000000007E-2</v>
      </c>
      <c r="I120">
        <v>2134.4299999999998</v>
      </c>
      <c r="J120" t="s">
        <v>1020</v>
      </c>
      <c r="K120">
        <v>2024</v>
      </c>
    </row>
    <row r="121" spans="1:11" x14ac:dyDescent="0.3">
      <c r="A121" t="s">
        <v>129</v>
      </c>
      <c r="B121" s="2">
        <v>45642</v>
      </c>
      <c r="C121" t="s">
        <v>629</v>
      </c>
      <c r="D121" t="s">
        <v>1012</v>
      </c>
      <c r="E121" t="s">
        <v>1015</v>
      </c>
      <c r="F121">
        <v>9</v>
      </c>
      <c r="G121">
        <v>706.99</v>
      </c>
      <c r="H121">
        <v>0.27</v>
      </c>
      <c r="I121">
        <v>4644.92</v>
      </c>
      <c r="J121" t="s">
        <v>1018</v>
      </c>
      <c r="K121">
        <v>2024</v>
      </c>
    </row>
    <row r="122" spans="1:11" x14ac:dyDescent="0.3">
      <c r="A122" t="s">
        <v>130</v>
      </c>
      <c r="B122" s="2">
        <v>45427</v>
      </c>
      <c r="C122" t="s">
        <v>630</v>
      </c>
      <c r="D122" t="s">
        <v>1011</v>
      </c>
      <c r="E122" t="s">
        <v>1015</v>
      </c>
      <c r="F122">
        <v>4</v>
      </c>
      <c r="G122">
        <v>27.92</v>
      </c>
      <c r="H122">
        <v>0.28000000000000003</v>
      </c>
      <c r="I122">
        <v>80.41</v>
      </c>
      <c r="J122" t="s">
        <v>1019</v>
      </c>
      <c r="K122">
        <v>2024</v>
      </c>
    </row>
    <row r="123" spans="1:11" x14ac:dyDescent="0.3">
      <c r="A123" t="s">
        <v>131</v>
      </c>
      <c r="B123" s="2">
        <v>45596</v>
      </c>
      <c r="C123" t="s">
        <v>631</v>
      </c>
      <c r="D123" t="s">
        <v>1008</v>
      </c>
      <c r="E123" t="s">
        <v>1016</v>
      </c>
      <c r="F123">
        <v>5</v>
      </c>
      <c r="G123">
        <v>859.98</v>
      </c>
      <c r="H123">
        <v>0.19</v>
      </c>
      <c r="I123">
        <v>3482.92</v>
      </c>
      <c r="J123" t="s">
        <v>1017</v>
      </c>
      <c r="K123">
        <v>2024</v>
      </c>
    </row>
    <row r="124" spans="1:11" x14ac:dyDescent="0.3">
      <c r="A124" t="s">
        <v>132</v>
      </c>
      <c r="B124" s="2">
        <v>45612</v>
      </c>
      <c r="C124" t="s">
        <v>632</v>
      </c>
      <c r="D124" t="s">
        <v>1012</v>
      </c>
      <c r="E124" t="s">
        <v>1015</v>
      </c>
      <c r="F124">
        <v>7</v>
      </c>
      <c r="G124">
        <v>360.71</v>
      </c>
      <c r="H124">
        <v>0.1</v>
      </c>
      <c r="I124">
        <v>2272.4699999999998</v>
      </c>
      <c r="J124" t="s">
        <v>1017</v>
      </c>
      <c r="K124">
        <v>2024</v>
      </c>
    </row>
    <row r="125" spans="1:11" x14ac:dyDescent="0.3">
      <c r="A125" t="s">
        <v>133</v>
      </c>
      <c r="B125" s="2">
        <v>45721</v>
      </c>
      <c r="C125" t="s">
        <v>633</v>
      </c>
      <c r="D125" t="s">
        <v>1009</v>
      </c>
      <c r="E125" t="s">
        <v>1015</v>
      </c>
      <c r="F125">
        <v>2</v>
      </c>
      <c r="G125">
        <v>430.21</v>
      </c>
      <c r="H125">
        <v>0.28999999999999998</v>
      </c>
      <c r="I125">
        <v>610.9</v>
      </c>
      <c r="J125" t="s">
        <v>1019</v>
      </c>
      <c r="K125">
        <v>2025</v>
      </c>
    </row>
    <row r="126" spans="1:11" x14ac:dyDescent="0.3">
      <c r="A126" t="s">
        <v>134</v>
      </c>
      <c r="B126" s="2">
        <v>45666</v>
      </c>
      <c r="C126" t="s">
        <v>634</v>
      </c>
      <c r="D126" t="s">
        <v>1008</v>
      </c>
      <c r="E126" t="s">
        <v>1015</v>
      </c>
      <c r="F126">
        <v>5</v>
      </c>
      <c r="G126">
        <v>361.34</v>
      </c>
      <c r="H126">
        <v>0.06</v>
      </c>
      <c r="I126">
        <v>1698.3</v>
      </c>
      <c r="J126" t="s">
        <v>1020</v>
      </c>
      <c r="K126">
        <v>2025</v>
      </c>
    </row>
    <row r="127" spans="1:11" x14ac:dyDescent="0.3">
      <c r="A127" t="s">
        <v>135</v>
      </c>
      <c r="B127" s="2">
        <v>45498</v>
      </c>
      <c r="C127" t="s">
        <v>635</v>
      </c>
      <c r="D127" t="s">
        <v>1012</v>
      </c>
      <c r="E127" t="s">
        <v>1014</v>
      </c>
      <c r="F127">
        <v>3</v>
      </c>
      <c r="G127">
        <v>528.30999999999995</v>
      </c>
      <c r="H127">
        <v>0.17</v>
      </c>
      <c r="I127">
        <v>1315.49</v>
      </c>
      <c r="J127" t="s">
        <v>1018</v>
      </c>
      <c r="K127">
        <v>2024</v>
      </c>
    </row>
    <row r="128" spans="1:11" x14ac:dyDescent="0.3">
      <c r="A128" t="s">
        <v>136</v>
      </c>
      <c r="B128" s="2">
        <v>45752</v>
      </c>
      <c r="C128" t="s">
        <v>636</v>
      </c>
      <c r="D128" t="s">
        <v>1008</v>
      </c>
      <c r="E128" t="s">
        <v>1016</v>
      </c>
      <c r="F128">
        <v>7</v>
      </c>
      <c r="G128">
        <v>550</v>
      </c>
      <c r="H128">
        <v>0.28999999999999998</v>
      </c>
      <c r="I128">
        <v>2733.5</v>
      </c>
      <c r="J128" t="s">
        <v>1017</v>
      </c>
      <c r="K128">
        <v>2025</v>
      </c>
    </row>
    <row r="129" spans="1:11" x14ac:dyDescent="0.3">
      <c r="A129" t="s">
        <v>137</v>
      </c>
      <c r="B129" s="2">
        <v>45554</v>
      </c>
      <c r="C129" t="s">
        <v>637</v>
      </c>
      <c r="D129" t="s">
        <v>1012</v>
      </c>
      <c r="E129" t="s">
        <v>1016</v>
      </c>
      <c r="F129">
        <v>8</v>
      </c>
      <c r="G129">
        <v>753.7</v>
      </c>
      <c r="H129">
        <v>0.09</v>
      </c>
      <c r="I129">
        <v>5486.94</v>
      </c>
      <c r="J129" t="s">
        <v>1020</v>
      </c>
      <c r="K129">
        <v>2024</v>
      </c>
    </row>
    <row r="130" spans="1:11" x14ac:dyDescent="0.3">
      <c r="A130" t="s">
        <v>138</v>
      </c>
      <c r="B130" s="2">
        <v>45564</v>
      </c>
      <c r="C130" t="s">
        <v>638</v>
      </c>
      <c r="D130" t="s">
        <v>1009</v>
      </c>
      <c r="E130" t="s">
        <v>1015</v>
      </c>
      <c r="F130">
        <v>1</v>
      </c>
      <c r="G130">
        <v>892.99</v>
      </c>
      <c r="H130">
        <v>0.19</v>
      </c>
      <c r="I130">
        <v>723.32</v>
      </c>
      <c r="J130" t="s">
        <v>1018</v>
      </c>
      <c r="K130">
        <v>2024</v>
      </c>
    </row>
    <row r="131" spans="1:11" x14ac:dyDescent="0.3">
      <c r="A131" t="s">
        <v>139</v>
      </c>
      <c r="B131" s="2">
        <v>45723</v>
      </c>
      <c r="C131" t="s">
        <v>639</v>
      </c>
      <c r="D131" t="s">
        <v>1011</v>
      </c>
      <c r="E131" t="s">
        <v>1015</v>
      </c>
      <c r="F131">
        <v>8</v>
      </c>
      <c r="G131">
        <v>822.66</v>
      </c>
      <c r="H131">
        <v>0.1</v>
      </c>
      <c r="I131">
        <v>5923.15</v>
      </c>
      <c r="J131" t="s">
        <v>1019</v>
      </c>
      <c r="K131">
        <v>2025</v>
      </c>
    </row>
    <row r="132" spans="1:11" x14ac:dyDescent="0.3">
      <c r="A132" t="s">
        <v>140</v>
      </c>
      <c r="B132" s="2">
        <v>45708</v>
      </c>
      <c r="C132" t="s">
        <v>640</v>
      </c>
      <c r="D132" t="s">
        <v>1012</v>
      </c>
      <c r="E132" t="s">
        <v>1014</v>
      </c>
      <c r="F132">
        <v>4</v>
      </c>
      <c r="G132">
        <v>239.87</v>
      </c>
      <c r="H132">
        <v>0.24</v>
      </c>
      <c r="I132">
        <v>729.2</v>
      </c>
      <c r="J132" t="s">
        <v>1019</v>
      </c>
      <c r="K132">
        <v>2025</v>
      </c>
    </row>
    <row r="133" spans="1:11" x14ac:dyDescent="0.3">
      <c r="A133" t="s">
        <v>141</v>
      </c>
      <c r="B133" s="2">
        <v>45431</v>
      </c>
      <c r="C133" t="s">
        <v>641</v>
      </c>
      <c r="D133" t="s">
        <v>1007</v>
      </c>
      <c r="E133" t="s">
        <v>1014</v>
      </c>
      <c r="F133">
        <v>9</v>
      </c>
      <c r="G133">
        <v>774.66</v>
      </c>
      <c r="H133">
        <v>0.09</v>
      </c>
      <c r="I133">
        <v>6344.47</v>
      </c>
      <c r="J133" t="s">
        <v>1017</v>
      </c>
      <c r="K133">
        <v>2024</v>
      </c>
    </row>
    <row r="134" spans="1:11" x14ac:dyDescent="0.3">
      <c r="A134" t="s">
        <v>142</v>
      </c>
      <c r="B134" s="2">
        <v>45610</v>
      </c>
      <c r="C134" t="s">
        <v>642</v>
      </c>
      <c r="D134" t="s">
        <v>1010</v>
      </c>
      <c r="E134" t="s">
        <v>1015</v>
      </c>
      <c r="F134">
        <v>9</v>
      </c>
      <c r="G134">
        <v>235.49</v>
      </c>
      <c r="H134">
        <v>0.19</v>
      </c>
      <c r="I134">
        <v>1716.72</v>
      </c>
      <c r="J134" t="s">
        <v>1020</v>
      </c>
      <c r="K134">
        <v>2024</v>
      </c>
    </row>
    <row r="135" spans="1:11" x14ac:dyDescent="0.3">
      <c r="A135" t="s">
        <v>143</v>
      </c>
      <c r="B135" s="2">
        <v>45709</v>
      </c>
      <c r="C135" t="s">
        <v>643</v>
      </c>
      <c r="D135" t="s">
        <v>1008</v>
      </c>
      <c r="E135" t="s">
        <v>1016</v>
      </c>
      <c r="F135">
        <v>7</v>
      </c>
      <c r="G135">
        <v>76.44</v>
      </c>
      <c r="H135">
        <v>0.15</v>
      </c>
      <c r="I135">
        <v>454.82</v>
      </c>
      <c r="J135" t="s">
        <v>1020</v>
      </c>
      <c r="K135">
        <v>2025</v>
      </c>
    </row>
    <row r="136" spans="1:11" x14ac:dyDescent="0.3">
      <c r="A136" t="s">
        <v>144</v>
      </c>
      <c r="B136" s="2">
        <v>45454</v>
      </c>
      <c r="C136" t="s">
        <v>644</v>
      </c>
      <c r="D136" t="s">
        <v>1007</v>
      </c>
      <c r="E136" t="s">
        <v>1016</v>
      </c>
      <c r="F136">
        <v>9</v>
      </c>
      <c r="G136">
        <v>143.94999999999999</v>
      </c>
      <c r="H136">
        <v>0.24</v>
      </c>
      <c r="I136">
        <v>984.62</v>
      </c>
      <c r="J136" t="s">
        <v>1018</v>
      </c>
      <c r="K136">
        <v>2024</v>
      </c>
    </row>
    <row r="137" spans="1:11" x14ac:dyDescent="0.3">
      <c r="A137" t="s">
        <v>145</v>
      </c>
      <c r="B137" s="2">
        <v>45706</v>
      </c>
      <c r="C137" t="s">
        <v>645</v>
      </c>
      <c r="D137" t="s">
        <v>1008</v>
      </c>
      <c r="E137" t="s">
        <v>1015</v>
      </c>
      <c r="F137">
        <v>5</v>
      </c>
      <c r="G137">
        <v>893.68</v>
      </c>
      <c r="H137">
        <v>0.25</v>
      </c>
      <c r="I137">
        <v>3351.3</v>
      </c>
      <c r="J137" t="s">
        <v>1019</v>
      </c>
      <c r="K137">
        <v>2025</v>
      </c>
    </row>
    <row r="138" spans="1:11" x14ac:dyDescent="0.3">
      <c r="A138" t="s">
        <v>146</v>
      </c>
      <c r="B138" s="2">
        <v>45729</v>
      </c>
      <c r="C138" t="s">
        <v>646</v>
      </c>
      <c r="D138" t="s">
        <v>1009</v>
      </c>
      <c r="E138" t="s">
        <v>1016</v>
      </c>
      <c r="F138">
        <v>4</v>
      </c>
      <c r="G138">
        <v>943.45</v>
      </c>
      <c r="H138">
        <v>0.17</v>
      </c>
      <c r="I138">
        <v>3132.25</v>
      </c>
      <c r="J138" t="s">
        <v>1018</v>
      </c>
      <c r="K138">
        <v>2025</v>
      </c>
    </row>
    <row r="139" spans="1:11" x14ac:dyDescent="0.3">
      <c r="A139" t="s">
        <v>147</v>
      </c>
      <c r="B139" s="2">
        <v>45598</v>
      </c>
      <c r="C139" t="s">
        <v>647</v>
      </c>
      <c r="D139" t="s">
        <v>1008</v>
      </c>
      <c r="E139" t="s">
        <v>1014</v>
      </c>
      <c r="F139">
        <v>8</v>
      </c>
      <c r="G139">
        <v>760.47</v>
      </c>
      <c r="H139">
        <v>0.03</v>
      </c>
      <c r="I139">
        <v>5901.25</v>
      </c>
      <c r="J139" t="s">
        <v>1017</v>
      </c>
      <c r="K139">
        <v>2024</v>
      </c>
    </row>
    <row r="140" spans="1:11" x14ac:dyDescent="0.3">
      <c r="A140" t="s">
        <v>148</v>
      </c>
      <c r="B140" s="2">
        <v>45740</v>
      </c>
      <c r="C140" t="s">
        <v>648</v>
      </c>
      <c r="D140" t="s">
        <v>1009</v>
      </c>
      <c r="E140" t="s">
        <v>1015</v>
      </c>
      <c r="F140">
        <v>10</v>
      </c>
      <c r="G140">
        <v>154.22999999999999</v>
      </c>
      <c r="H140">
        <v>0.24</v>
      </c>
      <c r="I140">
        <v>1172.1500000000001</v>
      </c>
      <c r="J140" t="s">
        <v>1020</v>
      </c>
      <c r="K140">
        <v>2025</v>
      </c>
    </row>
    <row r="141" spans="1:11" x14ac:dyDescent="0.3">
      <c r="A141" t="s">
        <v>149</v>
      </c>
      <c r="B141" s="2">
        <v>45528</v>
      </c>
      <c r="C141" t="s">
        <v>649</v>
      </c>
      <c r="D141" t="s">
        <v>1011</v>
      </c>
      <c r="E141" t="s">
        <v>1016</v>
      </c>
      <c r="F141">
        <v>3</v>
      </c>
      <c r="G141">
        <v>439.83</v>
      </c>
      <c r="H141">
        <v>0.13</v>
      </c>
      <c r="I141">
        <v>1147.96</v>
      </c>
      <c r="J141" t="s">
        <v>1018</v>
      </c>
      <c r="K141">
        <v>2024</v>
      </c>
    </row>
    <row r="142" spans="1:11" x14ac:dyDescent="0.3">
      <c r="A142" t="s">
        <v>150</v>
      </c>
      <c r="B142" s="2">
        <v>45456</v>
      </c>
      <c r="C142" t="s">
        <v>650</v>
      </c>
      <c r="D142" t="s">
        <v>1008</v>
      </c>
      <c r="E142" t="s">
        <v>1016</v>
      </c>
      <c r="F142">
        <v>10</v>
      </c>
      <c r="G142">
        <v>478.19</v>
      </c>
      <c r="H142">
        <v>0.23</v>
      </c>
      <c r="I142">
        <v>3682.06</v>
      </c>
      <c r="J142" t="s">
        <v>1017</v>
      </c>
      <c r="K142">
        <v>2024</v>
      </c>
    </row>
    <row r="143" spans="1:11" x14ac:dyDescent="0.3">
      <c r="A143" t="s">
        <v>151</v>
      </c>
      <c r="B143" s="2">
        <v>45503</v>
      </c>
      <c r="C143" t="s">
        <v>651</v>
      </c>
      <c r="D143" t="s">
        <v>1010</v>
      </c>
      <c r="E143" t="s">
        <v>1016</v>
      </c>
      <c r="F143">
        <v>1</v>
      </c>
      <c r="G143">
        <v>967.1</v>
      </c>
      <c r="H143">
        <v>0.04</v>
      </c>
      <c r="I143">
        <v>928.42</v>
      </c>
      <c r="J143" t="s">
        <v>1020</v>
      </c>
      <c r="K143">
        <v>2024</v>
      </c>
    </row>
    <row r="144" spans="1:11" x14ac:dyDescent="0.3">
      <c r="A144" t="s">
        <v>152</v>
      </c>
      <c r="B144" s="2">
        <v>45769</v>
      </c>
      <c r="C144" t="s">
        <v>652</v>
      </c>
      <c r="D144" t="s">
        <v>1007</v>
      </c>
      <c r="E144" t="s">
        <v>1014</v>
      </c>
      <c r="F144">
        <v>8</v>
      </c>
      <c r="G144">
        <v>880.86</v>
      </c>
      <c r="H144">
        <v>0.01</v>
      </c>
      <c r="I144">
        <v>6976.41</v>
      </c>
      <c r="J144" t="s">
        <v>1020</v>
      </c>
      <c r="K144">
        <v>2025</v>
      </c>
    </row>
    <row r="145" spans="1:11" x14ac:dyDescent="0.3">
      <c r="A145" t="s">
        <v>153</v>
      </c>
      <c r="B145" s="2">
        <v>45545</v>
      </c>
      <c r="C145" t="s">
        <v>653</v>
      </c>
      <c r="D145" t="s">
        <v>1011</v>
      </c>
      <c r="E145" t="s">
        <v>1015</v>
      </c>
      <c r="F145">
        <v>3</v>
      </c>
      <c r="G145">
        <v>550.73</v>
      </c>
      <c r="H145">
        <v>0.21</v>
      </c>
      <c r="I145">
        <v>1305.23</v>
      </c>
      <c r="J145" t="s">
        <v>1019</v>
      </c>
      <c r="K145">
        <v>2024</v>
      </c>
    </row>
    <row r="146" spans="1:11" x14ac:dyDescent="0.3">
      <c r="A146" t="s">
        <v>154</v>
      </c>
      <c r="B146" s="2">
        <v>45776</v>
      </c>
      <c r="C146" t="s">
        <v>654</v>
      </c>
      <c r="D146" t="s">
        <v>1009</v>
      </c>
      <c r="E146" t="s">
        <v>1015</v>
      </c>
      <c r="F146">
        <v>2</v>
      </c>
      <c r="G146">
        <v>259.36</v>
      </c>
      <c r="H146">
        <v>7.0000000000000007E-2</v>
      </c>
      <c r="I146">
        <v>482.41</v>
      </c>
      <c r="J146" t="s">
        <v>1018</v>
      </c>
      <c r="K146">
        <v>2025</v>
      </c>
    </row>
    <row r="147" spans="1:11" x14ac:dyDescent="0.3">
      <c r="A147" t="s">
        <v>155</v>
      </c>
      <c r="B147" s="2">
        <v>45585</v>
      </c>
      <c r="C147" t="s">
        <v>655</v>
      </c>
      <c r="D147" t="s">
        <v>1010</v>
      </c>
      <c r="E147" t="s">
        <v>1014</v>
      </c>
      <c r="F147">
        <v>9</v>
      </c>
      <c r="G147">
        <v>150.78</v>
      </c>
      <c r="H147">
        <v>0.13</v>
      </c>
      <c r="I147">
        <v>1180.6099999999999</v>
      </c>
      <c r="J147" t="s">
        <v>1020</v>
      </c>
      <c r="K147">
        <v>2024</v>
      </c>
    </row>
    <row r="148" spans="1:11" x14ac:dyDescent="0.3">
      <c r="A148" t="s">
        <v>156</v>
      </c>
      <c r="B148" s="2">
        <v>45556</v>
      </c>
      <c r="C148" t="s">
        <v>656</v>
      </c>
      <c r="D148" t="s">
        <v>1013</v>
      </c>
      <c r="E148" t="s">
        <v>1016</v>
      </c>
      <c r="F148">
        <v>8</v>
      </c>
      <c r="G148">
        <v>924.05</v>
      </c>
      <c r="H148">
        <v>7.0000000000000007E-2</v>
      </c>
      <c r="I148">
        <v>6874.93</v>
      </c>
      <c r="J148" t="s">
        <v>1019</v>
      </c>
      <c r="K148">
        <v>2024</v>
      </c>
    </row>
    <row r="149" spans="1:11" x14ac:dyDescent="0.3">
      <c r="A149" t="s">
        <v>157</v>
      </c>
      <c r="B149" s="2">
        <v>45691</v>
      </c>
      <c r="C149" t="s">
        <v>657</v>
      </c>
      <c r="D149" t="s">
        <v>1011</v>
      </c>
      <c r="E149" t="s">
        <v>1014</v>
      </c>
      <c r="F149">
        <v>10</v>
      </c>
      <c r="G149">
        <v>81.569999999999993</v>
      </c>
      <c r="H149">
        <v>0.16</v>
      </c>
      <c r="I149">
        <v>685.19</v>
      </c>
      <c r="J149" t="s">
        <v>1017</v>
      </c>
      <c r="K149">
        <v>2025</v>
      </c>
    </row>
    <row r="150" spans="1:11" x14ac:dyDescent="0.3">
      <c r="A150" t="s">
        <v>158</v>
      </c>
      <c r="B150" s="2">
        <v>45548</v>
      </c>
      <c r="C150" t="s">
        <v>658</v>
      </c>
      <c r="D150" t="s">
        <v>1007</v>
      </c>
      <c r="E150" t="s">
        <v>1016</v>
      </c>
      <c r="F150">
        <v>3</v>
      </c>
      <c r="G150">
        <v>299.13</v>
      </c>
      <c r="H150">
        <v>0.2</v>
      </c>
      <c r="I150">
        <v>717.91</v>
      </c>
      <c r="J150" t="s">
        <v>1017</v>
      </c>
      <c r="K150">
        <v>2024</v>
      </c>
    </row>
    <row r="151" spans="1:11" x14ac:dyDescent="0.3">
      <c r="A151" t="s">
        <v>159</v>
      </c>
      <c r="B151" s="2">
        <v>45545</v>
      </c>
      <c r="C151" t="s">
        <v>659</v>
      </c>
      <c r="D151" t="s">
        <v>1010</v>
      </c>
      <c r="E151" t="s">
        <v>1015</v>
      </c>
      <c r="F151">
        <v>8</v>
      </c>
      <c r="G151">
        <v>324.17</v>
      </c>
      <c r="H151">
        <v>0.22</v>
      </c>
      <c r="I151">
        <v>2022.82</v>
      </c>
      <c r="J151" t="s">
        <v>1019</v>
      </c>
      <c r="K151">
        <v>2024</v>
      </c>
    </row>
    <row r="152" spans="1:11" x14ac:dyDescent="0.3">
      <c r="A152" t="s">
        <v>160</v>
      </c>
      <c r="B152" s="2">
        <v>45656</v>
      </c>
      <c r="C152" t="s">
        <v>660</v>
      </c>
      <c r="D152" t="s">
        <v>1010</v>
      </c>
      <c r="E152" t="s">
        <v>1015</v>
      </c>
      <c r="F152">
        <v>3</v>
      </c>
      <c r="G152">
        <v>856.36</v>
      </c>
      <c r="H152">
        <v>0.21</v>
      </c>
      <c r="I152">
        <v>2029.57</v>
      </c>
      <c r="J152" t="s">
        <v>1019</v>
      </c>
      <c r="K152">
        <v>2024</v>
      </c>
    </row>
    <row r="153" spans="1:11" x14ac:dyDescent="0.3">
      <c r="A153" t="s">
        <v>161</v>
      </c>
      <c r="B153" s="2">
        <v>45559</v>
      </c>
      <c r="C153" t="s">
        <v>661</v>
      </c>
      <c r="D153" t="s">
        <v>1012</v>
      </c>
      <c r="E153" t="s">
        <v>1016</v>
      </c>
      <c r="F153">
        <v>6</v>
      </c>
      <c r="G153">
        <v>942.07</v>
      </c>
      <c r="H153">
        <v>0.21</v>
      </c>
      <c r="I153">
        <v>4465.41</v>
      </c>
      <c r="J153" t="s">
        <v>1019</v>
      </c>
      <c r="K153">
        <v>2024</v>
      </c>
    </row>
    <row r="154" spans="1:11" x14ac:dyDescent="0.3">
      <c r="A154" t="s">
        <v>162</v>
      </c>
      <c r="B154" s="2">
        <v>45486</v>
      </c>
      <c r="C154" t="s">
        <v>662</v>
      </c>
      <c r="D154" t="s">
        <v>1012</v>
      </c>
      <c r="E154" t="s">
        <v>1015</v>
      </c>
      <c r="F154">
        <v>7</v>
      </c>
      <c r="G154">
        <v>670.8</v>
      </c>
      <c r="H154">
        <v>0.3</v>
      </c>
      <c r="I154">
        <v>3286.92</v>
      </c>
      <c r="J154" t="s">
        <v>1019</v>
      </c>
      <c r="K154">
        <v>2024</v>
      </c>
    </row>
    <row r="155" spans="1:11" x14ac:dyDescent="0.3">
      <c r="A155" t="s">
        <v>163</v>
      </c>
      <c r="B155" s="2">
        <v>45665</v>
      </c>
      <c r="C155" t="s">
        <v>663</v>
      </c>
      <c r="D155" t="s">
        <v>1011</v>
      </c>
      <c r="E155" t="s">
        <v>1016</v>
      </c>
      <c r="F155">
        <v>5</v>
      </c>
      <c r="G155">
        <v>567.55999999999995</v>
      </c>
      <c r="H155">
        <v>0.28000000000000003</v>
      </c>
      <c r="I155">
        <v>2043.22</v>
      </c>
      <c r="J155" t="s">
        <v>1017</v>
      </c>
      <c r="K155">
        <v>2025</v>
      </c>
    </row>
    <row r="156" spans="1:11" x14ac:dyDescent="0.3">
      <c r="A156" t="s">
        <v>164</v>
      </c>
      <c r="B156" s="2">
        <v>45784</v>
      </c>
      <c r="C156" t="s">
        <v>664</v>
      </c>
      <c r="D156" t="s">
        <v>1013</v>
      </c>
      <c r="E156" t="s">
        <v>1016</v>
      </c>
      <c r="F156">
        <v>7</v>
      </c>
      <c r="G156">
        <v>792.46</v>
      </c>
      <c r="H156">
        <v>0.11</v>
      </c>
      <c r="I156">
        <v>4937.03</v>
      </c>
      <c r="J156" t="s">
        <v>1020</v>
      </c>
      <c r="K156">
        <v>2025</v>
      </c>
    </row>
    <row r="157" spans="1:11" x14ac:dyDescent="0.3">
      <c r="A157" t="s">
        <v>165</v>
      </c>
      <c r="B157" s="2">
        <v>45618</v>
      </c>
      <c r="C157" t="s">
        <v>665</v>
      </c>
      <c r="D157" t="s">
        <v>1009</v>
      </c>
      <c r="E157" t="s">
        <v>1016</v>
      </c>
      <c r="F157">
        <v>6</v>
      </c>
      <c r="G157">
        <v>649.38</v>
      </c>
      <c r="H157">
        <v>0.19</v>
      </c>
      <c r="I157">
        <v>3155.99</v>
      </c>
      <c r="J157" t="s">
        <v>1018</v>
      </c>
      <c r="K157">
        <v>2024</v>
      </c>
    </row>
    <row r="158" spans="1:11" x14ac:dyDescent="0.3">
      <c r="A158" t="s">
        <v>166</v>
      </c>
      <c r="B158" s="2">
        <v>45532</v>
      </c>
      <c r="C158" t="s">
        <v>666</v>
      </c>
      <c r="D158" t="s">
        <v>1010</v>
      </c>
      <c r="E158" t="s">
        <v>1014</v>
      </c>
      <c r="F158">
        <v>3</v>
      </c>
      <c r="G158">
        <v>284.54000000000002</v>
      </c>
      <c r="H158">
        <v>0.13</v>
      </c>
      <c r="I158">
        <v>742.65</v>
      </c>
      <c r="J158" t="s">
        <v>1017</v>
      </c>
      <c r="K158">
        <v>2024</v>
      </c>
    </row>
    <row r="159" spans="1:11" x14ac:dyDescent="0.3">
      <c r="A159" t="s">
        <v>167</v>
      </c>
      <c r="B159" s="2">
        <v>45577</v>
      </c>
      <c r="C159" t="s">
        <v>667</v>
      </c>
      <c r="D159" t="s">
        <v>1008</v>
      </c>
      <c r="E159" t="s">
        <v>1015</v>
      </c>
      <c r="F159">
        <v>4</v>
      </c>
      <c r="G159">
        <v>429.97</v>
      </c>
      <c r="H159">
        <v>0.18</v>
      </c>
      <c r="I159">
        <v>1410.3</v>
      </c>
      <c r="J159" t="s">
        <v>1019</v>
      </c>
      <c r="K159">
        <v>2024</v>
      </c>
    </row>
    <row r="160" spans="1:11" x14ac:dyDescent="0.3">
      <c r="A160" t="s">
        <v>168</v>
      </c>
      <c r="B160" s="2">
        <v>45671</v>
      </c>
      <c r="C160" t="s">
        <v>668</v>
      </c>
      <c r="D160" t="s">
        <v>1010</v>
      </c>
      <c r="E160" t="s">
        <v>1016</v>
      </c>
      <c r="F160">
        <v>6</v>
      </c>
      <c r="G160">
        <v>683.89</v>
      </c>
      <c r="H160">
        <v>0.06</v>
      </c>
      <c r="I160">
        <v>3857.14</v>
      </c>
      <c r="J160" t="s">
        <v>1018</v>
      </c>
      <c r="K160">
        <v>2025</v>
      </c>
    </row>
    <row r="161" spans="1:11" x14ac:dyDescent="0.3">
      <c r="A161" t="s">
        <v>169</v>
      </c>
      <c r="B161" s="2">
        <v>45670</v>
      </c>
      <c r="C161" t="s">
        <v>669</v>
      </c>
      <c r="D161" t="s">
        <v>1012</v>
      </c>
      <c r="E161" t="s">
        <v>1014</v>
      </c>
      <c r="F161">
        <v>5</v>
      </c>
      <c r="G161">
        <v>496.1</v>
      </c>
      <c r="H161">
        <v>0.03</v>
      </c>
      <c r="I161">
        <v>2406.09</v>
      </c>
      <c r="J161" t="s">
        <v>1019</v>
      </c>
      <c r="K161">
        <v>2025</v>
      </c>
    </row>
    <row r="162" spans="1:11" x14ac:dyDescent="0.3">
      <c r="A162" t="s">
        <v>170</v>
      </c>
      <c r="B162" s="2">
        <v>45636</v>
      </c>
      <c r="C162" t="s">
        <v>670</v>
      </c>
      <c r="D162" t="s">
        <v>1007</v>
      </c>
      <c r="E162" t="s">
        <v>1014</v>
      </c>
      <c r="F162">
        <v>10</v>
      </c>
      <c r="G162">
        <v>563.54999999999995</v>
      </c>
      <c r="H162">
        <v>0.15</v>
      </c>
      <c r="I162">
        <v>4790.18</v>
      </c>
      <c r="J162" t="s">
        <v>1017</v>
      </c>
      <c r="K162">
        <v>2024</v>
      </c>
    </row>
    <row r="163" spans="1:11" x14ac:dyDescent="0.3">
      <c r="A163" t="s">
        <v>171</v>
      </c>
      <c r="B163" s="2">
        <v>45539</v>
      </c>
      <c r="C163" t="s">
        <v>671</v>
      </c>
      <c r="D163" t="s">
        <v>1010</v>
      </c>
      <c r="E163" t="s">
        <v>1014</v>
      </c>
      <c r="F163">
        <v>4</v>
      </c>
      <c r="G163">
        <v>191.44</v>
      </c>
      <c r="H163">
        <v>0.04</v>
      </c>
      <c r="I163">
        <v>735.13</v>
      </c>
      <c r="J163" t="s">
        <v>1019</v>
      </c>
      <c r="K163">
        <v>2024</v>
      </c>
    </row>
    <row r="164" spans="1:11" x14ac:dyDescent="0.3">
      <c r="A164" t="s">
        <v>172</v>
      </c>
      <c r="B164" s="2">
        <v>45678</v>
      </c>
      <c r="C164" t="s">
        <v>672</v>
      </c>
      <c r="D164" t="s">
        <v>1013</v>
      </c>
      <c r="E164" t="s">
        <v>1016</v>
      </c>
      <c r="F164">
        <v>3</v>
      </c>
      <c r="G164">
        <v>585.67999999999995</v>
      </c>
      <c r="H164">
        <v>0.28999999999999998</v>
      </c>
      <c r="I164">
        <v>1247.5</v>
      </c>
      <c r="J164" t="s">
        <v>1020</v>
      </c>
      <c r="K164">
        <v>2025</v>
      </c>
    </row>
    <row r="165" spans="1:11" x14ac:dyDescent="0.3">
      <c r="A165" t="s">
        <v>173</v>
      </c>
      <c r="B165" s="2">
        <v>45560</v>
      </c>
      <c r="C165" t="s">
        <v>673</v>
      </c>
      <c r="D165" t="s">
        <v>1011</v>
      </c>
      <c r="E165" t="s">
        <v>1016</v>
      </c>
      <c r="F165">
        <v>2</v>
      </c>
      <c r="G165">
        <v>137.91999999999999</v>
      </c>
      <c r="H165">
        <v>0.22</v>
      </c>
      <c r="I165">
        <v>215.16</v>
      </c>
      <c r="J165" t="s">
        <v>1019</v>
      </c>
      <c r="K165">
        <v>2024</v>
      </c>
    </row>
    <row r="166" spans="1:11" x14ac:dyDescent="0.3">
      <c r="A166" t="s">
        <v>174</v>
      </c>
      <c r="B166" s="2">
        <v>45734</v>
      </c>
      <c r="C166" t="s">
        <v>674</v>
      </c>
      <c r="D166" t="s">
        <v>1008</v>
      </c>
      <c r="E166" t="s">
        <v>1014</v>
      </c>
      <c r="F166">
        <v>8</v>
      </c>
      <c r="G166">
        <v>245.67</v>
      </c>
      <c r="H166">
        <v>0.05</v>
      </c>
      <c r="I166">
        <v>1867.09</v>
      </c>
      <c r="J166" t="s">
        <v>1020</v>
      </c>
      <c r="K166">
        <v>2025</v>
      </c>
    </row>
    <row r="167" spans="1:11" x14ac:dyDescent="0.3">
      <c r="A167" t="s">
        <v>175</v>
      </c>
      <c r="B167" s="2">
        <v>45527</v>
      </c>
      <c r="C167" t="s">
        <v>675</v>
      </c>
      <c r="D167" t="s">
        <v>1013</v>
      </c>
      <c r="E167" t="s">
        <v>1015</v>
      </c>
      <c r="F167">
        <v>3</v>
      </c>
      <c r="G167">
        <v>77.48</v>
      </c>
      <c r="H167">
        <v>0.26</v>
      </c>
      <c r="I167">
        <v>172.01</v>
      </c>
      <c r="J167" t="s">
        <v>1019</v>
      </c>
      <c r="K167">
        <v>2024</v>
      </c>
    </row>
    <row r="168" spans="1:11" x14ac:dyDescent="0.3">
      <c r="A168" t="s">
        <v>176</v>
      </c>
      <c r="B168" s="2">
        <v>45587</v>
      </c>
      <c r="C168" t="s">
        <v>676</v>
      </c>
      <c r="D168" t="s">
        <v>1011</v>
      </c>
      <c r="E168" t="s">
        <v>1016</v>
      </c>
      <c r="F168">
        <v>1</v>
      </c>
      <c r="G168">
        <v>262.89999999999998</v>
      </c>
      <c r="H168">
        <v>0.21</v>
      </c>
      <c r="I168">
        <v>207.69</v>
      </c>
      <c r="J168" t="s">
        <v>1020</v>
      </c>
      <c r="K168">
        <v>2024</v>
      </c>
    </row>
    <row r="169" spans="1:11" x14ac:dyDescent="0.3">
      <c r="A169" t="s">
        <v>177</v>
      </c>
      <c r="B169" s="2">
        <v>45487</v>
      </c>
      <c r="C169" t="s">
        <v>677</v>
      </c>
      <c r="D169" t="s">
        <v>1010</v>
      </c>
      <c r="E169" t="s">
        <v>1016</v>
      </c>
      <c r="F169">
        <v>6</v>
      </c>
      <c r="G169">
        <v>828.13</v>
      </c>
      <c r="H169">
        <v>0.01</v>
      </c>
      <c r="I169">
        <v>4919.09</v>
      </c>
      <c r="J169" t="s">
        <v>1017</v>
      </c>
      <c r="K169">
        <v>2024</v>
      </c>
    </row>
    <row r="170" spans="1:11" x14ac:dyDescent="0.3">
      <c r="A170" t="s">
        <v>178</v>
      </c>
      <c r="B170" s="2">
        <v>45694</v>
      </c>
      <c r="C170" t="s">
        <v>678</v>
      </c>
      <c r="D170" t="s">
        <v>1007</v>
      </c>
      <c r="E170" t="s">
        <v>1016</v>
      </c>
      <c r="F170">
        <v>7</v>
      </c>
      <c r="G170">
        <v>715.68</v>
      </c>
      <c r="H170">
        <v>0.05</v>
      </c>
      <c r="I170">
        <v>4759.2700000000004</v>
      </c>
      <c r="J170" t="s">
        <v>1020</v>
      </c>
      <c r="K170">
        <v>2025</v>
      </c>
    </row>
    <row r="171" spans="1:11" x14ac:dyDescent="0.3">
      <c r="A171" t="s">
        <v>179</v>
      </c>
      <c r="B171" s="2">
        <v>45446</v>
      </c>
      <c r="C171" t="s">
        <v>679</v>
      </c>
      <c r="D171" t="s">
        <v>1007</v>
      </c>
      <c r="E171" t="s">
        <v>1014</v>
      </c>
      <c r="F171">
        <v>5</v>
      </c>
      <c r="G171">
        <v>443.11</v>
      </c>
      <c r="H171">
        <v>0.17</v>
      </c>
      <c r="I171">
        <v>1838.91</v>
      </c>
      <c r="J171" t="s">
        <v>1020</v>
      </c>
      <c r="K171">
        <v>2024</v>
      </c>
    </row>
    <row r="172" spans="1:11" x14ac:dyDescent="0.3">
      <c r="A172" t="s">
        <v>180</v>
      </c>
      <c r="B172" s="2">
        <v>45634</v>
      </c>
      <c r="C172" t="s">
        <v>680</v>
      </c>
      <c r="D172" t="s">
        <v>1012</v>
      </c>
      <c r="E172" t="s">
        <v>1015</v>
      </c>
      <c r="F172">
        <v>6</v>
      </c>
      <c r="G172">
        <v>434.17</v>
      </c>
      <c r="H172">
        <v>0.13</v>
      </c>
      <c r="I172">
        <v>2266.37</v>
      </c>
      <c r="J172" t="s">
        <v>1020</v>
      </c>
      <c r="K172">
        <v>2024</v>
      </c>
    </row>
    <row r="173" spans="1:11" x14ac:dyDescent="0.3">
      <c r="A173" t="s">
        <v>181</v>
      </c>
      <c r="B173" s="2">
        <v>45749</v>
      </c>
      <c r="C173" t="s">
        <v>681</v>
      </c>
      <c r="D173" t="s">
        <v>1012</v>
      </c>
      <c r="E173" t="s">
        <v>1016</v>
      </c>
      <c r="F173">
        <v>2</v>
      </c>
      <c r="G173">
        <v>894.78</v>
      </c>
      <c r="H173">
        <v>0.16</v>
      </c>
      <c r="I173">
        <v>1503.23</v>
      </c>
      <c r="J173" t="s">
        <v>1019</v>
      </c>
      <c r="K173">
        <v>2025</v>
      </c>
    </row>
    <row r="174" spans="1:11" x14ac:dyDescent="0.3">
      <c r="A174" t="s">
        <v>182</v>
      </c>
      <c r="B174" s="2">
        <v>45615</v>
      </c>
      <c r="C174" t="s">
        <v>682</v>
      </c>
      <c r="D174" t="s">
        <v>1009</v>
      </c>
      <c r="E174" t="s">
        <v>1015</v>
      </c>
      <c r="F174">
        <v>7</v>
      </c>
      <c r="G174">
        <v>269.36</v>
      </c>
      <c r="H174">
        <v>0.19</v>
      </c>
      <c r="I174">
        <v>1527.27</v>
      </c>
      <c r="J174" t="s">
        <v>1019</v>
      </c>
      <c r="K174">
        <v>2024</v>
      </c>
    </row>
    <row r="175" spans="1:11" x14ac:dyDescent="0.3">
      <c r="A175" t="s">
        <v>183</v>
      </c>
      <c r="B175" s="2">
        <v>45694</v>
      </c>
      <c r="C175" t="s">
        <v>683</v>
      </c>
      <c r="D175" t="s">
        <v>1012</v>
      </c>
      <c r="E175" t="s">
        <v>1015</v>
      </c>
      <c r="F175">
        <v>4</v>
      </c>
      <c r="G175">
        <v>309.2</v>
      </c>
      <c r="H175">
        <v>0.23</v>
      </c>
      <c r="I175">
        <v>952.34</v>
      </c>
      <c r="J175" t="s">
        <v>1020</v>
      </c>
      <c r="K175">
        <v>2025</v>
      </c>
    </row>
    <row r="176" spans="1:11" x14ac:dyDescent="0.3">
      <c r="A176" t="s">
        <v>184</v>
      </c>
      <c r="B176" s="2">
        <v>45563</v>
      </c>
      <c r="C176" t="s">
        <v>684</v>
      </c>
      <c r="D176" t="s">
        <v>1008</v>
      </c>
      <c r="E176" t="s">
        <v>1016</v>
      </c>
      <c r="F176">
        <v>7</v>
      </c>
      <c r="G176">
        <v>950.94</v>
      </c>
      <c r="H176">
        <v>0.21</v>
      </c>
      <c r="I176">
        <v>5258.7</v>
      </c>
      <c r="J176" t="s">
        <v>1017</v>
      </c>
      <c r="K176">
        <v>2024</v>
      </c>
    </row>
    <row r="177" spans="1:11" x14ac:dyDescent="0.3">
      <c r="A177" t="s">
        <v>185</v>
      </c>
      <c r="B177" s="2">
        <v>45696</v>
      </c>
      <c r="C177" t="s">
        <v>685</v>
      </c>
      <c r="D177" t="s">
        <v>1010</v>
      </c>
      <c r="E177" t="s">
        <v>1016</v>
      </c>
      <c r="F177">
        <v>2</v>
      </c>
      <c r="G177">
        <v>829.94</v>
      </c>
      <c r="H177">
        <v>0</v>
      </c>
      <c r="I177">
        <v>1659.88</v>
      </c>
      <c r="J177" t="s">
        <v>1017</v>
      </c>
      <c r="K177">
        <v>2025</v>
      </c>
    </row>
    <row r="178" spans="1:11" x14ac:dyDescent="0.3">
      <c r="A178" t="s">
        <v>186</v>
      </c>
      <c r="B178" s="2">
        <v>45587</v>
      </c>
      <c r="C178" t="s">
        <v>686</v>
      </c>
      <c r="D178" t="s">
        <v>1008</v>
      </c>
      <c r="E178" t="s">
        <v>1014</v>
      </c>
      <c r="F178">
        <v>5</v>
      </c>
      <c r="G178">
        <v>621.53</v>
      </c>
      <c r="H178">
        <v>0.28999999999999998</v>
      </c>
      <c r="I178">
        <v>2206.4299999999998</v>
      </c>
      <c r="J178" t="s">
        <v>1017</v>
      </c>
      <c r="K178">
        <v>2024</v>
      </c>
    </row>
    <row r="179" spans="1:11" x14ac:dyDescent="0.3">
      <c r="A179" t="s">
        <v>187</v>
      </c>
      <c r="B179" s="2">
        <v>45543</v>
      </c>
      <c r="C179" t="s">
        <v>687</v>
      </c>
      <c r="D179" t="s">
        <v>1011</v>
      </c>
      <c r="E179" t="s">
        <v>1015</v>
      </c>
      <c r="F179">
        <v>2</v>
      </c>
      <c r="G179">
        <v>898.36</v>
      </c>
      <c r="H179">
        <v>0.24</v>
      </c>
      <c r="I179">
        <v>1365.51</v>
      </c>
      <c r="J179" t="s">
        <v>1018</v>
      </c>
      <c r="K179">
        <v>2024</v>
      </c>
    </row>
    <row r="180" spans="1:11" x14ac:dyDescent="0.3">
      <c r="A180" t="s">
        <v>188</v>
      </c>
      <c r="B180" s="2">
        <v>45706</v>
      </c>
      <c r="C180" t="s">
        <v>688</v>
      </c>
      <c r="D180" t="s">
        <v>1011</v>
      </c>
      <c r="E180" t="s">
        <v>1016</v>
      </c>
      <c r="F180">
        <v>8</v>
      </c>
      <c r="G180">
        <v>836.15</v>
      </c>
      <c r="H180">
        <v>0.23</v>
      </c>
      <c r="I180">
        <v>5150.68</v>
      </c>
      <c r="J180" t="s">
        <v>1020</v>
      </c>
      <c r="K180">
        <v>2025</v>
      </c>
    </row>
    <row r="181" spans="1:11" x14ac:dyDescent="0.3">
      <c r="A181" t="s">
        <v>189</v>
      </c>
      <c r="B181" s="2">
        <v>45586</v>
      </c>
      <c r="C181" t="s">
        <v>689</v>
      </c>
      <c r="D181" t="s">
        <v>1008</v>
      </c>
      <c r="E181" t="s">
        <v>1016</v>
      </c>
      <c r="F181">
        <v>4</v>
      </c>
      <c r="G181">
        <v>291.45</v>
      </c>
      <c r="H181">
        <v>0.13</v>
      </c>
      <c r="I181">
        <v>1014.25</v>
      </c>
      <c r="J181" t="s">
        <v>1018</v>
      </c>
      <c r="K181">
        <v>2024</v>
      </c>
    </row>
    <row r="182" spans="1:11" x14ac:dyDescent="0.3">
      <c r="A182" t="s">
        <v>190</v>
      </c>
      <c r="B182" s="2">
        <v>45717</v>
      </c>
      <c r="C182" t="s">
        <v>690</v>
      </c>
      <c r="D182" t="s">
        <v>1012</v>
      </c>
      <c r="E182" t="s">
        <v>1016</v>
      </c>
      <c r="F182">
        <v>3</v>
      </c>
      <c r="G182">
        <v>645.79</v>
      </c>
      <c r="H182">
        <v>0.13</v>
      </c>
      <c r="I182">
        <v>1685.51</v>
      </c>
      <c r="J182" t="s">
        <v>1019</v>
      </c>
      <c r="K182">
        <v>2025</v>
      </c>
    </row>
    <row r="183" spans="1:11" x14ac:dyDescent="0.3">
      <c r="A183" t="s">
        <v>191</v>
      </c>
      <c r="B183" s="2">
        <v>45625</v>
      </c>
      <c r="C183" t="s">
        <v>691</v>
      </c>
      <c r="D183" t="s">
        <v>1011</v>
      </c>
      <c r="E183" t="s">
        <v>1014</v>
      </c>
      <c r="F183">
        <v>5</v>
      </c>
      <c r="G183">
        <v>211.74</v>
      </c>
      <c r="H183">
        <v>0.28999999999999998</v>
      </c>
      <c r="I183">
        <v>751.68</v>
      </c>
      <c r="J183" t="s">
        <v>1017</v>
      </c>
      <c r="K183">
        <v>2024</v>
      </c>
    </row>
    <row r="184" spans="1:11" x14ac:dyDescent="0.3">
      <c r="A184" t="s">
        <v>192</v>
      </c>
      <c r="B184" s="2">
        <v>45761</v>
      </c>
      <c r="C184" t="s">
        <v>692</v>
      </c>
      <c r="D184" t="s">
        <v>1013</v>
      </c>
      <c r="E184" t="s">
        <v>1014</v>
      </c>
      <c r="F184">
        <v>5</v>
      </c>
      <c r="G184">
        <v>367.25</v>
      </c>
      <c r="H184">
        <v>0.11</v>
      </c>
      <c r="I184">
        <v>1634.26</v>
      </c>
      <c r="J184" t="s">
        <v>1020</v>
      </c>
      <c r="K184">
        <v>2025</v>
      </c>
    </row>
    <row r="185" spans="1:11" x14ac:dyDescent="0.3">
      <c r="A185" t="s">
        <v>193</v>
      </c>
      <c r="B185" s="2">
        <v>45594</v>
      </c>
      <c r="C185" t="s">
        <v>693</v>
      </c>
      <c r="D185" t="s">
        <v>1009</v>
      </c>
      <c r="E185" t="s">
        <v>1014</v>
      </c>
      <c r="F185">
        <v>4</v>
      </c>
      <c r="G185">
        <v>160</v>
      </c>
      <c r="H185">
        <v>0.12</v>
      </c>
      <c r="I185">
        <v>563.20000000000005</v>
      </c>
      <c r="J185" t="s">
        <v>1019</v>
      </c>
      <c r="K185">
        <v>2024</v>
      </c>
    </row>
    <row r="186" spans="1:11" x14ac:dyDescent="0.3">
      <c r="A186" t="s">
        <v>194</v>
      </c>
      <c r="B186" s="2">
        <v>45501</v>
      </c>
      <c r="C186" t="s">
        <v>694</v>
      </c>
      <c r="D186" t="s">
        <v>1010</v>
      </c>
      <c r="E186" t="s">
        <v>1014</v>
      </c>
      <c r="F186">
        <v>4</v>
      </c>
      <c r="G186">
        <v>673.94</v>
      </c>
      <c r="H186">
        <v>0.22</v>
      </c>
      <c r="I186">
        <v>2102.69</v>
      </c>
      <c r="J186" t="s">
        <v>1018</v>
      </c>
      <c r="K186">
        <v>2024</v>
      </c>
    </row>
    <row r="187" spans="1:11" x14ac:dyDescent="0.3">
      <c r="A187" t="s">
        <v>195</v>
      </c>
      <c r="B187" s="2">
        <v>45529</v>
      </c>
      <c r="C187" t="s">
        <v>695</v>
      </c>
      <c r="D187" t="s">
        <v>1007</v>
      </c>
      <c r="E187" t="s">
        <v>1015</v>
      </c>
      <c r="F187">
        <v>2</v>
      </c>
      <c r="G187">
        <v>470.04</v>
      </c>
      <c r="H187">
        <v>0.22</v>
      </c>
      <c r="I187">
        <v>733.26</v>
      </c>
      <c r="J187" t="s">
        <v>1018</v>
      </c>
      <c r="K187">
        <v>2024</v>
      </c>
    </row>
    <row r="188" spans="1:11" x14ac:dyDescent="0.3">
      <c r="A188" t="s">
        <v>196</v>
      </c>
      <c r="B188" s="2">
        <v>45503</v>
      </c>
      <c r="C188" t="s">
        <v>696</v>
      </c>
      <c r="D188" t="s">
        <v>1013</v>
      </c>
      <c r="E188" t="s">
        <v>1015</v>
      </c>
      <c r="F188">
        <v>7</v>
      </c>
      <c r="G188">
        <v>60.5</v>
      </c>
      <c r="H188">
        <v>0.13</v>
      </c>
      <c r="I188">
        <v>368.44</v>
      </c>
      <c r="J188" t="s">
        <v>1018</v>
      </c>
      <c r="K188">
        <v>2024</v>
      </c>
    </row>
    <row r="189" spans="1:11" x14ac:dyDescent="0.3">
      <c r="A189" t="s">
        <v>197</v>
      </c>
      <c r="B189" s="2">
        <v>45572</v>
      </c>
      <c r="C189" t="s">
        <v>697</v>
      </c>
      <c r="D189" t="s">
        <v>1008</v>
      </c>
      <c r="E189" t="s">
        <v>1015</v>
      </c>
      <c r="F189">
        <v>1</v>
      </c>
      <c r="G189">
        <v>529.72</v>
      </c>
      <c r="H189">
        <v>0.28000000000000003</v>
      </c>
      <c r="I189">
        <v>381.4</v>
      </c>
      <c r="J189" t="s">
        <v>1018</v>
      </c>
      <c r="K189">
        <v>2024</v>
      </c>
    </row>
    <row r="190" spans="1:11" x14ac:dyDescent="0.3">
      <c r="A190" t="s">
        <v>198</v>
      </c>
      <c r="B190" s="2">
        <v>45727</v>
      </c>
      <c r="C190" t="s">
        <v>698</v>
      </c>
      <c r="D190" t="s">
        <v>1007</v>
      </c>
      <c r="E190" t="s">
        <v>1016</v>
      </c>
      <c r="F190">
        <v>9</v>
      </c>
      <c r="G190">
        <v>739.6</v>
      </c>
      <c r="H190">
        <v>0.23</v>
      </c>
      <c r="I190">
        <v>5125.43</v>
      </c>
      <c r="J190" t="s">
        <v>1017</v>
      </c>
      <c r="K190">
        <v>2025</v>
      </c>
    </row>
    <row r="191" spans="1:11" x14ac:dyDescent="0.3">
      <c r="A191" t="s">
        <v>199</v>
      </c>
      <c r="B191" s="2">
        <v>45659</v>
      </c>
      <c r="C191" t="s">
        <v>699</v>
      </c>
      <c r="D191" t="s">
        <v>1011</v>
      </c>
      <c r="E191" t="s">
        <v>1014</v>
      </c>
      <c r="F191">
        <v>9</v>
      </c>
      <c r="G191">
        <v>852.7</v>
      </c>
      <c r="H191">
        <v>0.2</v>
      </c>
      <c r="I191">
        <v>6139.44</v>
      </c>
      <c r="J191" t="s">
        <v>1019</v>
      </c>
      <c r="K191">
        <v>2025</v>
      </c>
    </row>
    <row r="192" spans="1:11" x14ac:dyDescent="0.3">
      <c r="A192" t="s">
        <v>200</v>
      </c>
      <c r="B192" s="2">
        <v>45622</v>
      </c>
      <c r="C192" t="s">
        <v>700</v>
      </c>
      <c r="D192" t="s">
        <v>1012</v>
      </c>
      <c r="E192" t="s">
        <v>1016</v>
      </c>
      <c r="F192">
        <v>2</v>
      </c>
      <c r="G192">
        <v>465.11</v>
      </c>
      <c r="H192">
        <v>0.18</v>
      </c>
      <c r="I192">
        <v>762.78</v>
      </c>
      <c r="J192" t="s">
        <v>1017</v>
      </c>
      <c r="K192">
        <v>2024</v>
      </c>
    </row>
    <row r="193" spans="1:11" x14ac:dyDescent="0.3">
      <c r="A193" t="s">
        <v>201</v>
      </c>
      <c r="B193" s="2">
        <v>45465</v>
      </c>
      <c r="C193" t="s">
        <v>701</v>
      </c>
      <c r="D193" t="s">
        <v>1013</v>
      </c>
      <c r="E193" t="s">
        <v>1015</v>
      </c>
      <c r="F193">
        <v>5</v>
      </c>
      <c r="G193">
        <v>365.19</v>
      </c>
      <c r="H193">
        <v>0.13</v>
      </c>
      <c r="I193">
        <v>1588.58</v>
      </c>
      <c r="J193" t="s">
        <v>1018</v>
      </c>
      <c r="K193">
        <v>2024</v>
      </c>
    </row>
    <row r="194" spans="1:11" x14ac:dyDescent="0.3">
      <c r="A194" t="s">
        <v>202</v>
      </c>
      <c r="B194" s="2">
        <v>45607</v>
      </c>
      <c r="C194" t="s">
        <v>702</v>
      </c>
      <c r="D194" t="s">
        <v>1008</v>
      </c>
      <c r="E194" t="s">
        <v>1014</v>
      </c>
      <c r="F194">
        <v>2</v>
      </c>
      <c r="G194">
        <v>663.91</v>
      </c>
      <c r="H194">
        <v>0.06</v>
      </c>
      <c r="I194">
        <v>1248.1500000000001</v>
      </c>
      <c r="J194" t="s">
        <v>1019</v>
      </c>
      <c r="K194">
        <v>2024</v>
      </c>
    </row>
    <row r="195" spans="1:11" x14ac:dyDescent="0.3">
      <c r="A195" t="s">
        <v>203</v>
      </c>
      <c r="B195" s="2">
        <v>45466</v>
      </c>
      <c r="C195" t="s">
        <v>703</v>
      </c>
      <c r="D195" t="s">
        <v>1011</v>
      </c>
      <c r="E195" t="s">
        <v>1016</v>
      </c>
      <c r="F195">
        <v>1</v>
      </c>
      <c r="G195">
        <v>901.79</v>
      </c>
      <c r="H195">
        <v>0.15</v>
      </c>
      <c r="I195">
        <v>766.52</v>
      </c>
      <c r="J195" t="s">
        <v>1017</v>
      </c>
      <c r="K195">
        <v>2024</v>
      </c>
    </row>
    <row r="196" spans="1:11" x14ac:dyDescent="0.3">
      <c r="A196" t="s">
        <v>204</v>
      </c>
      <c r="B196" s="2">
        <v>45645</v>
      </c>
      <c r="C196" t="s">
        <v>704</v>
      </c>
      <c r="D196" t="s">
        <v>1010</v>
      </c>
      <c r="E196" t="s">
        <v>1015</v>
      </c>
      <c r="F196">
        <v>7</v>
      </c>
      <c r="G196">
        <v>905.86</v>
      </c>
      <c r="H196">
        <v>0.14000000000000001</v>
      </c>
      <c r="I196">
        <v>5453.28</v>
      </c>
      <c r="J196" t="s">
        <v>1020</v>
      </c>
      <c r="K196">
        <v>2024</v>
      </c>
    </row>
    <row r="197" spans="1:11" x14ac:dyDescent="0.3">
      <c r="A197" t="s">
        <v>205</v>
      </c>
      <c r="B197" s="2">
        <v>45430</v>
      </c>
      <c r="C197" t="s">
        <v>705</v>
      </c>
      <c r="D197" t="s">
        <v>1009</v>
      </c>
      <c r="E197" t="s">
        <v>1015</v>
      </c>
      <c r="F197">
        <v>9</v>
      </c>
      <c r="G197">
        <v>824.09</v>
      </c>
      <c r="H197">
        <v>0.13</v>
      </c>
      <c r="I197">
        <v>6452.62</v>
      </c>
      <c r="J197" t="s">
        <v>1019</v>
      </c>
      <c r="K197">
        <v>2024</v>
      </c>
    </row>
    <row r="198" spans="1:11" x14ac:dyDescent="0.3">
      <c r="A198" t="s">
        <v>206</v>
      </c>
      <c r="B198" s="2">
        <v>45718</v>
      </c>
      <c r="C198" t="s">
        <v>706</v>
      </c>
      <c r="D198" t="s">
        <v>1009</v>
      </c>
      <c r="E198" t="s">
        <v>1014</v>
      </c>
      <c r="F198">
        <v>1</v>
      </c>
      <c r="G198">
        <v>644.13</v>
      </c>
      <c r="H198">
        <v>0.08</v>
      </c>
      <c r="I198">
        <v>592.6</v>
      </c>
      <c r="J198" t="s">
        <v>1019</v>
      </c>
      <c r="K198">
        <v>2025</v>
      </c>
    </row>
    <row r="199" spans="1:11" x14ac:dyDescent="0.3">
      <c r="A199" t="s">
        <v>207</v>
      </c>
      <c r="B199" s="2">
        <v>45726</v>
      </c>
      <c r="C199" t="s">
        <v>707</v>
      </c>
      <c r="D199" t="s">
        <v>1009</v>
      </c>
      <c r="E199" t="s">
        <v>1015</v>
      </c>
      <c r="F199">
        <v>1</v>
      </c>
      <c r="G199">
        <v>430.63</v>
      </c>
      <c r="H199">
        <v>0.1</v>
      </c>
      <c r="I199">
        <v>387.57</v>
      </c>
      <c r="J199" t="s">
        <v>1020</v>
      </c>
      <c r="K199">
        <v>2025</v>
      </c>
    </row>
    <row r="200" spans="1:11" x14ac:dyDescent="0.3">
      <c r="A200" t="s">
        <v>208</v>
      </c>
      <c r="B200" s="2">
        <v>45439</v>
      </c>
      <c r="C200" t="s">
        <v>708</v>
      </c>
      <c r="D200" t="s">
        <v>1012</v>
      </c>
      <c r="E200" t="s">
        <v>1015</v>
      </c>
      <c r="F200">
        <v>7</v>
      </c>
      <c r="G200">
        <v>120.61</v>
      </c>
      <c r="H200">
        <v>0.17</v>
      </c>
      <c r="I200">
        <v>700.74</v>
      </c>
      <c r="J200" t="s">
        <v>1020</v>
      </c>
      <c r="K200">
        <v>2024</v>
      </c>
    </row>
    <row r="201" spans="1:11" x14ac:dyDescent="0.3">
      <c r="A201" t="s">
        <v>209</v>
      </c>
      <c r="B201" s="2">
        <v>45770</v>
      </c>
      <c r="C201" t="s">
        <v>709</v>
      </c>
      <c r="D201" t="s">
        <v>1008</v>
      </c>
      <c r="E201" t="s">
        <v>1014</v>
      </c>
      <c r="F201">
        <v>5</v>
      </c>
      <c r="G201">
        <v>155.81</v>
      </c>
      <c r="H201">
        <v>0.02</v>
      </c>
      <c r="I201">
        <v>763.47</v>
      </c>
      <c r="J201" t="s">
        <v>1020</v>
      </c>
      <c r="K201">
        <v>2025</v>
      </c>
    </row>
    <row r="202" spans="1:11" x14ac:dyDescent="0.3">
      <c r="A202" t="s">
        <v>210</v>
      </c>
      <c r="B202" s="2">
        <v>45491</v>
      </c>
      <c r="C202" t="s">
        <v>710</v>
      </c>
      <c r="D202" t="s">
        <v>1007</v>
      </c>
      <c r="E202" t="s">
        <v>1016</v>
      </c>
      <c r="F202">
        <v>1</v>
      </c>
      <c r="G202">
        <v>557.75</v>
      </c>
      <c r="H202">
        <v>0.28999999999999998</v>
      </c>
      <c r="I202">
        <v>396</v>
      </c>
      <c r="J202" t="s">
        <v>1017</v>
      </c>
      <c r="K202">
        <v>2024</v>
      </c>
    </row>
    <row r="203" spans="1:11" x14ac:dyDescent="0.3">
      <c r="A203" t="s">
        <v>211</v>
      </c>
      <c r="B203" s="2">
        <v>45700</v>
      </c>
      <c r="C203" t="s">
        <v>711</v>
      </c>
      <c r="D203" t="s">
        <v>1013</v>
      </c>
      <c r="E203" t="s">
        <v>1014</v>
      </c>
      <c r="F203">
        <v>2</v>
      </c>
      <c r="G203">
        <v>269.64</v>
      </c>
      <c r="H203">
        <v>0.28999999999999998</v>
      </c>
      <c r="I203">
        <v>382.89</v>
      </c>
      <c r="J203" t="s">
        <v>1017</v>
      </c>
      <c r="K203">
        <v>2025</v>
      </c>
    </row>
    <row r="204" spans="1:11" x14ac:dyDescent="0.3">
      <c r="A204" t="s">
        <v>212</v>
      </c>
      <c r="B204" s="2">
        <v>45599</v>
      </c>
      <c r="C204" t="s">
        <v>712</v>
      </c>
      <c r="D204" t="s">
        <v>1012</v>
      </c>
      <c r="E204" t="s">
        <v>1015</v>
      </c>
      <c r="F204">
        <v>1</v>
      </c>
      <c r="G204">
        <v>474.36</v>
      </c>
      <c r="H204">
        <v>0.21</v>
      </c>
      <c r="I204">
        <v>374.74</v>
      </c>
      <c r="J204" t="s">
        <v>1020</v>
      </c>
      <c r="K204">
        <v>2024</v>
      </c>
    </row>
    <row r="205" spans="1:11" x14ac:dyDescent="0.3">
      <c r="A205" t="s">
        <v>213</v>
      </c>
      <c r="B205" s="2">
        <v>45547</v>
      </c>
      <c r="C205" t="s">
        <v>713</v>
      </c>
      <c r="D205" t="s">
        <v>1007</v>
      </c>
      <c r="E205" t="s">
        <v>1015</v>
      </c>
      <c r="F205">
        <v>4</v>
      </c>
      <c r="G205">
        <v>47.81</v>
      </c>
      <c r="H205">
        <v>0.05</v>
      </c>
      <c r="I205">
        <v>181.68</v>
      </c>
      <c r="J205" t="s">
        <v>1019</v>
      </c>
      <c r="K205">
        <v>2024</v>
      </c>
    </row>
    <row r="206" spans="1:11" x14ac:dyDescent="0.3">
      <c r="A206" t="s">
        <v>214</v>
      </c>
      <c r="B206" s="2">
        <v>45581</v>
      </c>
      <c r="C206" t="s">
        <v>714</v>
      </c>
      <c r="D206" t="s">
        <v>1008</v>
      </c>
      <c r="E206" t="s">
        <v>1014</v>
      </c>
      <c r="F206">
        <v>9</v>
      </c>
      <c r="G206">
        <v>620.07000000000005</v>
      </c>
      <c r="H206">
        <v>0.16</v>
      </c>
      <c r="I206">
        <v>4687.7299999999996</v>
      </c>
      <c r="J206" t="s">
        <v>1020</v>
      </c>
      <c r="K206">
        <v>2024</v>
      </c>
    </row>
    <row r="207" spans="1:11" x14ac:dyDescent="0.3">
      <c r="A207" t="s">
        <v>215</v>
      </c>
      <c r="B207" s="2">
        <v>45683</v>
      </c>
      <c r="C207" t="s">
        <v>715</v>
      </c>
      <c r="D207" t="s">
        <v>1009</v>
      </c>
      <c r="E207" t="s">
        <v>1014</v>
      </c>
      <c r="F207">
        <v>7</v>
      </c>
      <c r="G207">
        <v>124.2</v>
      </c>
      <c r="H207">
        <v>0.15</v>
      </c>
      <c r="I207">
        <v>738.99</v>
      </c>
      <c r="J207" t="s">
        <v>1018</v>
      </c>
      <c r="K207">
        <v>2025</v>
      </c>
    </row>
    <row r="208" spans="1:11" x14ac:dyDescent="0.3">
      <c r="A208" t="s">
        <v>216</v>
      </c>
      <c r="B208" s="2">
        <v>45677</v>
      </c>
      <c r="C208" t="s">
        <v>716</v>
      </c>
      <c r="D208" t="s">
        <v>1013</v>
      </c>
      <c r="E208" t="s">
        <v>1016</v>
      </c>
      <c r="F208">
        <v>3</v>
      </c>
      <c r="G208">
        <v>138.18</v>
      </c>
      <c r="H208">
        <v>0.22</v>
      </c>
      <c r="I208">
        <v>323.33999999999997</v>
      </c>
      <c r="J208" t="s">
        <v>1019</v>
      </c>
      <c r="K208">
        <v>2025</v>
      </c>
    </row>
    <row r="209" spans="1:11" x14ac:dyDescent="0.3">
      <c r="A209" t="s">
        <v>217</v>
      </c>
      <c r="B209" s="2">
        <v>45730</v>
      </c>
      <c r="C209" t="s">
        <v>717</v>
      </c>
      <c r="D209" t="s">
        <v>1007</v>
      </c>
      <c r="E209" t="s">
        <v>1015</v>
      </c>
      <c r="F209">
        <v>5</v>
      </c>
      <c r="G209">
        <v>770.14</v>
      </c>
      <c r="H209">
        <v>0.09</v>
      </c>
      <c r="I209">
        <v>3504.14</v>
      </c>
      <c r="J209" t="s">
        <v>1020</v>
      </c>
      <c r="K209">
        <v>2025</v>
      </c>
    </row>
    <row r="210" spans="1:11" x14ac:dyDescent="0.3">
      <c r="A210" t="s">
        <v>218</v>
      </c>
      <c r="B210" s="2">
        <v>45501</v>
      </c>
      <c r="C210" t="s">
        <v>718</v>
      </c>
      <c r="D210" t="s">
        <v>1009</v>
      </c>
      <c r="E210" t="s">
        <v>1016</v>
      </c>
      <c r="F210">
        <v>1</v>
      </c>
      <c r="G210">
        <v>487.91</v>
      </c>
      <c r="H210">
        <v>0.17</v>
      </c>
      <c r="I210">
        <v>404.97</v>
      </c>
      <c r="J210" t="s">
        <v>1018</v>
      </c>
      <c r="K210">
        <v>2024</v>
      </c>
    </row>
    <row r="211" spans="1:11" x14ac:dyDescent="0.3">
      <c r="A211" t="s">
        <v>219</v>
      </c>
      <c r="B211" s="2">
        <v>45452</v>
      </c>
      <c r="C211" t="s">
        <v>719</v>
      </c>
      <c r="D211" t="s">
        <v>1013</v>
      </c>
      <c r="E211" t="s">
        <v>1015</v>
      </c>
      <c r="F211">
        <v>6</v>
      </c>
      <c r="G211">
        <v>768.73</v>
      </c>
      <c r="H211">
        <v>0.13</v>
      </c>
      <c r="I211">
        <v>4012.77</v>
      </c>
      <c r="J211" t="s">
        <v>1018</v>
      </c>
      <c r="K211">
        <v>2024</v>
      </c>
    </row>
    <row r="212" spans="1:11" x14ac:dyDescent="0.3">
      <c r="A212" t="s">
        <v>220</v>
      </c>
      <c r="B212" s="2">
        <v>45774</v>
      </c>
      <c r="C212" t="s">
        <v>720</v>
      </c>
      <c r="D212" t="s">
        <v>1013</v>
      </c>
      <c r="E212" t="s">
        <v>1016</v>
      </c>
      <c r="F212">
        <v>9</v>
      </c>
      <c r="G212">
        <v>965.07</v>
      </c>
      <c r="H212">
        <v>0.09</v>
      </c>
      <c r="I212">
        <v>7903.92</v>
      </c>
      <c r="J212" t="s">
        <v>1020</v>
      </c>
      <c r="K212">
        <v>2025</v>
      </c>
    </row>
    <row r="213" spans="1:11" x14ac:dyDescent="0.3">
      <c r="A213" t="s">
        <v>221</v>
      </c>
      <c r="B213" s="2">
        <v>45450</v>
      </c>
      <c r="C213" t="s">
        <v>721</v>
      </c>
      <c r="D213" t="s">
        <v>1013</v>
      </c>
      <c r="E213" t="s">
        <v>1014</v>
      </c>
      <c r="F213">
        <v>2</v>
      </c>
      <c r="G213">
        <v>606.02</v>
      </c>
      <c r="H213">
        <v>0.22</v>
      </c>
      <c r="I213">
        <v>945.39</v>
      </c>
      <c r="J213" t="s">
        <v>1018</v>
      </c>
      <c r="K213">
        <v>2024</v>
      </c>
    </row>
    <row r="214" spans="1:11" x14ac:dyDescent="0.3">
      <c r="A214" t="s">
        <v>222</v>
      </c>
      <c r="B214" s="2">
        <v>45566</v>
      </c>
      <c r="C214" t="s">
        <v>722</v>
      </c>
      <c r="D214" t="s">
        <v>1012</v>
      </c>
      <c r="E214" t="s">
        <v>1015</v>
      </c>
      <c r="F214">
        <v>10</v>
      </c>
      <c r="G214">
        <v>651.9</v>
      </c>
      <c r="H214">
        <v>0.08</v>
      </c>
      <c r="I214">
        <v>5997.48</v>
      </c>
      <c r="J214" t="s">
        <v>1018</v>
      </c>
      <c r="K214">
        <v>2024</v>
      </c>
    </row>
    <row r="215" spans="1:11" x14ac:dyDescent="0.3">
      <c r="A215" t="s">
        <v>223</v>
      </c>
      <c r="B215" s="2">
        <v>45627</v>
      </c>
      <c r="C215" t="s">
        <v>723</v>
      </c>
      <c r="D215" t="s">
        <v>1008</v>
      </c>
      <c r="E215" t="s">
        <v>1014</v>
      </c>
      <c r="F215">
        <v>7</v>
      </c>
      <c r="G215">
        <v>518.05999999999995</v>
      </c>
      <c r="H215">
        <v>0.05</v>
      </c>
      <c r="I215">
        <v>3445.1</v>
      </c>
      <c r="J215" t="s">
        <v>1018</v>
      </c>
      <c r="K215">
        <v>2024</v>
      </c>
    </row>
    <row r="216" spans="1:11" x14ac:dyDescent="0.3">
      <c r="A216" t="s">
        <v>224</v>
      </c>
      <c r="B216" s="2">
        <v>45614</v>
      </c>
      <c r="C216" t="s">
        <v>724</v>
      </c>
      <c r="D216" t="s">
        <v>1008</v>
      </c>
      <c r="E216" t="s">
        <v>1014</v>
      </c>
      <c r="F216">
        <v>5</v>
      </c>
      <c r="G216">
        <v>625.01</v>
      </c>
      <c r="H216">
        <v>7.0000000000000007E-2</v>
      </c>
      <c r="I216">
        <v>2906.3</v>
      </c>
      <c r="J216" t="s">
        <v>1019</v>
      </c>
      <c r="K216">
        <v>2024</v>
      </c>
    </row>
    <row r="217" spans="1:11" x14ac:dyDescent="0.3">
      <c r="A217" t="s">
        <v>225</v>
      </c>
      <c r="B217" s="2">
        <v>45750</v>
      </c>
      <c r="C217" t="s">
        <v>725</v>
      </c>
      <c r="D217" t="s">
        <v>1009</v>
      </c>
      <c r="E217" t="s">
        <v>1016</v>
      </c>
      <c r="F217">
        <v>3</v>
      </c>
      <c r="G217">
        <v>213.16</v>
      </c>
      <c r="H217">
        <v>0.19</v>
      </c>
      <c r="I217">
        <v>517.98</v>
      </c>
      <c r="J217" t="s">
        <v>1018</v>
      </c>
      <c r="K217">
        <v>2025</v>
      </c>
    </row>
    <row r="218" spans="1:11" x14ac:dyDescent="0.3">
      <c r="A218" t="s">
        <v>226</v>
      </c>
      <c r="B218" s="2">
        <v>45525</v>
      </c>
      <c r="C218" t="s">
        <v>726</v>
      </c>
      <c r="D218" t="s">
        <v>1008</v>
      </c>
      <c r="E218" t="s">
        <v>1014</v>
      </c>
      <c r="F218">
        <v>6</v>
      </c>
      <c r="G218">
        <v>603.35</v>
      </c>
      <c r="H218">
        <v>0.23</v>
      </c>
      <c r="I218">
        <v>2787.48</v>
      </c>
      <c r="J218" t="s">
        <v>1017</v>
      </c>
      <c r="K218">
        <v>2024</v>
      </c>
    </row>
    <row r="219" spans="1:11" x14ac:dyDescent="0.3">
      <c r="A219" t="s">
        <v>227</v>
      </c>
      <c r="B219" s="2">
        <v>45699</v>
      </c>
      <c r="C219" t="s">
        <v>727</v>
      </c>
      <c r="D219" t="s">
        <v>1007</v>
      </c>
      <c r="E219" t="s">
        <v>1014</v>
      </c>
      <c r="F219">
        <v>4</v>
      </c>
      <c r="G219">
        <v>459.25</v>
      </c>
      <c r="H219">
        <v>0.27</v>
      </c>
      <c r="I219">
        <v>1341.01</v>
      </c>
      <c r="J219" t="s">
        <v>1017</v>
      </c>
      <c r="K219">
        <v>2025</v>
      </c>
    </row>
    <row r="220" spans="1:11" x14ac:dyDescent="0.3">
      <c r="A220" t="s">
        <v>228</v>
      </c>
      <c r="B220" s="2">
        <v>45703</v>
      </c>
      <c r="C220" t="s">
        <v>728</v>
      </c>
      <c r="D220" t="s">
        <v>1013</v>
      </c>
      <c r="E220" t="s">
        <v>1016</v>
      </c>
      <c r="F220">
        <v>8</v>
      </c>
      <c r="G220">
        <v>942.75</v>
      </c>
      <c r="H220">
        <v>0.17</v>
      </c>
      <c r="I220">
        <v>6259.86</v>
      </c>
      <c r="J220" t="s">
        <v>1020</v>
      </c>
      <c r="K220">
        <v>2025</v>
      </c>
    </row>
    <row r="221" spans="1:11" x14ac:dyDescent="0.3">
      <c r="A221" t="s">
        <v>229</v>
      </c>
      <c r="B221" s="2">
        <v>45607</v>
      </c>
      <c r="C221" t="s">
        <v>729</v>
      </c>
      <c r="D221" t="s">
        <v>1012</v>
      </c>
      <c r="E221" t="s">
        <v>1014</v>
      </c>
      <c r="F221">
        <v>1</v>
      </c>
      <c r="G221">
        <v>296.14</v>
      </c>
      <c r="H221">
        <v>0.27</v>
      </c>
      <c r="I221">
        <v>216.18</v>
      </c>
      <c r="J221" t="s">
        <v>1017</v>
      </c>
      <c r="K221">
        <v>2024</v>
      </c>
    </row>
    <row r="222" spans="1:11" x14ac:dyDescent="0.3">
      <c r="A222" t="s">
        <v>230</v>
      </c>
      <c r="B222" s="2">
        <v>45447</v>
      </c>
      <c r="C222" t="s">
        <v>730</v>
      </c>
      <c r="D222" t="s">
        <v>1008</v>
      </c>
      <c r="E222" t="s">
        <v>1016</v>
      </c>
      <c r="F222">
        <v>6</v>
      </c>
      <c r="G222">
        <v>575.83000000000004</v>
      </c>
      <c r="H222">
        <v>0.15</v>
      </c>
      <c r="I222">
        <v>2936.73</v>
      </c>
      <c r="J222" t="s">
        <v>1018</v>
      </c>
      <c r="K222">
        <v>2024</v>
      </c>
    </row>
    <row r="223" spans="1:11" x14ac:dyDescent="0.3">
      <c r="A223" t="s">
        <v>231</v>
      </c>
      <c r="B223" s="2">
        <v>45600</v>
      </c>
      <c r="C223" t="s">
        <v>731</v>
      </c>
      <c r="D223" t="s">
        <v>1007</v>
      </c>
      <c r="E223" t="s">
        <v>1016</v>
      </c>
      <c r="F223">
        <v>10</v>
      </c>
      <c r="G223">
        <v>701.89</v>
      </c>
      <c r="H223">
        <v>0.06</v>
      </c>
      <c r="I223">
        <v>6597.77</v>
      </c>
      <c r="J223" t="s">
        <v>1018</v>
      </c>
      <c r="K223">
        <v>2024</v>
      </c>
    </row>
    <row r="224" spans="1:11" x14ac:dyDescent="0.3">
      <c r="A224" t="s">
        <v>232</v>
      </c>
      <c r="B224" s="2">
        <v>45462</v>
      </c>
      <c r="C224" t="s">
        <v>732</v>
      </c>
      <c r="D224" t="s">
        <v>1009</v>
      </c>
      <c r="E224" t="s">
        <v>1014</v>
      </c>
      <c r="F224">
        <v>1</v>
      </c>
      <c r="G224">
        <v>547.82000000000005</v>
      </c>
      <c r="H224">
        <v>0.06</v>
      </c>
      <c r="I224">
        <v>514.95000000000005</v>
      </c>
      <c r="J224" t="s">
        <v>1018</v>
      </c>
      <c r="K224">
        <v>2024</v>
      </c>
    </row>
    <row r="225" spans="1:11" x14ac:dyDescent="0.3">
      <c r="A225" t="s">
        <v>233</v>
      </c>
      <c r="B225" s="2">
        <v>45617</v>
      </c>
      <c r="C225" t="s">
        <v>733</v>
      </c>
      <c r="D225" t="s">
        <v>1012</v>
      </c>
      <c r="E225" t="s">
        <v>1016</v>
      </c>
      <c r="F225">
        <v>3</v>
      </c>
      <c r="G225">
        <v>579.62</v>
      </c>
      <c r="H225">
        <v>0.05</v>
      </c>
      <c r="I225">
        <v>1651.92</v>
      </c>
      <c r="J225" t="s">
        <v>1019</v>
      </c>
      <c r="K225">
        <v>2024</v>
      </c>
    </row>
    <row r="226" spans="1:11" x14ac:dyDescent="0.3">
      <c r="A226" t="s">
        <v>234</v>
      </c>
      <c r="B226" s="2">
        <v>45761</v>
      </c>
      <c r="C226" t="s">
        <v>734</v>
      </c>
      <c r="D226" t="s">
        <v>1008</v>
      </c>
      <c r="E226" t="s">
        <v>1014</v>
      </c>
      <c r="F226">
        <v>9</v>
      </c>
      <c r="G226">
        <v>929.23</v>
      </c>
      <c r="H226">
        <v>0.13</v>
      </c>
      <c r="I226">
        <v>7275.87</v>
      </c>
      <c r="J226" t="s">
        <v>1020</v>
      </c>
      <c r="K226">
        <v>2025</v>
      </c>
    </row>
    <row r="227" spans="1:11" x14ac:dyDescent="0.3">
      <c r="A227" t="s">
        <v>235</v>
      </c>
      <c r="B227" s="2">
        <v>45541</v>
      </c>
      <c r="C227" t="s">
        <v>735</v>
      </c>
      <c r="D227" t="s">
        <v>1009</v>
      </c>
      <c r="E227" t="s">
        <v>1014</v>
      </c>
      <c r="F227">
        <v>6</v>
      </c>
      <c r="G227">
        <v>858.67</v>
      </c>
      <c r="H227">
        <v>0.27</v>
      </c>
      <c r="I227">
        <v>3760.97</v>
      </c>
      <c r="J227" t="s">
        <v>1020</v>
      </c>
      <c r="K227">
        <v>2024</v>
      </c>
    </row>
    <row r="228" spans="1:11" x14ac:dyDescent="0.3">
      <c r="A228" t="s">
        <v>236</v>
      </c>
      <c r="B228" s="2">
        <v>45492</v>
      </c>
      <c r="C228" t="s">
        <v>736</v>
      </c>
      <c r="D228" t="s">
        <v>1008</v>
      </c>
      <c r="E228" t="s">
        <v>1016</v>
      </c>
      <c r="F228">
        <v>2</v>
      </c>
      <c r="G228">
        <v>199.14</v>
      </c>
      <c r="H228">
        <v>0.22</v>
      </c>
      <c r="I228">
        <v>310.66000000000003</v>
      </c>
      <c r="J228" t="s">
        <v>1018</v>
      </c>
      <c r="K228">
        <v>2024</v>
      </c>
    </row>
    <row r="229" spans="1:11" x14ac:dyDescent="0.3">
      <c r="A229" t="s">
        <v>237</v>
      </c>
      <c r="B229" s="2">
        <v>45519</v>
      </c>
      <c r="C229" t="s">
        <v>737</v>
      </c>
      <c r="D229" t="s">
        <v>1008</v>
      </c>
      <c r="E229" t="s">
        <v>1016</v>
      </c>
      <c r="F229">
        <v>6</v>
      </c>
      <c r="G229">
        <v>373.38</v>
      </c>
      <c r="H229">
        <v>0.06</v>
      </c>
      <c r="I229">
        <v>2105.86</v>
      </c>
      <c r="J229" t="s">
        <v>1018</v>
      </c>
      <c r="K229">
        <v>2024</v>
      </c>
    </row>
    <row r="230" spans="1:11" x14ac:dyDescent="0.3">
      <c r="A230" t="s">
        <v>238</v>
      </c>
      <c r="B230" s="2">
        <v>45449</v>
      </c>
      <c r="C230" t="s">
        <v>738</v>
      </c>
      <c r="D230" t="s">
        <v>1007</v>
      </c>
      <c r="E230" t="s">
        <v>1015</v>
      </c>
      <c r="F230">
        <v>1</v>
      </c>
      <c r="G230">
        <v>219.33</v>
      </c>
      <c r="H230">
        <v>0.28000000000000003</v>
      </c>
      <c r="I230">
        <v>157.91999999999999</v>
      </c>
      <c r="J230" t="s">
        <v>1020</v>
      </c>
      <c r="K230">
        <v>2024</v>
      </c>
    </row>
    <row r="231" spans="1:11" x14ac:dyDescent="0.3">
      <c r="A231" t="s">
        <v>239</v>
      </c>
      <c r="B231" s="2">
        <v>45659</v>
      </c>
      <c r="C231" t="s">
        <v>739</v>
      </c>
      <c r="D231" t="s">
        <v>1013</v>
      </c>
      <c r="E231" t="s">
        <v>1015</v>
      </c>
      <c r="F231">
        <v>4</v>
      </c>
      <c r="G231">
        <v>499.28</v>
      </c>
      <c r="H231">
        <v>0</v>
      </c>
      <c r="I231">
        <v>1997.12</v>
      </c>
      <c r="J231" t="s">
        <v>1017</v>
      </c>
      <c r="K231">
        <v>2025</v>
      </c>
    </row>
    <row r="232" spans="1:11" x14ac:dyDescent="0.3">
      <c r="A232" t="s">
        <v>240</v>
      </c>
      <c r="B232" s="2">
        <v>45605</v>
      </c>
      <c r="C232" t="s">
        <v>740</v>
      </c>
      <c r="D232" t="s">
        <v>1011</v>
      </c>
      <c r="E232" t="s">
        <v>1014</v>
      </c>
      <c r="F232">
        <v>3</v>
      </c>
      <c r="G232">
        <v>222.53</v>
      </c>
      <c r="H232">
        <v>0.12</v>
      </c>
      <c r="I232">
        <v>587.48</v>
      </c>
      <c r="J232" t="s">
        <v>1020</v>
      </c>
      <c r="K232">
        <v>2024</v>
      </c>
    </row>
    <row r="233" spans="1:11" x14ac:dyDescent="0.3">
      <c r="A233" t="s">
        <v>241</v>
      </c>
      <c r="B233" s="2">
        <v>45527</v>
      </c>
      <c r="C233" t="s">
        <v>741</v>
      </c>
      <c r="D233" t="s">
        <v>1012</v>
      </c>
      <c r="E233" t="s">
        <v>1015</v>
      </c>
      <c r="F233">
        <v>6</v>
      </c>
      <c r="G233">
        <v>407.67</v>
      </c>
      <c r="H233">
        <v>0.03</v>
      </c>
      <c r="I233">
        <v>2372.64</v>
      </c>
      <c r="J233" t="s">
        <v>1018</v>
      </c>
      <c r="K233">
        <v>2024</v>
      </c>
    </row>
    <row r="234" spans="1:11" x14ac:dyDescent="0.3">
      <c r="A234" t="s">
        <v>242</v>
      </c>
      <c r="B234" s="2">
        <v>45683</v>
      </c>
      <c r="C234" t="s">
        <v>742</v>
      </c>
      <c r="D234" t="s">
        <v>1012</v>
      </c>
      <c r="E234" t="s">
        <v>1016</v>
      </c>
      <c r="F234">
        <v>10</v>
      </c>
      <c r="G234">
        <v>814.1</v>
      </c>
      <c r="H234">
        <v>0.2</v>
      </c>
      <c r="I234">
        <v>6512.8</v>
      </c>
      <c r="J234" t="s">
        <v>1020</v>
      </c>
      <c r="K234">
        <v>2025</v>
      </c>
    </row>
    <row r="235" spans="1:11" x14ac:dyDescent="0.3">
      <c r="A235" t="s">
        <v>243</v>
      </c>
      <c r="B235" s="2">
        <v>45736</v>
      </c>
      <c r="C235" t="s">
        <v>743</v>
      </c>
      <c r="D235" t="s">
        <v>1008</v>
      </c>
      <c r="E235" t="s">
        <v>1016</v>
      </c>
      <c r="F235">
        <v>5</v>
      </c>
      <c r="G235">
        <v>996.71</v>
      </c>
      <c r="H235">
        <v>0.19</v>
      </c>
      <c r="I235">
        <v>4036.68</v>
      </c>
      <c r="J235" t="s">
        <v>1019</v>
      </c>
      <c r="K235">
        <v>2025</v>
      </c>
    </row>
    <row r="236" spans="1:11" x14ac:dyDescent="0.3">
      <c r="A236" t="s">
        <v>244</v>
      </c>
      <c r="B236" s="2">
        <v>45543</v>
      </c>
      <c r="C236" t="s">
        <v>744</v>
      </c>
      <c r="D236" t="s">
        <v>1013</v>
      </c>
      <c r="E236" t="s">
        <v>1015</v>
      </c>
      <c r="F236">
        <v>9</v>
      </c>
      <c r="G236">
        <v>97.93</v>
      </c>
      <c r="H236">
        <v>0.25</v>
      </c>
      <c r="I236">
        <v>661.03</v>
      </c>
      <c r="J236" t="s">
        <v>1020</v>
      </c>
      <c r="K236">
        <v>2024</v>
      </c>
    </row>
    <row r="237" spans="1:11" x14ac:dyDescent="0.3">
      <c r="A237" t="s">
        <v>245</v>
      </c>
      <c r="B237" s="2">
        <v>45647</v>
      </c>
      <c r="C237" t="s">
        <v>745</v>
      </c>
      <c r="D237" t="s">
        <v>1013</v>
      </c>
      <c r="E237" t="s">
        <v>1014</v>
      </c>
      <c r="F237">
        <v>7</v>
      </c>
      <c r="G237">
        <v>458.21</v>
      </c>
      <c r="H237">
        <v>0.09</v>
      </c>
      <c r="I237">
        <v>2918.8</v>
      </c>
      <c r="J237" t="s">
        <v>1017</v>
      </c>
      <c r="K237">
        <v>2024</v>
      </c>
    </row>
    <row r="238" spans="1:11" x14ac:dyDescent="0.3">
      <c r="A238" t="s">
        <v>246</v>
      </c>
      <c r="B238" s="2">
        <v>45482</v>
      </c>
      <c r="C238" t="s">
        <v>746</v>
      </c>
      <c r="D238" t="s">
        <v>1010</v>
      </c>
      <c r="E238" t="s">
        <v>1015</v>
      </c>
      <c r="F238">
        <v>9</v>
      </c>
      <c r="G238">
        <v>763.47</v>
      </c>
      <c r="H238">
        <v>0.03</v>
      </c>
      <c r="I238">
        <v>6665.09</v>
      </c>
      <c r="J238" t="s">
        <v>1020</v>
      </c>
      <c r="K238">
        <v>2024</v>
      </c>
    </row>
    <row r="239" spans="1:11" x14ac:dyDescent="0.3">
      <c r="A239" t="s">
        <v>247</v>
      </c>
      <c r="B239" s="2">
        <v>45589</v>
      </c>
      <c r="C239" t="s">
        <v>747</v>
      </c>
      <c r="D239" t="s">
        <v>1009</v>
      </c>
      <c r="E239" t="s">
        <v>1016</v>
      </c>
      <c r="F239">
        <v>4</v>
      </c>
      <c r="G239">
        <v>140.86000000000001</v>
      </c>
      <c r="H239">
        <v>0.12</v>
      </c>
      <c r="I239">
        <v>495.83</v>
      </c>
      <c r="J239" t="s">
        <v>1019</v>
      </c>
      <c r="K239">
        <v>2024</v>
      </c>
    </row>
    <row r="240" spans="1:11" x14ac:dyDescent="0.3">
      <c r="A240" t="s">
        <v>248</v>
      </c>
      <c r="B240" s="2">
        <v>45535</v>
      </c>
      <c r="C240" t="s">
        <v>748</v>
      </c>
      <c r="D240" t="s">
        <v>1012</v>
      </c>
      <c r="E240" t="s">
        <v>1016</v>
      </c>
      <c r="F240">
        <v>3</v>
      </c>
      <c r="G240">
        <v>445.43</v>
      </c>
      <c r="H240">
        <v>0.11</v>
      </c>
      <c r="I240">
        <v>1189.3</v>
      </c>
      <c r="J240" t="s">
        <v>1018</v>
      </c>
      <c r="K240">
        <v>2024</v>
      </c>
    </row>
    <row r="241" spans="1:11" x14ac:dyDescent="0.3">
      <c r="A241" t="s">
        <v>249</v>
      </c>
      <c r="B241" s="2">
        <v>45731</v>
      </c>
      <c r="C241" t="s">
        <v>749</v>
      </c>
      <c r="D241" t="s">
        <v>1008</v>
      </c>
      <c r="E241" t="s">
        <v>1014</v>
      </c>
      <c r="F241">
        <v>3</v>
      </c>
      <c r="G241">
        <v>454.54</v>
      </c>
      <c r="H241">
        <v>0.06</v>
      </c>
      <c r="I241">
        <v>1281.8</v>
      </c>
      <c r="J241" t="s">
        <v>1017</v>
      </c>
      <c r="K241">
        <v>2025</v>
      </c>
    </row>
    <row r="242" spans="1:11" x14ac:dyDescent="0.3">
      <c r="A242" t="s">
        <v>250</v>
      </c>
      <c r="B242" s="2">
        <v>45683</v>
      </c>
      <c r="C242" t="s">
        <v>750</v>
      </c>
      <c r="D242" t="s">
        <v>1013</v>
      </c>
      <c r="E242" t="s">
        <v>1016</v>
      </c>
      <c r="F242">
        <v>10</v>
      </c>
      <c r="G242">
        <v>304.35000000000002</v>
      </c>
      <c r="H242">
        <v>0.03</v>
      </c>
      <c r="I242">
        <v>2952.19</v>
      </c>
      <c r="J242" t="s">
        <v>1018</v>
      </c>
      <c r="K242">
        <v>2025</v>
      </c>
    </row>
    <row r="243" spans="1:11" x14ac:dyDescent="0.3">
      <c r="A243" t="s">
        <v>251</v>
      </c>
      <c r="B243" s="2">
        <v>45468</v>
      </c>
      <c r="C243" t="s">
        <v>751</v>
      </c>
      <c r="D243" t="s">
        <v>1011</v>
      </c>
      <c r="E243" t="s">
        <v>1015</v>
      </c>
      <c r="F243">
        <v>2</v>
      </c>
      <c r="G243">
        <v>41.83</v>
      </c>
      <c r="H243">
        <v>0.18</v>
      </c>
      <c r="I243">
        <v>68.599999999999994</v>
      </c>
      <c r="J243" t="s">
        <v>1020</v>
      </c>
      <c r="K243">
        <v>2024</v>
      </c>
    </row>
    <row r="244" spans="1:11" x14ac:dyDescent="0.3">
      <c r="A244" t="s">
        <v>252</v>
      </c>
      <c r="B244" s="2">
        <v>45691</v>
      </c>
      <c r="C244" t="s">
        <v>752</v>
      </c>
      <c r="D244" t="s">
        <v>1010</v>
      </c>
      <c r="E244" t="s">
        <v>1015</v>
      </c>
      <c r="F244">
        <v>2</v>
      </c>
      <c r="G244">
        <v>725.33</v>
      </c>
      <c r="H244">
        <v>0.28000000000000003</v>
      </c>
      <c r="I244">
        <v>1044.48</v>
      </c>
      <c r="J244" t="s">
        <v>1019</v>
      </c>
      <c r="K244">
        <v>2025</v>
      </c>
    </row>
    <row r="245" spans="1:11" x14ac:dyDescent="0.3">
      <c r="A245" t="s">
        <v>253</v>
      </c>
      <c r="B245" s="2">
        <v>45727</v>
      </c>
      <c r="C245" t="s">
        <v>753</v>
      </c>
      <c r="D245" t="s">
        <v>1007</v>
      </c>
      <c r="E245" t="s">
        <v>1014</v>
      </c>
      <c r="F245">
        <v>5</v>
      </c>
      <c r="G245">
        <v>149.19</v>
      </c>
      <c r="H245">
        <v>0.09</v>
      </c>
      <c r="I245">
        <v>678.81</v>
      </c>
      <c r="J245" t="s">
        <v>1020</v>
      </c>
      <c r="K245">
        <v>2025</v>
      </c>
    </row>
    <row r="246" spans="1:11" x14ac:dyDescent="0.3">
      <c r="A246" t="s">
        <v>254</v>
      </c>
      <c r="B246" s="2">
        <v>45472</v>
      </c>
      <c r="C246" t="s">
        <v>754</v>
      </c>
      <c r="D246" t="s">
        <v>1007</v>
      </c>
      <c r="E246" t="s">
        <v>1014</v>
      </c>
      <c r="F246">
        <v>6</v>
      </c>
      <c r="G246">
        <v>566.17999999999995</v>
      </c>
      <c r="H246">
        <v>0.09</v>
      </c>
      <c r="I246">
        <v>3091.34</v>
      </c>
      <c r="J246" t="s">
        <v>1017</v>
      </c>
      <c r="K246">
        <v>2024</v>
      </c>
    </row>
    <row r="247" spans="1:11" x14ac:dyDescent="0.3">
      <c r="A247" t="s">
        <v>255</v>
      </c>
      <c r="B247" s="2">
        <v>45494</v>
      </c>
      <c r="C247" t="s">
        <v>755</v>
      </c>
      <c r="D247" t="s">
        <v>1012</v>
      </c>
      <c r="E247" t="s">
        <v>1016</v>
      </c>
      <c r="F247">
        <v>1</v>
      </c>
      <c r="G247">
        <v>863.07</v>
      </c>
      <c r="H247">
        <v>0.1</v>
      </c>
      <c r="I247">
        <v>776.76</v>
      </c>
      <c r="J247" t="s">
        <v>1017</v>
      </c>
      <c r="K247">
        <v>2024</v>
      </c>
    </row>
    <row r="248" spans="1:11" x14ac:dyDescent="0.3">
      <c r="A248" t="s">
        <v>256</v>
      </c>
      <c r="B248" s="2">
        <v>45495</v>
      </c>
      <c r="C248" t="s">
        <v>756</v>
      </c>
      <c r="D248" t="s">
        <v>1009</v>
      </c>
      <c r="E248" t="s">
        <v>1016</v>
      </c>
      <c r="F248">
        <v>4</v>
      </c>
      <c r="G248">
        <v>887.81</v>
      </c>
      <c r="H248">
        <v>0.13</v>
      </c>
      <c r="I248">
        <v>3089.58</v>
      </c>
      <c r="J248" t="s">
        <v>1020</v>
      </c>
      <c r="K248">
        <v>2024</v>
      </c>
    </row>
    <row r="249" spans="1:11" x14ac:dyDescent="0.3">
      <c r="A249" t="s">
        <v>257</v>
      </c>
      <c r="B249" s="2">
        <v>45716</v>
      </c>
      <c r="C249" t="s">
        <v>757</v>
      </c>
      <c r="D249" t="s">
        <v>1010</v>
      </c>
      <c r="E249" t="s">
        <v>1016</v>
      </c>
      <c r="F249">
        <v>10</v>
      </c>
      <c r="G249">
        <v>127.77</v>
      </c>
      <c r="H249">
        <v>0.02</v>
      </c>
      <c r="I249">
        <v>1252.1500000000001</v>
      </c>
      <c r="J249" t="s">
        <v>1020</v>
      </c>
      <c r="K249">
        <v>2025</v>
      </c>
    </row>
    <row r="250" spans="1:11" x14ac:dyDescent="0.3">
      <c r="A250" t="s">
        <v>258</v>
      </c>
      <c r="B250" s="2">
        <v>45531</v>
      </c>
      <c r="C250" t="s">
        <v>758</v>
      </c>
      <c r="D250" t="s">
        <v>1007</v>
      </c>
      <c r="E250" t="s">
        <v>1015</v>
      </c>
      <c r="F250">
        <v>2</v>
      </c>
      <c r="G250">
        <v>599.79</v>
      </c>
      <c r="H250">
        <v>0.16</v>
      </c>
      <c r="I250">
        <v>1007.65</v>
      </c>
      <c r="J250" t="s">
        <v>1020</v>
      </c>
      <c r="K250">
        <v>2024</v>
      </c>
    </row>
    <row r="251" spans="1:11" x14ac:dyDescent="0.3">
      <c r="A251" t="s">
        <v>259</v>
      </c>
      <c r="B251" s="2">
        <v>45516</v>
      </c>
      <c r="C251" t="s">
        <v>759</v>
      </c>
      <c r="D251" t="s">
        <v>1011</v>
      </c>
      <c r="E251" t="s">
        <v>1014</v>
      </c>
      <c r="F251">
        <v>10</v>
      </c>
      <c r="G251">
        <v>629.91999999999996</v>
      </c>
      <c r="H251">
        <v>0.1</v>
      </c>
      <c r="I251">
        <v>5669.28</v>
      </c>
      <c r="J251" t="s">
        <v>1020</v>
      </c>
      <c r="K251">
        <v>2024</v>
      </c>
    </row>
    <row r="252" spans="1:11" x14ac:dyDescent="0.3">
      <c r="A252" t="s">
        <v>260</v>
      </c>
      <c r="B252" s="2">
        <v>45750</v>
      </c>
      <c r="C252" t="s">
        <v>760</v>
      </c>
      <c r="D252" t="s">
        <v>1009</v>
      </c>
      <c r="E252" t="s">
        <v>1016</v>
      </c>
      <c r="F252">
        <v>7</v>
      </c>
      <c r="G252">
        <v>282.26</v>
      </c>
      <c r="H252">
        <v>0.18</v>
      </c>
      <c r="I252">
        <v>1620.17</v>
      </c>
      <c r="J252" t="s">
        <v>1018</v>
      </c>
      <c r="K252">
        <v>2025</v>
      </c>
    </row>
    <row r="253" spans="1:11" x14ac:dyDescent="0.3">
      <c r="A253" t="s">
        <v>261</v>
      </c>
      <c r="B253" s="2">
        <v>45499</v>
      </c>
      <c r="C253" t="s">
        <v>761</v>
      </c>
      <c r="D253" t="s">
        <v>1008</v>
      </c>
      <c r="E253" t="s">
        <v>1016</v>
      </c>
      <c r="F253">
        <v>7</v>
      </c>
      <c r="G253">
        <v>39.950000000000003</v>
      </c>
      <c r="H253">
        <v>0.04</v>
      </c>
      <c r="I253">
        <v>268.45999999999998</v>
      </c>
      <c r="J253" t="s">
        <v>1017</v>
      </c>
      <c r="K253">
        <v>2024</v>
      </c>
    </row>
    <row r="254" spans="1:11" x14ac:dyDescent="0.3">
      <c r="A254" t="s">
        <v>262</v>
      </c>
      <c r="B254" s="2">
        <v>45637</v>
      </c>
      <c r="C254" t="s">
        <v>762</v>
      </c>
      <c r="D254" t="s">
        <v>1010</v>
      </c>
      <c r="E254" t="s">
        <v>1016</v>
      </c>
      <c r="F254">
        <v>5</v>
      </c>
      <c r="G254">
        <v>583.13</v>
      </c>
      <c r="H254">
        <v>0.04</v>
      </c>
      <c r="I254">
        <v>2799.02</v>
      </c>
      <c r="J254" t="s">
        <v>1018</v>
      </c>
      <c r="K254">
        <v>2024</v>
      </c>
    </row>
    <row r="255" spans="1:11" x14ac:dyDescent="0.3">
      <c r="A255" t="s">
        <v>263</v>
      </c>
      <c r="B255" s="2">
        <v>45648</v>
      </c>
      <c r="C255" t="s">
        <v>763</v>
      </c>
      <c r="D255" t="s">
        <v>1010</v>
      </c>
      <c r="E255" t="s">
        <v>1016</v>
      </c>
      <c r="F255">
        <v>7</v>
      </c>
      <c r="G255">
        <v>795.51</v>
      </c>
      <c r="H255">
        <v>0.21</v>
      </c>
      <c r="I255">
        <v>4399.17</v>
      </c>
      <c r="J255" t="s">
        <v>1019</v>
      </c>
      <c r="K255">
        <v>2024</v>
      </c>
    </row>
    <row r="256" spans="1:11" x14ac:dyDescent="0.3">
      <c r="A256" t="s">
        <v>264</v>
      </c>
      <c r="B256" s="2">
        <v>45493</v>
      </c>
      <c r="C256" t="s">
        <v>764</v>
      </c>
      <c r="D256" t="s">
        <v>1011</v>
      </c>
      <c r="E256" t="s">
        <v>1014</v>
      </c>
      <c r="F256">
        <v>2</v>
      </c>
      <c r="G256">
        <v>193.77</v>
      </c>
      <c r="H256">
        <v>0.06</v>
      </c>
      <c r="I256">
        <v>364.29</v>
      </c>
      <c r="J256" t="s">
        <v>1020</v>
      </c>
      <c r="K256">
        <v>2024</v>
      </c>
    </row>
    <row r="257" spans="1:11" x14ac:dyDescent="0.3">
      <c r="A257" t="s">
        <v>265</v>
      </c>
      <c r="B257" s="2">
        <v>45549</v>
      </c>
      <c r="C257" t="s">
        <v>765</v>
      </c>
      <c r="D257" t="s">
        <v>1008</v>
      </c>
      <c r="E257" t="s">
        <v>1014</v>
      </c>
      <c r="F257">
        <v>2</v>
      </c>
      <c r="G257">
        <v>960.79</v>
      </c>
      <c r="H257">
        <v>0.22</v>
      </c>
      <c r="I257">
        <v>1498.83</v>
      </c>
      <c r="J257" t="s">
        <v>1017</v>
      </c>
      <c r="K257">
        <v>2024</v>
      </c>
    </row>
    <row r="258" spans="1:11" x14ac:dyDescent="0.3">
      <c r="A258" t="s">
        <v>266</v>
      </c>
      <c r="B258" s="2">
        <v>45472</v>
      </c>
      <c r="C258" t="s">
        <v>766</v>
      </c>
      <c r="D258" t="s">
        <v>1008</v>
      </c>
      <c r="E258" t="s">
        <v>1016</v>
      </c>
      <c r="F258">
        <v>1</v>
      </c>
      <c r="G258">
        <v>267.79000000000002</v>
      </c>
      <c r="H258">
        <v>0.28000000000000003</v>
      </c>
      <c r="I258">
        <v>192.81</v>
      </c>
      <c r="J258" t="s">
        <v>1017</v>
      </c>
      <c r="K258">
        <v>2024</v>
      </c>
    </row>
    <row r="259" spans="1:11" x14ac:dyDescent="0.3">
      <c r="A259" t="s">
        <v>267</v>
      </c>
      <c r="B259" s="2">
        <v>45514</v>
      </c>
      <c r="C259" t="s">
        <v>767</v>
      </c>
      <c r="D259" t="s">
        <v>1013</v>
      </c>
      <c r="E259" t="s">
        <v>1015</v>
      </c>
      <c r="F259">
        <v>8</v>
      </c>
      <c r="G259">
        <v>982.86</v>
      </c>
      <c r="H259">
        <v>0.24</v>
      </c>
      <c r="I259">
        <v>5975.79</v>
      </c>
      <c r="J259" t="s">
        <v>1017</v>
      </c>
      <c r="K259">
        <v>2024</v>
      </c>
    </row>
    <row r="260" spans="1:11" x14ac:dyDescent="0.3">
      <c r="A260" t="s">
        <v>268</v>
      </c>
      <c r="B260" s="2">
        <v>45587</v>
      </c>
      <c r="C260" t="s">
        <v>768</v>
      </c>
      <c r="D260" t="s">
        <v>1007</v>
      </c>
      <c r="E260" t="s">
        <v>1016</v>
      </c>
      <c r="F260">
        <v>1</v>
      </c>
      <c r="G260">
        <v>122.17</v>
      </c>
      <c r="H260">
        <v>0.09</v>
      </c>
      <c r="I260">
        <v>111.17</v>
      </c>
      <c r="J260" t="s">
        <v>1019</v>
      </c>
      <c r="K260">
        <v>2024</v>
      </c>
    </row>
    <row r="261" spans="1:11" x14ac:dyDescent="0.3">
      <c r="A261" t="s">
        <v>269</v>
      </c>
      <c r="B261" s="2">
        <v>45700</v>
      </c>
      <c r="C261" t="s">
        <v>769</v>
      </c>
      <c r="D261" t="s">
        <v>1013</v>
      </c>
      <c r="E261" t="s">
        <v>1015</v>
      </c>
      <c r="F261">
        <v>1</v>
      </c>
      <c r="G261">
        <v>359.65</v>
      </c>
      <c r="H261">
        <v>0.16</v>
      </c>
      <c r="I261">
        <v>302.11</v>
      </c>
      <c r="J261" t="s">
        <v>1019</v>
      </c>
      <c r="K261">
        <v>2025</v>
      </c>
    </row>
    <row r="262" spans="1:11" x14ac:dyDescent="0.3">
      <c r="A262" t="s">
        <v>270</v>
      </c>
      <c r="B262" s="2">
        <v>45768</v>
      </c>
      <c r="C262" t="s">
        <v>770</v>
      </c>
      <c r="D262" t="s">
        <v>1008</v>
      </c>
      <c r="E262" t="s">
        <v>1015</v>
      </c>
      <c r="F262">
        <v>9</v>
      </c>
      <c r="G262">
        <v>887.18</v>
      </c>
      <c r="H262">
        <v>0.16</v>
      </c>
      <c r="I262">
        <v>6707.08</v>
      </c>
      <c r="J262" t="s">
        <v>1020</v>
      </c>
      <c r="K262">
        <v>2025</v>
      </c>
    </row>
    <row r="263" spans="1:11" x14ac:dyDescent="0.3">
      <c r="A263" t="s">
        <v>271</v>
      </c>
      <c r="B263" s="2">
        <v>45425</v>
      </c>
      <c r="C263" t="s">
        <v>771</v>
      </c>
      <c r="D263" t="s">
        <v>1010</v>
      </c>
      <c r="E263" t="s">
        <v>1016</v>
      </c>
      <c r="F263">
        <v>6</v>
      </c>
      <c r="G263">
        <v>389.69</v>
      </c>
      <c r="H263">
        <v>0.27</v>
      </c>
      <c r="I263">
        <v>1706.84</v>
      </c>
      <c r="J263" t="s">
        <v>1018</v>
      </c>
      <c r="K263">
        <v>2024</v>
      </c>
    </row>
    <row r="264" spans="1:11" x14ac:dyDescent="0.3">
      <c r="A264" t="s">
        <v>272</v>
      </c>
      <c r="B264" s="2">
        <v>45490</v>
      </c>
      <c r="C264" t="s">
        <v>772</v>
      </c>
      <c r="D264" t="s">
        <v>1007</v>
      </c>
      <c r="E264" t="s">
        <v>1014</v>
      </c>
      <c r="F264">
        <v>6</v>
      </c>
      <c r="G264">
        <v>398.89</v>
      </c>
      <c r="H264">
        <v>0.16</v>
      </c>
      <c r="I264">
        <v>2010.41</v>
      </c>
      <c r="J264" t="s">
        <v>1018</v>
      </c>
      <c r="K264">
        <v>2024</v>
      </c>
    </row>
    <row r="265" spans="1:11" x14ac:dyDescent="0.3">
      <c r="A265" t="s">
        <v>273</v>
      </c>
      <c r="B265" s="2">
        <v>45538</v>
      </c>
      <c r="C265" t="s">
        <v>773</v>
      </c>
      <c r="D265" t="s">
        <v>1008</v>
      </c>
      <c r="E265" t="s">
        <v>1014</v>
      </c>
      <c r="F265">
        <v>2</v>
      </c>
      <c r="G265">
        <v>591.29</v>
      </c>
      <c r="H265">
        <v>0.18</v>
      </c>
      <c r="I265">
        <v>969.72</v>
      </c>
      <c r="J265" t="s">
        <v>1017</v>
      </c>
      <c r="K265">
        <v>2024</v>
      </c>
    </row>
    <row r="266" spans="1:11" x14ac:dyDescent="0.3">
      <c r="A266" t="s">
        <v>274</v>
      </c>
      <c r="B266" s="2">
        <v>45544</v>
      </c>
      <c r="C266" t="s">
        <v>774</v>
      </c>
      <c r="D266" t="s">
        <v>1009</v>
      </c>
      <c r="E266" t="s">
        <v>1015</v>
      </c>
      <c r="F266">
        <v>9</v>
      </c>
      <c r="G266">
        <v>992.3</v>
      </c>
      <c r="H266">
        <v>0.14000000000000001</v>
      </c>
      <c r="I266">
        <v>7680.4</v>
      </c>
      <c r="J266" t="s">
        <v>1018</v>
      </c>
      <c r="K266">
        <v>2024</v>
      </c>
    </row>
    <row r="267" spans="1:11" x14ac:dyDescent="0.3">
      <c r="A267" t="s">
        <v>275</v>
      </c>
      <c r="B267" s="2">
        <v>45727</v>
      </c>
      <c r="C267" t="s">
        <v>775</v>
      </c>
      <c r="D267" t="s">
        <v>1010</v>
      </c>
      <c r="E267" t="s">
        <v>1015</v>
      </c>
      <c r="F267">
        <v>6</v>
      </c>
      <c r="G267">
        <v>721.03</v>
      </c>
      <c r="H267">
        <v>0.23</v>
      </c>
      <c r="I267">
        <v>3331.16</v>
      </c>
      <c r="J267" t="s">
        <v>1020</v>
      </c>
      <c r="K267">
        <v>2025</v>
      </c>
    </row>
    <row r="268" spans="1:11" x14ac:dyDescent="0.3">
      <c r="A268" t="s">
        <v>276</v>
      </c>
      <c r="B268" s="2">
        <v>45570</v>
      </c>
      <c r="C268" t="s">
        <v>776</v>
      </c>
      <c r="D268" t="s">
        <v>1009</v>
      </c>
      <c r="E268" t="s">
        <v>1014</v>
      </c>
      <c r="F268">
        <v>6</v>
      </c>
      <c r="G268">
        <v>848.1</v>
      </c>
      <c r="H268">
        <v>0.05</v>
      </c>
      <c r="I268">
        <v>4834.17</v>
      </c>
      <c r="J268" t="s">
        <v>1017</v>
      </c>
      <c r="K268">
        <v>2024</v>
      </c>
    </row>
    <row r="269" spans="1:11" x14ac:dyDescent="0.3">
      <c r="A269" t="s">
        <v>277</v>
      </c>
      <c r="B269" s="2">
        <v>45463</v>
      </c>
      <c r="C269" t="s">
        <v>777</v>
      </c>
      <c r="D269" t="s">
        <v>1008</v>
      </c>
      <c r="E269" t="s">
        <v>1015</v>
      </c>
      <c r="F269">
        <v>2</v>
      </c>
      <c r="G269">
        <v>844.85</v>
      </c>
      <c r="H269">
        <v>0.04</v>
      </c>
      <c r="I269">
        <v>1622.11</v>
      </c>
      <c r="J269" t="s">
        <v>1017</v>
      </c>
      <c r="K269">
        <v>2024</v>
      </c>
    </row>
    <row r="270" spans="1:11" x14ac:dyDescent="0.3">
      <c r="A270" t="s">
        <v>278</v>
      </c>
      <c r="B270" s="2">
        <v>45655</v>
      </c>
      <c r="C270" t="s">
        <v>778</v>
      </c>
      <c r="D270" t="s">
        <v>1012</v>
      </c>
      <c r="E270" t="s">
        <v>1015</v>
      </c>
      <c r="F270">
        <v>2</v>
      </c>
      <c r="G270">
        <v>207.86</v>
      </c>
      <c r="H270">
        <v>0.27</v>
      </c>
      <c r="I270">
        <v>303.48</v>
      </c>
      <c r="J270" t="s">
        <v>1019</v>
      </c>
      <c r="K270">
        <v>2024</v>
      </c>
    </row>
    <row r="271" spans="1:11" x14ac:dyDescent="0.3">
      <c r="A271" t="s">
        <v>279</v>
      </c>
      <c r="B271" s="2">
        <v>45633</v>
      </c>
      <c r="C271" t="s">
        <v>779</v>
      </c>
      <c r="D271" t="s">
        <v>1007</v>
      </c>
      <c r="E271" t="s">
        <v>1015</v>
      </c>
      <c r="F271">
        <v>3</v>
      </c>
      <c r="G271">
        <v>625.17999999999995</v>
      </c>
      <c r="H271">
        <v>0.1</v>
      </c>
      <c r="I271">
        <v>1687.99</v>
      </c>
      <c r="J271" t="s">
        <v>1017</v>
      </c>
      <c r="K271">
        <v>2024</v>
      </c>
    </row>
    <row r="272" spans="1:11" x14ac:dyDescent="0.3">
      <c r="A272" t="s">
        <v>280</v>
      </c>
      <c r="B272" s="2">
        <v>45505</v>
      </c>
      <c r="C272" t="s">
        <v>780</v>
      </c>
      <c r="D272" t="s">
        <v>1007</v>
      </c>
      <c r="E272" t="s">
        <v>1014</v>
      </c>
      <c r="F272">
        <v>6</v>
      </c>
      <c r="G272">
        <v>379.96</v>
      </c>
      <c r="H272">
        <v>0.06</v>
      </c>
      <c r="I272">
        <v>2142.9699999999998</v>
      </c>
      <c r="J272" t="s">
        <v>1018</v>
      </c>
      <c r="K272">
        <v>2024</v>
      </c>
    </row>
    <row r="273" spans="1:11" x14ac:dyDescent="0.3">
      <c r="A273" t="s">
        <v>281</v>
      </c>
      <c r="B273" s="2">
        <v>45581</v>
      </c>
      <c r="C273" t="s">
        <v>781</v>
      </c>
      <c r="D273" t="s">
        <v>1007</v>
      </c>
      <c r="E273" t="s">
        <v>1014</v>
      </c>
      <c r="F273">
        <v>10</v>
      </c>
      <c r="G273">
        <v>269.98</v>
      </c>
      <c r="H273">
        <v>0.04</v>
      </c>
      <c r="I273">
        <v>2591.81</v>
      </c>
      <c r="J273" t="s">
        <v>1020</v>
      </c>
      <c r="K273">
        <v>2024</v>
      </c>
    </row>
    <row r="274" spans="1:11" x14ac:dyDescent="0.3">
      <c r="A274" t="s">
        <v>282</v>
      </c>
      <c r="B274" s="2">
        <v>45679</v>
      </c>
      <c r="C274" t="s">
        <v>782</v>
      </c>
      <c r="D274" t="s">
        <v>1012</v>
      </c>
      <c r="E274" t="s">
        <v>1014</v>
      </c>
      <c r="F274">
        <v>6</v>
      </c>
      <c r="G274">
        <v>133.96</v>
      </c>
      <c r="H274">
        <v>0.28000000000000003</v>
      </c>
      <c r="I274">
        <v>578.71</v>
      </c>
      <c r="J274" t="s">
        <v>1019</v>
      </c>
      <c r="K274">
        <v>2025</v>
      </c>
    </row>
    <row r="275" spans="1:11" x14ac:dyDescent="0.3">
      <c r="A275" t="s">
        <v>283</v>
      </c>
      <c r="B275" s="2">
        <v>45460</v>
      </c>
      <c r="C275" t="s">
        <v>783</v>
      </c>
      <c r="D275" t="s">
        <v>1010</v>
      </c>
      <c r="E275" t="s">
        <v>1015</v>
      </c>
      <c r="F275">
        <v>10</v>
      </c>
      <c r="G275">
        <v>460.86</v>
      </c>
      <c r="H275">
        <v>0.28000000000000003</v>
      </c>
      <c r="I275">
        <v>3318.19</v>
      </c>
      <c r="J275" t="s">
        <v>1020</v>
      </c>
      <c r="K275">
        <v>2024</v>
      </c>
    </row>
    <row r="276" spans="1:11" x14ac:dyDescent="0.3">
      <c r="A276" t="s">
        <v>284</v>
      </c>
      <c r="B276" s="2">
        <v>45697</v>
      </c>
      <c r="C276" t="s">
        <v>784</v>
      </c>
      <c r="D276" t="s">
        <v>1007</v>
      </c>
      <c r="E276" t="s">
        <v>1015</v>
      </c>
      <c r="F276">
        <v>8</v>
      </c>
      <c r="G276">
        <v>498.18</v>
      </c>
      <c r="H276">
        <v>0.13</v>
      </c>
      <c r="I276">
        <v>3467.33</v>
      </c>
      <c r="J276" t="s">
        <v>1020</v>
      </c>
      <c r="K276">
        <v>2025</v>
      </c>
    </row>
    <row r="277" spans="1:11" x14ac:dyDescent="0.3">
      <c r="A277" t="s">
        <v>285</v>
      </c>
      <c r="B277" s="2">
        <v>45487</v>
      </c>
      <c r="C277" t="s">
        <v>785</v>
      </c>
      <c r="D277" t="s">
        <v>1011</v>
      </c>
      <c r="E277" t="s">
        <v>1016</v>
      </c>
      <c r="F277">
        <v>4</v>
      </c>
      <c r="G277">
        <v>720.35</v>
      </c>
      <c r="H277">
        <v>0.06</v>
      </c>
      <c r="I277">
        <v>2708.52</v>
      </c>
      <c r="J277" t="s">
        <v>1019</v>
      </c>
      <c r="K277">
        <v>2024</v>
      </c>
    </row>
    <row r="278" spans="1:11" x14ac:dyDescent="0.3">
      <c r="A278" t="s">
        <v>286</v>
      </c>
      <c r="B278" s="2">
        <v>45702</v>
      </c>
      <c r="C278" t="s">
        <v>786</v>
      </c>
      <c r="D278" t="s">
        <v>1007</v>
      </c>
      <c r="E278" t="s">
        <v>1014</v>
      </c>
      <c r="F278">
        <v>5</v>
      </c>
      <c r="G278">
        <v>96.93</v>
      </c>
      <c r="H278">
        <v>0.19</v>
      </c>
      <c r="I278">
        <v>392.57</v>
      </c>
      <c r="J278" t="s">
        <v>1020</v>
      </c>
      <c r="K278">
        <v>2025</v>
      </c>
    </row>
    <row r="279" spans="1:11" x14ac:dyDescent="0.3">
      <c r="A279" t="s">
        <v>287</v>
      </c>
      <c r="B279" s="2">
        <v>45558</v>
      </c>
      <c r="C279" t="s">
        <v>787</v>
      </c>
      <c r="D279" t="s">
        <v>1007</v>
      </c>
      <c r="E279" t="s">
        <v>1014</v>
      </c>
      <c r="F279">
        <v>3</v>
      </c>
      <c r="G279">
        <v>43.1</v>
      </c>
      <c r="H279">
        <v>0.19</v>
      </c>
      <c r="I279">
        <v>104.73</v>
      </c>
      <c r="J279" t="s">
        <v>1018</v>
      </c>
      <c r="K279">
        <v>2024</v>
      </c>
    </row>
    <row r="280" spans="1:11" x14ac:dyDescent="0.3">
      <c r="A280" t="s">
        <v>288</v>
      </c>
      <c r="B280" s="2">
        <v>45564</v>
      </c>
      <c r="C280" t="s">
        <v>788</v>
      </c>
      <c r="D280" t="s">
        <v>1007</v>
      </c>
      <c r="E280" t="s">
        <v>1014</v>
      </c>
      <c r="F280">
        <v>4</v>
      </c>
      <c r="G280">
        <v>68.63</v>
      </c>
      <c r="H280">
        <v>0.28000000000000003</v>
      </c>
      <c r="I280">
        <v>197.65</v>
      </c>
      <c r="J280" t="s">
        <v>1020</v>
      </c>
      <c r="K280">
        <v>2024</v>
      </c>
    </row>
    <row r="281" spans="1:11" x14ac:dyDescent="0.3">
      <c r="A281" t="s">
        <v>289</v>
      </c>
      <c r="B281" s="2">
        <v>45476</v>
      </c>
      <c r="C281" t="s">
        <v>789</v>
      </c>
      <c r="D281" t="s">
        <v>1011</v>
      </c>
      <c r="E281" t="s">
        <v>1015</v>
      </c>
      <c r="F281">
        <v>3</v>
      </c>
      <c r="G281">
        <v>474.07</v>
      </c>
      <c r="H281">
        <v>0.04</v>
      </c>
      <c r="I281">
        <v>1365.32</v>
      </c>
      <c r="J281" t="s">
        <v>1018</v>
      </c>
      <c r="K281">
        <v>2024</v>
      </c>
    </row>
    <row r="282" spans="1:11" x14ac:dyDescent="0.3">
      <c r="A282" t="s">
        <v>290</v>
      </c>
      <c r="B282" s="2">
        <v>45562</v>
      </c>
      <c r="C282" t="s">
        <v>790</v>
      </c>
      <c r="D282" t="s">
        <v>1007</v>
      </c>
      <c r="E282" t="s">
        <v>1014</v>
      </c>
      <c r="F282">
        <v>2</v>
      </c>
      <c r="G282">
        <v>607.70000000000005</v>
      </c>
      <c r="H282">
        <v>0.04</v>
      </c>
      <c r="I282">
        <v>1166.78</v>
      </c>
      <c r="J282" t="s">
        <v>1017</v>
      </c>
      <c r="K282">
        <v>2024</v>
      </c>
    </row>
    <row r="283" spans="1:11" x14ac:dyDescent="0.3">
      <c r="A283" t="s">
        <v>291</v>
      </c>
      <c r="B283" s="2">
        <v>45630</v>
      </c>
      <c r="C283" t="s">
        <v>791</v>
      </c>
      <c r="D283" t="s">
        <v>1011</v>
      </c>
      <c r="E283" t="s">
        <v>1015</v>
      </c>
      <c r="F283">
        <v>5</v>
      </c>
      <c r="G283">
        <v>395.45</v>
      </c>
      <c r="H283">
        <v>0.26</v>
      </c>
      <c r="I283">
        <v>1463.16</v>
      </c>
      <c r="J283" t="s">
        <v>1019</v>
      </c>
      <c r="K283">
        <v>2024</v>
      </c>
    </row>
    <row r="284" spans="1:11" x14ac:dyDescent="0.3">
      <c r="A284" t="s">
        <v>292</v>
      </c>
      <c r="B284" s="2">
        <v>45678</v>
      </c>
      <c r="C284" t="s">
        <v>792</v>
      </c>
      <c r="D284" t="s">
        <v>1008</v>
      </c>
      <c r="E284" t="s">
        <v>1014</v>
      </c>
      <c r="F284">
        <v>3</v>
      </c>
      <c r="G284">
        <v>596.72</v>
      </c>
      <c r="H284">
        <v>0.03</v>
      </c>
      <c r="I284">
        <v>1736.46</v>
      </c>
      <c r="J284" t="s">
        <v>1019</v>
      </c>
      <c r="K284">
        <v>2025</v>
      </c>
    </row>
    <row r="285" spans="1:11" x14ac:dyDescent="0.3">
      <c r="A285" t="s">
        <v>293</v>
      </c>
      <c r="B285" s="2">
        <v>45590</v>
      </c>
      <c r="C285" t="s">
        <v>793</v>
      </c>
      <c r="D285" t="s">
        <v>1009</v>
      </c>
      <c r="E285" t="s">
        <v>1014</v>
      </c>
      <c r="F285">
        <v>4</v>
      </c>
      <c r="G285">
        <v>76.45</v>
      </c>
      <c r="H285">
        <v>0.03</v>
      </c>
      <c r="I285">
        <v>296.63</v>
      </c>
      <c r="J285" t="s">
        <v>1020</v>
      </c>
      <c r="K285">
        <v>2024</v>
      </c>
    </row>
    <row r="286" spans="1:11" x14ac:dyDescent="0.3">
      <c r="A286" t="s">
        <v>294</v>
      </c>
      <c r="B286" s="2">
        <v>45618</v>
      </c>
      <c r="C286" t="s">
        <v>794</v>
      </c>
      <c r="D286" t="s">
        <v>1007</v>
      </c>
      <c r="E286" t="s">
        <v>1016</v>
      </c>
      <c r="F286">
        <v>10</v>
      </c>
      <c r="G286">
        <v>417.8</v>
      </c>
      <c r="H286">
        <v>0.05</v>
      </c>
      <c r="I286">
        <v>3969.1</v>
      </c>
      <c r="J286" t="s">
        <v>1018</v>
      </c>
      <c r="K286">
        <v>2024</v>
      </c>
    </row>
    <row r="287" spans="1:11" x14ac:dyDescent="0.3">
      <c r="A287" t="s">
        <v>295</v>
      </c>
      <c r="B287" s="2">
        <v>45604</v>
      </c>
      <c r="C287" t="s">
        <v>795</v>
      </c>
      <c r="D287" t="s">
        <v>1012</v>
      </c>
      <c r="E287" t="s">
        <v>1015</v>
      </c>
      <c r="F287">
        <v>3</v>
      </c>
      <c r="G287">
        <v>895.01</v>
      </c>
      <c r="H287">
        <v>0.17</v>
      </c>
      <c r="I287">
        <v>2228.5700000000002</v>
      </c>
      <c r="J287" t="s">
        <v>1017</v>
      </c>
      <c r="K287">
        <v>2024</v>
      </c>
    </row>
    <row r="288" spans="1:11" x14ac:dyDescent="0.3">
      <c r="A288" t="s">
        <v>296</v>
      </c>
      <c r="B288" s="2">
        <v>45767</v>
      </c>
      <c r="C288" t="s">
        <v>796</v>
      </c>
      <c r="D288" t="s">
        <v>1009</v>
      </c>
      <c r="E288" t="s">
        <v>1015</v>
      </c>
      <c r="F288">
        <v>9</v>
      </c>
      <c r="G288">
        <v>867.76</v>
      </c>
      <c r="H288">
        <v>0.08</v>
      </c>
      <c r="I288">
        <v>7185.05</v>
      </c>
      <c r="J288" t="s">
        <v>1017</v>
      </c>
      <c r="K288">
        <v>2025</v>
      </c>
    </row>
    <row r="289" spans="1:11" x14ac:dyDescent="0.3">
      <c r="A289" t="s">
        <v>297</v>
      </c>
      <c r="B289" s="2">
        <v>45537</v>
      </c>
      <c r="C289" t="s">
        <v>797</v>
      </c>
      <c r="D289" t="s">
        <v>1007</v>
      </c>
      <c r="E289" t="s">
        <v>1014</v>
      </c>
      <c r="F289">
        <v>4</v>
      </c>
      <c r="G289">
        <v>693.99</v>
      </c>
      <c r="H289">
        <v>0.27</v>
      </c>
      <c r="I289">
        <v>2026.45</v>
      </c>
      <c r="J289" t="s">
        <v>1018</v>
      </c>
      <c r="K289">
        <v>2024</v>
      </c>
    </row>
    <row r="290" spans="1:11" x14ac:dyDescent="0.3">
      <c r="A290" t="s">
        <v>298</v>
      </c>
      <c r="B290" s="2">
        <v>45634</v>
      </c>
      <c r="C290" t="s">
        <v>798</v>
      </c>
      <c r="D290" t="s">
        <v>1009</v>
      </c>
      <c r="E290" t="s">
        <v>1015</v>
      </c>
      <c r="F290">
        <v>10</v>
      </c>
      <c r="G290">
        <v>649.22</v>
      </c>
      <c r="H290">
        <v>0.12</v>
      </c>
      <c r="I290">
        <v>5713.14</v>
      </c>
      <c r="J290" t="s">
        <v>1018</v>
      </c>
      <c r="K290">
        <v>2024</v>
      </c>
    </row>
    <row r="291" spans="1:11" x14ac:dyDescent="0.3">
      <c r="A291" t="s">
        <v>299</v>
      </c>
      <c r="B291" s="2">
        <v>45549</v>
      </c>
      <c r="C291" t="s">
        <v>799</v>
      </c>
      <c r="D291" t="s">
        <v>1012</v>
      </c>
      <c r="E291" t="s">
        <v>1015</v>
      </c>
      <c r="F291">
        <v>10</v>
      </c>
      <c r="G291">
        <v>695.88</v>
      </c>
      <c r="H291">
        <v>0.13</v>
      </c>
      <c r="I291">
        <v>6054.16</v>
      </c>
      <c r="J291" t="s">
        <v>1020</v>
      </c>
      <c r="K291">
        <v>2024</v>
      </c>
    </row>
    <row r="292" spans="1:11" x14ac:dyDescent="0.3">
      <c r="A292" t="s">
        <v>300</v>
      </c>
      <c r="B292" s="2">
        <v>45517</v>
      </c>
      <c r="C292" t="s">
        <v>800</v>
      </c>
      <c r="D292" t="s">
        <v>1010</v>
      </c>
      <c r="E292" t="s">
        <v>1016</v>
      </c>
      <c r="F292">
        <v>9</v>
      </c>
      <c r="G292">
        <v>615.99</v>
      </c>
      <c r="H292">
        <v>0.27</v>
      </c>
      <c r="I292">
        <v>4047.05</v>
      </c>
      <c r="J292" t="s">
        <v>1019</v>
      </c>
      <c r="K292">
        <v>2024</v>
      </c>
    </row>
    <row r="293" spans="1:11" x14ac:dyDescent="0.3">
      <c r="A293" t="s">
        <v>301</v>
      </c>
      <c r="B293" s="2">
        <v>45445</v>
      </c>
      <c r="C293" t="s">
        <v>801</v>
      </c>
      <c r="D293" t="s">
        <v>1010</v>
      </c>
      <c r="E293" t="s">
        <v>1016</v>
      </c>
      <c r="F293">
        <v>6</v>
      </c>
      <c r="G293">
        <v>154.6</v>
      </c>
      <c r="H293">
        <v>0.01</v>
      </c>
      <c r="I293">
        <v>918.32</v>
      </c>
      <c r="J293" t="s">
        <v>1018</v>
      </c>
      <c r="K293">
        <v>2024</v>
      </c>
    </row>
    <row r="294" spans="1:11" x14ac:dyDescent="0.3">
      <c r="A294" t="s">
        <v>302</v>
      </c>
      <c r="B294" s="2">
        <v>45549</v>
      </c>
      <c r="C294" t="s">
        <v>802</v>
      </c>
      <c r="D294" t="s">
        <v>1011</v>
      </c>
      <c r="E294" t="s">
        <v>1014</v>
      </c>
      <c r="F294">
        <v>7</v>
      </c>
      <c r="G294">
        <v>742.37</v>
      </c>
      <c r="H294">
        <v>0.01</v>
      </c>
      <c r="I294">
        <v>5144.62</v>
      </c>
      <c r="J294" t="s">
        <v>1018</v>
      </c>
      <c r="K294">
        <v>2024</v>
      </c>
    </row>
    <row r="295" spans="1:11" x14ac:dyDescent="0.3">
      <c r="A295" t="s">
        <v>303</v>
      </c>
      <c r="B295" s="2">
        <v>45551</v>
      </c>
      <c r="C295" t="s">
        <v>803</v>
      </c>
      <c r="D295" t="s">
        <v>1008</v>
      </c>
      <c r="E295" t="s">
        <v>1016</v>
      </c>
      <c r="F295">
        <v>2</v>
      </c>
      <c r="G295">
        <v>936.33</v>
      </c>
      <c r="H295">
        <v>0</v>
      </c>
      <c r="I295">
        <v>1872.66</v>
      </c>
      <c r="J295" t="s">
        <v>1018</v>
      </c>
      <c r="K295">
        <v>2024</v>
      </c>
    </row>
    <row r="296" spans="1:11" x14ac:dyDescent="0.3">
      <c r="A296" t="s">
        <v>304</v>
      </c>
      <c r="B296" s="2">
        <v>45568</v>
      </c>
      <c r="C296" t="s">
        <v>804</v>
      </c>
      <c r="D296" t="s">
        <v>1009</v>
      </c>
      <c r="E296" t="s">
        <v>1016</v>
      </c>
      <c r="F296">
        <v>3</v>
      </c>
      <c r="G296">
        <v>500.78</v>
      </c>
      <c r="H296">
        <v>7.0000000000000007E-2</v>
      </c>
      <c r="I296">
        <v>1397.18</v>
      </c>
      <c r="J296" t="s">
        <v>1020</v>
      </c>
      <c r="K296">
        <v>2024</v>
      </c>
    </row>
    <row r="297" spans="1:11" x14ac:dyDescent="0.3">
      <c r="A297" t="s">
        <v>305</v>
      </c>
      <c r="B297" s="2">
        <v>45670</v>
      </c>
      <c r="C297" t="s">
        <v>805</v>
      </c>
      <c r="D297" t="s">
        <v>1013</v>
      </c>
      <c r="E297" t="s">
        <v>1016</v>
      </c>
      <c r="F297">
        <v>5</v>
      </c>
      <c r="G297">
        <v>31.53</v>
      </c>
      <c r="H297">
        <v>0.09</v>
      </c>
      <c r="I297">
        <v>143.46</v>
      </c>
      <c r="J297" t="s">
        <v>1017</v>
      </c>
      <c r="K297">
        <v>2025</v>
      </c>
    </row>
    <row r="298" spans="1:11" x14ac:dyDescent="0.3">
      <c r="A298" t="s">
        <v>306</v>
      </c>
      <c r="B298" s="2">
        <v>45742</v>
      </c>
      <c r="C298" t="s">
        <v>806</v>
      </c>
      <c r="D298" t="s">
        <v>1008</v>
      </c>
      <c r="E298" t="s">
        <v>1014</v>
      </c>
      <c r="F298">
        <v>5</v>
      </c>
      <c r="G298">
        <v>54.29</v>
      </c>
      <c r="H298">
        <v>0.1</v>
      </c>
      <c r="I298">
        <v>244.31</v>
      </c>
      <c r="J298" t="s">
        <v>1020</v>
      </c>
      <c r="K298">
        <v>2025</v>
      </c>
    </row>
    <row r="299" spans="1:11" x14ac:dyDescent="0.3">
      <c r="A299" t="s">
        <v>307</v>
      </c>
      <c r="B299" s="2">
        <v>45771</v>
      </c>
      <c r="C299" t="s">
        <v>807</v>
      </c>
      <c r="D299" t="s">
        <v>1008</v>
      </c>
      <c r="E299" t="s">
        <v>1016</v>
      </c>
      <c r="F299">
        <v>2</v>
      </c>
      <c r="G299">
        <v>133.44</v>
      </c>
      <c r="H299">
        <v>0.08</v>
      </c>
      <c r="I299">
        <v>245.53</v>
      </c>
      <c r="J299" t="s">
        <v>1017</v>
      </c>
      <c r="K299">
        <v>2025</v>
      </c>
    </row>
    <row r="300" spans="1:11" x14ac:dyDescent="0.3">
      <c r="A300" t="s">
        <v>308</v>
      </c>
      <c r="B300" s="2">
        <v>45623</v>
      </c>
      <c r="C300" t="s">
        <v>808</v>
      </c>
      <c r="D300" t="s">
        <v>1009</v>
      </c>
      <c r="E300" t="s">
        <v>1015</v>
      </c>
      <c r="F300">
        <v>6</v>
      </c>
      <c r="G300">
        <v>537.41999999999996</v>
      </c>
      <c r="H300">
        <v>0.28000000000000003</v>
      </c>
      <c r="I300">
        <v>2321.65</v>
      </c>
      <c r="J300" t="s">
        <v>1017</v>
      </c>
      <c r="K300">
        <v>2024</v>
      </c>
    </row>
    <row r="301" spans="1:11" x14ac:dyDescent="0.3">
      <c r="A301" t="s">
        <v>309</v>
      </c>
      <c r="B301" s="2">
        <v>45631</v>
      </c>
      <c r="C301" t="s">
        <v>809</v>
      </c>
      <c r="D301" t="s">
        <v>1011</v>
      </c>
      <c r="E301" t="s">
        <v>1014</v>
      </c>
      <c r="F301">
        <v>4</v>
      </c>
      <c r="G301">
        <v>201.39</v>
      </c>
      <c r="H301">
        <v>0.28999999999999998</v>
      </c>
      <c r="I301">
        <v>571.95000000000005</v>
      </c>
      <c r="J301" t="s">
        <v>1018</v>
      </c>
      <c r="K301">
        <v>2024</v>
      </c>
    </row>
    <row r="302" spans="1:11" x14ac:dyDescent="0.3">
      <c r="A302" t="s">
        <v>310</v>
      </c>
      <c r="B302" s="2">
        <v>45441</v>
      </c>
      <c r="C302" t="s">
        <v>810</v>
      </c>
      <c r="D302" t="s">
        <v>1007</v>
      </c>
      <c r="E302" t="s">
        <v>1016</v>
      </c>
      <c r="F302">
        <v>6</v>
      </c>
      <c r="G302">
        <v>652.86</v>
      </c>
      <c r="H302">
        <v>0.04</v>
      </c>
      <c r="I302">
        <v>3760.47</v>
      </c>
      <c r="J302" t="s">
        <v>1020</v>
      </c>
      <c r="K302">
        <v>2024</v>
      </c>
    </row>
    <row r="303" spans="1:11" x14ac:dyDescent="0.3">
      <c r="A303" t="s">
        <v>311</v>
      </c>
      <c r="B303" s="2">
        <v>45455</v>
      </c>
      <c r="C303" t="s">
        <v>811</v>
      </c>
      <c r="D303" t="s">
        <v>1009</v>
      </c>
      <c r="E303" t="s">
        <v>1015</v>
      </c>
      <c r="F303">
        <v>6</v>
      </c>
      <c r="G303">
        <v>259.08</v>
      </c>
      <c r="H303">
        <v>0.01</v>
      </c>
      <c r="I303">
        <v>1538.94</v>
      </c>
      <c r="J303" t="s">
        <v>1019</v>
      </c>
      <c r="K303">
        <v>2024</v>
      </c>
    </row>
    <row r="304" spans="1:11" x14ac:dyDescent="0.3">
      <c r="A304" t="s">
        <v>312</v>
      </c>
      <c r="B304" s="2">
        <v>45524</v>
      </c>
      <c r="C304" t="s">
        <v>812</v>
      </c>
      <c r="D304" t="s">
        <v>1011</v>
      </c>
      <c r="E304" t="s">
        <v>1015</v>
      </c>
      <c r="F304">
        <v>3</v>
      </c>
      <c r="G304">
        <v>210.73</v>
      </c>
      <c r="H304">
        <v>0.3</v>
      </c>
      <c r="I304">
        <v>442.53</v>
      </c>
      <c r="J304" t="s">
        <v>1019</v>
      </c>
      <c r="K304">
        <v>2024</v>
      </c>
    </row>
    <row r="305" spans="1:11" x14ac:dyDescent="0.3">
      <c r="A305" t="s">
        <v>313</v>
      </c>
      <c r="B305" s="2">
        <v>45476</v>
      </c>
      <c r="C305" t="s">
        <v>813</v>
      </c>
      <c r="D305" t="s">
        <v>1007</v>
      </c>
      <c r="E305" t="s">
        <v>1015</v>
      </c>
      <c r="F305">
        <v>9</v>
      </c>
      <c r="G305">
        <v>156.25</v>
      </c>
      <c r="H305">
        <v>0.19</v>
      </c>
      <c r="I305">
        <v>1139.06</v>
      </c>
      <c r="J305" t="s">
        <v>1019</v>
      </c>
      <c r="K305">
        <v>2024</v>
      </c>
    </row>
    <row r="306" spans="1:11" x14ac:dyDescent="0.3">
      <c r="A306" t="s">
        <v>314</v>
      </c>
      <c r="B306" s="2">
        <v>45766</v>
      </c>
      <c r="C306" t="s">
        <v>814</v>
      </c>
      <c r="D306" t="s">
        <v>1011</v>
      </c>
      <c r="E306" t="s">
        <v>1015</v>
      </c>
      <c r="F306">
        <v>4</v>
      </c>
      <c r="G306">
        <v>830.89</v>
      </c>
      <c r="H306">
        <v>0.12</v>
      </c>
      <c r="I306">
        <v>2924.73</v>
      </c>
      <c r="J306" t="s">
        <v>1019</v>
      </c>
      <c r="K306">
        <v>2025</v>
      </c>
    </row>
    <row r="307" spans="1:11" x14ac:dyDescent="0.3">
      <c r="A307" t="s">
        <v>315</v>
      </c>
      <c r="B307" s="2">
        <v>45475</v>
      </c>
      <c r="C307" t="s">
        <v>815</v>
      </c>
      <c r="D307" t="s">
        <v>1013</v>
      </c>
      <c r="E307" t="s">
        <v>1015</v>
      </c>
      <c r="F307">
        <v>4</v>
      </c>
      <c r="G307">
        <v>818.39</v>
      </c>
      <c r="H307">
        <v>0.02</v>
      </c>
      <c r="I307">
        <v>3208.09</v>
      </c>
      <c r="J307" t="s">
        <v>1017</v>
      </c>
      <c r="K307">
        <v>2024</v>
      </c>
    </row>
    <row r="308" spans="1:11" x14ac:dyDescent="0.3">
      <c r="A308" t="s">
        <v>316</v>
      </c>
      <c r="B308" s="2">
        <v>45713</v>
      </c>
      <c r="C308" t="s">
        <v>816</v>
      </c>
      <c r="D308" t="s">
        <v>1008</v>
      </c>
      <c r="E308" t="s">
        <v>1015</v>
      </c>
      <c r="F308">
        <v>8</v>
      </c>
      <c r="G308">
        <v>505.42</v>
      </c>
      <c r="H308">
        <v>0.27</v>
      </c>
      <c r="I308">
        <v>2951.65</v>
      </c>
      <c r="J308" t="s">
        <v>1020</v>
      </c>
      <c r="K308">
        <v>2025</v>
      </c>
    </row>
    <row r="309" spans="1:11" x14ac:dyDescent="0.3">
      <c r="A309" t="s">
        <v>317</v>
      </c>
      <c r="B309" s="2">
        <v>45720</v>
      </c>
      <c r="C309" t="s">
        <v>817</v>
      </c>
      <c r="D309" t="s">
        <v>1013</v>
      </c>
      <c r="E309" t="s">
        <v>1016</v>
      </c>
      <c r="F309">
        <v>8</v>
      </c>
      <c r="G309">
        <v>250.27</v>
      </c>
      <c r="H309">
        <v>0.04</v>
      </c>
      <c r="I309">
        <v>1922.07</v>
      </c>
      <c r="J309" t="s">
        <v>1020</v>
      </c>
      <c r="K309">
        <v>2025</v>
      </c>
    </row>
    <row r="310" spans="1:11" x14ac:dyDescent="0.3">
      <c r="A310" t="s">
        <v>318</v>
      </c>
      <c r="B310" s="2">
        <v>45427</v>
      </c>
      <c r="C310" t="s">
        <v>818</v>
      </c>
      <c r="D310" t="s">
        <v>1011</v>
      </c>
      <c r="E310" t="s">
        <v>1014</v>
      </c>
      <c r="F310">
        <v>5</v>
      </c>
      <c r="G310">
        <v>170.34</v>
      </c>
      <c r="H310">
        <v>0.23</v>
      </c>
      <c r="I310">
        <v>655.81</v>
      </c>
      <c r="J310" t="s">
        <v>1019</v>
      </c>
      <c r="K310">
        <v>2024</v>
      </c>
    </row>
    <row r="311" spans="1:11" x14ac:dyDescent="0.3">
      <c r="A311" t="s">
        <v>319</v>
      </c>
      <c r="B311" s="2">
        <v>45667</v>
      </c>
      <c r="C311" t="s">
        <v>819</v>
      </c>
      <c r="D311" t="s">
        <v>1008</v>
      </c>
      <c r="E311" t="s">
        <v>1015</v>
      </c>
      <c r="F311">
        <v>10</v>
      </c>
      <c r="G311">
        <v>655.81</v>
      </c>
      <c r="H311">
        <v>0.13</v>
      </c>
      <c r="I311">
        <v>5705.55</v>
      </c>
      <c r="J311" t="s">
        <v>1018</v>
      </c>
      <c r="K311">
        <v>2025</v>
      </c>
    </row>
    <row r="312" spans="1:11" x14ac:dyDescent="0.3">
      <c r="A312" t="s">
        <v>320</v>
      </c>
      <c r="B312" s="2">
        <v>45628</v>
      </c>
      <c r="C312" t="s">
        <v>820</v>
      </c>
      <c r="D312" t="s">
        <v>1013</v>
      </c>
      <c r="E312" t="s">
        <v>1015</v>
      </c>
      <c r="F312">
        <v>1</v>
      </c>
      <c r="G312">
        <v>475.08</v>
      </c>
      <c r="H312">
        <v>0</v>
      </c>
      <c r="I312">
        <v>475.08</v>
      </c>
      <c r="J312" t="s">
        <v>1019</v>
      </c>
      <c r="K312">
        <v>2024</v>
      </c>
    </row>
    <row r="313" spans="1:11" x14ac:dyDescent="0.3">
      <c r="A313" t="s">
        <v>321</v>
      </c>
      <c r="B313" s="2">
        <v>45555</v>
      </c>
      <c r="C313" t="s">
        <v>821</v>
      </c>
      <c r="D313" t="s">
        <v>1008</v>
      </c>
      <c r="E313" t="s">
        <v>1015</v>
      </c>
      <c r="F313">
        <v>3</v>
      </c>
      <c r="G313">
        <v>550.69000000000005</v>
      </c>
      <c r="H313">
        <v>0.28000000000000003</v>
      </c>
      <c r="I313">
        <v>1189.49</v>
      </c>
      <c r="J313" t="s">
        <v>1020</v>
      </c>
      <c r="K313">
        <v>2024</v>
      </c>
    </row>
    <row r="314" spans="1:11" x14ac:dyDescent="0.3">
      <c r="A314" t="s">
        <v>322</v>
      </c>
      <c r="B314" s="2">
        <v>45530</v>
      </c>
      <c r="C314" t="s">
        <v>822</v>
      </c>
      <c r="D314" t="s">
        <v>1012</v>
      </c>
      <c r="E314" t="s">
        <v>1015</v>
      </c>
      <c r="F314">
        <v>6</v>
      </c>
      <c r="G314">
        <v>654.22</v>
      </c>
      <c r="H314">
        <v>0.15</v>
      </c>
      <c r="I314">
        <v>3336.52</v>
      </c>
      <c r="J314" t="s">
        <v>1017</v>
      </c>
      <c r="K314">
        <v>2024</v>
      </c>
    </row>
    <row r="315" spans="1:11" x14ac:dyDescent="0.3">
      <c r="A315" t="s">
        <v>323</v>
      </c>
      <c r="B315" s="2">
        <v>45468</v>
      </c>
      <c r="C315" t="s">
        <v>823</v>
      </c>
      <c r="D315" t="s">
        <v>1007</v>
      </c>
      <c r="E315" t="s">
        <v>1015</v>
      </c>
      <c r="F315">
        <v>1</v>
      </c>
      <c r="G315">
        <v>991.5</v>
      </c>
      <c r="H315">
        <v>0.05</v>
      </c>
      <c r="I315">
        <v>941.92</v>
      </c>
      <c r="J315" t="s">
        <v>1017</v>
      </c>
      <c r="K315">
        <v>2024</v>
      </c>
    </row>
    <row r="316" spans="1:11" x14ac:dyDescent="0.3">
      <c r="A316" t="s">
        <v>324</v>
      </c>
      <c r="B316" s="2">
        <v>45531</v>
      </c>
      <c r="C316" t="s">
        <v>824</v>
      </c>
      <c r="D316" t="s">
        <v>1010</v>
      </c>
      <c r="E316" t="s">
        <v>1016</v>
      </c>
      <c r="F316">
        <v>9</v>
      </c>
      <c r="G316">
        <v>490.71</v>
      </c>
      <c r="H316">
        <v>0.3</v>
      </c>
      <c r="I316">
        <v>3091.47</v>
      </c>
      <c r="J316" t="s">
        <v>1017</v>
      </c>
      <c r="K316">
        <v>2024</v>
      </c>
    </row>
    <row r="317" spans="1:11" x14ac:dyDescent="0.3">
      <c r="A317" t="s">
        <v>325</v>
      </c>
      <c r="B317" s="2">
        <v>45445</v>
      </c>
      <c r="C317" t="s">
        <v>825</v>
      </c>
      <c r="D317" t="s">
        <v>1013</v>
      </c>
      <c r="E317" t="s">
        <v>1015</v>
      </c>
      <c r="F317">
        <v>4</v>
      </c>
      <c r="G317">
        <v>395.14</v>
      </c>
      <c r="H317">
        <v>0.03</v>
      </c>
      <c r="I317">
        <v>1533.14</v>
      </c>
      <c r="J317" t="s">
        <v>1017</v>
      </c>
      <c r="K317">
        <v>2024</v>
      </c>
    </row>
    <row r="318" spans="1:11" x14ac:dyDescent="0.3">
      <c r="A318" t="s">
        <v>326</v>
      </c>
      <c r="B318" s="2">
        <v>45660</v>
      </c>
      <c r="C318" t="s">
        <v>826</v>
      </c>
      <c r="D318" t="s">
        <v>1010</v>
      </c>
      <c r="E318" t="s">
        <v>1015</v>
      </c>
      <c r="F318">
        <v>7</v>
      </c>
      <c r="G318">
        <v>243.97</v>
      </c>
      <c r="H318">
        <v>0.11</v>
      </c>
      <c r="I318">
        <v>1519.93</v>
      </c>
      <c r="J318" t="s">
        <v>1020</v>
      </c>
      <c r="K318">
        <v>2025</v>
      </c>
    </row>
    <row r="319" spans="1:11" x14ac:dyDescent="0.3">
      <c r="A319" t="s">
        <v>327</v>
      </c>
      <c r="B319" s="2">
        <v>45611</v>
      </c>
      <c r="C319" t="s">
        <v>827</v>
      </c>
      <c r="D319" t="s">
        <v>1013</v>
      </c>
      <c r="E319" t="s">
        <v>1014</v>
      </c>
      <c r="F319">
        <v>9</v>
      </c>
      <c r="G319">
        <v>90.57</v>
      </c>
      <c r="H319">
        <v>0.11</v>
      </c>
      <c r="I319">
        <v>725.47</v>
      </c>
      <c r="J319" t="s">
        <v>1019</v>
      </c>
      <c r="K319">
        <v>2024</v>
      </c>
    </row>
    <row r="320" spans="1:11" x14ac:dyDescent="0.3">
      <c r="A320" t="s">
        <v>328</v>
      </c>
      <c r="B320" s="2">
        <v>45464</v>
      </c>
      <c r="C320" t="s">
        <v>828</v>
      </c>
      <c r="D320" t="s">
        <v>1007</v>
      </c>
      <c r="E320" t="s">
        <v>1015</v>
      </c>
      <c r="F320">
        <v>3</v>
      </c>
      <c r="G320">
        <v>133.18</v>
      </c>
      <c r="H320">
        <v>0.03</v>
      </c>
      <c r="I320">
        <v>387.55</v>
      </c>
      <c r="J320" t="s">
        <v>1019</v>
      </c>
      <c r="K320">
        <v>2024</v>
      </c>
    </row>
    <row r="321" spans="1:11" x14ac:dyDescent="0.3">
      <c r="A321" t="s">
        <v>329</v>
      </c>
      <c r="B321" s="2">
        <v>45777</v>
      </c>
      <c r="C321" t="s">
        <v>829</v>
      </c>
      <c r="D321" t="s">
        <v>1009</v>
      </c>
      <c r="E321" t="s">
        <v>1014</v>
      </c>
      <c r="F321">
        <v>7</v>
      </c>
      <c r="G321">
        <v>843.61</v>
      </c>
      <c r="H321">
        <v>0.23</v>
      </c>
      <c r="I321">
        <v>4547.0600000000004</v>
      </c>
      <c r="J321" t="s">
        <v>1017</v>
      </c>
      <c r="K321">
        <v>2025</v>
      </c>
    </row>
    <row r="322" spans="1:11" x14ac:dyDescent="0.3">
      <c r="A322" t="s">
        <v>330</v>
      </c>
      <c r="B322" s="2">
        <v>45482</v>
      </c>
      <c r="C322" t="s">
        <v>830</v>
      </c>
      <c r="D322" t="s">
        <v>1012</v>
      </c>
      <c r="E322" t="s">
        <v>1015</v>
      </c>
      <c r="F322">
        <v>4</v>
      </c>
      <c r="G322">
        <v>731.04</v>
      </c>
      <c r="H322">
        <v>0.15</v>
      </c>
      <c r="I322">
        <v>2485.54</v>
      </c>
      <c r="J322" t="s">
        <v>1017</v>
      </c>
      <c r="K322">
        <v>2024</v>
      </c>
    </row>
    <row r="323" spans="1:11" x14ac:dyDescent="0.3">
      <c r="A323" t="s">
        <v>331</v>
      </c>
      <c r="B323" s="2">
        <v>45491</v>
      </c>
      <c r="C323" t="s">
        <v>831</v>
      </c>
      <c r="D323" t="s">
        <v>1009</v>
      </c>
      <c r="E323" t="s">
        <v>1014</v>
      </c>
      <c r="F323">
        <v>5</v>
      </c>
      <c r="G323">
        <v>406.09</v>
      </c>
      <c r="H323">
        <v>0.23</v>
      </c>
      <c r="I323">
        <v>1563.45</v>
      </c>
      <c r="J323" t="s">
        <v>1020</v>
      </c>
      <c r="K323">
        <v>2024</v>
      </c>
    </row>
    <row r="324" spans="1:11" x14ac:dyDescent="0.3">
      <c r="A324" t="s">
        <v>332</v>
      </c>
      <c r="B324" s="2">
        <v>45646</v>
      </c>
      <c r="C324" t="s">
        <v>832</v>
      </c>
      <c r="D324" t="s">
        <v>1012</v>
      </c>
      <c r="E324" t="s">
        <v>1014</v>
      </c>
      <c r="F324">
        <v>3</v>
      </c>
      <c r="G324">
        <v>593.92999999999995</v>
      </c>
      <c r="H324">
        <v>0.21</v>
      </c>
      <c r="I324">
        <v>1407.61</v>
      </c>
      <c r="J324" t="s">
        <v>1019</v>
      </c>
      <c r="K324">
        <v>2024</v>
      </c>
    </row>
    <row r="325" spans="1:11" x14ac:dyDescent="0.3">
      <c r="A325" t="s">
        <v>333</v>
      </c>
      <c r="B325" s="2">
        <v>45651</v>
      </c>
      <c r="C325" t="s">
        <v>833</v>
      </c>
      <c r="D325" t="s">
        <v>1013</v>
      </c>
      <c r="E325" t="s">
        <v>1016</v>
      </c>
      <c r="F325">
        <v>2</v>
      </c>
      <c r="G325">
        <v>422.24</v>
      </c>
      <c r="H325">
        <v>7.0000000000000007E-2</v>
      </c>
      <c r="I325">
        <v>785.37</v>
      </c>
      <c r="J325" t="s">
        <v>1018</v>
      </c>
      <c r="K325">
        <v>2024</v>
      </c>
    </row>
    <row r="326" spans="1:11" x14ac:dyDescent="0.3">
      <c r="A326" t="s">
        <v>334</v>
      </c>
      <c r="B326" s="2">
        <v>45513</v>
      </c>
      <c r="C326" t="s">
        <v>834</v>
      </c>
      <c r="D326" t="s">
        <v>1010</v>
      </c>
      <c r="E326" t="s">
        <v>1014</v>
      </c>
      <c r="F326">
        <v>2</v>
      </c>
      <c r="G326">
        <v>371.99</v>
      </c>
      <c r="H326">
        <v>0.24</v>
      </c>
      <c r="I326">
        <v>565.41999999999996</v>
      </c>
      <c r="J326" t="s">
        <v>1020</v>
      </c>
      <c r="K326">
        <v>2024</v>
      </c>
    </row>
    <row r="327" spans="1:11" x14ac:dyDescent="0.3">
      <c r="A327" t="s">
        <v>335</v>
      </c>
      <c r="B327" s="2">
        <v>45518</v>
      </c>
      <c r="C327" t="s">
        <v>835</v>
      </c>
      <c r="D327" t="s">
        <v>1013</v>
      </c>
      <c r="E327" t="s">
        <v>1016</v>
      </c>
      <c r="F327">
        <v>9</v>
      </c>
      <c r="G327">
        <v>856.53</v>
      </c>
      <c r="H327">
        <v>0.2</v>
      </c>
      <c r="I327">
        <v>6167.02</v>
      </c>
      <c r="J327" t="s">
        <v>1018</v>
      </c>
      <c r="K327">
        <v>2024</v>
      </c>
    </row>
    <row r="328" spans="1:11" x14ac:dyDescent="0.3">
      <c r="A328" t="s">
        <v>336</v>
      </c>
      <c r="B328" s="2">
        <v>45616</v>
      </c>
      <c r="C328" t="s">
        <v>836</v>
      </c>
      <c r="D328" t="s">
        <v>1007</v>
      </c>
      <c r="E328" t="s">
        <v>1014</v>
      </c>
      <c r="F328">
        <v>10</v>
      </c>
      <c r="G328">
        <v>977.9</v>
      </c>
      <c r="H328">
        <v>0.02</v>
      </c>
      <c r="I328">
        <v>9583.42</v>
      </c>
      <c r="J328" t="s">
        <v>1018</v>
      </c>
      <c r="K328">
        <v>2024</v>
      </c>
    </row>
    <row r="329" spans="1:11" x14ac:dyDescent="0.3">
      <c r="A329" t="s">
        <v>337</v>
      </c>
      <c r="B329" s="2">
        <v>45448</v>
      </c>
      <c r="C329" t="s">
        <v>837</v>
      </c>
      <c r="D329" t="s">
        <v>1009</v>
      </c>
      <c r="E329" t="s">
        <v>1016</v>
      </c>
      <c r="F329">
        <v>9</v>
      </c>
      <c r="G329">
        <v>261.98</v>
      </c>
      <c r="H329">
        <v>0.05</v>
      </c>
      <c r="I329">
        <v>2239.9299999999998</v>
      </c>
      <c r="J329" t="s">
        <v>1020</v>
      </c>
      <c r="K329">
        <v>2024</v>
      </c>
    </row>
    <row r="330" spans="1:11" x14ac:dyDescent="0.3">
      <c r="A330" t="s">
        <v>338</v>
      </c>
      <c r="B330" s="2">
        <v>45604</v>
      </c>
      <c r="C330" t="s">
        <v>838</v>
      </c>
      <c r="D330" t="s">
        <v>1013</v>
      </c>
      <c r="E330" t="s">
        <v>1015</v>
      </c>
      <c r="F330">
        <v>2</v>
      </c>
      <c r="G330">
        <v>466.07</v>
      </c>
      <c r="H330">
        <v>0.06</v>
      </c>
      <c r="I330">
        <v>876.21</v>
      </c>
      <c r="J330" t="s">
        <v>1018</v>
      </c>
      <c r="K330">
        <v>2024</v>
      </c>
    </row>
    <row r="331" spans="1:11" x14ac:dyDescent="0.3">
      <c r="A331" t="s">
        <v>339</v>
      </c>
      <c r="B331" s="2">
        <v>45453</v>
      </c>
      <c r="C331" t="s">
        <v>839</v>
      </c>
      <c r="D331" t="s">
        <v>1010</v>
      </c>
      <c r="E331" t="s">
        <v>1016</v>
      </c>
      <c r="F331">
        <v>6</v>
      </c>
      <c r="G331">
        <v>308.24</v>
      </c>
      <c r="H331">
        <v>0.02</v>
      </c>
      <c r="I331">
        <v>1812.45</v>
      </c>
      <c r="J331" t="s">
        <v>1020</v>
      </c>
      <c r="K331">
        <v>2024</v>
      </c>
    </row>
    <row r="332" spans="1:11" x14ac:dyDescent="0.3">
      <c r="A332" t="s">
        <v>340</v>
      </c>
      <c r="B332" s="2">
        <v>45426</v>
      </c>
      <c r="C332" t="s">
        <v>840</v>
      </c>
      <c r="D332" t="s">
        <v>1007</v>
      </c>
      <c r="E332" t="s">
        <v>1014</v>
      </c>
      <c r="F332">
        <v>3</v>
      </c>
      <c r="G332">
        <v>106.59</v>
      </c>
      <c r="H332">
        <v>0.24</v>
      </c>
      <c r="I332">
        <v>243.03</v>
      </c>
      <c r="J332" t="s">
        <v>1020</v>
      </c>
      <c r="K332">
        <v>2024</v>
      </c>
    </row>
    <row r="333" spans="1:11" x14ac:dyDescent="0.3">
      <c r="A333" t="s">
        <v>341</v>
      </c>
      <c r="B333" s="2">
        <v>45699</v>
      </c>
      <c r="C333" t="s">
        <v>841</v>
      </c>
      <c r="D333" t="s">
        <v>1011</v>
      </c>
      <c r="E333" t="s">
        <v>1015</v>
      </c>
      <c r="F333">
        <v>9</v>
      </c>
      <c r="G333">
        <v>39.69</v>
      </c>
      <c r="H333">
        <v>0.2</v>
      </c>
      <c r="I333">
        <v>285.77</v>
      </c>
      <c r="J333" t="s">
        <v>1018</v>
      </c>
      <c r="K333">
        <v>2025</v>
      </c>
    </row>
    <row r="334" spans="1:11" x14ac:dyDescent="0.3">
      <c r="A334" t="s">
        <v>342</v>
      </c>
      <c r="B334" s="2">
        <v>45573</v>
      </c>
      <c r="C334" t="s">
        <v>842</v>
      </c>
      <c r="D334" t="s">
        <v>1008</v>
      </c>
      <c r="E334" t="s">
        <v>1016</v>
      </c>
      <c r="F334">
        <v>5</v>
      </c>
      <c r="G334">
        <v>856.97</v>
      </c>
      <c r="H334">
        <v>0.08</v>
      </c>
      <c r="I334">
        <v>3942.06</v>
      </c>
      <c r="J334" t="s">
        <v>1017</v>
      </c>
      <c r="K334">
        <v>2024</v>
      </c>
    </row>
    <row r="335" spans="1:11" x14ac:dyDescent="0.3">
      <c r="A335" t="s">
        <v>343</v>
      </c>
      <c r="B335" s="2">
        <v>45778</v>
      </c>
      <c r="C335" t="s">
        <v>843</v>
      </c>
      <c r="D335" t="s">
        <v>1009</v>
      </c>
      <c r="E335" t="s">
        <v>1015</v>
      </c>
      <c r="F335">
        <v>8</v>
      </c>
      <c r="G335">
        <v>551.57000000000005</v>
      </c>
      <c r="H335">
        <v>0.21</v>
      </c>
      <c r="I335">
        <v>3485.92</v>
      </c>
      <c r="J335" t="s">
        <v>1017</v>
      </c>
      <c r="K335">
        <v>2025</v>
      </c>
    </row>
    <row r="336" spans="1:11" x14ac:dyDescent="0.3">
      <c r="A336" t="s">
        <v>344</v>
      </c>
      <c r="B336" s="2">
        <v>45471</v>
      </c>
      <c r="C336" t="s">
        <v>844</v>
      </c>
      <c r="D336" t="s">
        <v>1008</v>
      </c>
      <c r="E336" t="s">
        <v>1015</v>
      </c>
      <c r="F336">
        <v>6</v>
      </c>
      <c r="G336">
        <v>133.77000000000001</v>
      </c>
      <c r="H336">
        <v>7.0000000000000007E-2</v>
      </c>
      <c r="I336">
        <v>746.44</v>
      </c>
      <c r="J336" t="s">
        <v>1017</v>
      </c>
      <c r="K336">
        <v>2024</v>
      </c>
    </row>
    <row r="337" spans="1:11" x14ac:dyDescent="0.3">
      <c r="A337" t="s">
        <v>345</v>
      </c>
      <c r="B337" s="2">
        <v>45744</v>
      </c>
      <c r="C337" t="s">
        <v>845</v>
      </c>
      <c r="D337" t="s">
        <v>1011</v>
      </c>
      <c r="E337" t="s">
        <v>1015</v>
      </c>
      <c r="F337">
        <v>3</v>
      </c>
      <c r="G337">
        <v>833.93</v>
      </c>
      <c r="H337">
        <v>0.12</v>
      </c>
      <c r="I337">
        <v>2201.58</v>
      </c>
      <c r="J337" t="s">
        <v>1018</v>
      </c>
      <c r="K337">
        <v>2025</v>
      </c>
    </row>
    <row r="338" spans="1:11" x14ac:dyDescent="0.3">
      <c r="A338" t="s">
        <v>346</v>
      </c>
      <c r="B338" s="2">
        <v>45731</v>
      </c>
      <c r="C338" t="s">
        <v>846</v>
      </c>
      <c r="D338" t="s">
        <v>1010</v>
      </c>
      <c r="E338" t="s">
        <v>1014</v>
      </c>
      <c r="F338">
        <v>2</v>
      </c>
      <c r="G338">
        <v>633.70000000000005</v>
      </c>
      <c r="H338">
        <v>0.19</v>
      </c>
      <c r="I338">
        <v>1026.5899999999999</v>
      </c>
      <c r="J338" t="s">
        <v>1019</v>
      </c>
      <c r="K338">
        <v>2025</v>
      </c>
    </row>
    <row r="339" spans="1:11" x14ac:dyDescent="0.3">
      <c r="A339" t="s">
        <v>347</v>
      </c>
      <c r="B339" s="2">
        <v>45739</v>
      </c>
      <c r="C339" t="s">
        <v>847</v>
      </c>
      <c r="D339" t="s">
        <v>1008</v>
      </c>
      <c r="E339" t="s">
        <v>1016</v>
      </c>
      <c r="F339">
        <v>8</v>
      </c>
      <c r="G339">
        <v>740.68</v>
      </c>
      <c r="H339">
        <v>7.0000000000000007E-2</v>
      </c>
      <c r="I339">
        <v>5510.66</v>
      </c>
      <c r="J339" t="s">
        <v>1017</v>
      </c>
      <c r="K339">
        <v>2025</v>
      </c>
    </row>
    <row r="340" spans="1:11" x14ac:dyDescent="0.3">
      <c r="A340" t="s">
        <v>348</v>
      </c>
      <c r="B340" s="2">
        <v>45587</v>
      </c>
      <c r="C340" t="s">
        <v>848</v>
      </c>
      <c r="D340" t="s">
        <v>1008</v>
      </c>
      <c r="E340" t="s">
        <v>1015</v>
      </c>
      <c r="F340">
        <v>10</v>
      </c>
      <c r="G340">
        <v>22.89</v>
      </c>
      <c r="H340">
        <v>0.03</v>
      </c>
      <c r="I340">
        <v>222.03</v>
      </c>
      <c r="J340" t="s">
        <v>1020</v>
      </c>
      <c r="K340">
        <v>2024</v>
      </c>
    </row>
    <row r="341" spans="1:11" x14ac:dyDescent="0.3">
      <c r="A341" t="s">
        <v>349</v>
      </c>
      <c r="B341" s="2">
        <v>45554</v>
      </c>
      <c r="C341" t="s">
        <v>849</v>
      </c>
      <c r="D341" t="s">
        <v>1013</v>
      </c>
      <c r="E341" t="s">
        <v>1016</v>
      </c>
      <c r="F341">
        <v>1</v>
      </c>
      <c r="G341">
        <v>725.25</v>
      </c>
      <c r="H341">
        <v>0.15</v>
      </c>
      <c r="I341">
        <v>616.46</v>
      </c>
      <c r="J341" t="s">
        <v>1020</v>
      </c>
      <c r="K341">
        <v>2024</v>
      </c>
    </row>
    <row r="342" spans="1:11" x14ac:dyDescent="0.3">
      <c r="A342" t="s">
        <v>350</v>
      </c>
      <c r="B342" s="2">
        <v>45506</v>
      </c>
      <c r="C342" t="s">
        <v>850</v>
      </c>
      <c r="D342" t="s">
        <v>1010</v>
      </c>
      <c r="E342" t="s">
        <v>1015</v>
      </c>
      <c r="F342">
        <v>7</v>
      </c>
      <c r="G342">
        <v>891.77</v>
      </c>
      <c r="H342">
        <v>0.28000000000000003</v>
      </c>
      <c r="I342">
        <v>4494.5200000000004</v>
      </c>
      <c r="J342" t="s">
        <v>1019</v>
      </c>
      <c r="K342">
        <v>2024</v>
      </c>
    </row>
    <row r="343" spans="1:11" x14ac:dyDescent="0.3">
      <c r="A343" t="s">
        <v>351</v>
      </c>
      <c r="B343" s="2">
        <v>45678</v>
      </c>
      <c r="C343" t="s">
        <v>851</v>
      </c>
      <c r="D343" t="s">
        <v>1008</v>
      </c>
      <c r="E343" t="s">
        <v>1015</v>
      </c>
      <c r="F343">
        <v>7</v>
      </c>
      <c r="G343">
        <v>184.95</v>
      </c>
      <c r="H343">
        <v>0.08</v>
      </c>
      <c r="I343">
        <v>1191.08</v>
      </c>
      <c r="J343" t="s">
        <v>1017</v>
      </c>
      <c r="K343">
        <v>2025</v>
      </c>
    </row>
    <row r="344" spans="1:11" x14ac:dyDescent="0.3">
      <c r="A344" t="s">
        <v>352</v>
      </c>
      <c r="B344" s="2">
        <v>45754</v>
      </c>
      <c r="C344" t="s">
        <v>852</v>
      </c>
      <c r="D344" t="s">
        <v>1009</v>
      </c>
      <c r="E344" t="s">
        <v>1014</v>
      </c>
      <c r="F344">
        <v>6</v>
      </c>
      <c r="G344">
        <v>63.32</v>
      </c>
      <c r="H344">
        <v>0.27</v>
      </c>
      <c r="I344">
        <v>277.33999999999997</v>
      </c>
      <c r="J344" t="s">
        <v>1019</v>
      </c>
      <c r="K344">
        <v>2025</v>
      </c>
    </row>
    <row r="345" spans="1:11" x14ac:dyDescent="0.3">
      <c r="A345" t="s">
        <v>353</v>
      </c>
      <c r="B345" s="2">
        <v>45764</v>
      </c>
      <c r="C345" t="s">
        <v>853</v>
      </c>
      <c r="D345" t="s">
        <v>1010</v>
      </c>
      <c r="E345" t="s">
        <v>1015</v>
      </c>
      <c r="F345">
        <v>10</v>
      </c>
      <c r="G345">
        <v>817.25</v>
      </c>
      <c r="H345">
        <v>0.06</v>
      </c>
      <c r="I345">
        <v>7682.15</v>
      </c>
      <c r="J345" t="s">
        <v>1020</v>
      </c>
      <c r="K345">
        <v>2025</v>
      </c>
    </row>
    <row r="346" spans="1:11" x14ac:dyDescent="0.3">
      <c r="A346" t="s">
        <v>354</v>
      </c>
      <c r="B346" s="2">
        <v>45620</v>
      </c>
      <c r="C346" t="s">
        <v>854</v>
      </c>
      <c r="D346" t="s">
        <v>1009</v>
      </c>
      <c r="E346" t="s">
        <v>1014</v>
      </c>
      <c r="F346">
        <v>9</v>
      </c>
      <c r="G346">
        <v>128.27000000000001</v>
      </c>
      <c r="H346">
        <v>0.25</v>
      </c>
      <c r="I346">
        <v>865.82</v>
      </c>
      <c r="J346" t="s">
        <v>1020</v>
      </c>
      <c r="K346">
        <v>2024</v>
      </c>
    </row>
    <row r="347" spans="1:11" x14ac:dyDescent="0.3">
      <c r="A347" t="s">
        <v>355</v>
      </c>
      <c r="B347" s="2">
        <v>45593</v>
      </c>
      <c r="C347" t="s">
        <v>855</v>
      </c>
      <c r="D347" t="s">
        <v>1013</v>
      </c>
      <c r="E347" t="s">
        <v>1016</v>
      </c>
      <c r="F347">
        <v>5</v>
      </c>
      <c r="G347">
        <v>363.03</v>
      </c>
      <c r="H347">
        <v>0.15</v>
      </c>
      <c r="I347">
        <v>1542.88</v>
      </c>
      <c r="J347" t="s">
        <v>1020</v>
      </c>
      <c r="K347">
        <v>2024</v>
      </c>
    </row>
    <row r="348" spans="1:11" x14ac:dyDescent="0.3">
      <c r="A348" t="s">
        <v>356</v>
      </c>
      <c r="B348" s="2">
        <v>45549</v>
      </c>
      <c r="C348" t="s">
        <v>856</v>
      </c>
      <c r="D348" t="s">
        <v>1013</v>
      </c>
      <c r="E348" t="s">
        <v>1014</v>
      </c>
      <c r="F348">
        <v>8</v>
      </c>
      <c r="G348">
        <v>190.33</v>
      </c>
      <c r="H348">
        <v>0.21</v>
      </c>
      <c r="I348">
        <v>1202.8900000000001</v>
      </c>
      <c r="J348" t="s">
        <v>1020</v>
      </c>
      <c r="K348">
        <v>2024</v>
      </c>
    </row>
    <row r="349" spans="1:11" x14ac:dyDescent="0.3">
      <c r="A349" t="s">
        <v>357</v>
      </c>
      <c r="B349" s="2">
        <v>45461</v>
      </c>
      <c r="C349" t="s">
        <v>857</v>
      </c>
      <c r="D349" t="s">
        <v>1008</v>
      </c>
      <c r="E349" t="s">
        <v>1014</v>
      </c>
      <c r="F349">
        <v>8</v>
      </c>
      <c r="G349">
        <v>839.22</v>
      </c>
      <c r="H349">
        <v>0.25</v>
      </c>
      <c r="I349">
        <v>5035.32</v>
      </c>
      <c r="J349" t="s">
        <v>1018</v>
      </c>
      <c r="K349">
        <v>2024</v>
      </c>
    </row>
    <row r="350" spans="1:11" x14ac:dyDescent="0.3">
      <c r="A350" t="s">
        <v>358</v>
      </c>
      <c r="B350" s="2">
        <v>45672</v>
      </c>
      <c r="C350" t="s">
        <v>858</v>
      </c>
      <c r="D350" t="s">
        <v>1013</v>
      </c>
      <c r="E350" t="s">
        <v>1016</v>
      </c>
      <c r="F350">
        <v>9</v>
      </c>
      <c r="G350">
        <v>540.33000000000004</v>
      </c>
      <c r="H350">
        <v>0.01</v>
      </c>
      <c r="I350">
        <v>4814.34</v>
      </c>
      <c r="J350" t="s">
        <v>1020</v>
      </c>
      <c r="K350">
        <v>2025</v>
      </c>
    </row>
    <row r="351" spans="1:11" x14ac:dyDescent="0.3">
      <c r="A351" t="s">
        <v>359</v>
      </c>
      <c r="B351" s="2">
        <v>45472</v>
      </c>
      <c r="C351" t="s">
        <v>859</v>
      </c>
      <c r="D351" t="s">
        <v>1012</v>
      </c>
      <c r="E351" t="s">
        <v>1015</v>
      </c>
      <c r="F351">
        <v>2</v>
      </c>
      <c r="G351">
        <v>138.15</v>
      </c>
      <c r="H351">
        <v>0.17</v>
      </c>
      <c r="I351">
        <v>229.33</v>
      </c>
      <c r="J351" t="s">
        <v>1019</v>
      </c>
      <c r="K351">
        <v>2024</v>
      </c>
    </row>
    <row r="352" spans="1:11" x14ac:dyDescent="0.3">
      <c r="A352" t="s">
        <v>360</v>
      </c>
      <c r="B352" s="2">
        <v>45582</v>
      </c>
      <c r="C352" t="s">
        <v>860</v>
      </c>
      <c r="D352" t="s">
        <v>1010</v>
      </c>
      <c r="E352" t="s">
        <v>1016</v>
      </c>
      <c r="F352">
        <v>10</v>
      </c>
      <c r="G352">
        <v>461.38</v>
      </c>
      <c r="H352">
        <v>0.26</v>
      </c>
      <c r="I352">
        <v>3414.21</v>
      </c>
      <c r="J352" t="s">
        <v>1018</v>
      </c>
      <c r="K352">
        <v>2024</v>
      </c>
    </row>
    <row r="353" spans="1:11" x14ac:dyDescent="0.3">
      <c r="A353" t="s">
        <v>361</v>
      </c>
      <c r="B353" s="2">
        <v>45658</v>
      </c>
      <c r="C353" t="s">
        <v>861</v>
      </c>
      <c r="D353" t="s">
        <v>1009</v>
      </c>
      <c r="E353" t="s">
        <v>1015</v>
      </c>
      <c r="F353">
        <v>9</v>
      </c>
      <c r="G353">
        <v>69.44</v>
      </c>
      <c r="H353">
        <v>0.17</v>
      </c>
      <c r="I353">
        <v>518.72</v>
      </c>
      <c r="J353" t="s">
        <v>1020</v>
      </c>
      <c r="K353">
        <v>2025</v>
      </c>
    </row>
    <row r="354" spans="1:11" x14ac:dyDescent="0.3">
      <c r="A354" t="s">
        <v>362</v>
      </c>
      <c r="B354" s="2">
        <v>45767</v>
      </c>
      <c r="C354" t="s">
        <v>862</v>
      </c>
      <c r="D354" t="s">
        <v>1008</v>
      </c>
      <c r="E354" t="s">
        <v>1014</v>
      </c>
      <c r="F354">
        <v>5</v>
      </c>
      <c r="G354">
        <v>124.78</v>
      </c>
      <c r="H354">
        <v>0.1</v>
      </c>
      <c r="I354">
        <v>561.51</v>
      </c>
      <c r="J354" t="s">
        <v>1020</v>
      </c>
      <c r="K354">
        <v>2025</v>
      </c>
    </row>
    <row r="355" spans="1:11" x14ac:dyDescent="0.3">
      <c r="A355" t="s">
        <v>363</v>
      </c>
      <c r="B355" s="2">
        <v>45576</v>
      </c>
      <c r="C355" t="s">
        <v>863</v>
      </c>
      <c r="D355" t="s">
        <v>1008</v>
      </c>
      <c r="E355" t="s">
        <v>1014</v>
      </c>
      <c r="F355">
        <v>4</v>
      </c>
      <c r="G355">
        <v>992.21</v>
      </c>
      <c r="H355">
        <v>0.15</v>
      </c>
      <c r="I355">
        <v>3373.51</v>
      </c>
      <c r="J355" t="s">
        <v>1017</v>
      </c>
      <c r="K355">
        <v>2024</v>
      </c>
    </row>
    <row r="356" spans="1:11" x14ac:dyDescent="0.3">
      <c r="A356" t="s">
        <v>364</v>
      </c>
      <c r="B356" s="2">
        <v>45522</v>
      </c>
      <c r="C356" t="s">
        <v>864</v>
      </c>
      <c r="D356" t="s">
        <v>1013</v>
      </c>
      <c r="E356" t="s">
        <v>1016</v>
      </c>
      <c r="F356">
        <v>9</v>
      </c>
      <c r="G356">
        <v>520.59</v>
      </c>
      <c r="H356">
        <v>0.04</v>
      </c>
      <c r="I356">
        <v>4497.8999999999996</v>
      </c>
      <c r="J356" t="s">
        <v>1018</v>
      </c>
      <c r="K356">
        <v>2024</v>
      </c>
    </row>
    <row r="357" spans="1:11" x14ac:dyDescent="0.3">
      <c r="A357" t="s">
        <v>365</v>
      </c>
      <c r="B357" s="2">
        <v>45772</v>
      </c>
      <c r="C357" t="s">
        <v>865</v>
      </c>
      <c r="D357" t="s">
        <v>1007</v>
      </c>
      <c r="E357" t="s">
        <v>1016</v>
      </c>
      <c r="F357">
        <v>8</v>
      </c>
      <c r="G357">
        <v>46.51</v>
      </c>
      <c r="H357">
        <v>0.04</v>
      </c>
      <c r="I357">
        <v>357.2</v>
      </c>
      <c r="J357" t="s">
        <v>1020</v>
      </c>
      <c r="K357">
        <v>2025</v>
      </c>
    </row>
    <row r="358" spans="1:11" x14ac:dyDescent="0.3">
      <c r="A358" t="s">
        <v>366</v>
      </c>
      <c r="B358" s="2">
        <v>45754</v>
      </c>
      <c r="C358" t="s">
        <v>866</v>
      </c>
      <c r="D358" t="s">
        <v>1012</v>
      </c>
      <c r="E358" t="s">
        <v>1016</v>
      </c>
      <c r="F358">
        <v>1</v>
      </c>
      <c r="G358">
        <v>830.89</v>
      </c>
      <c r="H358">
        <v>0.03</v>
      </c>
      <c r="I358">
        <v>805.96</v>
      </c>
      <c r="J358" t="s">
        <v>1017</v>
      </c>
      <c r="K358">
        <v>2025</v>
      </c>
    </row>
    <row r="359" spans="1:11" x14ac:dyDescent="0.3">
      <c r="A359" t="s">
        <v>367</v>
      </c>
      <c r="B359" s="2">
        <v>45445</v>
      </c>
      <c r="C359" t="s">
        <v>867</v>
      </c>
      <c r="D359" t="s">
        <v>1013</v>
      </c>
      <c r="E359" t="s">
        <v>1015</v>
      </c>
      <c r="F359">
        <v>6</v>
      </c>
      <c r="G359">
        <v>24.12</v>
      </c>
      <c r="H359">
        <v>0.22</v>
      </c>
      <c r="I359">
        <v>112.88</v>
      </c>
      <c r="J359" t="s">
        <v>1020</v>
      </c>
      <c r="K359">
        <v>2024</v>
      </c>
    </row>
    <row r="360" spans="1:11" x14ac:dyDescent="0.3">
      <c r="A360" t="s">
        <v>368</v>
      </c>
      <c r="B360" s="2">
        <v>45740</v>
      </c>
      <c r="C360" t="s">
        <v>868</v>
      </c>
      <c r="D360" t="s">
        <v>1007</v>
      </c>
      <c r="E360" t="s">
        <v>1014</v>
      </c>
      <c r="F360">
        <v>2</v>
      </c>
      <c r="G360">
        <v>344.52</v>
      </c>
      <c r="H360">
        <v>0.06</v>
      </c>
      <c r="I360">
        <v>647.70000000000005</v>
      </c>
      <c r="J360" t="s">
        <v>1017</v>
      </c>
      <c r="K360">
        <v>2025</v>
      </c>
    </row>
    <row r="361" spans="1:11" x14ac:dyDescent="0.3">
      <c r="A361" t="s">
        <v>369</v>
      </c>
      <c r="B361" s="2">
        <v>45613</v>
      </c>
      <c r="C361" t="s">
        <v>869</v>
      </c>
      <c r="D361" t="s">
        <v>1011</v>
      </c>
      <c r="E361" t="s">
        <v>1014</v>
      </c>
      <c r="F361">
        <v>5</v>
      </c>
      <c r="G361">
        <v>30.32</v>
      </c>
      <c r="H361">
        <v>0.15</v>
      </c>
      <c r="I361">
        <v>128.86000000000001</v>
      </c>
      <c r="J361" t="s">
        <v>1020</v>
      </c>
      <c r="K361">
        <v>2024</v>
      </c>
    </row>
    <row r="362" spans="1:11" x14ac:dyDescent="0.3">
      <c r="A362" t="s">
        <v>370</v>
      </c>
      <c r="B362" s="2">
        <v>45618</v>
      </c>
      <c r="C362" t="s">
        <v>870</v>
      </c>
      <c r="D362" t="s">
        <v>1007</v>
      </c>
      <c r="E362" t="s">
        <v>1015</v>
      </c>
      <c r="F362">
        <v>3</v>
      </c>
      <c r="G362">
        <v>165.4</v>
      </c>
      <c r="H362">
        <v>7.0000000000000007E-2</v>
      </c>
      <c r="I362">
        <v>461.47</v>
      </c>
      <c r="J362" t="s">
        <v>1018</v>
      </c>
      <c r="K362">
        <v>2024</v>
      </c>
    </row>
    <row r="363" spans="1:11" x14ac:dyDescent="0.3">
      <c r="A363" t="s">
        <v>371</v>
      </c>
      <c r="B363" s="2">
        <v>45497</v>
      </c>
      <c r="C363" t="s">
        <v>871</v>
      </c>
      <c r="D363" t="s">
        <v>1013</v>
      </c>
      <c r="E363" t="s">
        <v>1015</v>
      </c>
      <c r="F363">
        <v>1</v>
      </c>
      <c r="G363">
        <v>759.22</v>
      </c>
      <c r="H363">
        <v>0.05</v>
      </c>
      <c r="I363">
        <v>721.26</v>
      </c>
      <c r="J363" t="s">
        <v>1020</v>
      </c>
      <c r="K363">
        <v>2024</v>
      </c>
    </row>
    <row r="364" spans="1:11" x14ac:dyDescent="0.3">
      <c r="A364" t="s">
        <v>372</v>
      </c>
      <c r="B364" s="2">
        <v>45614</v>
      </c>
      <c r="C364" t="s">
        <v>872</v>
      </c>
      <c r="D364" t="s">
        <v>1009</v>
      </c>
      <c r="E364" t="s">
        <v>1015</v>
      </c>
      <c r="F364">
        <v>8</v>
      </c>
      <c r="G364">
        <v>651.29999999999995</v>
      </c>
      <c r="H364">
        <v>0.12</v>
      </c>
      <c r="I364">
        <v>4585.1499999999996</v>
      </c>
      <c r="J364" t="s">
        <v>1018</v>
      </c>
      <c r="K364">
        <v>2024</v>
      </c>
    </row>
    <row r="365" spans="1:11" x14ac:dyDescent="0.3">
      <c r="A365" t="s">
        <v>373</v>
      </c>
      <c r="B365" s="2">
        <v>45595</v>
      </c>
      <c r="C365" t="s">
        <v>873</v>
      </c>
      <c r="D365" t="s">
        <v>1010</v>
      </c>
      <c r="E365" t="s">
        <v>1015</v>
      </c>
      <c r="F365">
        <v>8</v>
      </c>
      <c r="G365">
        <v>924.5</v>
      </c>
      <c r="H365">
        <v>0.27</v>
      </c>
      <c r="I365">
        <v>5399.08</v>
      </c>
      <c r="J365" t="s">
        <v>1019</v>
      </c>
      <c r="K365">
        <v>2024</v>
      </c>
    </row>
    <row r="366" spans="1:11" x14ac:dyDescent="0.3">
      <c r="A366" t="s">
        <v>374</v>
      </c>
      <c r="B366" s="2">
        <v>45647</v>
      </c>
      <c r="C366" t="s">
        <v>874</v>
      </c>
      <c r="D366" t="s">
        <v>1010</v>
      </c>
      <c r="E366" t="s">
        <v>1016</v>
      </c>
      <c r="F366">
        <v>6</v>
      </c>
      <c r="G366">
        <v>575.17999999999995</v>
      </c>
      <c r="H366">
        <v>0.12</v>
      </c>
      <c r="I366">
        <v>3036.95</v>
      </c>
      <c r="J366" t="s">
        <v>1017</v>
      </c>
      <c r="K366">
        <v>2024</v>
      </c>
    </row>
    <row r="367" spans="1:11" x14ac:dyDescent="0.3">
      <c r="A367" t="s">
        <v>375</v>
      </c>
      <c r="B367" s="2">
        <v>45685</v>
      </c>
      <c r="C367" t="s">
        <v>875</v>
      </c>
      <c r="D367" t="s">
        <v>1009</v>
      </c>
      <c r="E367" t="s">
        <v>1016</v>
      </c>
      <c r="F367">
        <v>4</v>
      </c>
      <c r="G367">
        <v>499.49</v>
      </c>
      <c r="H367">
        <v>0.18</v>
      </c>
      <c r="I367">
        <v>1638.33</v>
      </c>
      <c r="J367" t="s">
        <v>1019</v>
      </c>
      <c r="K367">
        <v>2025</v>
      </c>
    </row>
    <row r="368" spans="1:11" x14ac:dyDescent="0.3">
      <c r="A368" t="s">
        <v>376</v>
      </c>
      <c r="B368" s="2">
        <v>45463</v>
      </c>
      <c r="C368" t="s">
        <v>876</v>
      </c>
      <c r="D368" t="s">
        <v>1010</v>
      </c>
      <c r="E368" t="s">
        <v>1014</v>
      </c>
      <c r="F368">
        <v>8</v>
      </c>
      <c r="G368">
        <v>903.18</v>
      </c>
      <c r="H368">
        <v>0.28999999999999998</v>
      </c>
      <c r="I368">
        <v>5130.0600000000004</v>
      </c>
      <c r="J368" t="s">
        <v>1017</v>
      </c>
      <c r="K368">
        <v>2024</v>
      </c>
    </row>
    <row r="369" spans="1:11" x14ac:dyDescent="0.3">
      <c r="A369" t="s">
        <v>377</v>
      </c>
      <c r="B369" s="2">
        <v>45782</v>
      </c>
      <c r="C369" t="s">
        <v>877</v>
      </c>
      <c r="D369" t="s">
        <v>1008</v>
      </c>
      <c r="E369" t="s">
        <v>1015</v>
      </c>
      <c r="F369">
        <v>1</v>
      </c>
      <c r="G369">
        <v>904.38</v>
      </c>
      <c r="H369">
        <v>0.03</v>
      </c>
      <c r="I369">
        <v>877.25</v>
      </c>
      <c r="J369" t="s">
        <v>1018</v>
      </c>
      <c r="K369">
        <v>2025</v>
      </c>
    </row>
    <row r="370" spans="1:11" x14ac:dyDescent="0.3">
      <c r="A370" t="s">
        <v>378</v>
      </c>
      <c r="B370" s="2">
        <v>45743</v>
      </c>
      <c r="C370" t="s">
        <v>878</v>
      </c>
      <c r="D370" t="s">
        <v>1011</v>
      </c>
      <c r="E370" t="s">
        <v>1015</v>
      </c>
      <c r="F370">
        <v>3</v>
      </c>
      <c r="G370">
        <v>530.80999999999995</v>
      </c>
      <c r="H370">
        <v>0.16</v>
      </c>
      <c r="I370">
        <v>1337.64</v>
      </c>
      <c r="J370" t="s">
        <v>1020</v>
      </c>
      <c r="K370">
        <v>2025</v>
      </c>
    </row>
    <row r="371" spans="1:11" x14ac:dyDescent="0.3">
      <c r="A371" t="s">
        <v>379</v>
      </c>
      <c r="B371" s="2">
        <v>45639</v>
      </c>
      <c r="C371" t="s">
        <v>879</v>
      </c>
      <c r="D371" t="s">
        <v>1013</v>
      </c>
      <c r="E371" t="s">
        <v>1015</v>
      </c>
      <c r="F371">
        <v>3</v>
      </c>
      <c r="G371">
        <v>817.52</v>
      </c>
      <c r="H371">
        <v>0.11</v>
      </c>
      <c r="I371">
        <v>2182.7800000000002</v>
      </c>
      <c r="J371" t="s">
        <v>1019</v>
      </c>
      <c r="K371">
        <v>2024</v>
      </c>
    </row>
    <row r="372" spans="1:11" x14ac:dyDescent="0.3">
      <c r="A372" t="s">
        <v>380</v>
      </c>
      <c r="B372" s="2">
        <v>45590</v>
      </c>
      <c r="C372" t="s">
        <v>880</v>
      </c>
      <c r="D372" t="s">
        <v>1011</v>
      </c>
      <c r="E372" t="s">
        <v>1015</v>
      </c>
      <c r="F372">
        <v>9</v>
      </c>
      <c r="G372">
        <v>226.36</v>
      </c>
      <c r="H372">
        <v>0.28000000000000003</v>
      </c>
      <c r="I372">
        <v>1466.81</v>
      </c>
      <c r="J372" t="s">
        <v>1020</v>
      </c>
      <c r="K372">
        <v>2024</v>
      </c>
    </row>
    <row r="373" spans="1:11" x14ac:dyDescent="0.3">
      <c r="A373" t="s">
        <v>381</v>
      </c>
      <c r="B373" s="2">
        <v>45530</v>
      </c>
      <c r="C373" t="s">
        <v>881</v>
      </c>
      <c r="D373" t="s">
        <v>1009</v>
      </c>
      <c r="E373" t="s">
        <v>1014</v>
      </c>
      <c r="F373">
        <v>9</v>
      </c>
      <c r="G373">
        <v>992.05</v>
      </c>
      <c r="H373">
        <v>0.05</v>
      </c>
      <c r="I373">
        <v>8482.0300000000007</v>
      </c>
      <c r="J373" t="s">
        <v>1019</v>
      </c>
      <c r="K373">
        <v>2024</v>
      </c>
    </row>
    <row r="374" spans="1:11" x14ac:dyDescent="0.3">
      <c r="A374" t="s">
        <v>382</v>
      </c>
      <c r="B374" s="2">
        <v>45698</v>
      </c>
      <c r="C374" t="s">
        <v>882</v>
      </c>
      <c r="D374" t="s">
        <v>1009</v>
      </c>
      <c r="E374" t="s">
        <v>1015</v>
      </c>
      <c r="F374">
        <v>4</v>
      </c>
      <c r="G374">
        <v>228.16</v>
      </c>
      <c r="H374">
        <v>0.18</v>
      </c>
      <c r="I374">
        <v>748.36</v>
      </c>
      <c r="J374" t="s">
        <v>1019</v>
      </c>
      <c r="K374">
        <v>2025</v>
      </c>
    </row>
    <row r="375" spans="1:11" x14ac:dyDescent="0.3">
      <c r="A375" t="s">
        <v>383</v>
      </c>
      <c r="B375" s="2">
        <v>45556</v>
      </c>
      <c r="C375" t="s">
        <v>883</v>
      </c>
      <c r="D375" t="s">
        <v>1011</v>
      </c>
      <c r="E375" t="s">
        <v>1014</v>
      </c>
      <c r="F375">
        <v>3</v>
      </c>
      <c r="G375">
        <v>236.53</v>
      </c>
      <c r="H375">
        <v>0.11</v>
      </c>
      <c r="I375">
        <v>631.54</v>
      </c>
      <c r="J375" t="s">
        <v>1017</v>
      </c>
      <c r="K375">
        <v>2024</v>
      </c>
    </row>
    <row r="376" spans="1:11" x14ac:dyDescent="0.3">
      <c r="A376" t="s">
        <v>384</v>
      </c>
      <c r="B376" s="2">
        <v>45710</v>
      </c>
      <c r="C376" t="s">
        <v>884</v>
      </c>
      <c r="D376" t="s">
        <v>1013</v>
      </c>
      <c r="E376" t="s">
        <v>1016</v>
      </c>
      <c r="F376">
        <v>1</v>
      </c>
      <c r="G376">
        <v>891.52</v>
      </c>
      <c r="H376">
        <v>0.08</v>
      </c>
      <c r="I376">
        <v>820.2</v>
      </c>
      <c r="J376" t="s">
        <v>1020</v>
      </c>
      <c r="K376">
        <v>2025</v>
      </c>
    </row>
    <row r="377" spans="1:11" x14ac:dyDescent="0.3">
      <c r="A377" t="s">
        <v>385</v>
      </c>
      <c r="B377" s="2">
        <v>45545</v>
      </c>
      <c r="C377" t="s">
        <v>885</v>
      </c>
      <c r="D377" t="s">
        <v>1009</v>
      </c>
      <c r="E377" t="s">
        <v>1014</v>
      </c>
      <c r="F377">
        <v>6</v>
      </c>
      <c r="G377">
        <v>216.43</v>
      </c>
      <c r="H377">
        <v>0.1</v>
      </c>
      <c r="I377">
        <v>1168.72</v>
      </c>
      <c r="J377" t="s">
        <v>1019</v>
      </c>
      <c r="K377">
        <v>2024</v>
      </c>
    </row>
    <row r="378" spans="1:11" x14ac:dyDescent="0.3">
      <c r="A378" t="s">
        <v>386</v>
      </c>
      <c r="B378" s="2">
        <v>45722</v>
      </c>
      <c r="C378" t="s">
        <v>668</v>
      </c>
      <c r="D378" t="s">
        <v>1008</v>
      </c>
      <c r="E378" t="s">
        <v>1015</v>
      </c>
      <c r="F378">
        <v>7</v>
      </c>
      <c r="G378">
        <v>427.12</v>
      </c>
      <c r="H378">
        <v>0.13</v>
      </c>
      <c r="I378">
        <v>2601.16</v>
      </c>
      <c r="J378" t="s">
        <v>1019</v>
      </c>
      <c r="K378">
        <v>2025</v>
      </c>
    </row>
    <row r="379" spans="1:11" x14ac:dyDescent="0.3">
      <c r="A379" t="s">
        <v>387</v>
      </c>
      <c r="B379" s="2">
        <v>45644</v>
      </c>
      <c r="C379" t="s">
        <v>886</v>
      </c>
      <c r="D379" t="s">
        <v>1011</v>
      </c>
      <c r="E379" t="s">
        <v>1016</v>
      </c>
      <c r="F379">
        <v>2</v>
      </c>
      <c r="G379">
        <v>58.6</v>
      </c>
      <c r="H379">
        <v>0.05</v>
      </c>
      <c r="I379">
        <v>111.34</v>
      </c>
      <c r="J379" t="s">
        <v>1017</v>
      </c>
      <c r="K379">
        <v>2024</v>
      </c>
    </row>
    <row r="380" spans="1:11" x14ac:dyDescent="0.3">
      <c r="A380" t="s">
        <v>388</v>
      </c>
      <c r="B380" s="2">
        <v>45577</v>
      </c>
      <c r="C380" t="s">
        <v>887</v>
      </c>
      <c r="D380" t="s">
        <v>1010</v>
      </c>
      <c r="E380" t="s">
        <v>1015</v>
      </c>
      <c r="F380">
        <v>2</v>
      </c>
      <c r="G380">
        <v>452.71</v>
      </c>
      <c r="H380">
        <v>0.17</v>
      </c>
      <c r="I380">
        <v>751.5</v>
      </c>
      <c r="J380" t="s">
        <v>1017</v>
      </c>
      <c r="K380">
        <v>2024</v>
      </c>
    </row>
    <row r="381" spans="1:11" x14ac:dyDescent="0.3">
      <c r="A381" t="s">
        <v>389</v>
      </c>
      <c r="B381" s="2">
        <v>45787</v>
      </c>
      <c r="C381" t="s">
        <v>888</v>
      </c>
      <c r="D381" t="s">
        <v>1009</v>
      </c>
      <c r="E381" t="s">
        <v>1015</v>
      </c>
      <c r="F381">
        <v>5</v>
      </c>
      <c r="G381">
        <v>596.35</v>
      </c>
      <c r="H381">
        <v>0.08</v>
      </c>
      <c r="I381">
        <v>2743.21</v>
      </c>
      <c r="J381" t="s">
        <v>1020</v>
      </c>
      <c r="K381">
        <v>2025</v>
      </c>
    </row>
    <row r="382" spans="1:11" x14ac:dyDescent="0.3">
      <c r="A382" t="s">
        <v>390</v>
      </c>
      <c r="B382" s="2">
        <v>45454</v>
      </c>
      <c r="C382" t="s">
        <v>889</v>
      </c>
      <c r="D382" t="s">
        <v>1011</v>
      </c>
      <c r="E382" t="s">
        <v>1014</v>
      </c>
      <c r="F382">
        <v>2</v>
      </c>
      <c r="G382">
        <v>155.44999999999999</v>
      </c>
      <c r="H382">
        <v>0.05</v>
      </c>
      <c r="I382">
        <v>295.35000000000002</v>
      </c>
      <c r="J382" t="s">
        <v>1017</v>
      </c>
      <c r="K382">
        <v>2024</v>
      </c>
    </row>
    <row r="383" spans="1:11" x14ac:dyDescent="0.3">
      <c r="A383" t="s">
        <v>391</v>
      </c>
      <c r="B383" s="2">
        <v>45628</v>
      </c>
      <c r="C383" t="s">
        <v>890</v>
      </c>
      <c r="D383" t="s">
        <v>1010</v>
      </c>
      <c r="E383" t="s">
        <v>1016</v>
      </c>
      <c r="F383">
        <v>10</v>
      </c>
      <c r="G383">
        <v>631.20000000000005</v>
      </c>
      <c r="H383">
        <v>0.3</v>
      </c>
      <c r="I383">
        <v>4418.3999999999996</v>
      </c>
      <c r="J383" t="s">
        <v>1018</v>
      </c>
      <c r="K383">
        <v>2024</v>
      </c>
    </row>
    <row r="384" spans="1:11" x14ac:dyDescent="0.3">
      <c r="A384" t="s">
        <v>392</v>
      </c>
      <c r="B384" s="2">
        <v>45424</v>
      </c>
      <c r="C384" t="s">
        <v>891</v>
      </c>
      <c r="D384" t="s">
        <v>1013</v>
      </c>
      <c r="E384" t="s">
        <v>1015</v>
      </c>
      <c r="F384">
        <v>5</v>
      </c>
      <c r="G384">
        <v>731.26</v>
      </c>
      <c r="H384">
        <v>0.02</v>
      </c>
      <c r="I384">
        <v>3583.17</v>
      </c>
      <c r="J384" t="s">
        <v>1020</v>
      </c>
      <c r="K384">
        <v>2024</v>
      </c>
    </row>
    <row r="385" spans="1:11" x14ac:dyDescent="0.3">
      <c r="A385" t="s">
        <v>393</v>
      </c>
      <c r="B385" s="2">
        <v>45458</v>
      </c>
      <c r="C385" t="s">
        <v>892</v>
      </c>
      <c r="D385" t="s">
        <v>1012</v>
      </c>
      <c r="E385" t="s">
        <v>1015</v>
      </c>
      <c r="F385">
        <v>9</v>
      </c>
      <c r="G385">
        <v>378.9</v>
      </c>
      <c r="H385">
        <v>0.04</v>
      </c>
      <c r="I385">
        <v>3273.7</v>
      </c>
      <c r="J385" t="s">
        <v>1019</v>
      </c>
      <c r="K385">
        <v>2024</v>
      </c>
    </row>
    <row r="386" spans="1:11" x14ac:dyDescent="0.3">
      <c r="A386" t="s">
        <v>394</v>
      </c>
      <c r="B386" s="2">
        <v>45715</v>
      </c>
      <c r="C386" t="s">
        <v>893</v>
      </c>
      <c r="D386" t="s">
        <v>1007</v>
      </c>
      <c r="E386" t="s">
        <v>1015</v>
      </c>
      <c r="F386">
        <v>10</v>
      </c>
      <c r="G386">
        <v>42.8</v>
      </c>
      <c r="H386">
        <v>0.26</v>
      </c>
      <c r="I386">
        <v>316.72000000000003</v>
      </c>
      <c r="J386" t="s">
        <v>1018</v>
      </c>
      <c r="K386">
        <v>2025</v>
      </c>
    </row>
    <row r="387" spans="1:11" x14ac:dyDescent="0.3">
      <c r="A387" t="s">
        <v>395</v>
      </c>
      <c r="B387" s="2">
        <v>45526</v>
      </c>
      <c r="C387" t="s">
        <v>894</v>
      </c>
      <c r="D387" t="s">
        <v>1009</v>
      </c>
      <c r="E387" t="s">
        <v>1015</v>
      </c>
      <c r="F387">
        <v>4</v>
      </c>
      <c r="G387">
        <v>588.75</v>
      </c>
      <c r="H387">
        <v>0.2</v>
      </c>
      <c r="I387">
        <v>1884</v>
      </c>
      <c r="J387" t="s">
        <v>1020</v>
      </c>
      <c r="K387">
        <v>2024</v>
      </c>
    </row>
    <row r="388" spans="1:11" x14ac:dyDescent="0.3">
      <c r="A388" t="s">
        <v>396</v>
      </c>
      <c r="B388" s="2">
        <v>45664</v>
      </c>
      <c r="C388" t="s">
        <v>895</v>
      </c>
      <c r="D388" t="s">
        <v>1009</v>
      </c>
      <c r="E388" t="s">
        <v>1015</v>
      </c>
      <c r="F388">
        <v>10</v>
      </c>
      <c r="G388">
        <v>915.64</v>
      </c>
      <c r="H388">
        <v>0.13</v>
      </c>
      <c r="I388">
        <v>7966.07</v>
      </c>
      <c r="J388" t="s">
        <v>1017</v>
      </c>
      <c r="K388">
        <v>2025</v>
      </c>
    </row>
    <row r="389" spans="1:11" x14ac:dyDescent="0.3">
      <c r="A389" t="s">
        <v>397</v>
      </c>
      <c r="B389" s="2">
        <v>45725</v>
      </c>
      <c r="C389" t="s">
        <v>896</v>
      </c>
      <c r="D389" t="s">
        <v>1008</v>
      </c>
      <c r="E389" t="s">
        <v>1016</v>
      </c>
      <c r="F389">
        <v>8</v>
      </c>
      <c r="G389">
        <v>994.69</v>
      </c>
      <c r="H389">
        <v>0.03</v>
      </c>
      <c r="I389">
        <v>7718.79</v>
      </c>
      <c r="J389" t="s">
        <v>1017</v>
      </c>
      <c r="K389">
        <v>2025</v>
      </c>
    </row>
    <row r="390" spans="1:11" x14ac:dyDescent="0.3">
      <c r="A390" t="s">
        <v>398</v>
      </c>
      <c r="B390" s="2">
        <v>45432</v>
      </c>
      <c r="C390" t="s">
        <v>897</v>
      </c>
      <c r="D390" t="s">
        <v>1012</v>
      </c>
      <c r="E390" t="s">
        <v>1014</v>
      </c>
      <c r="F390">
        <v>4</v>
      </c>
      <c r="G390">
        <v>751.78</v>
      </c>
      <c r="H390">
        <v>0.09</v>
      </c>
      <c r="I390">
        <v>2736.48</v>
      </c>
      <c r="J390" t="s">
        <v>1020</v>
      </c>
      <c r="K390">
        <v>2024</v>
      </c>
    </row>
    <row r="391" spans="1:11" x14ac:dyDescent="0.3">
      <c r="A391" t="s">
        <v>399</v>
      </c>
      <c r="B391" s="2">
        <v>45596</v>
      </c>
      <c r="C391" t="s">
        <v>898</v>
      </c>
      <c r="D391" t="s">
        <v>1013</v>
      </c>
      <c r="E391" t="s">
        <v>1014</v>
      </c>
      <c r="F391">
        <v>1</v>
      </c>
      <c r="G391">
        <v>429.52</v>
      </c>
      <c r="H391">
        <v>0.13</v>
      </c>
      <c r="I391">
        <v>373.68</v>
      </c>
      <c r="J391" t="s">
        <v>1018</v>
      </c>
      <c r="K391">
        <v>2024</v>
      </c>
    </row>
    <row r="392" spans="1:11" x14ac:dyDescent="0.3">
      <c r="A392" t="s">
        <v>400</v>
      </c>
      <c r="B392" s="2">
        <v>45679</v>
      </c>
      <c r="C392" t="s">
        <v>899</v>
      </c>
      <c r="D392" t="s">
        <v>1012</v>
      </c>
      <c r="E392" t="s">
        <v>1015</v>
      </c>
      <c r="F392">
        <v>10</v>
      </c>
      <c r="G392">
        <v>262.61</v>
      </c>
      <c r="H392">
        <v>0.27</v>
      </c>
      <c r="I392">
        <v>1917.05</v>
      </c>
      <c r="J392" t="s">
        <v>1018</v>
      </c>
      <c r="K392">
        <v>2025</v>
      </c>
    </row>
    <row r="393" spans="1:11" x14ac:dyDescent="0.3">
      <c r="A393" t="s">
        <v>401</v>
      </c>
      <c r="B393" s="2">
        <v>45759</v>
      </c>
      <c r="C393" t="s">
        <v>900</v>
      </c>
      <c r="D393" t="s">
        <v>1009</v>
      </c>
      <c r="E393" t="s">
        <v>1014</v>
      </c>
      <c r="F393">
        <v>4</v>
      </c>
      <c r="G393">
        <v>344.58</v>
      </c>
      <c r="H393">
        <v>0.09</v>
      </c>
      <c r="I393">
        <v>1254.27</v>
      </c>
      <c r="J393" t="s">
        <v>1017</v>
      </c>
      <c r="K393">
        <v>2025</v>
      </c>
    </row>
    <row r="394" spans="1:11" x14ac:dyDescent="0.3">
      <c r="A394" t="s">
        <v>402</v>
      </c>
      <c r="B394" s="2">
        <v>45774</v>
      </c>
      <c r="C394" t="s">
        <v>901</v>
      </c>
      <c r="D394" t="s">
        <v>1012</v>
      </c>
      <c r="E394" t="s">
        <v>1015</v>
      </c>
      <c r="F394">
        <v>9</v>
      </c>
      <c r="G394">
        <v>384.12</v>
      </c>
      <c r="H394">
        <v>0.11</v>
      </c>
      <c r="I394">
        <v>3076.8</v>
      </c>
      <c r="J394" t="s">
        <v>1019</v>
      </c>
      <c r="K394">
        <v>2025</v>
      </c>
    </row>
    <row r="395" spans="1:11" x14ac:dyDescent="0.3">
      <c r="A395" t="s">
        <v>403</v>
      </c>
      <c r="B395" s="2">
        <v>45596</v>
      </c>
      <c r="C395" t="s">
        <v>902</v>
      </c>
      <c r="D395" t="s">
        <v>1007</v>
      </c>
      <c r="E395" t="s">
        <v>1014</v>
      </c>
      <c r="F395">
        <v>1</v>
      </c>
      <c r="G395">
        <v>85.74</v>
      </c>
      <c r="H395">
        <v>0.19</v>
      </c>
      <c r="I395">
        <v>69.45</v>
      </c>
      <c r="J395" t="s">
        <v>1017</v>
      </c>
      <c r="K395">
        <v>2024</v>
      </c>
    </row>
    <row r="396" spans="1:11" x14ac:dyDescent="0.3">
      <c r="A396" t="s">
        <v>404</v>
      </c>
      <c r="B396" s="2">
        <v>45719</v>
      </c>
      <c r="C396" t="s">
        <v>903</v>
      </c>
      <c r="D396" t="s">
        <v>1012</v>
      </c>
      <c r="E396" t="s">
        <v>1014</v>
      </c>
      <c r="F396">
        <v>1</v>
      </c>
      <c r="G396">
        <v>914.33</v>
      </c>
      <c r="H396">
        <v>0.18</v>
      </c>
      <c r="I396">
        <v>749.75</v>
      </c>
      <c r="J396" t="s">
        <v>1020</v>
      </c>
      <c r="K396">
        <v>2025</v>
      </c>
    </row>
    <row r="397" spans="1:11" x14ac:dyDescent="0.3">
      <c r="A397" t="s">
        <v>405</v>
      </c>
      <c r="B397" s="2">
        <v>45507</v>
      </c>
      <c r="C397" t="s">
        <v>904</v>
      </c>
      <c r="D397" t="s">
        <v>1010</v>
      </c>
      <c r="E397" t="s">
        <v>1016</v>
      </c>
      <c r="F397">
        <v>4</v>
      </c>
      <c r="G397">
        <v>461.34</v>
      </c>
      <c r="H397">
        <v>0.16</v>
      </c>
      <c r="I397">
        <v>1550.1</v>
      </c>
      <c r="J397" t="s">
        <v>1018</v>
      </c>
      <c r="K397">
        <v>2024</v>
      </c>
    </row>
    <row r="398" spans="1:11" x14ac:dyDescent="0.3">
      <c r="A398" t="s">
        <v>406</v>
      </c>
      <c r="B398" s="2">
        <v>45617</v>
      </c>
      <c r="C398" t="s">
        <v>905</v>
      </c>
      <c r="D398" t="s">
        <v>1012</v>
      </c>
      <c r="E398" t="s">
        <v>1014</v>
      </c>
      <c r="F398">
        <v>10</v>
      </c>
      <c r="G398">
        <v>151.54</v>
      </c>
      <c r="H398">
        <v>0.2</v>
      </c>
      <c r="I398">
        <v>1212.32</v>
      </c>
      <c r="J398" t="s">
        <v>1020</v>
      </c>
      <c r="K398">
        <v>2024</v>
      </c>
    </row>
    <row r="399" spans="1:11" x14ac:dyDescent="0.3">
      <c r="A399" t="s">
        <v>407</v>
      </c>
      <c r="B399" s="2">
        <v>45576</v>
      </c>
      <c r="C399" t="s">
        <v>906</v>
      </c>
      <c r="D399" t="s">
        <v>1009</v>
      </c>
      <c r="E399" t="s">
        <v>1015</v>
      </c>
      <c r="F399">
        <v>9</v>
      </c>
      <c r="G399">
        <v>653.29999999999995</v>
      </c>
      <c r="H399">
        <v>0.1</v>
      </c>
      <c r="I399">
        <v>5291.73</v>
      </c>
      <c r="J399" t="s">
        <v>1017</v>
      </c>
      <c r="K399">
        <v>2024</v>
      </c>
    </row>
    <row r="400" spans="1:11" x14ac:dyDescent="0.3">
      <c r="A400" t="s">
        <v>408</v>
      </c>
      <c r="B400" s="2">
        <v>45654</v>
      </c>
      <c r="C400" t="s">
        <v>907</v>
      </c>
      <c r="D400" t="s">
        <v>1009</v>
      </c>
      <c r="E400" t="s">
        <v>1016</v>
      </c>
      <c r="F400">
        <v>9</v>
      </c>
      <c r="G400">
        <v>81.95</v>
      </c>
      <c r="H400">
        <v>0.24</v>
      </c>
      <c r="I400">
        <v>560.54</v>
      </c>
      <c r="J400" t="s">
        <v>1019</v>
      </c>
      <c r="K400">
        <v>2024</v>
      </c>
    </row>
    <row r="401" spans="1:11" x14ac:dyDescent="0.3">
      <c r="A401" t="s">
        <v>409</v>
      </c>
      <c r="B401" s="2">
        <v>45686</v>
      </c>
      <c r="C401" t="s">
        <v>908</v>
      </c>
      <c r="D401" t="s">
        <v>1007</v>
      </c>
      <c r="E401" t="s">
        <v>1016</v>
      </c>
      <c r="F401">
        <v>6</v>
      </c>
      <c r="G401">
        <v>148.44</v>
      </c>
      <c r="H401">
        <v>0.11</v>
      </c>
      <c r="I401">
        <v>792.67</v>
      </c>
      <c r="J401" t="s">
        <v>1017</v>
      </c>
      <c r="K401">
        <v>2025</v>
      </c>
    </row>
    <row r="402" spans="1:11" x14ac:dyDescent="0.3">
      <c r="A402" t="s">
        <v>410</v>
      </c>
      <c r="B402" s="2">
        <v>45454</v>
      </c>
      <c r="C402" t="s">
        <v>909</v>
      </c>
      <c r="D402" t="s">
        <v>1010</v>
      </c>
      <c r="E402" t="s">
        <v>1015</v>
      </c>
      <c r="F402">
        <v>6</v>
      </c>
      <c r="G402">
        <v>847.97</v>
      </c>
      <c r="H402">
        <v>0.28999999999999998</v>
      </c>
      <c r="I402">
        <v>3612.35</v>
      </c>
      <c r="J402" t="s">
        <v>1017</v>
      </c>
      <c r="K402">
        <v>2024</v>
      </c>
    </row>
    <row r="403" spans="1:11" x14ac:dyDescent="0.3">
      <c r="A403" t="s">
        <v>411</v>
      </c>
      <c r="B403" s="2">
        <v>45576</v>
      </c>
      <c r="C403" t="s">
        <v>910</v>
      </c>
      <c r="D403" t="s">
        <v>1011</v>
      </c>
      <c r="E403" t="s">
        <v>1015</v>
      </c>
      <c r="F403">
        <v>8</v>
      </c>
      <c r="G403">
        <v>800.01</v>
      </c>
      <c r="H403">
        <v>0.1</v>
      </c>
      <c r="I403">
        <v>5760.07</v>
      </c>
      <c r="J403" t="s">
        <v>1018</v>
      </c>
      <c r="K403">
        <v>2024</v>
      </c>
    </row>
    <row r="404" spans="1:11" x14ac:dyDescent="0.3">
      <c r="A404" t="s">
        <v>412</v>
      </c>
      <c r="B404" s="2">
        <v>45750</v>
      </c>
      <c r="C404" t="s">
        <v>911</v>
      </c>
      <c r="D404" t="s">
        <v>1011</v>
      </c>
      <c r="E404" t="s">
        <v>1015</v>
      </c>
      <c r="F404">
        <v>3</v>
      </c>
      <c r="G404">
        <v>960.18</v>
      </c>
      <c r="H404">
        <v>7.0000000000000007E-2</v>
      </c>
      <c r="I404">
        <v>2678.9</v>
      </c>
      <c r="J404" t="s">
        <v>1019</v>
      </c>
      <c r="K404">
        <v>2025</v>
      </c>
    </row>
    <row r="405" spans="1:11" x14ac:dyDescent="0.3">
      <c r="A405" t="s">
        <v>413</v>
      </c>
      <c r="B405" s="2">
        <v>45705</v>
      </c>
      <c r="C405" t="s">
        <v>912</v>
      </c>
      <c r="D405" t="s">
        <v>1012</v>
      </c>
      <c r="E405" t="s">
        <v>1014</v>
      </c>
      <c r="F405">
        <v>6</v>
      </c>
      <c r="G405">
        <v>915.01</v>
      </c>
      <c r="H405">
        <v>0</v>
      </c>
      <c r="I405">
        <v>5490.06</v>
      </c>
      <c r="J405" t="s">
        <v>1020</v>
      </c>
      <c r="K405">
        <v>2025</v>
      </c>
    </row>
    <row r="406" spans="1:11" x14ac:dyDescent="0.3">
      <c r="A406" t="s">
        <v>414</v>
      </c>
      <c r="B406" s="2">
        <v>45616</v>
      </c>
      <c r="C406" t="s">
        <v>913</v>
      </c>
      <c r="D406" t="s">
        <v>1009</v>
      </c>
      <c r="E406" t="s">
        <v>1015</v>
      </c>
      <c r="F406">
        <v>6</v>
      </c>
      <c r="G406">
        <v>297.63</v>
      </c>
      <c r="H406">
        <v>0.03</v>
      </c>
      <c r="I406">
        <v>1732.21</v>
      </c>
      <c r="J406" t="s">
        <v>1017</v>
      </c>
      <c r="K406">
        <v>2024</v>
      </c>
    </row>
    <row r="407" spans="1:11" x14ac:dyDescent="0.3">
      <c r="A407" t="s">
        <v>415</v>
      </c>
      <c r="B407" s="2">
        <v>45510</v>
      </c>
      <c r="C407" t="s">
        <v>914</v>
      </c>
      <c r="D407" t="s">
        <v>1013</v>
      </c>
      <c r="E407" t="s">
        <v>1016</v>
      </c>
      <c r="F407">
        <v>5</v>
      </c>
      <c r="G407">
        <v>305.43</v>
      </c>
      <c r="H407">
        <v>0.12</v>
      </c>
      <c r="I407">
        <v>1343.89</v>
      </c>
      <c r="J407" t="s">
        <v>1019</v>
      </c>
      <c r="K407">
        <v>2024</v>
      </c>
    </row>
    <row r="408" spans="1:11" x14ac:dyDescent="0.3">
      <c r="A408" t="s">
        <v>416</v>
      </c>
      <c r="B408" s="2">
        <v>45732</v>
      </c>
      <c r="C408" t="s">
        <v>915</v>
      </c>
      <c r="D408" t="s">
        <v>1009</v>
      </c>
      <c r="E408" t="s">
        <v>1015</v>
      </c>
      <c r="F408">
        <v>6</v>
      </c>
      <c r="G408">
        <v>358.03</v>
      </c>
      <c r="H408">
        <v>0.24</v>
      </c>
      <c r="I408">
        <v>1632.62</v>
      </c>
      <c r="J408" t="s">
        <v>1019</v>
      </c>
      <c r="K408">
        <v>2025</v>
      </c>
    </row>
    <row r="409" spans="1:11" x14ac:dyDescent="0.3">
      <c r="A409" t="s">
        <v>417</v>
      </c>
      <c r="B409" s="2">
        <v>45563</v>
      </c>
      <c r="C409" t="s">
        <v>916</v>
      </c>
      <c r="D409" t="s">
        <v>1008</v>
      </c>
      <c r="E409" t="s">
        <v>1016</v>
      </c>
      <c r="F409">
        <v>8</v>
      </c>
      <c r="G409">
        <v>666.31</v>
      </c>
      <c r="H409">
        <v>0.26</v>
      </c>
      <c r="I409">
        <v>3944.56</v>
      </c>
      <c r="J409" t="s">
        <v>1019</v>
      </c>
      <c r="K409">
        <v>2024</v>
      </c>
    </row>
    <row r="410" spans="1:11" x14ac:dyDescent="0.3">
      <c r="A410" t="s">
        <v>418</v>
      </c>
      <c r="B410" s="2">
        <v>45697</v>
      </c>
      <c r="C410" t="s">
        <v>917</v>
      </c>
      <c r="D410" t="s">
        <v>1012</v>
      </c>
      <c r="E410" t="s">
        <v>1016</v>
      </c>
      <c r="F410">
        <v>5</v>
      </c>
      <c r="G410">
        <v>475.79</v>
      </c>
      <c r="H410">
        <v>0</v>
      </c>
      <c r="I410">
        <v>2378.9499999999998</v>
      </c>
      <c r="J410" t="s">
        <v>1017</v>
      </c>
      <c r="K410">
        <v>2025</v>
      </c>
    </row>
    <row r="411" spans="1:11" x14ac:dyDescent="0.3">
      <c r="A411" t="s">
        <v>419</v>
      </c>
      <c r="B411" s="2">
        <v>45763</v>
      </c>
      <c r="C411" t="s">
        <v>918</v>
      </c>
      <c r="D411" t="s">
        <v>1007</v>
      </c>
      <c r="E411" t="s">
        <v>1014</v>
      </c>
      <c r="F411">
        <v>1</v>
      </c>
      <c r="G411">
        <v>503.53</v>
      </c>
      <c r="H411">
        <v>0.01</v>
      </c>
      <c r="I411">
        <v>498.49</v>
      </c>
      <c r="J411" t="s">
        <v>1019</v>
      </c>
      <c r="K411">
        <v>2025</v>
      </c>
    </row>
    <row r="412" spans="1:11" x14ac:dyDescent="0.3">
      <c r="A412" t="s">
        <v>420</v>
      </c>
      <c r="B412" s="2">
        <v>45666</v>
      </c>
      <c r="C412" t="s">
        <v>919</v>
      </c>
      <c r="D412" t="s">
        <v>1011</v>
      </c>
      <c r="E412" t="s">
        <v>1014</v>
      </c>
      <c r="F412">
        <v>2</v>
      </c>
      <c r="G412">
        <v>541.72</v>
      </c>
      <c r="H412">
        <v>7.0000000000000007E-2</v>
      </c>
      <c r="I412">
        <v>1007.6</v>
      </c>
      <c r="J412" t="s">
        <v>1017</v>
      </c>
      <c r="K412">
        <v>2025</v>
      </c>
    </row>
    <row r="413" spans="1:11" x14ac:dyDescent="0.3">
      <c r="A413" t="s">
        <v>421</v>
      </c>
      <c r="B413" s="2">
        <v>45628</v>
      </c>
      <c r="C413" t="s">
        <v>920</v>
      </c>
      <c r="D413" t="s">
        <v>1012</v>
      </c>
      <c r="E413" t="s">
        <v>1014</v>
      </c>
      <c r="F413">
        <v>4</v>
      </c>
      <c r="G413">
        <v>116.44</v>
      </c>
      <c r="H413">
        <v>0.09</v>
      </c>
      <c r="I413">
        <v>423.84</v>
      </c>
      <c r="J413" t="s">
        <v>1020</v>
      </c>
      <c r="K413">
        <v>2024</v>
      </c>
    </row>
    <row r="414" spans="1:11" x14ac:dyDescent="0.3">
      <c r="A414" t="s">
        <v>422</v>
      </c>
      <c r="B414" s="2">
        <v>45598</v>
      </c>
      <c r="C414" t="s">
        <v>921</v>
      </c>
      <c r="D414" t="s">
        <v>1013</v>
      </c>
      <c r="E414" t="s">
        <v>1015</v>
      </c>
      <c r="F414">
        <v>7</v>
      </c>
      <c r="G414">
        <v>231.84</v>
      </c>
      <c r="H414">
        <v>0.27</v>
      </c>
      <c r="I414">
        <v>1184.7</v>
      </c>
      <c r="J414" t="s">
        <v>1017</v>
      </c>
      <c r="K414">
        <v>2024</v>
      </c>
    </row>
    <row r="415" spans="1:11" x14ac:dyDescent="0.3">
      <c r="A415" t="s">
        <v>423</v>
      </c>
      <c r="B415" s="2">
        <v>45510</v>
      </c>
      <c r="C415" t="s">
        <v>922</v>
      </c>
      <c r="D415" t="s">
        <v>1013</v>
      </c>
      <c r="E415" t="s">
        <v>1015</v>
      </c>
      <c r="F415">
        <v>5</v>
      </c>
      <c r="G415">
        <v>605.17999999999995</v>
      </c>
      <c r="H415">
        <v>0.13</v>
      </c>
      <c r="I415">
        <v>2632.53</v>
      </c>
      <c r="J415" t="s">
        <v>1017</v>
      </c>
      <c r="K415">
        <v>2024</v>
      </c>
    </row>
    <row r="416" spans="1:11" x14ac:dyDescent="0.3">
      <c r="A416" t="s">
        <v>424</v>
      </c>
      <c r="B416" s="2">
        <v>45554</v>
      </c>
      <c r="C416" t="s">
        <v>923</v>
      </c>
      <c r="D416" t="s">
        <v>1008</v>
      </c>
      <c r="E416" t="s">
        <v>1016</v>
      </c>
      <c r="F416">
        <v>3</v>
      </c>
      <c r="G416">
        <v>445.69</v>
      </c>
      <c r="H416">
        <v>0.21</v>
      </c>
      <c r="I416">
        <v>1056.29</v>
      </c>
      <c r="J416" t="s">
        <v>1018</v>
      </c>
      <c r="K416">
        <v>2024</v>
      </c>
    </row>
    <row r="417" spans="1:11" x14ac:dyDescent="0.3">
      <c r="A417" t="s">
        <v>425</v>
      </c>
      <c r="B417" s="2">
        <v>45682</v>
      </c>
      <c r="C417" t="s">
        <v>924</v>
      </c>
      <c r="D417" t="s">
        <v>1007</v>
      </c>
      <c r="E417" t="s">
        <v>1014</v>
      </c>
      <c r="F417">
        <v>10</v>
      </c>
      <c r="G417">
        <v>703.95</v>
      </c>
      <c r="H417">
        <v>0.12</v>
      </c>
      <c r="I417">
        <v>6194.76</v>
      </c>
      <c r="J417" t="s">
        <v>1018</v>
      </c>
      <c r="K417">
        <v>2025</v>
      </c>
    </row>
    <row r="418" spans="1:11" x14ac:dyDescent="0.3">
      <c r="A418" t="s">
        <v>426</v>
      </c>
      <c r="B418" s="2">
        <v>45553</v>
      </c>
      <c r="C418" t="s">
        <v>925</v>
      </c>
      <c r="D418" t="s">
        <v>1009</v>
      </c>
      <c r="E418" t="s">
        <v>1016</v>
      </c>
      <c r="F418">
        <v>10</v>
      </c>
      <c r="G418">
        <v>659.47</v>
      </c>
      <c r="H418">
        <v>0.16</v>
      </c>
      <c r="I418">
        <v>5539.55</v>
      </c>
      <c r="J418" t="s">
        <v>1018</v>
      </c>
      <c r="K418">
        <v>2024</v>
      </c>
    </row>
    <row r="419" spans="1:11" x14ac:dyDescent="0.3">
      <c r="A419" t="s">
        <v>427</v>
      </c>
      <c r="B419" s="2">
        <v>45649</v>
      </c>
      <c r="C419" t="s">
        <v>926</v>
      </c>
      <c r="D419" t="s">
        <v>1011</v>
      </c>
      <c r="E419" t="s">
        <v>1014</v>
      </c>
      <c r="F419">
        <v>8</v>
      </c>
      <c r="G419">
        <v>83.69</v>
      </c>
      <c r="H419">
        <v>0.25</v>
      </c>
      <c r="I419">
        <v>502.14</v>
      </c>
      <c r="J419" t="s">
        <v>1020</v>
      </c>
      <c r="K419">
        <v>2024</v>
      </c>
    </row>
    <row r="420" spans="1:11" x14ac:dyDescent="0.3">
      <c r="A420" t="s">
        <v>428</v>
      </c>
      <c r="B420" s="2">
        <v>45572</v>
      </c>
      <c r="C420" t="s">
        <v>927</v>
      </c>
      <c r="D420" t="s">
        <v>1009</v>
      </c>
      <c r="E420" t="s">
        <v>1014</v>
      </c>
      <c r="F420">
        <v>2</v>
      </c>
      <c r="G420">
        <v>754.27</v>
      </c>
      <c r="H420">
        <v>0.16</v>
      </c>
      <c r="I420">
        <v>1267.17</v>
      </c>
      <c r="J420" t="s">
        <v>1019</v>
      </c>
      <c r="K420">
        <v>2024</v>
      </c>
    </row>
    <row r="421" spans="1:11" x14ac:dyDescent="0.3">
      <c r="A421" t="s">
        <v>429</v>
      </c>
      <c r="B421" s="2">
        <v>45503</v>
      </c>
      <c r="C421" t="s">
        <v>928</v>
      </c>
      <c r="D421" t="s">
        <v>1012</v>
      </c>
      <c r="E421" t="s">
        <v>1015</v>
      </c>
      <c r="F421">
        <v>5</v>
      </c>
      <c r="G421">
        <v>468.1</v>
      </c>
      <c r="H421">
        <v>0.04</v>
      </c>
      <c r="I421">
        <v>2246.88</v>
      </c>
      <c r="J421" t="s">
        <v>1020</v>
      </c>
      <c r="K421">
        <v>2024</v>
      </c>
    </row>
    <row r="422" spans="1:11" x14ac:dyDescent="0.3">
      <c r="A422" t="s">
        <v>430</v>
      </c>
      <c r="B422" s="2">
        <v>45750</v>
      </c>
      <c r="C422" t="s">
        <v>929</v>
      </c>
      <c r="D422" t="s">
        <v>1012</v>
      </c>
      <c r="E422" t="s">
        <v>1015</v>
      </c>
      <c r="F422">
        <v>6</v>
      </c>
      <c r="G422">
        <v>752.37</v>
      </c>
      <c r="H422">
        <v>0.15</v>
      </c>
      <c r="I422">
        <v>3837.09</v>
      </c>
      <c r="J422" t="s">
        <v>1020</v>
      </c>
      <c r="K422">
        <v>2025</v>
      </c>
    </row>
    <row r="423" spans="1:11" x14ac:dyDescent="0.3">
      <c r="A423" t="s">
        <v>431</v>
      </c>
      <c r="B423" s="2">
        <v>45646</v>
      </c>
      <c r="C423" t="s">
        <v>930</v>
      </c>
      <c r="D423" t="s">
        <v>1012</v>
      </c>
      <c r="E423" t="s">
        <v>1015</v>
      </c>
      <c r="F423">
        <v>3</v>
      </c>
      <c r="G423">
        <v>317.58</v>
      </c>
      <c r="H423">
        <v>0.17</v>
      </c>
      <c r="I423">
        <v>790.77</v>
      </c>
      <c r="J423" t="s">
        <v>1019</v>
      </c>
      <c r="K423">
        <v>2024</v>
      </c>
    </row>
    <row r="424" spans="1:11" x14ac:dyDescent="0.3">
      <c r="A424" t="s">
        <v>432</v>
      </c>
      <c r="B424" s="2">
        <v>45721</v>
      </c>
      <c r="C424" t="s">
        <v>931</v>
      </c>
      <c r="D424" t="s">
        <v>1009</v>
      </c>
      <c r="E424" t="s">
        <v>1015</v>
      </c>
      <c r="F424">
        <v>1</v>
      </c>
      <c r="G424">
        <v>626.58000000000004</v>
      </c>
      <c r="H424">
        <v>0.15</v>
      </c>
      <c r="I424">
        <v>532.59</v>
      </c>
      <c r="J424" t="s">
        <v>1019</v>
      </c>
      <c r="K424">
        <v>2025</v>
      </c>
    </row>
    <row r="425" spans="1:11" x14ac:dyDescent="0.3">
      <c r="A425" t="s">
        <v>433</v>
      </c>
      <c r="B425" s="2">
        <v>45616</v>
      </c>
      <c r="C425" t="s">
        <v>932</v>
      </c>
      <c r="D425" t="s">
        <v>1009</v>
      </c>
      <c r="E425" t="s">
        <v>1014</v>
      </c>
      <c r="F425">
        <v>1</v>
      </c>
      <c r="G425">
        <v>750.66</v>
      </c>
      <c r="H425">
        <v>0.18</v>
      </c>
      <c r="I425">
        <v>615.54</v>
      </c>
      <c r="J425" t="s">
        <v>1020</v>
      </c>
      <c r="K425">
        <v>2024</v>
      </c>
    </row>
    <row r="426" spans="1:11" x14ac:dyDescent="0.3">
      <c r="A426" t="s">
        <v>434</v>
      </c>
      <c r="B426" s="2">
        <v>45575</v>
      </c>
      <c r="C426" t="s">
        <v>933</v>
      </c>
      <c r="D426" t="s">
        <v>1012</v>
      </c>
      <c r="E426" t="s">
        <v>1016</v>
      </c>
      <c r="F426">
        <v>1</v>
      </c>
      <c r="G426">
        <v>698.38</v>
      </c>
      <c r="H426">
        <v>0.05</v>
      </c>
      <c r="I426">
        <v>663.46</v>
      </c>
      <c r="J426" t="s">
        <v>1019</v>
      </c>
      <c r="K426">
        <v>2024</v>
      </c>
    </row>
    <row r="427" spans="1:11" x14ac:dyDescent="0.3">
      <c r="A427" t="s">
        <v>435</v>
      </c>
      <c r="B427" s="2">
        <v>45664</v>
      </c>
      <c r="C427" t="s">
        <v>934</v>
      </c>
      <c r="D427" t="s">
        <v>1007</v>
      </c>
      <c r="E427" t="s">
        <v>1016</v>
      </c>
      <c r="F427">
        <v>2</v>
      </c>
      <c r="G427">
        <v>454.99</v>
      </c>
      <c r="H427">
        <v>0.09</v>
      </c>
      <c r="I427">
        <v>828.08</v>
      </c>
      <c r="J427" t="s">
        <v>1018</v>
      </c>
      <c r="K427">
        <v>2025</v>
      </c>
    </row>
    <row r="428" spans="1:11" x14ac:dyDescent="0.3">
      <c r="A428" t="s">
        <v>436</v>
      </c>
      <c r="B428" s="2">
        <v>45779</v>
      </c>
      <c r="C428" t="s">
        <v>935</v>
      </c>
      <c r="D428" t="s">
        <v>1007</v>
      </c>
      <c r="E428" t="s">
        <v>1016</v>
      </c>
      <c r="F428">
        <v>9</v>
      </c>
      <c r="G428">
        <v>509.84</v>
      </c>
      <c r="H428">
        <v>0.21</v>
      </c>
      <c r="I428">
        <v>3624.96</v>
      </c>
      <c r="J428" t="s">
        <v>1020</v>
      </c>
      <c r="K428">
        <v>2025</v>
      </c>
    </row>
    <row r="429" spans="1:11" x14ac:dyDescent="0.3">
      <c r="A429" t="s">
        <v>437</v>
      </c>
      <c r="B429" s="2">
        <v>45563</v>
      </c>
      <c r="C429" t="s">
        <v>936</v>
      </c>
      <c r="D429" t="s">
        <v>1010</v>
      </c>
      <c r="E429" t="s">
        <v>1014</v>
      </c>
      <c r="F429">
        <v>9</v>
      </c>
      <c r="G429">
        <v>91.55</v>
      </c>
      <c r="H429">
        <v>0.17</v>
      </c>
      <c r="I429">
        <v>683.88</v>
      </c>
      <c r="J429" t="s">
        <v>1018</v>
      </c>
      <c r="K429">
        <v>2024</v>
      </c>
    </row>
    <row r="430" spans="1:11" x14ac:dyDescent="0.3">
      <c r="A430" t="s">
        <v>438</v>
      </c>
      <c r="B430" s="2">
        <v>45671</v>
      </c>
      <c r="C430" t="s">
        <v>937</v>
      </c>
      <c r="D430" t="s">
        <v>1009</v>
      </c>
      <c r="E430" t="s">
        <v>1016</v>
      </c>
      <c r="F430">
        <v>7</v>
      </c>
      <c r="G430">
        <v>99.87</v>
      </c>
      <c r="H430">
        <v>7.0000000000000007E-2</v>
      </c>
      <c r="I430">
        <v>650.15</v>
      </c>
      <c r="J430" t="s">
        <v>1018</v>
      </c>
      <c r="K430">
        <v>2025</v>
      </c>
    </row>
    <row r="431" spans="1:11" x14ac:dyDescent="0.3">
      <c r="A431" t="s">
        <v>439</v>
      </c>
      <c r="B431" s="2">
        <v>45495</v>
      </c>
      <c r="C431" t="s">
        <v>938</v>
      </c>
      <c r="D431" t="s">
        <v>1008</v>
      </c>
      <c r="E431" t="s">
        <v>1015</v>
      </c>
      <c r="F431">
        <v>5</v>
      </c>
      <c r="G431">
        <v>870.21</v>
      </c>
      <c r="H431">
        <v>0.2</v>
      </c>
      <c r="I431">
        <v>3480.84</v>
      </c>
      <c r="J431" t="s">
        <v>1018</v>
      </c>
      <c r="K431">
        <v>2024</v>
      </c>
    </row>
    <row r="432" spans="1:11" x14ac:dyDescent="0.3">
      <c r="A432" t="s">
        <v>440</v>
      </c>
      <c r="B432" s="2">
        <v>45612</v>
      </c>
      <c r="C432" t="s">
        <v>939</v>
      </c>
      <c r="D432" t="s">
        <v>1013</v>
      </c>
      <c r="E432" t="s">
        <v>1015</v>
      </c>
      <c r="F432">
        <v>2</v>
      </c>
      <c r="G432">
        <v>212.55</v>
      </c>
      <c r="H432">
        <v>0.12</v>
      </c>
      <c r="I432">
        <v>374.09</v>
      </c>
      <c r="J432" t="s">
        <v>1018</v>
      </c>
      <c r="K432">
        <v>2024</v>
      </c>
    </row>
    <row r="433" spans="1:11" x14ac:dyDescent="0.3">
      <c r="A433" t="s">
        <v>441</v>
      </c>
      <c r="B433" s="2">
        <v>45660</v>
      </c>
      <c r="C433" t="s">
        <v>940</v>
      </c>
      <c r="D433" t="s">
        <v>1009</v>
      </c>
      <c r="E433" t="s">
        <v>1014</v>
      </c>
      <c r="F433">
        <v>3</v>
      </c>
      <c r="G433">
        <v>300.14999999999998</v>
      </c>
      <c r="H433">
        <v>0.28999999999999998</v>
      </c>
      <c r="I433">
        <v>639.32000000000005</v>
      </c>
      <c r="J433" t="s">
        <v>1019</v>
      </c>
      <c r="K433">
        <v>2025</v>
      </c>
    </row>
    <row r="434" spans="1:11" x14ac:dyDescent="0.3">
      <c r="A434" t="s">
        <v>442</v>
      </c>
      <c r="B434" s="2">
        <v>45726</v>
      </c>
      <c r="C434" t="s">
        <v>941</v>
      </c>
      <c r="D434" t="s">
        <v>1011</v>
      </c>
      <c r="E434" t="s">
        <v>1015</v>
      </c>
      <c r="F434">
        <v>2</v>
      </c>
      <c r="G434">
        <v>863.43</v>
      </c>
      <c r="H434">
        <v>0.16</v>
      </c>
      <c r="I434">
        <v>1450.56</v>
      </c>
      <c r="J434" t="s">
        <v>1020</v>
      </c>
      <c r="K434">
        <v>2025</v>
      </c>
    </row>
    <row r="435" spans="1:11" x14ac:dyDescent="0.3">
      <c r="A435" t="s">
        <v>443</v>
      </c>
      <c r="B435" s="2">
        <v>45473</v>
      </c>
      <c r="C435" t="s">
        <v>942</v>
      </c>
      <c r="D435" t="s">
        <v>1011</v>
      </c>
      <c r="E435" t="s">
        <v>1016</v>
      </c>
      <c r="F435">
        <v>4</v>
      </c>
      <c r="G435">
        <v>553.13</v>
      </c>
      <c r="H435">
        <v>0.28999999999999998</v>
      </c>
      <c r="I435">
        <v>1570.89</v>
      </c>
      <c r="J435" t="s">
        <v>1020</v>
      </c>
      <c r="K435">
        <v>2024</v>
      </c>
    </row>
    <row r="436" spans="1:11" x14ac:dyDescent="0.3">
      <c r="A436" t="s">
        <v>444</v>
      </c>
      <c r="B436" s="2">
        <v>45580</v>
      </c>
      <c r="C436" t="s">
        <v>943</v>
      </c>
      <c r="D436" t="s">
        <v>1011</v>
      </c>
      <c r="E436" t="s">
        <v>1014</v>
      </c>
      <c r="F436">
        <v>1</v>
      </c>
      <c r="G436">
        <v>294.45</v>
      </c>
      <c r="H436">
        <v>0.2</v>
      </c>
      <c r="I436">
        <v>235.56</v>
      </c>
      <c r="J436" t="s">
        <v>1019</v>
      </c>
      <c r="K436">
        <v>2024</v>
      </c>
    </row>
    <row r="437" spans="1:11" x14ac:dyDescent="0.3">
      <c r="A437" t="s">
        <v>445</v>
      </c>
      <c r="B437" s="2">
        <v>45538</v>
      </c>
      <c r="C437" t="s">
        <v>944</v>
      </c>
      <c r="D437" t="s">
        <v>1011</v>
      </c>
      <c r="E437" t="s">
        <v>1015</v>
      </c>
      <c r="F437">
        <v>1</v>
      </c>
      <c r="G437">
        <v>25.57</v>
      </c>
      <c r="H437">
        <v>0.26</v>
      </c>
      <c r="I437">
        <v>18.920000000000002</v>
      </c>
      <c r="J437" t="s">
        <v>1020</v>
      </c>
      <c r="K437">
        <v>2024</v>
      </c>
    </row>
    <row r="438" spans="1:11" x14ac:dyDescent="0.3">
      <c r="A438" t="s">
        <v>446</v>
      </c>
      <c r="B438" s="2">
        <v>45569</v>
      </c>
      <c r="C438" t="s">
        <v>945</v>
      </c>
      <c r="D438" t="s">
        <v>1013</v>
      </c>
      <c r="E438" t="s">
        <v>1015</v>
      </c>
      <c r="F438">
        <v>10</v>
      </c>
      <c r="G438">
        <v>454.82</v>
      </c>
      <c r="H438">
        <v>0.22</v>
      </c>
      <c r="I438">
        <v>3547.6</v>
      </c>
      <c r="J438" t="s">
        <v>1017</v>
      </c>
      <c r="K438">
        <v>2024</v>
      </c>
    </row>
    <row r="439" spans="1:11" x14ac:dyDescent="0.3">
      <c r="A439" t="s">
        <v>447</v>
      </c>
      <c r="B439" s="2">
        <v>45502</v>
      </c>
      <c r="C439" t="s">
        <v>946</v>
      </c>
      <c r="D439" t="s">
        <v>1008</v>
      </c>
      <c r="E439" t="s">
        <v>1015</v>
      </c>
      <c r="F439">
        <v>6</v>
      </c>
      <c r="G439">
        <v>392.79</v>
      </c>
      <c r="H439">
        <v>0.08</v>
      </c>
      <c r="I439">
        <v>2168.1999999999998</v>
      </c>
      <c r="J439" t="s">
        <v>1017</v>
      </c>
      <c r="K439">
        <v>2024</v>
      </c>
    </row>
    <row r="440" spans="1:11" x14ac:dyDescent="0.3">
      <c r="A440" t="s">
        <v>448</v>
      </c>
      <c r="B440" s="2">
        <v>45461</v>
      </c>
      <c r="C440" t="s">
        <v>947</v>
      </c>
      <c r="D440" t="s">
        <v>1013</v>
      </c>
      <c r="E440" t="s">
        <v>1015</v>
      </c>
      <c r="F440">
        <v>1</v>
      </c>
      <c r="G440">
        <v>786.82</v>
      </c>
      <c r="H440">
        <v>0.17</v>
      </c>
      <c r="I440">
        <v>653.05999999999995</v>
      </c>
      <c r="J440" t="s">
        <v>1017</v>
      </c>
      <c r="K440">
        <v>2024</v>
      </c>
    </row>
    <row r="441" spans="1:11" x14ac:dyDescent="0.3">
      <c r="A441" t="s">
        <v>449</v>
      </c>
      <c r="B441" s="2">
        <v>45707</v>
      </c>
      <c r="C441" t="s">
        <v>948</v>
      </c>
      <c r="D441" t="s">
        <v>1013</v>
      </c>
      <c r="E441" t="s">
        <v>1014</v>
      </c>
      <c r="F441">
        <v>1</v>
      </c>
      <c r="G441">
        <v>577.46</v>
      </c>
      <c r="H441">
        <v>0.25</v>
      </c>
      <c r="I441">
        <v>433.1</v>
      </c>
      <c r="J441" t="s">
        <v>1019</v>
      </c>
      <c r="K441">
        <v>2025</v>
      </c>
    </row>
    <row r="442" spans="1:11" x14ac:dyDescent="0.3">
      <c r="A442" t="s">
        <v>450</v>
      </c>
      <c r="B442" s="2">
        <v>45579</v>
      </c>
      <c r="C442" t="s">
        <v>949</v>
      </c>
      <c r="D442" t="s">
        <v>1009</v>
      </c>
      <c r="E442" t="s">
        <v>1016</v>
      </c>
      <c r="F442">
        <v>6</v>
      </c>
      <c r="G442">
        <v>816.62</v>
      </c>
      <c r="H442">
        <v>0.21</v>
      </c>
      <c r="I442">
        <v>3870.78</v>
      </c>
      <c r="J442" t="s">
        <v>1019</v>
      </c>
      <c r="K442">
        <v>2024</v>
      </c>
    </row>
    <row r="443" spans="1:11" x14ac:dyDescent="0.3">
      <c r="A443" t="s">
        <v>451</v>
      </c>
      <c r="B443" s="2">
        <v>45634</v>
      </c>
      <c r="C443" t="s">
        <v>950</v>
      </c>
      <c r="D443" t="s">
        <v>1012</v>
      </c>
      <c r="E443" t="s">
        <v>1016</v>
      </c>
      <c r="F443">
        <v>4</v>
      </c>
      <c r="G443">
        <v>191.5</v>
      </c>
      <c r="H443">
        <v>0.16</v>
      </c>
      <c r="I443">
        <v>643.44000000000005</v>
      </c>
      <c r="J443" t="s">
        <v>1020</v>
      </c>
      <c r="K443">
        <v>2024</v>
      </c>
    </row>
    <row r="444" spans="1:11" x14ac:dyDescent="0.3">
      <c r="A444" t="s">
        <v>452</v>
      </c>
      <c r="B444" s="2">
        <v>45665</v>
      </c>
      <c r="C444" t="s">
        <v>951</v>
      </c>
      <c r="D444" t="s">
        <v>1011</v>
      </c>
      <c r="E444" t="s">
        <v>1015</v>
      </c>
      <c r="F444">
        <v>3</v>
      </c>
      <c r="G444">
        <v>44.24</v>
      </c>
      <c r="H444">
        <v>0.28000000000000003</v>
      </c>
      <c r="I444">
        <v>95.56</v>
      </c>
      <c r="J444" t="s">
        <v>1018</v>
      </c>
      <c r="K444">
        <v>2025</v>
      </c>
    </row>
    <row r="445" spans="1:11" x14ac:dyDescent="0.3">
      <c r="A445" t="s">
        <v>453</v>
      </c>
      <c r="B445" s="2">
        <v>45488</v>
      </c>
      <c r="C445" t="s">
        <v>952</v>
      </c>
      <c r="D445" t="s">
        <v>1012</v>
      </c>
      <c r="E445" t="s">
        <v>1016</v>
      </c>
      <c r="F445">
        <v>6</v>
      </c>
      <c r="G445">
        <v>315.97000000000003</v>
      </c>
      <c r="H445">
        <v>0</v>
      </c>
      <c r="I445">
        <v>1895.82</v>
      </c>
      <c r="J445" t="s">
        <v>1019</v>
      </c>
      <c r="K445">
        <v>2024</v>
      </c>
    </row>
    <row r="446" spans="1:11" x14ac:dyDescent="0.3">
      <c r="A446" t="s">
        <v>454</v>
      </c>
      <c r="B446" s="2">
        <v>45428</v>
      </c>
      <c r="C446" t="s">
        <v>953</v>
      </c>
      <c r="D446" t="s">
        <v>1010</v>
      </c>
      <c r="E446" t="s">
        <v>1014</v>
      </c>
      <c r="F446">
        <v>7</v>
      </c>
      <c r="G446">
        <v>706.36</v>
      </c>
      <c r="H446">
        <v>0.28000000000000003</v>
      </c>
      <c r="I446">
        <v>3560.05</v>
      </c>
      <c r="J446" t="s">
        <v>1020</v>
      </c>
      <c r="K446">
        <v>2024</v>
      </c>
    </row>
    <row r="447" spans="1:11" x14ac:dyDescent="0.3">
      <c r="A447" t="s">
        <v>455</v>
      </c>
      <c r="B447" s="2">
        <v>45768</v>
      </c>
      <c r="C447" t="s">
        <v>954</v>
      </c>
      <c r="D447" t="s">
        <v>1010</v>
      </c>
      <c r="E447" t="s">
        <v>1015</v>
      </c>
      <c r="F447">
        <v>8</v>
      </c>
      <c r="G447">
        <v>115.29</v>
      </c>
      <c r="H447">
        <v>0.04</v>
      </c>
      <c r="I447">
        <v>885.43</v>
      </c>
      <c r="J447" t="s">
        <v>1019</v>
      </c>
      <c r="K447">
        <v>2025</v>
      </c>
    </row>
    <row r="448" spans="1:11" x14ac:dyDescent="0.3">
      <c r="A448" t="s">
        <v>456</v>
      </c>
      <c r="B448" s="2">
        <v>45662</v>
      </c>
      <c r="C448" t="s">
        <v>955</v>
      </c>
      <c r="D448" t="s">
        <v>1007</v>
      </c>
      <c r="E448" t="s">
        <v>1016</v>
      </c>
      <c r="F448">
        <v>4</v>
      </c>
      <c r="G448">
        <v>358.16</v>
      </c>
      <c r="H448">
        <v>0.14000000000000001</v>
      </c>
      <c r="I448">
        <v>1232.07</v>
      </c>
      <c r="J448" t="s">
        <v>1017</v>
      </c>
      <c r="K448">
        <v>2025</v>
      </c>
    </row>
    <row r="449" spans="1:11" x14ac:dyDescent="0.3">
      <c r="A449" t="s">
        <v>457</v>
      </c>
      <c r="B449" s="2">
        <v>45687</v>
      </c>
      <c r="C449" t="s">
        <v>956</v>
      </c>
      <c r="D449" t="s">
        <v>1007</v>
      </c>
      <c r="E449" t="s">
        <v>1014</v>
      </c>
      <c r="F449">
        <v>6</v>
      </c>
      <c r="G449">
        <v>236.46</v>
      </c>
      <c r="H449">
        <v>0.04</v>
      </c>
      <c r="I449">
        <v>1362.01</v>
      </c>
      <c r="J449" t="s">
        <v>1019</v>
      </c>
      <c r="K449">
        <v>2025</v>
      </c>
    </row>
    <row r="450" spans="1:11" x14ac:dyDescent="0.3">
      <c r="A450" t="s">
        <v>458</v>
      </c>
      <c r="B450" s="2">
        <v>45579</v>
      </c>
      <c r="C450" t="s">
        <v>957</v>
      </c>
      <c r="D450" t="s">
        <v>1007</v>
      </c>
      <c r="E450" t="s">
        <v>1016</v>
      </c>
      <c r="F450">
        <v>6</v>
      </c>
      <c r="G450">
        <v>137.71</v>
      </c>
      <c r="H450">
        <v>0.11</v>
      </c>
      <c r="I450">
        <v>735.37</v>
      </c>
      <c r="J450" t="s">
        <v>1020</v>
      </c>
      <c r="K450">
        <v>2024</v>
      </c>
    </row>
    <row r="451" spans="1:11" x14ac:dyDescent="0.3">
      <c r="A451" t="s">
        <v>459</v>
      </c>
      <c r="B451" s="2">
        <v>45751</v>
      </c>
      <c r="C451" t="s">
        <v>958</v>
      </c>
      <c r="D451" t="s">
        <v>1007</v>
      </c>
      <c r="E451" t="s">
        <v>1016</v>
      </c>
      <c r="F451">
        <v>10</v>
      </c>
      <c r="G451">
        <v>358.15</v>
      </c>
      <c r="H451">
        <v>0.28999999999999998</v>
      </c>
      <c r="I451">
        <v>2542.86</v>
      </c>
      <c r="J451" t="s">
        <v>1018</v>
      </c>
      <c r="K451">
        <v>2025</v>
      </c>
    </row>
    <row r="452" spans="1:11" x14ac:dyDescent="0.3">
      <c r="A452" t="s">
        <v>460</v>
      </c>
      <c r="B452" s="2">
        <v>45744</v>
      </c>
      <c r="C452" t="s">
        <v>959</v>
      </c>
      <c r="D452" t="s">
        <v>1012</v>
      </c>
      <c r="E452" t="s">
        <v>1016</v>
      </c>
      <c r="F452">
        <v>10</v>
      </c>
      <c r="G452">
        <v>961.79</v>
      </c>
      <c r="H452">
        <v>0.22</v>
      </c>
      <c r="I452">
        <v>7501.96</v>
      </c>
      <c r="J452" t="s">
        <v>1020</v>
      </c>
      <c r="K452">
        <v>2025</v>
      </c>
    </row>
    <row r="453" spans="1:11" x14ac:dyDescent="0.3">
      <c r="A453" t="s">
        <v>461</v>
      </c>
      <c r="B453" s="2">
        <v>45614</v>
      </c>
      <c r="C453" t="s">
        <v>960</v>
      </c>
      <c r="D453" t="s">
        <v>1013</v>
      </c>
      <c r="E453" t="s">
        <v>1015</v>
      </c>
      <c r="F453">
        <v>10</v>
      </c>
      <c r="G453">
        <v>318.77999999999997</v>
      </c>
      <c r="H453">
        <v>0.12</v>
      </c>
      <c r="I453">
        <v>2805.26</v>
      </c>
      <c r="J453" t="s">
        <v>1018</v>
      </c>
      <c r="K453">
        <v>2024</v>
      </c>
    </row>
    <row r="454" spans="1:11" x14ac:dyDescent="0.3">
      <c r="A454" t="s">
        <v>462</v>
      </c>
      <c r="B454" s="2">
        <v>45481</v>
      </c>
      <c r="C454" t="s">
        <v>961</v>
      </c>
      <c r="D454" t="s">
        <v>1007</v>
      </c>
      <c r="E454" t="s">
        <v>1015</v>
      </c>
      <c r="F454">
        <v>4</v>
      </c>
      <c r="G454">
        <v>410.28</v>
      </c>
      <c r="H454">
        <v>0.28999999999999998</v>
      </c>
      <c r="I454">
        <v>1165.2</v>
      </c>
      <c r="J454" t="s">
        <v>1018</v>
      </c>
      <c r="K454">
        <v>2024</v>
      </c>
    </row>
    <row r="455" spans="1:11" x14ac:dyDescent="0.3">
      <c r="A455" t="s">
        <v>463</v>
      </c>
      <c r="B455" s="2">
        <v>45600</v>
      </c>
      <c r="C455" t="s">
        <v>955</v>
      </c>
      <c r="D455" t="s">
        <v>1008</v>
      </c>
      <c r="E455" t="s">
        <v>1015</v>
      </c>
      <c r="F455">
        <v>7</v>
      </c>
      <c r="G455">
        <v>239.96</v>
      </c>
      <c r="H455">
        <v>0.03</v>
      </c>
      <c r="I455">
        <v>1629.33</v>
      </c>
      <c r="J455" t="s">
        <v>1017</v>
      </c>
      <c r="K455">
        <v>2024</v>
      </c>
    </row>
    <row r="456" spans="1:11" x14ac:dyDescent="0.3">
      <c r="A456" t="s">
        <v>464</v>
      </c>
      <c r="B456" s="2">
        <v>45770</v>
      </c>
      <c r="C456" t="s">
        <v>962</v>
      </c>
      <c r="D456" t="s">
        <v>1009</v>
      </c>
      <c r="E456" t="s">
        <v>1015</v>
      </c>
      <c r="F456">
        <v>5</v>
      </c>
      <c r="G456">
        <v>239.9</v>
      </c>
      <c r="H456">
        <v>0.04</v>
      </c>
      <c r="I456">
        <v>1151.52</v>
      </c>
      <c r="J456" t="s">
        <v>1018</v>
      </c>
      <c r="K456">
        <v>2025</v>
      </c>
    </row>
    <row r="457" spans="1:11" x14ac:dyDescent="0.3">
      <c r="A457" t="s">
        <v>465</v>
      </c>
      <c r="B457" s="2">
        <v>45501</v>
      </c>
      <c r="C457" t="s">
        <v>963</v>
      </c>
      <c r="D457" t="s">
        <v>1012</v>
      </c>
      <c r="E457" t="s">
        <v>1014</v>
      </c>
      <c r="F457">
        <v>10</v>
      </c>
      <c r="G457">
        <v>312.82</v>
      </c>
      <c r="H457">
        <v>0.08</v>
      </c>
      <c r="I457">
        <v>2877.94</v>
      </c>
      <c r="J457" t="s">
        <v>1019</v>
      </c>
      <c r="K457">
        <v>2024</v>
      </c>
    </row>
    <row r="458" spans="1:11" x14ac:dyDescent="0.3">
      <c r="A458" t="s">
        <v>466</v>
      </c>
      <c r="B458" s="2">
        <v>45764</v>
      </c>
      <c r="C458" t="s">
        <v>964</v>
      </c>
      <c r="D458" t="s">
        <v>1012</v>
      </c>
      <c r="E458" t="s">
        <v>1014</v>
      </c>
      <c r="F458">
        <v>10</v>
      </c>
      <c r="G458">
        <v>844.63</v>
      </c>
      <c r="H458">
        <v>0.19</v>
      </c>
      <c r="I458">
        <v>6841.5</v>
      </c>
      <c r="J458" t="s">
        <v>1018</v>
      </c>
      <c r="K458">
        <v>2025</v>
      </c>
    </row>
    <row r="459" spans="1:11" x14ac:dyDescent="0.3">
      <c r="A459" t="s">
        <v>467</v>
      </c>
      <c r="B459" s="2">
        <v>45652</v>
      </c>
      <c r="C459" t="s">
        <v>965</v>
      </c>
      <c r="D459" t="s">
        <v>1009</v>
      </c>
      <c r="E459" t="s">
        <v>1015</v>
      </c>
      <c r="F459">
        <v>9</v>
      </c>
      <c r="G459">
        <v>260.95999999999998</v>
      </c>
      <c r="H459">
        <v>0.26</v>
      </c>
      <c r="I459">
        <v>1737.99</v>
      </c>
      <c r="J459" t="s">
        <v>1020</v>
      </c>
      <c r="K459">
        <v>2024</v>
      </c>
    </row>
    <row r="460" spans="1:11" x14ac:dyDescent="0.3">
      <c r="A460" t="s">
        <v>468</v>
      </c>
      <c r="B460" s="2">
        <v>45685</v>
      </c>
      <c r="C460" t="s">
        <v>966</v>
      </c>
      <c r="D460" t="s">
        <v>1008</v>
      </c>
      <c r="E460" t="s">
        <v>1015</v>
      </c>
      <c r="F460">
        <v>6</v>
      </c>
      <c r="G460">
        <v>738.31</v>
      </c>
      <c r="H460">
        <v>0.27</v>
      </c>
      <c r="I460">
        <v>3233.8</v>
      </c>
      <c r="J460" t="s">
        <v>1017</v>
      </c>
      <c r="K460">
        <v>2025</v>
      </c>
    </row>
    <row r="461" spans="1:11" x14ac:dyDescent="0.3">
      <c r="A461" t="s">
        <v>469</v>
      </c>
      <c r="B461" s="2">
        <v>45623</v>
      </c>
      <c r="C461" t="s">
        <v>967</v>
      </c>
      <c r="D461" t="s">
        <v>1007</v>
      </c>
      <c r="E461" t="s">
        <v>1016</v>
      </c>
      <c r="F461">
        <v>6</v>
      </c>
      <c r="G461">
        <v>384.87</v>
      </c>
      <c r="H461">
        <v>0.15</v>
      </c>
      <c r="I461">
        <v>1962.84</v>
      </c>
      <c r="J461" t="s">
        <v>1018</v>
      </c>
      <c r="K461">
        <v>2024</v>
      </c>
    </row>
    <row r="462" spans="1:11" x14ac:dyDescent="0.3">
      <c r="A462" t="s">
        <v>470</v>
      </c>
      <c r="B462" s="2">
        <v>45613</v>
      </c>
      <c r="C462" t="s">
        <v>968</v>
      </c>
      <c r="D462" t="s">
        <v>1013</v>
      </c>
      <c r="E462" t="s">
        <v>1015</v>
      </c>
      <c r="F462">
        <v>5</v>
      </c>
      <c r="G462">
        <v>53.06</v>
      </c>
      <c r="H462">
        <v>0.17</v>
      </c>
      <c r="I462">
        <v>220.2</v>
      </c>
      <c r="J462" t="s">
        <v>1018</v>
      </c>
      <c r="K462">
        <v>2024</v>
      </c>
    </row>
    <row r="463" spans="1:11" x14ac:dyDescent="0.3">
      <c r="A463" t="s">
        <v>471</v>
      </c>
      <c r="B463" s="2">
        <v>45764</v>
      </c>
      <c r="C463" t="s">
        <v>969</v>
      </c>
      <c r="D463" t="s">
        <v>1009</v>
      </c>
      <c r="E463" t="s">
        <v>1016</v>
      </c>
      <c r="F463">
        <v>1</v>
      </c>
      <c r="G463">
        <v>667.35</v>
      </c>
      <c r="H463">
        <v>0.09</v>
      </c>
      <c r="I463">
        <v>607.29</v>
      </c>
      <c r="J463" t="s">
        <v>1017</v>
      </c>
      <c r="K463">
        <v>2025</v>
      </c>
    </row>
    <row r="464" spans="1:11" x14ac:dyDescent="0.3">
      <c r="A464" t="s">
        <v>472</v>
      </c>
      <c r="B464" s="2">
        <v>45491</v>
      </c>
      <c r="C464" t="s">
        <v>970</v>
      </c>
      <c r="D464" t="s">
        <v>1010</v>
      </c>
      <c r="E464" t="s">
        <v>1014</v>
      </c>
      <c r="F464">
        <v>8</v>
      </c>
      <c r="G464">
        <v>119.64</v>
      </c>
      <c r="H464">
        <v>0.23</v>
      </c>
      <c r="I464">
        <v>736.98</v>
      </c>
      <c r="J464" t="s">
        <v>1019</v>
      </c>
      <c r="K464">
        <v>2024</v>
      </c>
    </row>
    <row r="465" spans="1:11" x14ac:dyDescent="0.3">
      <c r="A465" t="s">
        <v>473</v>
      </c>
      <c r="B465" s="2">
        <v>45764</v>
      </c>
      <c r="C465" t="s">
        <v>971</v>
      </c>
      <c r="D465" t="s">
        <v>1008</v>
      </c>
      <c r="E465" t="s">
        <v>1014</v>
      </c>
      <c r="F465">
        <v>10</v>
      </c>
      <c r="G465">
        <v>419.49</v>
      </c>
      <c r="H465">
        <v>0.3</v>
      </c>
      <c r="I465">
        <v>2936.43</v>
      </c>
      <c r="J465" t="s">
        <v>1018</v>
      </c>
      <c r="K465">
        <v>2025</v>
      </c>
    </row>
    <row r="466" spans="1:11" x14ac:dyDescent="0.3">
      <c r="A466" t="s">
        <v>474</v>
      </c>
      <c r="B466" s="2">
        <v>45699</v>
      </c>
      <c r="C466" t="s">
        <v>972</v>
      </c>
      <c r="D466" t="s">
        <v>1010</v>
      </c>
      <c r="E466" t="s">
        <v>1014</v>
      </c>
      <c r="F466">
        <v>4</v>
      </c>
      <c r="G466">
        <v>874.65</v>
      </c>
      <c r="H466">
        <v>0.13</v>
      </c>
      <c r="I466">
        <v>3043.78</v>
      </c>
      <c r="J466" t="s">
        <v>1019</v>
      </c>
      <c r="K466">
        <v>2025</v>
      </c>
    </row>
    <row r="467" spans="1:11" x14ac:dyDescent="0.3">
      <c r="A467" t="s">
        <v>475</v>
      </c>
      <c r="B467" s="2">
        <v>45520</v>
      </c>
      <c r="C467" t="s">
        <v>973</v>
      </c>
      <c r="D467" t="s">
        <v>1008</v>
      </c>
      <c r="E467" t="s">
        <v>1015</v>
      </c>
      <c r="F467">
        <v>3</v>
      </c>
      <c r="G467">
        <v>334.26</v>
      </c>
      <c r="H467">
        <v>0.06</v>
      </c>
      <c r="I467">
        <v>942.61</v>
      </c>
      <c r="J467" t="s">
        <v>1019</v>
      </c>
      <c r="K467">
        <v>2024</v>
      </c>
    </row>
    <row r="468" spans="1:11" x14ac:dyDescent="0.3">
      <c r="A468" t="s">
        <v>476</v>
      </c>
      <c r="B468" s="2">
        <v>45751</v>
      </c>
      <c r="C468" t="s">
        <v>974</v>
      </c>
      <c r="D468" t="s">
        <v>1010</v>
      </c>
      <c r="E468" t="s">
        <v>1016</v>
      </c>
      <c r="F468">
        <v>10</v>
      </c>
      <c r="G468">
        <v>624.6</v>
      </c>
      <c r="H468">
        <v>0.01</v>
      </c>
      <c r="I468">
        <v>6183.54</v>
      </c>
      <c r="J468" t="s">
        <v>1017</v>
      </c>
      <c r="K468">
        <v>2025</v>
      </c>
    </row>
    <row r="469" spans="1:11" x14ac:dyDescent="0.3">
      <c r="A469" t="s">
        <v>477</v>
      </c>
      <c r="B469" s="2">
        <v>45677</v>
      </c>
      <c r="C469" t="s">
        <v>975</v>
      </c>
      <c r="D469" t="s">
        <v>1009</v>
      </c>
      <c r="E469" t="s">
        <v>1016</v>
      </c>
      <c r="F469">
        <v>4</v>
      </c>
      <c r="G469">
        <v>239.68</v>
      </c>
      <c r="H469">
        <v>0.21</v>
      </c>
      <c r="I469">
        <v>757.39</v>
      </c>
      <c r="J469" t="s">
        <v>1020</v>
      </c>
      <c r="K469">
        <v>2025</v>
      </c>
    </row>
    <row r="470" spans="1:11" x14ac:dyDescent="0.3">
      <c r="A470" t="s">
        <v>478</v>
      </c>
      <c r="B470" s="2">
        <v>45452</v>
      </c>
      <c r="C470" t="s">
        <v>976</v>
      </c>
      <c r="D470" t="s">
        <v>1009</v>
      </c>
      <c r="E470" t="s">
        <v>1015</v>
      </c>
      <c r="F470">
        <v>6</v>
      </c>
      <c r="G470">
        <v>312.23</v>
      </c>
      <c r="H470">
        <v>0.16</v>
      </c>
      <c r="I470">
        <v>1573.64</v>
      </c>
      <c r="J470" t="s">
        <v>1017</v>
      </c>
      <c r="K470">
        <v>2024</v>
      </c>
    </row>
    <row r="471" spans="1:11" x14ac:dyDescent="0.3">
      <c r="A471" t="s">
        <v>479</v>
      </c>
      <c r="B471" s="2">
        <v>45639</v>
      </c>
      <c r="C471" t="s">
        <v>977</v>
      </c>
      <c r="D471" t="s">
        <v>1013</v>
      </c>
      <c r="E471" t="s">
        <v>1016</v>
      </c>
      <c r="F471">
        <v>8</v>
      </c>
      <c r="G471">
        <v>935.6</v>
      </c>
      <c r="H471">
        <v>0.09</v>
      </c>
      <c r="I471">
        <v>6811.17</v>
      </c>
      <c r="J471" t="s">
        <v>1018</v>
      </c>
      <c r="K471">
        <v>2024</v>
      </c>
    </row>
    <row r="472" spans="1:11" x14ac:dyDescent="0.3">
      <c r="A472" t="s">
        <v>480</v>
      </c>
      <c r="B472" s="2">
        <v>45719</v>
      </c>
      <c r="C472" t="s">
        <v>978</v>
      </c>
      <c r="D472" t="s">
        <v>1009</v>
      </c>
      <c r="E472" t="s">
        <v>1014</v>
      </c>
      <c r="F472">
        <v>9</v>
      </c>
      <c r="G472">
        <v>220.12</v>
      </c>
      <c r="H472">
        <v>0.24</v>
      </c>
      <c r="I472">
        <v>1505.62</v>
      </c>
      <c r="J472" t="s">
        <v>1017</v>
      </c>
      <c r="K472">
        <v>2025</v>
      </c>
    </row>
    <row r="473" spans="1:11" x14ac:dyDescent="0.3">
      <c r="A473" t="s">
        <v>481</v>
      </c>
      <c r="B473" s="2">
        <v>45591</v>
      </c>
      <c r="C473" t="s">
        <v>979</v>
      </c>
      <c r="D473" t="s">
        <v>1013</v>
      </c>
      <c r="E473" t="s">
        <v>1015</v>
      </c>
      <c r="F473">
        <v>6</v>
      </c>
      <c r="G473">
        <v>763.03</v>
      </c>
      <c r="H473">
        <v>0.28999999999999998</v>
      </c>
      <c r="I473">
        <v>3250.51</v>
      </c>
      <c r="J473" t="s">
        <v>1020</v>
      </c>
      <c r="K473">
        <v>2024</v>
      </c>
    </row>
    <row r="474" spans="1:11" x14ac:dyDescent="0.3">
      <c r="A474" t="s">
        <v>482</v>
      </c>
      <c r="B474" s="2">
        <v>45620</v>
      </c>
      <c r="C474" t="s">
        <v>980</v>
      </c>
      <c r="D474" t="s">
        <v>1008</v>
      </c>
      <c r="E474" t="s">
        <v>1016</v>
      </c>
      <c r="F474">
        <v>8</v>
      </c>
      <c r="G474">
        <v>710.06</v>
      </c>
      <c r="H474">
        <v>0.06</v>
      </c>
      <c r="I474">
        <v>5339.65</v>
      </c>
      <c r="J474" t="s">
        <v>1020</v>
      </c>
      <c r="K474">
        <v>2024</v>
      </c>
    </row>
    <row r="475" spans="1:11" x14ac:dyDescent="0.3">
      <c r="A475" t="s">
        <v>483</v>
      </c>
      <c r="B475" s="2">
        <v>45471</v>
      </c>
      <c r="C475" t="s">
        <v>711</v>
      </c>
      <c r="D475" t="s">
        <v>1008</v>
      </c>
      <c r="E475" t="s">
        <v>1014</v>
      </c>
      <c r="F475">
        <v>1</v>
      </c>
      <c r="G475">
        <v>594.1</v>
      </c>
      <c r="H475">
        <v>0.24</v>
      </c>
      <c r="I475">
        <v>451.52</v>
      </c>
      <c r="J475" t="s">
        <v>1020</v>
      </c>
      <c r="K475">
        <v>2024</v>
      </c>
    </row>
    <row r="476" spans="1:11" x14ac:dyDescent="0.3">
      <c r="A476" t="s">
        <v>484</v>
      </c>
      <c r="B476" s="2">
        <v>45581</v>
      </c>
      <c r="C476" t="s">
        <v>981</v>
      </c>
      <c r="D476" t="s">
        <v>1009</v>
      </c>
      <c r="E476" t="s">
        <v>1014</v>
      </c>
      <c r="F476">
        <v>5</v>
      </c>
      <c r="G476">
        <v>369.57</v>
      </c>
      <c r="H476">
        <v>0.26</v>
      </c>
      <c r="I476">
        <v>1367.41</v>
      </c>
      <c r="J476" t="s">
        <v>1018</v>
      </c>
      <c r="K476">
        <v>2024</v>
      </c>
    </row>
    <row r="477" spans="1:11" x14ac:dyDescent="0.3">
      <c r="A477" t="s">
        <v>485</v>
      </c>
      <c r="B477" s="2">
        <v>45447</v>
      </c>
      <c r="C477" t="s">
        <v>982</v>
      </c>
      <c r="D477" t="s">
        <v>1007</v>
      </c>
      <c r="E477" t="s">
        <v>1015</v>
      </c>
      <c r="F477">
        <v>5</v>
      </c>
      <c r="G477">
        <v>285.33999999999997</v>
      </c>
      <c r="H477">
        <v>0.05</v>
      </c>
      <c r="I477">
        <v>1355.36</v>
      </c>
      <c r="J477" t="s">
        <v>1019</v>
      </c>
      <c r="K477">
        <v>2024</v>
      </c>
    </row>
    <row r="478" spans="1:11" x14ac:dyDescent="0.3">
      <c r="A478" t="s">
        <v>486</v>
      </c>
      <c r="B478" s="2">
        <v>45507</v>
      </c>
      <c r="C478" t="s">
        <v>983</v>
      </c>
      <c r="D478" t="s">
        <v>1009</v>
      </c>
      <c r="E478" t="s">
        <v>1016</v>
      </c>
      <c r="F478">
        <v>4</v>
      </c>
      <c r="G478">
        <v>765.13</v>
      </c>
      <c r="H478">
        <v>0.27</v>
      </c>
      <c r="I478">
        <v>2234.1799999999998</v>
      </c>
      <c r="J478" t="s">
        <v>1017</v>
      </c>
      <c r="K478">
        <v>2024</v>
      </c>
    </row>
    <row r="479" spans="1:11" x14ac:dyDescent="0.3">
      <c r="A479" t="s">
        <v>487</v>
      </c>
      <c r="B479" s="2">
        <v>45647</v>
      </c>
      <c r="C479" t="s">
        <v>984</v>
      </c>
      <c r="D479" t="s">
        <v>1011</v>
      </c>
      <c r="E479" t="s">
        <v>1015</v>
      </c>
      <c r="F479">
        <v>10</v>
      </c>
      <c r="G479">
        <v>81.55</v>
      </c>
      <c r="H479">
        <v>0.1</v>
      </c>
      <c r="I479">
        <v>733.95</v>
      </c>
      <c r="J479" t="s">
        <v>1018</v>
      </c>
      <c r="K479">
        <v>2024</v>
      </c>
    </row>
    <row r="480" spans="1:11" x14ac:dyDescent="0.3">
      <c r="A480" t="s">
        <v>488</v>
      </c>
      <c r="B480" s="2">
        <v>45525</v>
      </c>
      <c r="C480" t="s">
        <v>985</v>
      </c>
      <c r="D480" t="s">
        <v>1012</v>
      </c>
      <c r="E480" t="s">
        <v>1015</v>
      </c>
      <c r="F480">
        <v>1</v>
      </c>
      <c r="G480">
        <v>225.81</v>
      </c>
      <c r="H480">
        <v>0</v>
      </c>
      <c r="I480">
        <v>225.81</v>
      </c>
      <c r="J480" t="s">
        <v>1018</v>
      </c>
      <c r="K480">
        <v>2024</v>
      </c>
    </row>
    <row r="481" spans="1:11" x14ac:dyDescent="0.3">
      <c r="A481" t="s">
        <v>489</v>
      </c>
      <c r="B481" s="2">
        <v>45460</v>
      </c>
      <c r="C481" t="s">
        <v>986</v>
      </c>
      <c r="D481" t="s">
        <v>1010</v>
      </c>
      <c r="E481" t="s">
        <v>1016</v>
      </c>
      <c r="F481">
        <v>8</v>
      </c>
      <c r="G481">
        <v>461.88</v>
      </c>
      <c r="H481">
        <v>0.06</v>
      </c>
      <c r="I481">
        <v>3473.34</v>
      </c>
      <c r="J481" t="s">
        <v>1020</v>
      </c>
      <c r="K481">
        <v>2024</v>
      </c>
    </row>
    <row r="482" spans="1:11" x14ac:dyDescent="0.3">
      <c r="A482" t="s">
        <v>490</v>
      </c>
      <c r="B482" s="2">
        <v>45777</v>
      </c>
      <c r="C482" t="s">
        <v>987</v>
      </c>
      <c r="D482" t="s">
        <v>1009</v>
      </c>
      <c r="E482" t="s">
        <v>1016</v>
      </c>
      <c r="F482">
        <v>9</v>
      </c>
      <c r="G482">
        <v>453.1</v>
      </c>
      <c r="H482">
        <v>0.3</v>
      </c>
      <c r="I482">
        <v>2854.53</v>
      </c>
      <c r="J482" t="s">
        <v>1019</v>
      </c>
      <c r="K482">
        <v>2025</v>
      </c>
    </row>
    <row r="483" spans="1:11" x14ac:dyDescent="0.3">
      <c r="A483" t="s">
        <v>491</v>
      </c>
      <c r="B483" s="2">
        <v>45642</v>
      </c>
      <c r="C483" t="s">
        <v>988</v>
      </c>
      <c r="D483" t="s">
        <v>1012</v>
      </c>
      <c r="E483" t="s">
        <v>1016</v>
      </c>
      <c r="F483">
        <v>3</v>
      </c>
      <c r="G483">
        <v>696.64</v>
      </c>
      <c r="H483">
        <v>0.24</v>
      </c>
      <c r="I483">
        <v>1588.34</v>
      </c>
      <c r="J483" t="s">
        <v>1017</v>
      </c>
      <c r="K483">
        <v>2024</v>
      </c>
    </row>
    <row r="484" spans="1:11" x14ac:dyDescent="0.3">
      <c r="A484" t="s">
        <v>492</v>
      </c>
      <c r="B484" s="2">
        <v>45746</v>
      </c>
      <c r="C484" t="s">
        <v>989</v>
      </c>
      <c r="D484" t="s">
        <v>1009</v>
      </c>
      <c r="E484" t="s">
        <v>1016</v>
      </c>
      <c r="F484">
        <v>9</v>
      </c>
      <c r="G484">
        <v>946.66</v>
      </c>
      <c r="H484">
        <v>0.24</v>
      </c>
      <c r="I484">
        <v>6475.15</v>
      </c>
      <c r="J484" t="s">
        <v>1019</v>
      </c>
      <c r="K484">
        <v>2025</v>
      </c>
    </row>
    <row r="485" spans="1:11" x14ac:dyDescent="0.3">
      <c r="A485" t="s">
        <v>493</v>
      </c>
      <c r="B485" s="2">
        <v>45459</v>
      </c>
      <c r="C485" t="s">
        <v>990</v>
      </c>
      <c r="D485" t="s">
        <v>1013</v>
      </c>
      <c r="E485" t="s">
        <v>1015</v>
      </c>
      <c r="F485">
        <v>8</v>
      </c>
      <c r="G485">
        <v>512.42999999999995</v>
      </c>
      <c r="H485">
        <v>0</v>
      </c>
      <c r="I485">
        <v>4099.4399999999996</v>
      </c>
      <c r="J485" t="s">
        <v>1020</v>
      </c>
      <c r="K485">
        <v>2024</v>
      </c>
    </row>
    <row r="486" spans="1:11" x14ac:dyDescent="0.3">
      <c r="A486" t="s">
        <v>494</v>
      </c>
      <c r="B486" s="2">
        <v>45530</v>
      </c>
      <c r="C486" t="s">
        <v>991</v>
      </c>
      <c r="D486" t="s">
        <v>1013</v>
      </c>
      <c r="E486" t="s">
        <v>1015</v>
      </c>
      <c r="F486">
        <v>4</v>
      </c>
      <c r="G486">
        <v>220.96</v>
      </c>
      <c r="H486">
        <v>0.26</v>
      </c>
      <c r="I486">
        <v>654.04</v>
      </c>
      <c r="J486" t="s">
        <v>1018</v>
      </c>
      <c r="K486">
        <v>2024</v>
      </c>
    </row>
    <row r="487" spans="1:11" x14ac:dyDescent="0.3">
      <c r="A487" t="s">
        <v>495</v>
      </c>
      <c r="B487" s="2">
        <v>45494</v>
      </c>
      <c r="C487" t="s">
        <v>992</v>
      </c>
      <c r="D487" t="s">
        <v>1011</v>
      </c>
      <c r="E487" t="s">
        <v>1014</v>
      </c>
      <c r="F487">
        <v>10</v>
      </c>
      <c r="G487">
        <v>306.58999999999997</v>
      </c>
      <c r="H487">
        <v>0.06</v>
      </c>
      <c r="I487">
        <v>2881.95</v>
      </c>
      <c r="J487" t="s">
        <v>1020</v>
      </c>
      <c r="K487">
        <v>2024</v>
      </c>
    </row>
    <row r="488" spans="1:11" x14ac:dyDescent="0.3">
      <c r="A488" t="s">
        <v>496</v>
      </c>
      <c r="B488" s="2">
        <v>45582</v>
      </c>
      <c r="C488" t="s">
        <v>993</v>
      </c>
      <c r="D488" t="s">
        <v>1013</v>
      </c>
      <c r="E488" t="s">
        <v>1016</v>
      </c>
      <c r="F488">
        <v>4</v>
      </c>
      <c r="G488">
        <v>71.510000000000005</v>
      </c>
      <c r="H488">
        <v>0.14000000000000001</v>
      </c>
      <c r="I488">
        <v>245.99</v>
      </c>
      <c r="J488" t="s">
        <v>1019</v>
      </c>
      <c r="K488">
        <v>2024</v>
      </c>
    </row>
    <row r="489" spans="1:11" x14ac:dyDescent="0.3">
      <c r="A489" t="s">
        <v>497</v>
      </c>
      <c r="B489" s="2">
        <v>45493</v>
      </c>
      <c r="C489" t="s">
        <v>994</v>
      </c>
      <c r="D489" t="s">
        <v>1007</v>
      </c>
      <c r="E489" t="s">
        <v>1015</v>
      </c>
      <c r="F489">
        <v>5</v>
      </c>
      <c r="G489">
        <v>380.49</v>
      </c>
      <c r="H489">
        <v>0.22</v>
      </c>
      <c r="I489">
        <v>1483.91</v>
      </c>
      <c r="J489" t="s">
        <v>1020</v>
      </c>
      <c r="K489">
        <v>2024</v>
      </c>
    </row>
    <row r="490" spans="1:11" x14ac:dyDescent="0.3">
      <c r="A490" t="s">
        <v>498</v>
      </c>
      <c r="B490" s="2">
        <v>45444</v>
      </c>
      <c r="C490" t="s">
        <v>995</v>
      </c>
      <c r="D490" t="s">
        <v>1008</v>
      </c>
      <c r="E490" t="s">
        <v>1014</v>
      </c>
      <c r="F490">
        <v>9</v>
      </c>
      <c r="G490">
        <v>345.85</v>
      </c>
      <c r="H490">
        <v>0.26</v>
      </c>
      <c r="I490">
        <v>2303.36</v>
      </c>
      <c r="J490" t="s">
        <v>1017</v>
      </c>
      <c r="K490">
        <v>2024</v>
      </c>
    </row>
    <row r="491" spans="1:11" x14ac:dyDescent="0.3">
      <c r="A491" t="s">
        <v>499</v>
      </c>
      <c r="B491" s="2">
        <v>45631</v>
      </c>
      <c r="C491" t="s">
        <v>996</v>
      </c>
      <c r="D491" t="s">
        <v>1009</v>
      </c>
      <c r="E491" t="s">
        <v>1016</v>
      </c>
      <c r="F491">
        <v>5</v>
      </c>
      <c r="G491">
        <v>721.6</v>
      </c>
      <c r="H491">
        <v>7.0000000000000007E-2</v>
      </c>
      <c r="I491">
        <v>3355.44</v>
      </c>
      <c r="J491" t="s">
        <v>1020</v>
      </c>
      <c r="K491">
        <v>2024</v>
      </c>
    </row>
    <row r="492" spans="1:11" x14ac:dyDescent="0.3">
      <c r="A492" t="s">
        <v>500</v>
      </c>
      <c r="B492" s="2">
        <v>45531</v>
      </c>
      <c r="C492" t="s">
        <v>997</v>
      </c>
      <c r="D492" t="s">
        <v>1007</v>
      </c>
      <c r="E492" t="s">
        <v>1016</v>
      </c>
      <c r="F492">
        <v>1</v>
      </c>
      <c r="G492">
        <v>473.15</v>
      </c>
      <c r="H492">
        <v>0.04</v>
      </c>
      <c r="I492">
        <v>454.22</v>
      </c>
      <c r="J492" t="s">
        <v>1018</v>
      </c>
      <c r="K492">
        <v>2024</v>
      </c>
    </row>
    <row r="493" spans="1:11" x14ac:dyDescent="0.3">
      <c r="A493" t="s">
        <v>501</v>
      </c>
      <c r="B493" s="2">
        <v>45451</v>
      </c>
      <c r="C493" t="s">
        <v>998</v>
      </c>
      <c r="D493" t="s">
        <v>1012</v>
      </c>
      <c r="E493" t="s">
        <v>1015</v>
      </c>
      <c r="F493">
        <v>2</v>
      </c>
      <c r="G493">
        <v>683.77</v>
      </c>
      <c r="H493">
        <v>0.26</v>
      </c>
      <c r="I493">
        <v>1011.98</v>
      </c>
      <c r="J493" t="s">
        <v>1017</v>
      </c>
      <c r="K493">
        <v>2024</v>
      </c>
    </row>
    <row r="494" spans="1:11" x14ac:dyDescent="0.3">
      <c r="A494" t="s">
        <v>502</v>
      </c>
      <c r="B494" s="2">
        <v>45460</v>
      </c>
      <c r="C494" t="s">
        <v>999</v>
      </c>
      <c r="D494" t="s">
        <v>1012</v>
      </c>
      <c r="E494" t="s">
        <v>1016</v>
      </c>
      <c r="F494">
        <v>3</v>
      </c>
      <c r="G494">
        <v>95.09</v>
      </c>
      <c r="H494">
        <v>0.11</v>
      </c>
      <c r="I494">
        <v>253.89</v>
      </c>
      <c r="J494" t="s">
        <v>1020</v>
      </c>
      <c r="K494">
        <v>2024</v>
      </c>
    </row>
    <row r="495" spans="1:11" x14ac:dyDescent="0.3">
      <c r="A495" t="s">
        <v>503</v>
      </c>
      <c r="B495" s="2">
        <v>45657</v>
      </c>
      <c r="C495" t="s">
        <v>1000</v>
      </c>
      <c r="D495" t="s">
        <v>1007</v>
      </c>
      <c r="E495" t="s">
        <v>1014</v>
      </c>
      <c r="F495">
        <v>3</v>
      </c>
      <c r="G495">
        <v>566.99</v>
      </c>
      <c r="H495">
        <v>0.04</v>
      </c>
      <c r="I495">
        <v>1632.93</v>
      </c>
      <c r="J495" t="s">
        <v>1020</v>
      </c>
      <c r="K495">
        <v>2024</v>
      </c>
    </row>
    <row r="496" spans="1:11" x14ac:dyDescent="0.3">
      <c r="A496" t="s">
        <v>504</v>
      </c>
      <c r="B496" s="2">
        <v>45689</v>
      </c>
      <c r="C496" t="s">
        <v>1001</v>
      </c>
      <c r="D496" t="s">
        <v>1013</v>
      </c>
      <c r="E496" t="s">
        <v>1016</v>
      </c>
      <c r="F496">
        <v>8</v>
      </c>
      <c r="G496">
        <v>348.63</v>
      </c>
      <c r="H496">
        <v>0.12</v>
      </c>
      <c r="I496">
        <v>2454.36</v>
      </c>
      <c r="J496" t="s">
        <v>1020</v>
      </c>
      <c r="K496">
        <v>2025</v>
      </c>
    </row>
    <row r="497" spans="1:11" x14ac:dyDescent="0.3">
      <c r="A497" t="s">
        <v>505</v>
      </c>
      <c r="B497" s="2">
        <v>45464</v>
      </c>
      <c r="C497" t="s">
        <v>1002</v>
      </c>
      <c r="D497" t="s">
        <v>1007</v>
      </c>
      <c r="E497" t="s">
        <v>1015</v>
      </c>
      <c r="F497">
        <v>10</v>
      </c>
      <c r="G497">
        <v>118.44</v>
      </c>
      <c r="H497">
        <v>0.13</v>
      </c>
      <c r="I497">
        <v>1030.43</v>
      </c>
      <c r="J497" t="s">
        <v>1017</v>
      </c>
      <c r="K497">
        <v>2024</v>
      </c>
    </row>
    <row r="498" spans="1:11" x14ac:dyDescent="0.3">
      <c r="A498" t="s">
        <v>506</v>
      </c>
      <c r="B498" s="2">
        <v>45478</v>
      </c>
      <c r="C498" t="s">
        <v>1003</v>
      </c>
      <c r="D498" t="s">
        <v>1013</v>
      </c>
      <c r="E498" t="s">
        <v>1016</v>
      </c>
      <c r="F498">
        <v>8</v>
      </c>
      <c r="G498">
        <v>57.65</v>
      </c>
      <c r="H498">
        <v>0.17</v>
      </c>
      <c r="I498">
        <v>382.8</v>
      </c>
      <c r="J498" t="s">
        <v>1018</v>
      </c>
      <c r="K498">
        <v>2024</v>
      </c>
    </row>
    <row r="499" spans="1:11" x14ac:dyDescent="0.3">
      <c r="A499" t="s">
        <v>507</v>
      </c>
      <c r="B499" s="2">
        <v>45710</v>
      </c>
      <c r="C499" t="s">
        <v>1004</v>
      </c>
      <c r="D499" t="s">
        <v>1013</v>
      </c>
      <c r="E499" t="s">
        <v>1014</v>
      </c>
      <c r="F499">
        <v>5</v>
      </c>
      <c r="G499">
        <v>175.72</v>
      </c>
      <c r="H499">
        <v>0.18</v>
      </c>
      <c r="I499">
        <v>720.45</v>
      </c>
      <c r="J499" t="s">
        <v>1018</v>
      </c>
      <c r="K499">
        <v>2025</v>
      </c>
    </row>
    <row r="500" spans="1:11" x14ac:dyDescent="0.3">
      <c r="A500" t="s">
        <v>508</v>
      </c>
      <c r="B500" s="2">
        <v>45563</v>
      </c>
      <c r="C500" t="s">
        <v>1005</v>
      </c>
      <c r="D500" t="s">
        <v>1008</v>
      </c>
      <c r="E500" t="s">
        <v>1014</v>
      </c>
      <c r="F500">
        <v>9</v>
      </c>
      <c r="G500">
        <v>441.6</v>
      </c>
      <c r="H500">
        <v>0.06</v>
      </c>
      <c r="I500">
        <v>3735.94</v>
      </c>
      <c r="J500" t="s">
        <v>1019</v>
      </c>
      <c r="K500">
        <v>2024</v>
      </c>
    </row>
    <row r="501" spans="1:11" x14ac:dyDescent="0.3">
      <c r="A501" t="s">
        <v>509</v>
      </c>
      <c r="B501" s="2">
        <v>45445</v>
      </c>
      <c r="C501" t="s">
        <v>1006</v>
      </c>
      <c r="D501" t="s">
        <v>1013</v>
      </c>
      <c r="E501" t="s">
        <v>1014</v>
      </c>
      <c r="F501">
        <v>2</v>
      </c>
      <c r="G501">
        <v>440.85</v>
      </c>
      <c r="H501">
        <v>0.13</v>
      </c>
      <c r="I501">
        <v>767.08</v>
      </c>
      <c r="J501" t="s">
        <v>1019</v>
      </c>
      <c r="K501">
        <v>2024</v>
      </c>
    </row>
    <row r="502" spans="1:11" x14ac:dyDescent="0.3">
      <c r="I502">
        <f>COUNT(I2:I501)</f>
        <v>500</v>
      </c>
    </row>
    <row r="503" spans="1:11" x14ac:dyDescent="0.3">
      <c r="I503">
        <f>SUM(I2:I501)</f>
        <v>1140554.4799999997</v>
      </c>
    </row>
  </sheetData>
  <autoFilter ref="A1:Q503" xr:uid="{00000000-0001-0000-0000-000000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Abdul Fatha</dc:creator>
  <cp:lastModifiedBy>Ibrahim</cp:lastModifiedBy>
  <dcterms:created xsi:type="dcterms:W3CDTF">2025-05-12T03:51:58Z</dcterms:created>
  <dcterms:modified xsi:type="dcterms:W3CDTF">2025-10-11T06:49:50Z</dcterms:modified>
</cp:coreProperties>
</file>