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aslan/Library/CloudStorage/GoogleDrive-iaslan@stanford.edu/.shortcut-targets-by-id/1e2xUwinp8NuntTAkfNCUIW_48Onf6MCd/Belmont Project/Thermal_sensitive_model/r_ibrahim_scripts/feb_7_ver_R_script/s.haematobium/ther_sen_par_bul_haemtobium/"/>
    </mc:Choice>
  </mc:AlternateContent>
  <xr:revisionPtr revIDLastSave="0" documentId="13_ncr:1_{2F736E7F-3887-2149-8D8C-A0925A7E1C94}" xr6:coauthVersionLast="47" xr6:coauthVersionMax="47" xr10:uidLastSave="{00000000-0000-0000-0000-000000000000}"/>
  <bookViews>
    <workbookView xWindow="7540" yWindow="500" windowWidth="26040" windowHeight="14960" xr2:uid="{6FA46813-19F9-4BB7-B6CA-1E9E4F8BE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9" i="1" l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U15" i="1"/>
  <c r="U14" i="1"/>
  <c r="U5" i="1"/>
  <c r="T5" i="1"/>
  <c r="S5" i="1"/>
  <c r="R5" i="1"/>
  <c r="R13" i="1"/>
  <c r="S13" i="1"/>
  <c r="T13" i="1"/>
  <c r="U13" i="1"/>
  <c r="U10" i="1"/>
  <c r="U9" i="1"/>
  <c r="U7" i="1"/>
  <c r="U6" i="1"/>
  <c r="U3" i="1"/>
  <c r="U4" i="1"/>
  <c r="B9" i="1"/>
  <c r="U17" i="1" l="1"/>
  <c r="B8" i="1" l="1"/>
  <c r="S4" i="1"/>
  <c r="B7" i="1"/>
  <c r="B6" i="1" l="1"/>
  <c r="T4" i="1" l="1"/>
  <c r="R4" i="1"/>
  <c r="R3" i="1" l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75" i="1"/>
  <c r="O476" i="1"/>
  <c r="T14" i="1"/>
  <c r="S14" i="1"/>
  <c r="R14" i="1"/>
  <c r="T3" i="1"/>
  <c r="S3" i="1"/>
  <c r="T6" i="1"/>
  <c r="S6" i="1"/>
  <c r="R6" i="1"/>
  <c r="T7" i="1"/>
  <c r="S7" i="1"/>
  <c r="R7" i="1"/>
  <c r="T10" i="1" l="1"/>
  <c r="N8" i="1"/>
  <c r="S15" i="1" s="1"/>
  <c r="R10" i="1"/>
  <c r="S9" i="1"/>
  <c r="T9" i="1"/>
  <c r="R9" i="1"/>
  <c r="N7" i="1"/>
  <c r="R15" i="1" s="1"/>
  <c r="N9" i="1"/>
  <c r="T15" i="1" s="1"/>
  <c r="N6" i="1"/>
  <c r="T19" i="1" l="1"/>
  <c r="R246" i="1"/>
  <c r="R254" i="1"/>
  <c r="R291" i="1"/>
  <c r="R341" i="1"/>
  <c r="R190" i="1"/>
  <c r="R211" i="1"/>
  <c r="R181" i="1"/>
  <c r="R418" i="1"/>
  <c r="R517" i="1"/>
  <c r="R248" i="1"/>
  <c r="R319" i="1"/>
  <c r="R482" i="1"/>
  <c r="R38" i="1"/>
  <c r="R392" i="1"/>
  <c r="R66" i="1"/>
  <c r="R374" i="1"/>
  <c r="R174" i="1"/>
  <c r="R437" i="1"/>
  <c r="R115" i="1"/>
  <c r="R88" i="1"/>
  <c r="R510" i="1"/>
  <c r="R47" i="1"/>
  <c r="R538" i="1"/>
  <c r="R318" i="1"/>
  <c r="R126" i="1"/>
  <c r="R355" i="1"/>
  <c r="R552" i="1"/>
  <c r="R475" i="1"/>
  <c r="R290" i="1"/>
  <c r="R236" i="1"/>
  <c r="R94" i="1"/>
  <c r="R565" i="1"/>
  <c r="R501" i="1"/>
  <c r="R421" i="1"/>
  <c r="R339" i="1"/>
  <c r="R267" i="1"/>
  <c r="R179" i="1"/>
  <c r="R75" i="1"/>
  <c r="R488" i="1"/>
  <c r="R336" i="1"/>
  <c r="R184" i="1"/>
  <c r="R40" i="1"/>
  <c r="R427" i="1"/>
  <c r="R285" i="1"/>
  <c r="R117" i="1"/>
  <c r="R454" i="1"/>
  <c r="R282" i="1"/>
  <c r="R513" i="1"/>
  <c r="R231" i="1"/>
  <c r="R532" i="1"/>
  <c r="R369" i="1"/>
  <c r="R506" i="1"/>
  <c r="R450" i="1"/>
  <c r="R402" i="1"/>
  <c r="R342" i="1"/>
  <c r="R286" i="1"/>
  <c r="R230" i="1"/>
  <c r="R142" i="1"/>
  <c r="R78" i="1"/>
  <c r="R557" i="1"/>
  <c r="R469" i="1"/>
  <c r="R397" i="1"/>
  <c r="R331" i="1"/>
  <c r="R243" i="1"/>
  <c r="R171" i="1"/>
  <c r="R51" i="1"/>
  <c r="R472" i="1"/>
  <c r="R312" i="1"/>
  <c r="R168" i="1"/>
  <c r="R563" i="1"/>
  <c r="R411" i="1"/>
  <c r="R253" i="1"/>
  <c r="R53" i="1"/>
  <c r="R438" i="1"/>
  <c r="R186" i="1"/>
  <c r="R441" i="1"/>
  <c r="R223" i="1"/>
  <c r="R388" i="1"/>
  <c r="R225" i="1"/>
  <c r="R546" i="1"/>
  <c r="R498" i="1"/>
  <c r="R442" i="1"/>
  <c r="R382" i="1"/>
  <c r="R326" i="1"/>
  <c r="R278" i="1"/>
  <c r="R206" i="1"/>
  <c r="R134" i="1"/>
  <c r="R62" i="1"/>
  <c r="R525" i="1"/>
  <c r="R461" i="1"/>
  <c r="R389" i="1"/>
  <c r="R299" i="1"/>
  <c r="R227" i="1"/>
  <c r="R131" i="1"/>
  <c r="R560" i="1"/>
  <c r="R424" i="1"/>
  <c r="R264" i="1"/>
  <c r="R104" i="1"/>
  <c r="R507" i="1"/>
  <c r="R349" i="1"/>
  <c r="R205" i="1"/>
  <c r="R29" i="1"/>
  <c r="R346" i="1"/>
  <c r="R106" i="1"/>
  <c r="R425" i="1"/>
  <c r="R111" i="1"/>
  <c r="R300" i="1"/>
  <c r="R84" i="1"/>
  <c r="R530" i="1"/>
  <c r="R466" i="1"/>
  <c r="R410" i="1"/>
  <c r="R358" i="1"/>
  <c r="R294" i="1"/>
  <c r="R125" i="1"/>
  <c r="R518" i="1"/>
  <c r="R378" i="1"/>
  <c r="R194" i="1"/>
  <c r="R537" i="1"/>
  <c r="R351" i="1"/>
  <c r="R143" i="1"/>
  <c r="R436" i="1"/>
  <c r="R140" i="1"/>
  <c r="R423" i="1"/>
  <c r="R148" i="1"/>
  <c r="R308" i="1"/>
  <c r="R468" i="1"/>
  <c r="R63" i="1"/>
  <c r="R159" i="1"/>
  <c r="R271" i="1"/>
  <c r="R367" i="1"/>
  <c r="R449" i="1"/>
  <c r="R26" i="1"/>
  <c r="R122" i="1"/>
  <c r="R226" i="1"/>
  <c r="R322" i="1"/>
  <c r="R390" i="1"/>
  <c r="R470" i="1"/>
  <c r="R550" i="1"/>
  <c r="R77" i="1"/>
  <c r="R141" i="1"/>
  <c r="R221" i="1"/>
  <c r="R301" i="1"/>
  <c r="R373" i="1"/>
  <c r="R459" i="1"/>
  <c r="R523" i="1"/>
  <c r="R48" i="1"/>
  <c r="R136" i="1"/>
  <c r="R208" i="1"/>
  <c r="R272" i="1"/>
  <c r="R360" i="1"/>
  <c r="R432" i="1"/>
  <c r="R504" i="1"/>
  <c r="R35" i="1"/>
  <c r="R83" i="1"/>
  <c r="R139" i="1"/>
  <c r="R203" i="1"/>
  <c r="R259" i="1"/>
  <c r="R307" i="1"/>
  <c r="R371" i="1"/>
  <c r="R429" i="1"/>
  <c r="R485" i="1"/>
  <c r="R549" i="1"/>
  <c r="R46" i="1"/>
  <c r="R102" i="1"/>
  <c r="R166" i="1"/>
  <c r="R222" i="1"/>
  <c r="R262" i="1"/>
  <c r="R310" i="1"/>
  <c r="R350" i="1"/>
  <c r="R386" i="1"/>
  <c r="R434" i="1"/>
  <c r="R474" i="1"/>
  <c r="R514" i="1"/>
  <c r="R161" i="1"/>
  <c r="R68" i="1"/>
  <c r="R212" i="1"/>
  <c r="R364" i="1"/>
  <c r="R524" i="1"/>
  <c r="R95" i="1"/>
  <c r="R199" i="1"/>
  <c r="R287" i="1"/>
  <c r="R385" i="1"/>
  <c r="R489" i="1"/>
  <c r="R58" i="1"/>
  <c r="R138" i="1"/>
  <c r="R250" i="1"/>
  <c r="R338" i="1"/>
  <c r="R414" i="1"/>
  <c r="R502" i="1"/>
  <c r="R566" i="1"/>
  <c r="R85" i="1"/>
  <c r="R173" i="1"/>
  <c r="R245" i="1"/>
  <c r="R309" i="1"/>
  <c r="R395" i="1"/>
  <c r="R467" i="1"/>
  <c r="R539" i="1"/>
  <c r="R80" i="1"/>
  <c r="R144" i="1"/>
  <c r="R216" i="1"/>
  <c r="R304" i="1"/>
  <c r="R376" i="1"/>
  <c r="R440" i="1"/>
  <c r="R528" i="1"/>
  <c r="R43" i="1"/>
  <c r="R99" i="1"/>
  <c r="R163" i="1"/>
  <c r="R137" i="1"/>
  <c r="R73" i="1"/>
  <c r="R511" i="1"/>
  <c r="R281" i="1"/>
  <c r="R33" i="1"/>
  <c r="R407" i="1"/>
  <c r="R169" i="1"/>
  <c r="R479" i="1"/>
  <c r="R305" i="1"/>
  <c r="R57" i="1"/>
  <c r="R377" i="1"/>
  <c r="R36" i="1"/>
  <c r="R76" i="1"/>
  <c r="R116" i="1"/>
  <c r="R164" i="1"/>
  <c r="R204" i="1"/>
  <c r="R244" i="1"/>
  <c r="R292" i="1"/>
  <c r="R332" i="1"/>
  <c r="R372" i="1"/>
  <c r="R420" i="1"/>
  <c r="R460" i="1"/>
  <c r="R500" i="1"/>
  <c r="R548" i="1"/>
  <c r="R39" i="1"/>
  <c r="R79" i="1"/>
  <c r="R127" i="1"/>
  <c r="R167" i="1"/>
  <c r="R207" i="1"/>
  <c r="R255" i="1"/>
  <c r="R295" i="1"/>
  <c r="R335" i="1"/>
  <c r="R383" i="1"/>
  <c r="R417" i="1"/>
  <c r="R457" i="1"/>
  <c r="R505" i="1"/>
  <c r="R545" i="1"/>
  <c r="R42" i="1"/>
  <c r="R90" i="1"/>
  <c r="R130" i="1"/>
  <c r="R170" i="1"/>
  <c r="R218" i="1"/>
  <c r="R258" i="1"/>
  <c r="R298" i="1"/>
  <c r="R330" i="1"/>
  <c r="R362" i="1"/>
  <c r="R398" i="1"/>
  <c r="R430" i="1"/>
  <c r="R462" i="1"/>
  <c r="R494" i="1"/>
  <c r="R526" i="1"/>
  <c r="R558" i="1"/>
  <c r="R37" i="1"/>
  <c r="R69" i="1"/>
  <c r="R101" i="1"/>
  <c r="R133" i="1"/>
  <c r="R165" i="1"/>
  <c r="R197" i="1"/>
  <c r="R229" i="1"/>
  <c r="R261" i="1"/>
  <c r="R293" i="1"/>
  <c r="R325" i="1"/>
  <c r="R357" i="1"/>
  <c r="R387" i="1"/>
  <c r="R419" i="1"/>
  <c r="R451" i="1"/>
  <c r="R483" i="1"/>
  <c r="R515" i="1"/>
  <c r="R547" i="1"/>
  <c r="R32" i="1"/>
  <c r="R64" i="1"/>
  <c r="R96" i="1"/>
  <c r="R128" i="1"/>
  <c r="R160" i="1"/>
  <c r="R192" i="1"/>
  <c r="R224" i="1"/>
  <c r="R256" i="1"/>
  <c r="R288" i="1"/>
  <c r="R320" i="1"/>
  <c r="R352" i="1"/>
  <c r="R384" i="1"/>
  <c r="R416" i="1"/>
  <c r="R448" i="1"/>
  <c r="R480" i="1"/>
  <c r="R512" i="1"/>
  <c r="R544" i="1"/>
  <c r="R329" i="1"/>
  <c r="R217" i="1"/>
  <c r="R527" i="1"/>
  <c r="R289" i="1"/>
  <c r="R105" i="1"/>
  <c r="R415" i="1"/>
  <c r="R177" i="1"/>
  <c r="R551" i="1"/>
  <c r="R313" i="1"/>
  <c r="R20" i="1"/>
  <c r="R201" i="1"/>
  <c r="R345" i="1"/>
  <c r="R471" i="1"/>
  <c r="R49" i="1"/>
  <c r="R121" i="1"/>
  <c r="R44" i="1"/>
  <c r="R265" i="1"/>
  <c r="R463" i="1"/>
  <c r="R535" i="1"/>
  <c r="R113" i="1"/>
  <c r="R249" i="1"/>
  <c r="R52" i="1"/>
  <c r="R108" i="1"/>
  <c r="R172" i="1"/>
  <c r="R228" i="1"/>
  <c r="R276" i="1"/>
  <c r="R340" i="1"/>
  <c r="R396" i="1"/>
  <c r="R452" i="1"/>
  <c r="R516" i="1"/>
  <c r="R564" i="1"/>
  <c r="R71" i="1"/>
  <c r="R135" i="1"/>
  <c r="R191" i="1"/>
  <c r="R239" i="1"/>
  <c r="R303" i="1"/>
  <c r="R359" i="1"/>
  <c r="R409" i="1"/>
  <c r="R473" i="1"/>
  <c r="R521" i="1"/>
  <c r="R34" i="1"/>
  <c r="R98" i="1"/>
  <c r="R154" i="1"/>
  <c r="R202" i="1"/>
  <c r="R266" i="1"/>
  <c r="R314" i="1"/>
  <c r="R354" i="1"/>
  <c r="R406" i="1"/>
  <c r="R446" i="1"/>
  <c r="R486" i="1"/>
  <c r="R534" i="1"/>
  <c r="R21" i="1"/>
  <c r="R61" i="1"/>
  <c r="R109" i="1"/>
  <c r="R149" i="1"/>
  <c r="R189" i="1"/>
  <c r="R237" i="1"/>
  <c r="R277" i="1"/>
  <c r="R317" i="1"/>
  <c r="R365" i="1"/>
  <c r="R403" i="1"/>
  <c r="R443" i="1"/>
  <c r="R491" i="1"/>
  <c r="R531" i="1"/>
  <c r="R24" i="1"/>
  <c r="R72" i="1"/>
  <c r="R112" i="1"/>
  <c r="R152" i="1"/>
  <c r="R200" i="1"/>
  <c r="R240" i="1"/>
  <c r="R280" i="1"/>
  <c r="R328" i="1"/>
  <c r="R368" i="1"/>
  <c r="R408" i="1"/>
  <c r="R456" i="1"/>
  <c r="R496" i="1"/>
  <c r="R536" i="1"/>
  <c r="R27" i="1"/>
  <c r="R59" i="1"/>
  <c r="R91" i="1"/>
  <c r="R123" i="1"/>
  <c r="R155" i="1"/>
  <c r="R187" i="1"/>
  <c r="R219" i="1"/>
  <c r="R251" i="1"/>
  <c r="R283" i="1"/>
  <c r="R315" i="1"/>
  <c r="R347" i="1"/>
  <c r="R379" i="1"/>
  <c r="R413" i="1"/>
  <c r="R445" i="1"/>
  <c r="R477" i="1"/>
  <c r="R509" i="1"/>
  <c r="R541" i="1"/>
  <c r="R22" i="1"/>
  <c r="R54" i="1"/>
  <c r="R86" i="1"/>
  <c r="R118" i="1"/>
  <c r="R150" i="1"/>
  <c r="R182" i="1"/>
  <c r="R214" i="1"/>
  <c r="R554" i="1"/>
  <c r="R522" i="1"/>
  <c r="R490" i="1"/>
  <c r="R458" i="1"/>
  <c r="R426" i="1"/>
  <c r="R394" i="1"/>
  <c r="R366" i="1"/>
  <c r="R334" i="1"/>
  <c r="R302" i="1"/>
  <c r="R270" i="1"/>
  <c r="R238" i="1"/>
  <c r="R198" i="1"/>
  <c r="R158" i="1"/>
  <c r="R110" i="1"/>
  <c r="R70" i="1"/>
  <c r="R30" i="1"/>
  <c r="R533" i="1"/>
  <c r="R493" i="1"/>
  <c r="R453" i="1"/>
  <c r="R405" i="1"/>
  <c r="R363" i="1"/>
  <c r="R323" i="1"/>
  <c r="R275" i="1"/>
  <c r="R235" i="1"/>
  <c r="R195" i="1"/>
  <c r="R147" i="1"/>
  <c r="R107" i="1"/>
  <c r="R67" i="1"/>
  <c r="R19" i="1"/>
  <c r="R520" i="1"/>
  <c r="R464" i="1"/>
  <c r="R400" i="1"/>
  <c r="R344" i="1"/>
  <c r="R296" i="1"/>
  <c r="R232" i="1"/>
  <c r="R176" i="1"/>
  <c r="R120" i="1"/>
  <c r="R56" i="1"/>
  <c r="R555" i="1"/>
  <c r="R499" i="1"/>
  <c r="R435" i="1"/>
  <c r="R381" i="1"/>
  <c r="R333" i="1"/>
  <c r="R269" i="1"/>
  <c r="R213" i="1"/>
  <c r="R157" i="1"/>
  <c r="R93" i="1"/>
  <c r="R45" i="1"/>
  <c r="R542" i="1"/>
  <c r="R478" i="1"/>
  <c r="R422" i="1"/>
  <c r="R370" i="1"/>
  <c r="R306" i="1"/>
  <c r="R234" i="1"/>
  <c r="R162" i="1"/>
  <c r="R74" i="1"/>
  <c r="R553" i="1"/>
  <c r="R481" i="1"/>
  <c r="R393" i="1"/>
  <c r="R327" i="1"/>
  <c r="R263" i="1"/>
  <c r="R175" i="1"/>
  <c r="R103" i="1"/>
  <c r="R31" i="1"/>
  <c r="R492" i="1"/>
  <c r="R428" i="1"/>
  <c r="R356" i="1"/>
  <c r="R268" i="1"/>
  <c r="R196" i="1"/>
  <c r="R132" i="1"/>
  <c r="R559" i="1"/>
  <c r="R361" i="1"/>
  <c r="R89" i="1"/>
  <c r="R556" i="1"/>
  <c r="R484" i="1"/>
  <c r="R404" i="1"/>
  <c r="R324" i="1"/>
  <c r="R260" i="1"/>
  <c r="R180" i="1"/>
  <c r="R100" i="1"/>
  <c r="R495" i="1"/>
  <c r="R233" i="1"/>
  <c r="R25" i="1"/>
  <c r="R274" i="1"/>
  <c r="R242" i="1"/>
  <c r="R210" i="1"/>
  <c r="R178" i="1"/>
  <c r="R146" i="1"/>
  <c r="R114" i="1"/>
  <c r="R82" i="1"/>
  <c r="R50" i="1"/>
  <c r="R561" i="1"/>
  <c r="R529" i="1"/>
  <c r="R497" i="1"/>
  <c r="R465" i="1"/>
  <c r="R433" i="1"/>
  <c r="R401" i="1"/>
  <c r="R375" i="1"/>
  <c r="R343" i="1"/>
  <c r="R311" i="1"/>
  <c r="R279" i="1"/>
  <c r="R247" i="1"/>
  <c r="R215" i="1"/>
  <c r="R183" i="1"/>
  <c r="R151" i="1"/>
  <c r="R119" i="1"/>
  <c r="R87" i="1"/>
  <c r="R55" i="1"/>
  <c r="R23" i="1"/>
  <c r="R540" i="1"/>
  <c r="R508" i="1"/>
  <c r="R476" i="1"/>
  <c r="R444" i="1"/>
  <c r="R412" i="1"/>
  <c r="R380" i="1"/>
  <c r="R348" i="1"/>
  <c r="R316" i="1"/>
  <c r="R284" i="1"/>
  <c r="R252" i="1"/>
  <c r="R220" i="1"/>
  <c r="R188" i="1"/>
  <c r="R156" i="1"/>
  <c r="R124" i="1"/>
  <c r="R92" i="1"/>
  <c r="R60" i="1"/>
  <c r="R28" i="1"/>
  <c r="R431" i="1"/>
  <c r="R185" i="1"/>
  <c r="R487" i="1"/>
  <c r="R241" i="1"/>
  <c r="R543" i="1"/>
  <c r="R297" i="1"/>
  <c r="R41" i="1"/>
  <c r="R353" i="1"/>
  <c r="R97" i="1"/>
  <c r="R399" i="1"/>
  <c r="R153" i="1"/>
  <c r="R447" i="1"/>
  <c r="S10" i="1"/>
  <c r="S500" i="1" s="1"/>
  <c r="R562" i="1"/>
  <c r="R519" i="1"/>
  <c r="R503" i="1"/>
  <c r="R455" i="1"/>
  <c r="R337" i="1"/>
  <c r="R321" i="1"/>
  <c r="R273" i="1"/>
  <c r="R391" i="1"/>
  <c r="R257" i="1"/>
  <c r="R209" i="1"/>
  <c r="R193" i="1"/>
  <c r="R145" i="1"/>
  <c r="R81" i="1"/>
  <c r="R65" i="1"/>
  <c r="R439" i="1"/>
  <c r="R129" i="1"/>
  <c r="S398" i="1" l="1"/>
  <c r="S559" i="1"/>
  <c r="S460" i="1"/>
  <c r="S519" i="1"/>
  <c r="S524" i="1"/>
  <c r="S415" i="1"/>
  <c r="S403" i="1"/>
  <c r="S527" i="1"/>
  <c r="S549" i="1"/>
  <c r="S437" i="1"/>
  <c r="S399" i="1"/>
  <c r="S442" i="1"/>
  <c r="S561" i="1"/>
  <c r="S468" i="1"/>
  <c r="S481" i="1"/>
  <c r="S461" i="1"/>
  <c r="S405" i="1"/>
  <c r="S531" i="1"/>
  <c r="S385" i="1"/>
  <c r="S435" i="1"/>
  <c r="S440" i="1"/>
  <c r="S446" i="1"/>
  <c r="S492" i="1"/>
  <c r="S564" i="1"/>
  <c r="S404" i="1"/>
  <c r="S416" i="1"/>
  <c r="S409" i="1"/>
  <c r="S532" i="1"/>
  <c r="S395" i="1"/>
  <c r="S547" i="1"/>
  <c r="S412" i="1"/>
  <c r="S421" i="1"/>
  <c r="S439" i="1"/>
  <c r="S529" i="1"/>
  <c r="S451" i="1"/>
  <c r="S463" i="1"/>
  <c r="S513" i="1"/>
  <c r="S505" i="1"/>
  <c r="S562" i="1"/>
  <c r="S554" i="1"/>
  <c r="S546" i="1"/>
  <c r="S538" i="1"/>
  <c r="S530" i="1"/>
  <c r="S522" i="1"/>
  <c r="S514" i="1"/>
  <c r="S506" i="1"/>
  <c r="S498" i="1"/>
  <c r="S490" i="1"/>
  <c r="S482" i="1"/>
  <c r="S474" i="1"/>
  <c r="S466" i="1"/>
  <c r="S458" i="1"/>
  <c r="S491" i="1"/>
  <c r="S475" i="1"/>
  <c r="S459" i="1"/>
  <c r="S441" i="1"/>
  <c r="S425" i="1"/>
  <c r="S333" i="1"/>
  <c r="S511" i="1"/>
  <c r="S503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S487" i="1"/>
  <c r="S471" i="1"/>
  <c r="S455" i="1"/>
  <c r="S438" i="1"/>
  <c r="S422" i="1"/>
  <c r="S406" i="1"/>
  <c r="S394" i="1"/>
  <c r="S448" i="1"/>
  <c r="S388" i="1"/>
  <c r="S557" i="1"/>
  <c r="S541" i="1"/>
  <c r="S525" i="1"/>
  <c r="S427" i="1"/>
  <c r="S411" i="1"/>
  <c r="S452" i="1"/>
  <c r="S389" i="1"/>
  <c r="S523" i="1"/>
  <c r="S436" i="1"/>
  <c r="S489" i="1"/>
  <c r="S407" i="1"/>
  <c r="S434" i="1"/>
  <c r="S393" i="1"/>
  <c r="S465" i="1"/>
  <c r="S539" i="1"/>
  <c r="S397" i="1"/>
  <c r="S493" i="1"/>
  <c r="S402" i="1"/>
  <c r="S450" i="1"/>
  <c r="S410" i="1"/>
  <c r="S517" i="1"/>
  <c r="S509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99" i="1"/>
  <c r="S483" i="1"/>
  <c r="S467" i="1"/>
  <c r="S449" i="1"/>
  <c r="S433" i="1"/>
  <c r="S417" i="1"/>
  <c r="S401" i="1"/>
  <c r="S392" i="1"/>
  <c r="S443" i="1"/>
  <c r="S386" i="1"/>
  <c r="S553" i="1"/>
  <c r="S537" i="1"/>
  <c r="S521" i="1"/>
  <c r="S424" i="1"/>
  <c r="S408" i="1"/>
  <c r="S447" i="1"/>
  <c r="S387" i="1"/>
  <c r="S501" i="1"/>
  <c r="S429" i="1"/>
  <c r="S457" i="1"/>
  <c r="S563" i="1"/>
  <c r="S420" i="1"/>
  <c r="S551" i="1"/>
  <c r="S431" i="1"/>
  <c r="S453" i="1"/>
  <c r="S391" i="1"/>
  <c r="S418" i="1"/>
  <c r="S426" i="1"/>
  <c r="S413" i="1"/>
  <c r="S428" i="1"/>
  <c r="S469" i="1"/>
  <c r="S444" i="1"/>
  <c r="S419" i="1"/>
  <c r="S533" i="1"/>
  <c r="S565" i="1"/>
  <c r="S454" i="1"/>
  <c r="S414" i="1"/>
  <c r="S479" i="1"/>
  <c r="S476" i="1"/>
  <c r="S508" i="1"/>
  <c r="S540" i="1"/>
  <c r="S507" i="1"/>
  <c r="S473" i="1"/>
  <c r="S535" i="1"/>
  <c r="S423" i="1"/>
  <c r="S445" i="1"/>
  <c r="S485" i="1"/>
  <c r="S497" i="1"/>
  <c r="S477" i="1"/>
  <c r="S543" i="1"/>
  <c r="S555" i="1"/>
  <c r="S400" i="1"/>
  <c r="S432" i="1"/>
  <c r="S545" i="1"/>
  <c r="S390" i="1"/>
  <c r="S396" i="1"/>
  <c r="S430" i="1"/>
  <c r="S495" i="1"/>
  <c r="S484" i="1"/>
  <c r="S516" i="1"/>
  <c r="S548" i="1"/>
  <c r="S515" i="1"/>
  <c r="S556" i="1"/>
  <c r="S24" i="1"/>
  <c r="S46" i="1"/>
  <c r="S64" i="1"/>
  <c r="S88" i="1"/>
  <c r="S110" i="1"/>
  <c r="S132" i="1"/>
  <c r="S154" i="1"/>
  <c r="S178" i="1"/>
  <c r="S200" i="1"/>
  <c r="S220" i="1"/>
  <c r="S238" i="1"/>
  <c r="S258" i="1"/>
  <c r="S280" i="1"/>
  <c r="S304" i="1"/>
  <c r="S324" i="1"/>
  <c r="S346" i="1"/>
  <c r="S364" i="1"/>
  <c r="S22" i="1"/>
  <c r="S48" i="1"/>
  <c r="S72" i="1"/>
  <c r="S106" i="1"/>
  <c r="S136" i="1"/>
  <c r="S160" i="1"/>
  <c r="S186" i="1"/>
  <c r="S210" i="1"/>
  <c r="S236" i="1"/>
  <c r="S260" i="1"/>
  <c r="S288" i="1"/>
  <c r="S314" i="1"/>
  <c r="S340" i="1"/>
  <c r="S368" i="1"/>
  <c r="S34" i="1"/>
  <c r="S56" i="1"/>
  <c r="S84" i="1"/>
  <c r="S102" i="1"/>
  <c r="S124" i="1"/>
  <c r="S146" i="1"/>
  <c r="S174" i="1"/>
  <c r="S196" i="1"/>
  <c r="S226" i="1"/>
  <c r="S256" i="1"/>
  <c r="S278" i="1"/>
  <c r="S298" i="1"/>
  <c r="S326" i="1"/>
  <c r="S352" i="1"/>
  <c r="S378" i="1"/>
  <c r="S27" i="1"/>
  <c r="S61" i="1"/>
  <c r="S95" i="1"/>
  <c r="S123" i="1"/>
  <c r="S153" i="1"/>
  <c r="S189" i="1"/>
  <c r="S235" i="1"/>
  <c r="S263" i="1"/>
  <c r="S287" i="1"/>
  <c r="S319" i="1"/>
  <c r="S357" i="1"/>
  <c r="S381" i="1"/>
  <c r="S49" i="1"/>
  <c r="S83" i="1"/>
  <c r="S121" i="1"/>
  <c r="S159" i="1"/>
  <c r="S193" i="1"/>
  <c r="S211" i="1"/>
  <c r="S245" i="1"/>
  <c r="S273" i="1"/>
  <c r="S299" i="1"/>
  <c r="S321" i="1"/>
  <c r="S341" i="1"/>
  <c r="S359" i="1"/>
  <c r="S379" i="1"/>
  <c r="S47" i="1"/>
  <c r="S81" i="1"/>
  <c r="S111" i="1"/>
  <c r="S149" i="1"/>
  <c r="S179" i="1"/>
  <c r="S207" i="1"/>
  <c r="S233" i="1"/>
  <c r="S261" i="1"/>
  <c r="S285" i="1"/>
  <c r="S307" i="1"/>
  <c r="S329" i="1"/>
  <c r="S355" i="1"/>
  <c r="S383" i="1"/>
  <c r="S45" i="1"/>
  <c r="S32" i="1"/>
  <c r="S58" i="1"/>
  <c r="S74" i="1"/>
  <c r="S100" i="1"/>
  <c r="S120" i="1"/>
  <c r="S144" i="1"/>
  <c r="S164" i="1"/>
  <c r="S188" i="1"/>
  <c r="S208" i="1"/>
  <c r="S228" i="1"/>
  <c r="S246" i="1"/>
  <c r="S270" i="1"/>
  <c r="S296" i="1"/>
  <c r="S316" i="1"/>
  <c r="S336" i="1"/>
  <c r="S356" i="1"/>
  <c r="S376" i="1"/>
  <c r="S36" i="1"/>
  <c r="S60" i="1"/>
  <c r="S90" i="1"/>
  <c r="S122" i="1"/>
  <c r="S150" i="1"/>
  <c r="S172" i="1"/>
  <c r="S198" i="1"/>
  <c r="S222" i="1"/>
  <c r="S248" i="1"/>
  <c r="S272" i="1"/>
  <c r="S302" i="1"/>
  <c r="S328" i="1"/>
  <c r="S354" i="1"/>
  <c r="S382" i="1"/>
  <c r="S44" i="1"/>
  <c r="S76" i="1"/>
  <c r="S92" i="1"/>
  <c r="S114" i="1"/>
  <c r="S134" i="1"/>
  <c r="S162" i="1"/>
  <c r="S182" i="1"/>
  <c r="S212" i="1"/>
  <c r="S244" i="1"/>
  <c r="S268" i="1"/>
  <c r="S286" i="1"/>
  <c r="S310" i="1"/>
  <c r="S338" i="1"/>
  <c r="S366" i="1"/>
  <c r="S20" i="1"/>
  <c r="S43" i="1"/>
  <c r="S77" i="1"/>
  <c r="S109" i="1"/>
  <c r="S141" i="1"/>
  <c r="S165" i="1"/>
  <c r="S217" i="1"/>
  <c r="S249" i="1"/>
  <c r="S277" i="1"/>
  <c r="S305" i="1"/>
  <c r="S335" i="1"/>
  <c r="S371" i="1"/>
  <c r="S33" i="1"/>
  <c r="S67" i="1"/>
  <c r="S103" i="1"/>
  <c r="S135" i="1"/>
  <c r="S177" i="1"/>
  <c r="S205" i="1"/>
  <c r="S229" i="1"/>
  <c r="S259" i="1"/>
  <c r="S289" i="1"/>
  <c r="S311" i="1"/>
  <c r="S331" i="1"/>
  <c r="S349" i="1"/>
  <c r="S367" i="1"/>
  <c r="S29" i="1"/>
  <c r="S65" i="1"/>
  <c r="S97" i="1"/>
  <c r="S127" i="1"/>
  <c r="S167" i="1"/>
  <c r="S191" i="1"/>
  <c r="S219" i="1"/>
  <c r="S247" i="1"/>
  <c r="S275" i="1"/>
  <c r="S297" i="1"/>
  <c r="S317" i="1"/>
  <c r="S343" i="1"/>
  <c r="S369" i="1"/>
  <c r="S31" i="1"/>
  <c r="S40" i="1"/>
  <c r="S78" i="1"/>
  <c r="S126" i="1"/>
  <c r="S170" i="1"/>
  <c r="S214" i="1"/>
  <c r="S252" i="1"/>
  <c r="S300" i="1"/>
  <c r="S342" i="1"/>
  <c r="S384" i="1"/>
  <c r="S68" i="1"/>
  <c r="S128" i="1"/>
  <c r="S180" i="1"/>
  <c r="S230" i="1"/>
  <c r="S282" i="1"/>
  <c r="S334" i="1"/>
  <c r="S26" i="1"/>
  <c r="S82" i="1"/>
  <c r="S118" i="1"/>
  <c r="S168" i="1"/>
  <c r="S218" i="1"/>
  <c r="S274" i="1"/>
  <c r="S318" i="1"/>
  <c r="S372" i="1"/>
  <c r="S51" i="1"/>
  <c r="S117" i="1"/>
  <c r="S175" i="1"/>
  <c r="S257" i="1"/>
  <c r="S313" i="1"/>
  <c r="S377" i="1"/>
  <c r="S75" i="1"/>
  <c r="S145" i="1"/>
  <c r="S209" i="1"/>
  <c r="S265" i="1"/>
  <c r="S315" i="1"/>
  <c r="S353" i="1"/>
  <c r="S37" i="1"/>
  <c r="S105" i="1"/>
  <c r="S173" i="1"/>
  <c r="S225" i="1"/>
  <c r="S283" i="1"/>
  <c r="S323" i="1"/>
  <c r="S375" i="1"/>
  <c r="S59" i="1"/>
  <c r="S89" i="1"/>
  <c r="S115" i="1"/>
  <c r="S143" i="1"/>
  <c r="S171" i="1"/>
  <c r="S203" i="1"/>
  <c r="S243" i="1"/>
  <c r="S52" i="1"/>
  <c r="S94" i="1"/>
  <c r="S138" i="1"/>
  <c r="S184" i="1"/>
  <c r="S224" i="1"/>
  <c r="S262" i="1"/>
  <c r="S312" i="1"/>
  <c r="S350" i="1"/>
  <c r="S28" i="1"/>
  <c r="S80" i="1"/>
  <c r="S142" i="1"/>
  <c r="S190" i="1"/>
  <c r="S242" i="1"/>
  <c r="S294" i="1"/>
  <c r="S348" i="1"/>
  <c r="S38" i="1"/>
  <c r="S86" i="1"/>
  <c r="S130" i="1"/>
  <c r="S176" i="1"/>
  <c r="S234" i="1"/>
  <c r="S284" i="1"/>
  <c r="S332" i="1"/>
  <c r="S380" i="1"/>
  <c r="S69" i="1"/>
  <c r="S133" i="1"/>
  <c r="S201" i="1"/>
  <c r="S271" i="1"/>
  <c r="S327" i="1"/>
  <c r="S25" i="1"/>
  <c r="S91" i="1"/>
  <c r="S169" i="1"/>
  <c r="S221" i="1"/>
  <c r="S281" i="1"/>
  <c r="S325" i="1"/>
  <c r="S361" i="1"/>
  <c r="S119" i="1"/>
  <c r="S62" i="1"/>
  <c r="S148" i="1"/>
  <c r="S232" i="1"/>
  <c r="S320" i="1"/>
  <c r="S42" i="1"/>
  <c r="S156" i="1"/>
  <c r="S254" i="1"/>
  <c r="S360" i="1"/>
  <c r="S96" i="1"/>
  <c r="S192" i="1"/>
  <c r="S292" i="1"/>
  <c r="S21" i="1"/>
  <c r="S147" i="1"/>
  <c r="S279" i="1"/>
  <c r="S41" i="1"/>
  <c r="S185" i="1"/>
  <c r="S293" i="1"/>
  <c r="S373" i="1"/>
  <c r="S85" i="1"/>
  <c r="S199" i="1"/>
  <c r="S269" i="1"/>
  <c r="S339" i="1"/>
  <c r="S39" i="1"/>
  <c r="S79" i="1"/>
  <c r="S125" i="1"/>
  <c r="S157" i="1"/>
  <c r="S195" i="1"/>
  <c r="S251" i="1"/>
  <c r="S70" i="1"/>
  <c r="S158" i="1"/>
  <c r="S240" i="1"/>
  <c r="S330" i="1"/>
  <c r="S54" i="1"/>
  <c r="S166" i="1"/>
  <c r="S266" i="1"/>
  <c r="S374" i="1"/>
  <c r="S108" i="1"/>
  <c r="S206" i="1"/>
  <c r="S306" i="1"/>
  <c r="S35" i="1"/>
  <c r="S155" i="1"/>
  <c r="S295" i="1"/>
  <c r="S57" i="1"/>
  <c r="S197" i="1"/>
  <c r="S303" i="1"/>
  <c r="S19" i="1"/>
  <c r="S137" i="1"/>
  <c r="S213" i="1"/>
  <c r="S291" i="1"/>
  <c r="S351" i="1"/>
  <c r="S53" i="1"/>
  <c r="S93" i="1"/>
  <c r="S131" i="1"/>
  <c r="S163" i="1"/>
  <c r="S215" i="1"/>
  <c r="S267" i="1"/>
  <c r="S30" i="1"/>
  <c r="S202" i="1"/>
  <c r="S290" i="1"/>
  <c r="S370" i="1"/>
  <c r="S216" i="1"/>
  <c r="S322" i="1"/>
  <c r="S152" i="1"/>
  <c r="S358" i="1"/>
  <c r="S241" i="1"/>
  <c r="S129" i="1"/>
  <c r="S255" i="1"/>
  <c r="S73" i="1"/>
  <c r="S253" i="1"/>
  <c r="S23" i="1"/>
  <c r="S107" i="1"/>
  <c r="S187" i="1"/>
  <c r="S104" i="1"/>
  <c r="S194" i="1"/>
  <c r="S276" i="1"/>
  <c r="S362" i="1"/>
  <c r="S98" i="1"/>
  <c r="S204" i="1"/>
  <c r="S308" i="1"/>
  <c r="S50" i="1"/>
  <c r="S140" i="1"/>
  <c r="S250" i="1"/>
  <c r="S344" i="1"/>
  <c r="S87" i="1"/>
  <c r="S227" i="1"/>
  <c r="S347" i="1"/>
  <c r="S113" i="1"/>
  <c r="S237" i="1"/>
  <c r="S337" i="1"/>
  <c r="S55" i="1"/>
  <c r="S161" i="1"/>
  <c r="S239" i="1"/>
  <c r="S301" i="1"/>
  <c r="S363" i="1"/>
  <c r="S63" i="1"/>
  <c r="S99" i="1"/>
  <c r="S139" i="1"/>
  <c r="S181" i="1"/>
  <c r="S223" i="1"/>
  <c r="S116" i="1"/>
  <c r="S112" i="1"/>
  <c r="S66" i="1"/>
  <c r="S264" i="1"/>
  <c r="S101" i="1"/>
  <c r="S365" i="1"/>
  <c r="S345" i="1"/>
  <c r="S183" i="1"/>
  <c r="S309" i="1"/>
  <c r="S71" i="1"/>
  <c r="S151" i="1"/>
  <c r="S231" i="1"/>
  <c r="R17" i="1"/>
  <c r="T17" i="1" l="1"/>
  <c r="S17" i="1"/>
</calcChain>
</file>

<file path=xl/sharedStrings.xml><?xml version="1.0" encoding="utf-8"?>
<sst xmlns="http://schemas.openxmlformats.org/spreadsheetml/2006/main" count="24" uniqueCount="23">
  <si>
    <t>Temp</t>
  </si>
  <si>
    <t>hatchin_rate</t>
  </si>
  <si>
    <t>incubation _period_day</t>
  </si>
  <si>
    <t>daily_surv</t>
  </si>
  <si>
    <t>age_at_maturity</t>
  </si>
  <si>
    <t>Egg_snail_day</t>
  </si>
  <si>
    <t>temperatures</t>
  </si>
  <si>
    <t>incubation_time</t>
  </si>
  <si>
    <t>hatching rate</t>
  </si>
  <si>
    <t>daily survival</t>
  </si>
  <si>
    <t>tempeartures</t>
  </si>
  <si>
    <t>age at maturity since hatching</t>
  </si>
  <si>
    <t>egg/snail/day</t>
  </si>
  <si>
    <t>age at maturity since laying eggs</t>
  </si>
  <si>
    <t>surv prob till age at maturity</t>
  </si>
  <si>
    <t>.</t>
  </si>
  <si>
    <t>sum (LHS)</t>
  </si>
  <si>
    <t>finite growth rate</t>
  </si>
  <si>
    <t>intrinsic growth rate</t>
  </si>
  <si>
    <t>fecunity rate (continous model)</t>
  </si>
  <si>
    <r>
      <t>mortality rate [day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</si>
  <si>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 xml:space="preserve">mortality </t>
  </si>
  <si>
    <t>Bulinus glabosus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</si>
</sst>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[fraction]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Juvenile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31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6-4416-8A0A-17B8309F2A80}"/>
            </c:ext>
          </c:extLst>
        </c:ser>
        <c:ser>
          <c:idx val="1"/>
          <c:order val="1"/>
          <c:tx>
            <c:v>Adults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31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6-4416-8A0A-17B8309F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3744"/>
        <c:axId val="89564160"/>
      </c:scatterChart>
      <c:valAx>
        <c:axId val="895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4160"/>
        <c:crosses val="autoZero"/>
        <c:crossBetween val="midCat"/>
      </c:valAx>
      <c:valAx>
        <c:axId val="8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189172639561633"/>
          <c:y val="0.1422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8318352030524"/>
          <c:y val="0.18706666666666666"/>
          <c:w val="0.8395957795903628"/>
          <c:h val="0.73205214348206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Sheet1!$P$15</c:f>
              <c:strCache>
                <c:ptCount val="1"/>
                <c:pt idx="0">
                  <c:v>fecunity rate (continous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Sheet1!$Q$2:$U$2</c:f>
              <c:numCache>
                <c:formatCode>General</c:formatCode>
                <c:ptCount val="5"/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</c:v>
                </c:pt>
              </c:numCache>
            </c:numRef>
          </c:xVal>
          <c:yVal>
            <c:numRef>
              <c:f>Sheet1!$Q$15:$U$15</c:f>
              <c:numCache>
                <c:formatCode>0.00E+00</c:formatCode>
                <c:ptCount val="5"/>
                <c:pt idx="1">
                  <c:v>2.9741261942589789E-2</c:v>
                </c:pt>
                <c:pt idx="2">
                  <c:v>4.2671040945476739E-2</c:v>
                </c:pt>
                <c:pt idx="3">
                  <c:v>4.6335098520426499E-2</c:v>
                </c:pt>
                <c:pt idx="4">
                  <c:v>4.5078544030269951E-2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D-46BE-AF7A-B2743765A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53344"/>
        <c:axId val="318462912"/>
      </c:scatterChart>
      <c:valAx>
        <c:axId val="3184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62912"/>
        <c:crosses val="autoZero"/>
        <c:crossBetween val="midCat"/>
      </c:valAx>
      <c:valAx>
        <c:axId val="318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Sheet1!$P$12</c:f>
              <c:strCache>
                <c:ptCount val="1"/>
                <c:pt idx="0">
                  <c:v>finite growth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Sheet1!$Q$2:$U$2</c:f>
              <c:numCache>
                <c:formatCode>General</c:formatCode>
                <c:ptCount val="5"/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</c:v>
                </c:pt>
              </c:numCache>
            </c:numRef>
          </c:xVal>
          <c:yVal>
            <c:numRef>
              <c:f>Sheet1!$Q$12:$U$12</c:f>
              <c:numCache>
                <c:formatCode>General</c:formatCode>
                <c:ptCount val="5"/>
                <c:pt idx="1">
                  <c:v>1.0229766349837961</c:v>
                </c:pt>
                <c:pt idx="2">
                  <c:v>1.0373329712748915</c:v>
                </c:pt>
                <c:pt idx="3">
                  <c:v>1.0254294106383222</c:v>
                </c:pt>
                <c:pt idx="4">
                  <c:v>1.0346028121330806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6-4779-9959-1E75A012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4832"/>
        <c:axId val="66015248"/>
      </c:scatterChart>
      <c:valAx>
        <c:axId val="660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5248"/>
        <c:crosses val="autoZero"/>
        <c:crossBetween val="midCat"/>
      </c:valAx>
      <c:valAx>
        <c:axId val="660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 [day</a:t>
            </a:r>
            <a:r>
              <a:rPr lang="en-US" baseline="30000"/>
              <a:t>-1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mortality rate [day-1]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31</c:v>
                </c:pt>
              </c:numCache>
            </c:numRef>
          </c:xVal>
          <c:yVal>
            <c:numRef>
              <c:f>Sheet1!$N$3:$N$10</c:f>
              <c:numCache>
                <c:formatCode>0.00000</c:formatCode>
                <c:ptCount val="8"/>
                <c:pt idx="3">
                  <c:v>7.0246149369644663E-3</c:v>
                </c:pt>
                <c:pt idx="4">
                  <c:v>6.0180723255630212E-3</c:v>
                </c:pt>
                <c:pt idx="5">
                  <c:v>2.1223636451626688E-2</c:v>
                </c:pt>
                <c:pt idx="6">
                  <c:v>1.1060947359424948E-2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F-443A-A38B-C1081BC8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12320"/>
        <c:axId val="298213152"/>
      </c:scatterChart>
      <c:valAx>
        <c:axId val="2982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3152"/>
        <c:crosses val="autoZero"/>
        <c:crossBetween val="midCat"/>
      </c:valAx>
      <c:valAx>
        <c:axId val="2982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16</xdr:row>
      <xdr:rowOff>83820</xdr:rowOff>
    </xdr:from>
    <xdr:to>
      <xdr:col>7</xdr:col>
      <xdr:colOff>320040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F5BAB-2494-C992-3AB1-04D16E1A3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398780</xdr:colOff>
      <xdr:row>14</xdr:row>
      <xdr:rowOff>66040</xdr:rowOff>
    </xdr:from>
    <xdr:to>
      <xdr:col>9</xdr:col>
      <xdr:colOff>109220</xdr:colOff>
      <xdr:row>29</xdr:row>
      <xdr:rowOff>66040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4B6ECF-F4D0-46C8-8648-B251C380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149860</xdr:colOff>
      <xdr:row>11</xdr:row>
      <xdr:rowOff>114300</xdr:rowOff>
    </xdr:from>
    <xdr:to>
      <xdr:col>14</xdr:col>
      <xdr:colOff>289560</xdr:colOff>
      <xdr:row>26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D2864-FBDD-9DBD-3FEE-A5285D541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48260</xdr:colOff>
      <xdr:row>31</xdr:row>
      <xdr:rowOff>48260</xdr:rowOff>
    </xdr:from>
    <xdr:to>
      <xdr:col>8</xdr:col>
      <xdr:colOff>353060</xdr:colOff>
      <xdr:row>46</xdr:row>
      <xdr:rowOff>48260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0BF5FF-6792-9C39-5E0B-CEA633FE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A5D5-0E8F-4211-B7BA-75F3DEC738A2}">
  <dimension ref="A1:AA566"/>
  <sheetViews>
    <sheetView tabSelected="1" topLeftCell="C1" zoomScaleNormal="100" workbookViewId="0">
      <selection activeCell="R15" sqref="R15:U15"/>
    </sheetView>
  </sheetViews>
  <sheetFormatPr baseColWidth="10" defaultColWidth="8.83203125" defaultRowHeight="15" x14ac:dyDescent="0.2"/>
  <cols>
    <col min="12" max="12" width="9.5" bestFit="1" customWidth="1"/>
    <col min="14" max="14" width="11.33203125" customWidth="1"/>
    <col min="16" max="16" width="14.5" customWidth="1"/>
    <col min="17" max="17" width="11.6640625" customWidth="1"/>
  </cols>
  <sheetData>
    <row r="1" spans="1:27" x14ac:dyDescent="0.2">
      <c r="A1" t="s">
        <v>22</v>
      </c>
      <c r="S1" t="s">
        <v>6</v>
      </c>
      <c r="Y1" t="s">
        <v>6</v>
      </c>
    </row>
    <row r="2" spans="1:27" ht="17" x14ac:dyDescent="0.2">
      <c r="A2" t="s">
        <v>0</v>
      </c>
      <c r="B2" t="s">
        <v>2</v>
      </c>
      <c r="C2" t="s">
        <v>1</v>
      </c>
      <c r="F2" t="s">
        <v>4</v>
      </c>
      <c r="G2" t="s">
        <v>5</v>
      </c>
      <c r="L2" t="s">
        <v>3</v>
      </c>
      <c r="N2" t="s">
        <v>20</v>
      </c>
      <c r="P2" t="s">
        <v>10</v>
      </c>
      <c r="R2">
        <v>22</v>
      </c>
      <c r="S2">
        <v>25</v>
      </c>
      <c r="T2">
        <v>28</v>
      </c>
      <c r="U2">
        <v>31</v>
      </c>
      <c r="W2">
        <v>15</v>
      </c>
      <c r="X2">
        <v>20</v>
      </c>
      <c r="Y2">
        <v>25</v>
      </c>
      <c r="Z2">
        <v>30</v>
      </c>
      <c r="AA2">
        <v>35</v>
      </c>
    </row>
    <row r="3" spans="1:27" x14ac:dyDescent="0.2">
      <c r="L3" s="2"/>
      <c r="M3" s="4"/>
      <c r="N3" s="1"/>
      <c r="P3" t="s">
        <v>7</v>
      </c>
      <c r="R3">
        <f>B6</f>
        <v>12</v>
      </c>
      <c r="S3">
        <f>B7</f>
        <v>10</v>
      </c>
      <c r="T3">
        <f>B8</f>
        <v>10</v>
      </c>
      <c r="U3">
        <f>B9</f>
        <v>8</v>
      </c>
    </row>
    <row r="4" spans="1:27" x14ac:dyDescent="0.2">
      <c r="L4" s="2"/>
      <c r="M4" s="4"/>
      <c r="N4" s="1"/>
      <c r="P4" t="s">
        <v>8</v>
      </c>
      <c r="R4">
        <f>C6</f>
        <v>67.11</v>
      </c>
      <c r="S4" s="7">
        <f>C7</f>
        <v>88.65</v>
      </c>
      <c r="T4">
        <f>C8</f>
        <v>88.96</v>
      </c>
      <c r="U4">
        <f>C9</f>
        <v>91.12</v>
      </c>
    </row>
    <row r="5" spans="1:27" ht="16" x14ac:dyDescent="0.2">
      <c r="G5" s="8"/>
      <c r="M5" s="4"/>
      <c r="P5" t="s">
        <v>9</v>
      </c>
      <c r="Q5" s="2"/>
      <c r="R5" s="2">
        <f>L6</f>
        <v>0.99299999999999999</v>
      </c>
      <c r="S5" s="2">
        <f>L7</f>
        <v>0.99399999999999999</v>
      </c>
      <c r="T5" s="2">
        <f>L8</f>
        <v>0.97899999999999998</v>
      </c>
      <c r="U5" s="2">
        <f>L9</f>
        <v>0.98899999999999999</v>
      </c>
    </row>
    <row r="6" spans="1:27" ht="16" x14ac:dyDescent="0.2">
      <c r="A6">
        <v>22</v>
      </c>
      <c r="B6">
        <f>SUM(11,13)/2</f>
        <v>12</v>
      </c>
      <c r="C6" s="8">
        <v>67.11</v>
      </c>
      <c r="F6" s="8">
        <v>108</v>
      </c>
      <c r="G6" s="8">
        <v>2.8466670000000001</v>
      </c>
      <c r="L6" s="8">
        <v>0.99299999999999999</v>
      </c>
      <c r="M6" s="4"/>
      <c r="N6" s="1">
        <f>-LN(L6)</f>
        <v>7.0246149369644663E-3</v>
      </c>
      <c r="P6" t="s">
        <v>12</v>
      </c>
      <c r="R6">
        <f>G6</f>
        <v>2.8466670000000001</v>
      </c>
      <c r="S6">
        <f>G7</f>
        <v>3.3366669999999998</v>
      </c>
      <c r="T6">
        <f>G8</f>
        <v>4.226667</v>
      </c>
      <c r="U6">
        <f>G9</f>
        <v>3.73333</v>
      </c>
    </row>
    <row r="7" spans="1:27" ht="16" x14ac:dyDescent="0.2">
      <c r="A7">
        <v>25</v>
      </c>
      <c r="B7">
        <f>SUM(8,12)/2</f>
        <v>10</v>
      </c>
      <c r="C7" s="8">
        <v>88.65</v>
      </c>
      <c r="F7" s="8">
        <v>75</v>
      </c>
      <c r="G7" s="8">
        <v>3.3366669999999998</v>
      </c>
      <c r="L7" s="8">
        <v>0.99399999999999999</v>
      </c>
      <c r="M7" s="4"/>
      <c r="N7" s="1">
        <f>-LN(L7)</f>
        <v>6.0180723255630212E-3</v>
      </c>
      <c r="P7" t="s">
        <v>11</v>
      </c>
      <c r="R7" s="5">
        <f>F6</f>
        <v>108</v>
      </c>
      <c r="S7" s="5">
        <f>F7</f>
        <v>75</v>
      </c>
      <c r="T7" s="5">
        <f>F8</f>
        <v>75</v>
      </c>
      <c r="U7" s="5">
        <f>F9</f>
        <v>75</v>
      </c>
    </row>
    <row r="8" spans="1:27" ht="16" x14ac:dyDescent="0.2">
      <c r="A8">
        <v>28</v>
      </c>
      <c r="B8">
        <f>SUM(8,12)/2</f>
        <v>10</v>
      </c>
      <c r="C8" s="8">
        <v>88.96</v>
      </c>
      <c r="F8" s="8">
        <v>75</v>
      </c>
      <c r="G8" s="8">
        <v>4.226667</v>
      </c>
      <c r="L8" s="8">
        <v>0.97899999999999998</v>
      </c>
      <c r="M8" s="4"/>
      <c r="N8" s="1">
        <f>-LN(L8)</f>
        <v>2.1223636451626688E-2</v>
      </c>
    </row>
    <row r="9" spans="1:27" ht="16" x14ac:dyDescent="0.2">
      <c r="A9">
        <v>31</v>
      </c>
      <c r="B9">
        <f>SUM(6,10)/2</f>
        <v>8</v>
      </c>
      <c r="C9" s="8">
        <v>91.12</v>
      </c>
      <c r="F9" s="8">
        <v>75</v>
      </c>
      <c r="G9" s="8">
        <v>3.73333</v>
      </c>
      <c r="L9" s="8">
        <v>0.98899999999999999</v>
      </c>
      <c r="M9" s="4"/>
      <c r="N9" s="1">
        <f>-LN(L9)</f>
        <v>1.1060947359424948E-2</v>
      </c>
      <c r="P9" t="s">
        <v>13</v>
      </c>
      <c r="R9">
        <f>R3+R7</f>
        <v>120</v>
      </c>
      <c r="S9">
        <f>S3+S7</f>
        <v>85</v>
      </c>
      <c r="T9">
        <f>T3+T7</f>
        <v>85</v>
      </c>
      <c r="U9">
        <f>U3+U7</f>
        <v>83</v>
      </c>
    </row>
    <row r="10" spans="1:27" x14ac:dyDescent="0.2">
      <c r="L10" s="2"/>
      <c r="M10" s="4"/>
      <c r="N10" s="4"/>
      <c r="P10" t="s">
        <v>14</v>
      </c>
      <c r="Q10" s="3"/>
      <c r="R10" s="3">
        <f>(R4/100) * R5^R7</f>
        <v>0.31427228001542873</v>
      </c>
      <c r="S10" s="3">
        <f>(S4/100) * S5^S7</f>
        <v>0.56449171179372859</v>
      </c>
      <c r="T10" s="3">
        <f>(T4/100) * T5^T7</f>
        <v>0.18109091348746023</v>
      </c>
      <c r="U10" s="3">
        <f>(U4/100) * U5^U7</f>
        <v>0.39749857937002087</v>
      </c>
    </row>
    <row r="12" spans="1:27" x14ac:dyDescent="0.2">
      <c r="P12" t="s">
        <v>17</v>
      </c>
      <c r="R12">
        <v>1.0229766349837961</v>
      </c>
      <c r="S12">
        <v>1.0373329712748915</v>
      </c>
      <c r="T12">
        <v>1.0254294106383222</v>
      </c>
      <c r="U12">
        <v>1.0346028121330806</v>
      </c>
    </row>
    <row r="13" spans="1:27" x14ac:dyDescent="0.2">
      <c r="P13" t="s">
        <v>21</v>
      </c>
      <c r="Q13" s="1"/>
      <c r="R13" s="1">
        <f>N6</f>
        <v>7.0246149369644663E-3</v>
      </c>
      <c r="S13" s="1">
        <f>N7</f>
        <v>6.0180723255630212E-3</v>
      </c>
      <c r="T13" s="1">
        <f>N8</f>
        <v>2.1223636451626688E-2</v>
      </c>
      <c r="U13" s="1">
        <f>N9</f>
        <v>1.1060947359424948E-2</v>
      </c>
    </row>
    <row r="14" spans="1:27" x14ac:dyDescent="0.2">
      <c r="P14" t="s">
        <v>18</v>
      </c>
      <c r="R14">
        <f t="shared" ref="R14:U14" si="0">LN(R12)</f>
        <v>2.2716647005625323E-2</v>
      </c>
      <c r="S14">
        <f t="shared" si="0"/>
        <v>3.6652968619913719E-2</v>
      </c>
      <c r="T14">
        <f t="shared" si="0"/>
        <v>2.5111462068799807E-2</v>
      </c>
      <c r="U14">
        <f t="shared" si="0"/>
        <v>3.4017596670845002E-2</v>
      </c>
    </row>
    <row r="15" spans="1:27" x14ac:dyDescent="0.2">
      <c r="P15" t="s">
        <v>19</v>
      </c>
      <c r="Q15" s="6"/>
      <c r="R15" s="6">
        <f>R14+R13</f>
        <v>2.9741261942589789E-2</v>
      </c>
      <c r="S15" s="6">
        <f>S14+S13</f>
        <v>4.2671040945476739E-2</v>
      </c>
      <c r="T15" s="6">
        <f>T14+T13</f>
        <v>4.6335098520426499E-2</v>
      </c>
      <c r="U15" s="6">
        <f>U14+U13</f>
        <v>4.5078544030269951E-2</v>
      </c>
    </row>
    <row r="17" spans="16:21" x14ac:dyDescent="0.2">
      <c r="P17" t="s">
        <v>16</v>
      </c>
      <c r="R17">
        <f t="shared" ref="R17:U17" si="1">SUM(R19:R566)</f>
        <v>0.99956217398746827</v>
      </c>
      <c r="S17">
        <f t="shared" si="1"/>
        <v>0.99998775447075605</v>
      </c>
      <c r="T17">
        <f t="shared" si="1"/>
        <v>0.99996982653833544</v>
      </c>
      <c r="U17">
        <f t="shared" si="1"/>
        <v>0.99993246744005237</v>
      </c>
    </row>
    <row r="19" spans="16:21" x14ac:dyDescent="0.2">
      <c r="P19">
        <v>0</v>
      </c>
      <c r="R19">
        <f t="shared" ref="Q19:U34" si="2">R$10 * (R$5^$P19) * 0.5 * R$6 * R$12^-(R$9+$P19)</f>
        <v>2.9290515453639539E-2</v>
      </c>
      <c r="S19">
        <f t="shared" si="2"/>
        <v>4.1772932937336638E-2</v>
      </c>
      <c r="T19">
        <f>T$10 * (T$5^$P19) * 0.5 * T$6 * T$12^-(T$9+$P19)</f>
        <v>4.5276651148336955E-2</v>
      </c>
      <c r="U19">
        <f>U$10 * (U$5^$P19) * 0.5 * U$6 * U$12^-(U$9+$P19)</f>
        <v>4.4074626440724532E-2</v>
      </c>
    </row>
    <row r="20" spans="16:21" x14ac:dyDescent="0.2">
      <c r="P20">
        <v>1</v>
      </c>
      <c r="R20">
        <f t="shared" si="2"/>
        <v>2.8432205439300941E-2</v>
      </c>
      <c r="S20">
        <f t="shared" si="2"/>
        <v>4.0027933642831512E-2</v>
      </c>
      <c r="T20">
        <f t="shared" si="2"/>
        <v>4.3226614152435304E-2</v>
      </c>
      <c r="U20">
        <f t="shared" si="2"/>
        <v>4.2131922549104396E-2</v>
      </c>
    </row>
    <row r="21" spans="16:21" x14ac:dyDescent="0.2">
      <c r="P21">
        <v>2</v>
      </c>
      <c r="R21">
        <f t="shared" si="2"/>
        <v>2.7599046777518083E-2</v>
      </c>
      <c r="S21">
        <f t="shared" si="2"/>
        <v>3.8355828979459709E-2</v>
      </c>
      <c r="T21">
        <f t="shared" si="2"/>
        <v>4.1269398767186695E-2</v>
      </c>
      <c r="U21">
        <f t="shared" si="2"/>
        <v>4.0274848388585728E-2</v>
      </c>
    </row>
    <row r="22" spans="16:21" x14ac:dyDescent="0.2">
      <c r="P22">
        <v>3</v>
      </c>
      <c r="R22">
        <f t="shared" si="2"/>
        <v>2.6790302449585832E-2</v>
      </c>
      <c r="S22">
        <f t="shared" si="2"/>
        <v>3.6753573887395211E-2</v>
      </c>
      <c r="T22">
        <f t="shared" si="2"/>
        <v>3.9400802214094255E-2</v>
      </c>
      <c r="U22">
        <f t="shared" si="2"/>
        <v>3.8499629605866295E-2</v>
      </c>
    </row>
    <row r="23" spans="16:21" x14ac:dyDescent="0.2">
      <c r="P23">
        <v>4</v>
      </c>
      <c r="R23">
        <f t="shared" si="2"/>
        <v>2.6005257033910757E-2</v>
      </c>
      <c r="S23">
        <f t="shared" si="2"/>
        <v>3.5218250509449628E-2</v>
      </c>
      <c r="T23">
        <f t="shared" si="2"/>
        <v>3.7616812008138753E-2</v>
      </c>
      <c r="U23">
        <f t="shared" si="2"/>
        <v>3.6802658212090812E-2</v>
      </c>
    </row>
    <row r="24" spans="16:21" x14ac:dyDescent="0.2">
      <c r="P24">
        <v>5</v>
      </c>
      <c r="R24">
        <f t="shared" si="2"/>
        <v>2.5243216073143667E-2</v>
      </c>
      <c r="S24">
        <f t="shared" si="2"/>
        <v>3.374706287737976E-2</v>
      </c>
      <c r="T24">
        <f t="shared" si="2"/>
        <v>3.5913597341667221E-2</v>
      </c>
      <c r="U24">
        <f t="shared" si="2"/>
        <v>3.5180485249904754E-2</v>
      </c>
    </row>
    <row r="25" spans="16:21" x14ac:dyDescent="0.2">
      <c r="P25">
        <v>6</v>
      </c>
      <c r="R25">
        <f t="shared" si="2"/>
        <v>2.4503505459857067E-2</v>
      </c>
      <c r="S25">
        <f t="shared" si="2"/>
        <v>3.2337331820166564E-2</v>
      </c>
      <c r="T25">
        <f t="shared" si="2"/>
        <v>3.4287500858402084E-2</v>
      </c>
      <c r="U25">
        <f t="shared" si="2"/>
        <v>3.3629813783727008E-2</v>
      </c>
    </row>
    <row r="26" spans="16:21" x14ac:dyDescent="0.2">
      <c r="P26">
        <v>7</v>
      </c>
      <c r="R26">
        <f t="shared" si="2"/>
        <v>2.3785470840224504E-2</v>
      </c>
      <c r="S26">
        <f t="shared" si="2"/>
        <v>3.098649008499281E-2</v>
      </c>
      <c r="T26">
        <f t="shared" si="2"/>
        <v>3.2735030799906681E-2</v>
      </c>
      <c r="U26">
        <f t="shared" si="2"/>
        <v>3.2147492198994536E-2</v>
      </c>
    </row>
    <row r="27" spans="16:21" x14ac:dyDescent="0.2">
      <c r="P27">
        <v>8</v>
      </c>
      <c r="R27">
        <f t="shared" si="2"/>
        <v>2.3088477035173978E-2</v>
      </c>
      <c r="S27">
        <f t="shared" si="2"/>
        <v>2.9692077662034282E-2</v>
      </c>
      <c r="T27">
        <f t="shared" si="2"/>
        <v>3.1252853507643452E-2</v>
      </c>
      <c r="U27">
        <f t="shared" si="2"/>
        <v>3.0730507796760131E-2</v>
      </c>
    </row>
    <row r="28" spans="16:21" x14ac:dyDescent="0.2">
      <c r="P28">
        <v>9</v>
      </c>
      <c r="R28">
        <f t="shared" si="2"/>
        <v>2.2411907478503572E-2</v>
      </c>
      <c r="S28">
        <f t="shared" si="2"/>
        <v>2.8451737304550528E-2</v>
      </c>
      <c r="T28">
        <f t="shared" si="2"/>
        <v>2.9837786264523877E-2</v>
      </c>
      <c r="U28">
        <f t="shared" si="2"/>
        <v>2.9375980670625124E-2</v>
      </c>
    </row>
    <row r="29" spans="16:21" x14ac:dyDescent="0.2">
      <c r="P29">
        <v>10</v>
      </c>
      <c r="R29">
        <f t="shared" ref="Q29:U44" si="3">R$10 * (R$5^$P29) * 0.5 * R$6 * R$12^-(R$9+$P29)</f>
        <v>2.175516367146212E-2</v>
      </c>
      <c r="S29">
        <f t="shared" si="3"/>
        <v>2.7263210236116948E-2</v>
      </c>
      <c r="T29">
        <f t="shared" si="2"/>
        <v>2.8486790460578972E-2</v>
      </c>
      <c r="U29">
        <f t="shared" si="2"/>
        <v>2.808115785356206E-2</v>
      </c>
    </row>
    <row r="30" spans="16:21" x14ac:dyDescent="0.2">
      <c r="P30">
        <v>11</v>
      </c>
      <c r="R30">
        <f t="shared" si="3"/>
        <v>2.1117664653312506E-2</v>
      </c>
      <c r="S30">
        <f t="shared" si="3"/>
        <v>2.6124332037180457E-2</v>
      </c>
      <c r="T30">
        <f t="shared" si="2"/>
        <v>2.7196965068074633E-2</v>
      </c>
      <c r="U30">
        <f t="shared" si="2"/>
        <v>2.6843407722731513E-2</v>
      </c>
    </row>
    <row r="31" spans="16:21" x14ac:dyDescent="0.2">
      <c r="P31">
        <v>12</v>
      </c>
      <c r="R31">
        <f t="shared" si="3"/>
        <v>2.0498846487409243E-2</v>
      </c>
      <c r="S31">
        <f t="shared" si="3"/>
        <v>2.5033028703448007E-2</v>
      </c>
      <c r="T31">
        <f t="shared" si="2"/>
        <v>2.5965540412060822E-2</v>
      </c>
      <c r="U31">
        <f t="shared" si="2"/>
        <v>2.5660214650921127E-2</v>
      </c>
    </row>
    <row r="32" spans="16:21" x14ac:dyDescent="0.2">
      <c r="P32">
        <v>13</v>
      </c>
      <c r="R32">
        <f t="shared" si="3"/>
        <v>1.9898161762335661E-2</v>
      </c>
      <c r="S32">
        <f t="shared" si="3"/>
        <v>2.3987312868929734E-2</v>
      </c>
      <c r="T32">
        <f t="shared" si="2"/>
        <v>2.4789872222977904E-2</v>
      </c>
      <c r="U32">
        <f t="shared" si="2"/>
        <v>2.4529173893736368E-2</v>
      </c>
    </row>
    <row r="33" spans="16:21" x14ac:dyDescent="0.2">
      <c r="P33">
        <v>14</v>
      </c>
      <c r="R33">
        <f t="shared" si="3"/>
        <v>1.9315079107659471E-2</v>
      </c>
      <c r="S33">
        <f t="shared" si="3"/>
        <v>2.2985280186758567E-2</v>
      </c>
      <c r="T33">
        <f t="shared" si="2"/>
        <v>2.3667435958549223E-2</v>
      </c>
      <c r="U33">
        <f t="shared" si="2"/>
        <v>2.3447986702151744E-2</v>
      </c>
    </row>
    <row r="34" spans="16:21" x14ac:dyDescent="0.2">
      <c r="P34">
        <v>15</v>
      </c>
      <c r="R34">
        <f t="shared" si="3"/>
        <v>1.8749082723878312E-2</v>
      </c>
      <c r="S34">
        <f t="shared" si="3"/>
        <v>2.2025105861195552E-2</v>
      </c>
      <c r="T34">
        <f t="shared" si="2"/>
        <v>2.2595821382767122E-2</v>
      </c>
      <c r="U34">
        <f t="shared" si="2"/>
        <v>2.2414455650488933E-2</v>
      </c>
    </row>
    <row r="35" spans="16:21" x14ac:dyDescent="0.2">
      <c r="P35">
        <v>16</v>
      </c>
      <c r="R35">
        <f t="shared" si="3"/>
        <v>1.8199671926139412E-2</v>
      </c>
      <c r="S35">
        <f t="shared" si="3"/>
        <v>2.1105041324505223E-2</v>
      </c>
      <c r="T35">
        <f t="shared" si="3"/>
        <v>2.157272739033169E-2</v>
      </c>
      <c r="U35">
        <f t="shared" si="3"/>
        <v>2.1426480170326567E-2</v>
      </c>
    </row>
    <row r="36" spans="16:21" x14ac:dyDescent="0.2">
      <c r="P36">
        <v>17</v>
      </c>
      <c r="R36">
        <f t="shared" si="3"/>
        <v>1.7666360701329899E-2</v>
      </c>
      <c r="S36">
        <f t="shared" si="3"/>
        <v>2.0223411052649309E-2</v>
      </c>
      <c r="T36">
        <f t="shared" si="3"/>
        <v>2.0595957065428681E-2</v>
      </c>
      <c r="U36">
        <f t="shared" si="3"/>
        <v>2.048205228126445E-2</v>
      </c>
    </row>
    <row r="37" spans="16:21" x14ac:dyDescent="0.2">
      <c r="P37">
        <v>18</v>
      </c>
      <c r="R37">
        <f t="shared" si="3"/>
        <v>1.7148677278145716E-2</v>
      </c>
      <c r="S37">
        <f t="shared" si="3"/>
        <v>1.9378609513999924E-2</v>
      </c>
      <c r="T37">
        <f t="shared" si="3"/>
        <v>1.966341296423621E-2</v>
      </c>
      <c r="U37">
        <f t="shared" si="3"/>
        <v>1.9579252509865516E-2</v>
      </c>
    </row>
    <row r="38" spans="16:21" x14ac:dyDescent="0.2">
      <c r="P38">
        <v>19</v>
      </c>
      <c r="R38">
        <f t="shared" si="3"/>
        <v>1.6646163709759045E-2</v>
      </c>
      <c r="S38">
        <f t="shared" si="3"/>
        <v>1.8569098245515451E-2</v>
      </c>
      <c r="T38">
        <f t="shared" si="3"/>
        <v>1.8773092611030107E-2</v>
      </c>
      <c r="U38">
        <f t="shared" si="3"/>
        <v>1.8716245988481064E-2</v>
      </c>
    </row>
    <row r="39" spans="16:21" x14ac:dyDescent="0.2">
      <c r="P39">
        <v>20</v>
      </c>
      <c r="R39">
        <f t="shared" ref="Q39:U54" si="4">R$10 * (R$5^$P39) * 0.5 * R$6 * R$12^-(R$9+$P39)</f>
        <v>1.6158375468714944E-2</v>
      </c>
      <c r="S39">
        <f t="shared" si="4"/>
        <v>1.7793403051054767E-2</v>
      </c>
      <c r="T39">
        <f t="shared" si="3"/>
        <v>1.7923084198216796E-2</v>
      </c>
      <c r="U39">
        <f t="shared" si="3"/>
        <v>1.7891278726030364E-2</v>
      </c>
    </row>
    <row r="40" spans="16:21" x14ac:dyDescent="0.2">
      <c r="P40">
        <v>21</v>
      </c>
      <c r="R40">
        <f t="shared" si="4"/>
        <v>1.5684881053698838E-2</v>
      </c>
      <c r="S40">
        <f t="shared" si="4"/>
        <v>1.7050111316727349E-2</v>
      </c>
      <c r="T40">
        <f t="shared" si="3"/>
        <v>1.7111562481060064E-2</v>
      </c>
      <c r="U40">
        <f t="shared" si="3"/>
        <v>1.7102674043155408E-2</v>
      </c>
    </row>
    <row r="41" spans="16:21" x14ac:dyDescent="0.2">
      <c r="P41">
        <v>22</v>
      </c>
      <c r="R41">
        <f t="shared" si="4"/>
        <v>1.5225261607827098E-2</v>
      </c>
      <c r="S41">
        <f t="shared" si="4"/>
        <v>1.6337869438390624E-2</v>
      </c>
      <c r="T41">
        <f t="shared" si="3"/>
        <v>1.6336784858286511E-2</v>
      </c>
      <c r="U41">
        <f t="shared" si="3"/>
        <v>1.6348829164505488E-2</v>
      </c>
    </row>
    <row r="42" spans="16:21" x14ac:dyDescent="0.2">
      <c r="P42">
        <v>23</v>
      </c>
      <c r="R42">
        <f t="shared" si="4"/>
        <v>1.4779110548122918E-2</v>
      </c>
      <c r="S42">
        <f t="shared" si="4"/>
        <v>1.5655380356609475E-2</v>
      </c>
      <c r="T42">
        <f t="shared" si="3"/>
        <v>1.5597087630153423E-2</v>
      </c>
      <c r="U42">
        <f t="shared" si="3"/>
        <v>1.5628211961225668E-2</v>
      </c>
    </row>
    <row r="43" spans="16:21" x14ac:dyDescent="0.2">
      <c r="P43">
        <v>24</v>
      </c>
      <c r="R43">
        <f t="shared" si="4"/>
        <v>1.4346033205849828E-2</v>
      </c>
      <c r="S43">
        <f t="shared" si="4"/>
        <v>1.5001401194589099E-2</v>
      </c>
      <c r="T43">
        <f t="shared" si="3"/>
        <v>1.4890882425943903E-2</v>
      </c>
      <c r="U43">
        <f t="shared" si="3"/>
        <v>1.493935783702862E-2</v>
      </c>
    </row>
    <row r="44" spans="16:21" x14ac:dyDescent="0.2">
      <c r="P44">
        <v>25</v>
      </c>
      <c r="R44">
        <f t="shared" si="4"/>
        <v>1.3925646477384625E-2</v>
      </c>
      <c r="S44">
        <f t="shared" si="4"/>
        <v>1.4374740994779452E-2</v>
      </c>
      <c r="T44">
        <f t="shared" si="3"/>
        <v>1.421665279321789E-2</v>
      </c>
      <c r="U44">
        <f t="shared" si="3"/>
        <v>1.4280866751520875E-2</v>
      </c>
    </row>
    <row r="45" spans="16:21" x14ac:dyDescent="0.2">
      <c r="P45">
        <v>26</v>
      </c>
      <c r="R45">
        <f t="shared" si="4"/>
        <v>1.3517578485320899E-2</v>
      </c>
      <c r="S45">
        <f t="shared" si="4"/>
        <v>1.3774258550029592E-2</v>
      </c>
      <c r="T45">
        <f t="shared" si="4"/>
        <v>1.3572950941495231E-2</v>
      </c>
      <c r="U45">
        <f t="shared" si="4"/>
        <v>1.3651400374733769E-2</v>
      </c>
    </row>
    <row r="46" spans="16:21" x14ac:dyDescent="0.2">
      <c r="P46">
        <v>27</v>
      </c>
      <c r="R46">
        <f t="shared" si="4"/>
        <v>1.3121468249503344E-2</v>
      </c>
      <c r="S46">
        <f t="shared" si="4"/>
        <v>1.3198860325342112E-2</v>
      </c>
      <c r="T46">
        <f t="shared" si="4"/>
        <v>1.2958394633378223E-2</v>
      </c>
      <c r="U46">
        <f t="shared" si="4"/>
        <v>1.3049679367075833E-2</v>
      </c>
    </row>
    <row r="47" spans="16:21" x14ac:dyDescent="0.2">
      <c r="P47">
        <v>28</v>
      </c>
      <c r="R47">
        <f t="shared" si="4"/>
        <v>1.2736965367701879E-2</v>
      </c>
      <c r="S47">
        <f t="shared" si="4"/>
        <v>1.2647498466443106E-2</v>
      </c>
      <c r="T47">
        <f t="shared" si="4"/>
        <v>1.2371664216438042E-2</v>
      </c>
      <c r="U47">
        <f t="shared" si="4"/>
        <v>1.2474480779178366E-2</v>
      </c>
    </row>
    <row r="48" spans="16:21" x14ac:dyDescent="0.2">
      <c r="P48">
        <v>29</v>
      </c>
      <c r="R48">
        <f t="shared" si="4"/>
        <v>1.2363729705643089E-2</v>
      </c>
      <c r="S48">
        <f t="shared" si="4"/>
        <v>1.2119168891540988E-2</v>
      </c>
      <c r="T48">
        <f t="shared" si="4"/>
        <v>1.1811499789491411E-2</v>
      </c>
      <c r="U48">
        <f t="shared" si="4"/>
        <v>1.1924635566349559E-2</v>
      </c>
    </row>
    <row r="49" spans="16:21" x14ac:dyDescent="0.2">
      <c r="P49">
        <v>30</v>
      </c>
      <c r="R49">
        <f t="shared" ref="Q49:U64" si="5">R$10 * (R$5^$P49) * 0.5 * R$6 * R$12^-(R$9+$P49)</f>
        <v>1.2001431096124747E-2</v>
      </c>
      <c r="S49">
        <f t="shared" si="5"/>
        <v>1.1612909462799149E-2</v>
      </c>
      <c r="T49">
        <f t="shared" si="4"/>
        <v>1.1276698497182682E-2</v>
      </c>
      <c r="U49">
        <f t="shared" si="4"/>
        <v>1.1399026212585555E-2</v>
      </c>
    </row>
    <row r="50" spans="16:21" x14ac:dyDescent="0.2">
      <c r="P50">
        <v>31</v>
      </c>
      <c r="R50">
        <f t="shared" si="5"/>
        <v>1.1649749046947341E-2</v>
      </c>
      <c r="S50">
        <f t="shared" si="5"/>
        <v>1.1127798234192455E-2</v>
      </c>
      <c r="T50">
        <f t="shared" si="4"/>
        <v>1.0766111947061858E-2</v>
      </c>
      <c r="U50">
        <f t="shared" si="4"/>
        <v>1.0896584459309385E-2</v>
      </c>
    </row>
    <row r="51" spans="16:21" x14ac:dyDescent="0.2">
      <c r="P51">
        <v>32</v>
      </c>
      <c r="R51">
        <f t="shared" si="5"/>
        <v>1.1308372457404115E-2</v>
      </c>
      <c r="S51">
        <f t="shared" si="5"/>
        <v>1.0662951772556878E-2</v>
      </c>
      <c r="T51">
        <f t="shared" si="4"/>
        <v>1.0278643743612224E-2</v>
      </c>
      <c r="U51">
        <f t="shared" si="4"/>
        <v>1.041628913422166E-2</v>
      </c>
    </row>
    <row r="52" spans="16:21" x14ac:dyDescent="0.2">
      <c r="P52">
        <v>33</v>
      </c>
      <c r="R52">
        <f t="shared" si="5"/>
        <v>1.097699934307899E-2</v>
      </c>
      <c r="S52">
        <f t="shared" si="5"/>
        <v>1.0217523548774607E-2</v>
      </c>
      <c r="T52">
        <f t="shared" si="4"/>
        <v>9.813247133932267E-3</v>
      </c>
      <c r="U52">
        <f t="shared" si="4"/>
        <v>9.9571640758503166E-3</v>
      </c>
    </row>
    <row r="53" spans="16:21" x14ac:dyDescent="0.2">
      <c r="P53">
        <v>34</v>
      </c>
      <c r="R53">
        <f t="shared" si="5"/>
        <v>1.0655336568708722E-2</v>
      </c>
      <c r="S53">
        <f t="shared" si="5"/>
        <v>9.7907023961649239E-3</v>
      </c>
      <c r="T53">
        <f t="shared" si="4"/>
        <v>9.3689227600165046E-3</v>
      </c>
      <c r="U53">
        <f t="shared" si="4"/>
        <v>9.5182761495812215E-3</v>
      </c>
    </row>
    <row r="54" spans="16:21" x14ac:dyDescent="0.2">
      <c r="P54">
        <v>35</v>
      </c>
      <c r="R54">
        <f t="shared" si="5"/>
        <v>1.0343099588873172E-2</v>
      </c>
      <c r="S54">
        <f t="shared" si="5"/>
        <v>9.381711033273404E-3</v>
      </c>
      <c r="T54">
        <f t="shared" si="4"/>
        <v>8.9447165128085648E-3</v>
      </c>
      <c r="U54">
        <f t="shared" si="4"/>
        <v>9.0987333511374242E-3</v>
      </c>
    </row>
    <row r="55" spans="16:21" x14ac:dyDescent="0.2">
      <c r="P55">
        <v>36</v>
      </c>
      <c r="R55">
        <f t="shared" si="5"/>
        <v>1.0040012196284176E-2</v>
      </c>
      <c r="S55">
        <f t="shared" si="5"/>
        <v>8.9898046483693067E-3</v>
      </c>
      <c r="T55">
        <f t="shared" si="5"/>
        <v>8.5397174834184793E-3</v>
      </c>
      <c r="U55">
        <f t="shared" si="5"/>
        <v>8.6976829936524693E-3</v>
      </c>
    </row>
    <row r="56" spans="16:21" x14ac:dyDescent="0.2">
      <c r="P56">
        <v>37</v>
      </c>
      <c r="R56">
        <f t="shared" si="5"/>
        <v>9.7458062774504195E-3</v>
      </c>
      <c r="S56">
        <f t="shared" si="5"/>
        <v>8.6142695430733596E-3</v>
      </c>
      <c r="T56">
        <f t="shared" si="5"/>
        <v>8.1530560071047843E-3</v>
      </c>
      <c r="U56">
        <f t="shared" si="5"/>
        <v>8.3143099746531696E-3</v>
      </c>
    </row>
    <row r="57" spans="16:21" x14ac:dyDescent="0.2">
      <c r="P57">
        <v>38</v>
      </c>
      <c r="R57">
        <f t="shared" si="5"/>
        <v>9.4602215755021177E-3</v>
      </c>
      <c r="S57">
        <f t="shared" si="5"/>
        <v>8.2544218326459137E-3</v>
      </c>
      <c r="T57">
        <f t="shared" si="5"/>
        <v>7.783901795821271E-3</v>
      </c>
      <c r="U57">
        <f t="shared" si="5"/>
        <v>7.9478351194296609E-3</v>
      </c>
    </row>
    <row r="58" spans="16:21" x14ac:dyDescent="0.2">
      <c r="P58">
        <v>39</v>
      </c>
      <c r="R58">
        <f t="shared" si="5"/>
        <v>9.1830054599657644E-3</v>
      </c>
      <c r="S58">
        <f t="shared" si="5"/>
        <v>7.9096062005685058E-3</v>
      </c>
      <c r="T58">
        <f t="shared" si="5"/>
        <v>7.4314621553182841E-3</v>
      </c>
      <c r="U58">
        <f t="shared" si="5"/>
        <v>7.5975135974256872E-3</v>
      </c>
    </row>
    <row r="59" spans="16:21" x14ac:dyDescent="0.2">
      <c r="P59">
        <v>40</v>
      </c>
      <c r="R59">
        <f t="shared" ref="Q59:U74" si="6">R$10 * (R$5^$P59) * 0.5 * R$6 * R$12^-(R$9+$P59)</f>
        <v>8.913912703285197E-3</v>
      </c>
      <c r="S59">
        <f t="shared" si="6"/>
        <v>7.5791947051508874E-3</v>
      </c>
      <c r="T59">
        <f t="shared" si="5"/>
        <v>7.0949802829701524E-3</v>
      </c>
      <c r="U59">
        <f t="shared" si="5"/>
        <v>7.2626334084306444E-3</v>
      </c>
    </row>
    <row r="60" spans="16:21" x14ac:dyDescent="0.2">
      <c r="P60">
        <v>41</v>
      </c>
      <c r="R60">
        <f t="shared" si="6"/>
        <v>8.6527052638913967E-3</v>
      </c>
      <c r="S60">
        <f t="shared" si="6"/>
        <v>7.2625856359901228E-3</v>
      </c>
      <c r="T60">
        <f t="shared" si="5"/>
        <v>6.7737336426736136E-3</v>
      </c>
      <c r="U60">
        <f t="shared" si="5"/>
        <v>6.9425139354966237E-3</v>
      </c>
    </row>
    <row r="61" spans="16:21" x14ac:dyDescent="0.2">
      <c r="P61">
        <v>42</v>
      </c>
      <c r="R61">
        <f t="shared" si="6"/>
        <v>8.399152075629036E-3</v>
      </c>
      <c r="S61">
        <f t="shared" si="6"/>
        <v>6.9592024181993895E-3</v>
      </c>
      <c r="T61">
        <f t="shared" si="5"/>
        <v>6.4670324133276232E-3</v>
      </c>
      <c r="U61">
        <f t="shared" si="5"/>
        <v>6.6365045616394213E-3</v>
      </c>
    </row>
    <row r="62" spans="16:21" x14ac:dyDescent="0.2">
      <c r="P62">
        <v>43</v>
      </c>
      <c r="R62">
        <f t="shared" si="6"/>
        <v>8.153028843353536E-3</v>
      </c>
      <c r="S62">
        <f t="shared" si="6"/>
        <v>6.6684925624108807E-3</v>
      </c>
      <c r="T62">
        <f t="shared" si="5"/>
        <v>6.1742180075629004E-3</v>
      </c>
      <c r="U62">
        <f t="shared" si="5"/>
        <v>6.3439833475120357E-3</v>
      </c>
    </row>
    <row r="63" spans="16:21" x14ac:dyDescent="0.2">
      <c r="P63">
        <v>44</v>
      </c>
      <c r="R63">
        <f t="shared" si="6"/>
        <v>7.9141178445178255E-3</v>
      </c>
      <c r="S63">
        <f t="shared" si="6"/>
        <v>6.3899266586407173E-3</v>
      </c>
      <c r="T63">
        <f t="shared" si="5"/>
        <v>5.894661657540508E-3</v>
      </c>
      <c r="U63">
        <f t="shared" si="5"/>
        <v>6.0643557673631734E-3</v>
      </c>
    </row>
    <row r="64" spans="16:21" x14ac:dyDescent="0.2">
      <c r="P64">
        <v>45</v>
      </c>
      <c r="R64">
        <f t="shared" si="6"/>
        <v>7.6822077365732641E-3</v>
      </c>
      <c r="S64">
        <f t="shared" si="6"/>
        <v>6.1229974121835883E-3</v>
      </c>
      <c r="T64">
        <f t="shared" si="5"/>
        <v>5.6277630647826185E-3</v>
      </c>
      <c r="U64">
        <f t="shared" si="5"/>
        <v>5.7970535007116361E-3</v>
      </c>
    </row>
    <row r="65" spans="16:21" x14ac:dyDescent="0.2">
      <c r="P65">
        <v>46</v>
      </c>
      <c r="R65">
        <f t="shared" si="6"/>
        <v>7.4570933700143435E-3</v>
      </c>
      <c r="S65">
        <f t="shared" si="6"/>
        <v>5.8672187197813834E-3</v>
      </c>
      <c r="T65">
        <f t="shared" si="6"/>
        <v>5.3729491111362904E-3</v>
      </c>
      <c r="U65">
        <f t="shared" si="6"/>
        <v>5.5415332772808436E-3</v>
      </c>
    </row>
    <row r="66" spans="16:21" x14ac:dyDescent="0.2">
      <c r="P66">
        <v>47</v>
      </c>
      <c r="R66">
        <f t="shared" si="6"/>
        <v>7.2385756069018497E-3</v>
      </c>
      <c r="S66">
        <f t="shared" si="6"/>
        <v>5.6221247843834506E-3</v>
      </c>
      <c r="T66">
        <f t="shared" si="6"/>
        <v>5.1296726281022526E-3</v>
      </c>
      <c r="U66">
        <f t="shared" si="6"/>
        <v>5.2972757728458513E-3</v>
      </c>
    </row>
    <row r="67" spans="16:21" x14ac:dyDescent="0.2">
      <c r="P67">
        <v>48</v>
      </c>
      <c r="R67">
        <f t="shared" si="6"/>
        <v>7.0264611447038491E-3</v>
      </c>
      <c r="S67">
        <f t="shared" si="6"/>
        <v>5.3872692668863742E-3</v>
      </c>
      <c r="T67">
        <f t="shared" si="6"/>
        <v>4.8974112218860399E-3</v>
      </c>
      <c r="U67">
        <f t="shared" si="6"/>
        <v>5.0637845537487812E-3</v>
      </c>
    </row>
    <row r="68" spans="16:21" x14ac:dyDescent="0.2">
      <c r="P68">
        <v>49</v>
      </c>
      <c r="R68">
        <f t="shared" si="6"/>
        <v>6.8205623452987692E-3</v>
      </c>
      <c r="S68">
        <f t="shared" si="6"/>
        <v>5.162224473308487E-3</v>
      </c>
      <c r="T68">
        <f t="shared" si="6"/>
        <v>4.6756661516484596E-3</v>
      </c>
      <c r="U68">
        <f t="shared" si="6"/>
        <v>4.8405850679375086E-3</v>
      </c>
    </row>
    <row r="69" spans="16:21" x14ac:dyDescent="0.2">
      <c r="P69">
        <v>50</v>
      </c>
      <c r="R69">
        <f t="shared" ref="Q69:U84" si="7">R$10 * (R$5^$P69) * 0.5 * R$6 * R$12^-(R$9+$P69)</f>
        <v>6.6206970689892241E-3</v>
      </c>
      <c r="S69">
        <f t="shared" si="7"/>
        <v>4.9465805759189201E-3</v>
      </c>
      <c r="T69">
        <f t="shared" si="6"/>
        <v>4.4639612585466969E-3</v>
      </c>
      <c r="U69">
        <f t="shared" si="6"/>
        <v>4.6272236804769124E-3</v>
      </c>
    </row>
    <row r="70" spans="16:21" x14ac:dyDescent="0.2">
      <c r="P70">
        <v>51</v>
      </c>
      <c r="R70">
        <f t="shared" si="7"/>
        <v>6.4266885133798133E-3</v>
      </c>
      <c r="S70">
        <f t="shared" si="7"/>
        <v>4.7399448669027556E-3</v>
      </c>
      <c r="T70">
        <f t="shared" si="6"/>
        <v>4.2618419432662721E-3</v>
      </c>
      <c r="U70">
        <f t="shared" si="6"/>
        <v>4.4232667515725008E-3</v>
      </c>
    </row>
    <row r="71" spans="16:21" x14ac:dyDescent="0.2">
      <c r="P71">
        <v>52</v>
      </c>
      <c r="R71">
        <f t="shared" si="7"/>
        <v>6.2383650569763404E-3</v>
      </c>
      <c r="S71">
        <f t="shared" si="7"/>
        <v>4.5419410432031839E-3</v>
      </c>
      <c r="T71">
        <f t="shared" si="6"/>
        <v>4.0688741898483559E-3</v>
      </c>
      <c r="U71">
        <f t="shared" si="6"/>
        <v>4.228299755232541E-3</v>
      </c>
    </row>
    <row r="72" spans="16:21" x14ac:dyDescent="0.2">
      <c r="P72">
        <v>53</v>
      </c>
      <c r="R72">
        <f t="shared" si="7"/>
        <v>6.0555601073680717E-3</v>
      </c>
      <c r="S72">
        <f t="shared" si="7"/>
        <v>4.352208521238239E-3</v>
      </c>
      <c r="T72">
        <f t="shared" si="6"/>
        <v>3.8846436337162259E-3</v>
      </c>
      <c r="U72">
        <f t="shared" si="6"/>
        <v>4.0419264367774427E-3</v>
      </c>
    </row>
    <row r="73" spans="16:21" x14ac:dyDescent="0.2">
      <c r="P73">
        <v>54</v>
      </c>
      <c r="R73">
        <f t="shared" si="7"/>
        <v>5.8781119538587915E-3</v>
      </c>
      <c r="S73">
        <f t="shared" si="7"/>
        <v>4.170401780244198E-3</v>
      </c>
      <c r="T73">
        <f t="shared" si="6"/>
        <v>3.7087546718996543E-3</v>
      </c>
      <c r="U73">
        <f t="shared" si="6"/>
        <v>3.8637680074841102E-3</v>
      </c>
    </row>
    <row r="74" spans="16:21" x14ac:dyDescent="0.2">
      <c r="P74">
        <v>55</v>
      </c>
      <c r="R74">
        <f t="shared" si="7"/>
        <v>5.705863624416249E-3</v>
      </c>
      <c r="S74">
        <f t="shared" si="7"/>
        <v>3.9961897330497674E-3</v>
      </c>
      <c r="T74">
        <f t="shared" si="6"/>
        <v>3.5408296135465544E-3</v>
      </c>
      <c r="U74">
        <f t="shared" si="6"/>
        <v>3.6934623747284538E-3</v>
      </c>
    </row>
    <row r="75" spans="16:21" x14ac:dyDescent="0.2">
      <c r="P75">
        <v>56</v>
      </c>
      <c r="R75">
        <f t="shared" si="7"/>
        <v>5.5386627468134537E-3</v>
      </c>
      <c r="S75">
        <f t="shared" si="7"/>
        <v>3.82925512313523E-3</v>
      </c>
      <c r="T75">
        <f t="shared" si="7"/>
        <v>3.3805078688977945E-3</v>
      </c>
      <c r="U75">
        <f t="shared" si="7"/>
        <v>3.5306634060613584E-3</v>
      </c>
    </row>
    <row r="76" spans="16:21" x14ac:dyDescent="0.2">
      <c r="P76">
        <v>57</v>
      </c>
      <c r="R76">
        <f t="shared" si="7"/>
        <v>5.3763614138390139E-3</v>
      </c>
      <c r="S76">
        <f t="shared" si="7"/>
        <v>3.6692939468784707E-3</v>
      </c>
      <c r="T76">
        <f t="shared" si="7"/>
        <v>3.2274451749836107E-3</v>
      </c>
      <c r="U76">
        <f t="shared" si="7"/>
        <v>3.3750402257224201E-3</v>
      </c>
    </row>
    <row r="77" spans="16:21" x14ac:dyDescent="0.2">
      <c r="P77">
        <v>58</v>
      </c>
      <c r="R77">
        <f t="shared" si="7"/>
        <v>5.2188160524572532E-3</v>
      </c>
      <c r="S77">
        <f t="shared" si="7"/>
        <v>3.5160148999358065E-3</v>
      </c>
      <c r="T77">
        <f t="shared" si="7"/>
        <v>3.0813128563789531E-3</v>
      </c>
      <c r="U77">
        <f t="shared" si="7"/>
        <v>3.2262765421616885E-3</v>
      </c>
    </row>
    <row r="78" spans="16:21" x14ac:dyDescent="0.2">
      <c r="P78">
        <v>59</v>
      </c>
      <c r="R78">
        <f t="shared" si="7"/>
        <v>5.0658872968023759E-3</v>
      </c>
      <c r="S78">
        <f t="shared" si="7"/>
        <v>3.3691388467493753E-3</v>
      </c>
      <c r="T78">
        <f t="shared" si="7"/>
        <v>2.9417971194303661E-3</v>
      </c>
      <c r="U78">
        <f t="shared" si="7"/>
        <v>3.0840700052026152E-3</v>
      </c>
    </row>
    <row r="79" spans="16:21" x14ac:dyDescent="0.2">
      <c r="P79">
        <v>60</v>
      </c>
      <c r="R79">
        <f t="shared" ref="Q79:U94" si="8">R$10 * (R$5^$P79) * 0.5 * R$6 * R$12^-(R$9+$P79)</f>
        <v>4.917439864894315E-3</v>
      </c>
      <c r="S79">
        <f t="shared" si="8"/>
        <v>3.2283983122150472E-3</v>
      </c>
      <c r="T79">
        <f t="shared" si="7"/>
        <v>2.8085983784388812E-3</v>
      </c>
      <c r="U79">
        <f t="shared" si="7"/>
        <v>2.9481315915397361E-3</v>
      </c>
    </row>
    <row r="80" spans="16:21" x14ac:dyDescent="0.2">
      <c r="P80">
        <v>61</v>
      </c>
      <c r="R80">
        <f t="shared" si="8"/>
        <v>4.77334243896724E-3</v>
      </c>
      <c r="S80">
        <f t="shared" si="8"/>
        <v>3.093536994585097E-3</v>
      </c>
      <c r="T80">
        <f t="shared" si="7"/>
        <v>2.6814306123519984E-3</v>
      </c>
      <c r="U80">
        <f t="shared" si="7"/>
        <v>2.8181850173221389E-3</v>
      </c>
    </row>
    <row r="81" spans="16:21" x14ac:dyDescent="0.2">
      <c r="P81">
        <v>62</v>
      </c>
      <c r="R81">
        <f t="shared" si="8"/>
        <v>4.6334675493048287E-3</v>
      </c>
      <c r="S81">
        <f t="shared" si="8"/>
        <v>2.9643092987186302E-3</v>
      </c>
      <c r="T81">
        <f t="shared" si="7"/>
        <v>2.560020750583395E-3</v>
      </c>
      <c r="U81">
        <f t="shared" si="7"/>
        <v>2.6939661766288347E-3</v>
      </c>
    </row>
    <row r="82" spans="16:21" x14ac:dyDescent="0.2">
      <c r="P82">
        <v>63</v>
      </c>
      <c r="R82">
        <f t="shared" si="8"/>
        <v>4.4976914614795428E-3</v>
      </c>
      <c r="S82">
        <f t="shared" si="8"/>
        <v>2.8404798888297307E-3</v>
      </c>
      <c r="T82">
        <f t="shared" si="7"/>
        <v>2.4441080866414921E-3</v>
      </c>
      <c r="U82">
        <f t="shared" si="7"/>
        <v>2.575222604694801E-3</v>
      </c>
    </row>
    <row r="83" spans="16:21" x14ac:dyDescent="0.2">
      <c r="P83">
        <v>64</v>
      </c>
      <c r="R83">
        <f t="shared" si="8"/>
        <v>4.3658940668961895E-3</v>
      </c>
      <c r="S83">
        <f t="shared" si="8"/>
        <v>2.7218232599188694E-3</v>
      </c>
      <c r="T83">
        <f t="shared" si="7"/>
        <v>2.3334437183077598E-3</v>
      </c>
      <c r="U83">
        <f t="shared" si="7"/>
        <v>2.4617129647967278E-3</v>
      </c>
    </row>
    <row r="84" spans="16:21" x14ac:dyDescent="0.2">
      <c r="P84">
        <v>65</v>
      </c>
      <c r="R84">
        <f t="shared" si="8"/>
        <v>4.2379587765429142E-3</v>
      </c>
      <c r="S84">
        <f t="shared" si="8"/>
        <v>2.6081233271070922E-3</v>
      </c>
      <c r="T84">
        <f t="shared" si="7"/>
        <v>2.2277900131626306E-3</v>
      </c>
      <c r="U84">
        <f t="shared" si="7"/>
        <v>2.3532065577556139E-3</v>
      </c>
    </row>
    <row r="85" spans="16:21" x14ac:dyDescent="0.2">
      <c r="P85">
        <v>66</v>
      </c>
      <c r="R85">
        <f t="shared" si="8"/>
        <v>4.1137724178556363E-3</v>
      </c>
      <c r="S85">
        <f t="shared" si="8"/>
        <v>2.4991730321251393E-3</v>
      </c>
      <c r="T85">
        <f t="shared" si="8"/>
        <v>2.1269200983113556E-3</v>
      </c>
      <c r="U85">
        <f t="shared" si="8"/>
        <v>2.2494828530593047E-3</v>
      </c>
    </row>
    <row r="86" spans="16:21" x14ac:dyDescent="0.2">
      <c r="P86">
        <v>67</v>
      </c>
      <c r="R86">
        <f t="shared" si="8"/>
        <v>3.9932251346047141E-3</v>
      </c>
      <c r="S86">
        <f t="shared" si="8"/>
        <v>2.3947739662408597E-3</v>
      </c>
      <c r="T86">
        <f t="shared" si="8"/>
        <v>2.0306173732140458E-3</v>
      </c>
      <c r="U86">
        <f t="shared" si="8"/>
        <v>2.1503310406520383E-3</v>
      </c>
    </row>
    <row r="87" spans="16:21" x14ac:dyDescent="0.2">
      <c r="P87">
        <v>68</v>
      </c>
      <c r="R87">
        <f t="shared" si="8"/>
        <v>3.8762102897152598E-3</v>
      </c>
      <c r="S87">
        <f t="shared" si="8"/>
        <v>2.2947360089382632E-3</v>
      </c>
      <c r="T87">
        <f t="shared" si="8"/>
        <v>1.9386750445738159E-3</v>
      </c>
      <c r="U87">
        <f t="shared" si="8"/>
        <v>2.055549602480021E-3</v>
      </c>
    </row>
    <row r="88" spans="16:21" x14ac:dyDescent="0.2">
      <c r="P88">
        <v>69</v>
      </c>
      <c r="R88">
        <f t="shared" si="8"/>
        <v>3.7626243709351407E-3</v>
      </c>
      <c r="S88">
        <f t="shared" si="8"/>
        <v>2.1988769816901738E-3</v>
      </c>
      <c r="T88">
        <f t="shared" si="8"/>
        <v>1.8508956822842618E-3</v>
      </c>
      <c r="U88">
        <f t="shared" si="8"/>
        <v>1.9649459029222557E-3</v>
      </c>
    </row>
    <row r="89" spans="16:21" x14ac:dyDescent="0.2">
      <c r="P89">
        <v>70</v>
      </c>
      <c r="R89">
        <f t="shared" ref="Q89:U104" si="9">R$10 * (R$5^$P89) * 0.5 * R$6 * R$12^-(R$9+$P89)</f>
        <v>3.6523668992672308E-3</v>
      </c>
      <c r="S89">
        <f t="shared" si="9"/>
        <v>2.1070223161940077E-3</v>
      </c>
      <c r="T89">
        <f t="shared" si="8"/>
        <v>1.7670907954827613E-3</v>
      </c>
      <c r="U89">
        <f t="shared" si="8"/>
        <v>1.8783357972741918E-3</v>
      </c>
    </row>
    <row r="90" spans="16:21" x14ac:dyDescent="0.2">
      <c r="P90">
        <v>71</v>
      </c>
      <c r="R90">
        <f t="shared" si="9"/>
        <v>3.5453403400849018E-3</v>
      </c>
      <c r="S90">
        <f t="shared" si="9"/>
        <v>2.0190047364664694E-3</v>
      </c>
      <c r="T90">
        <f t="shared" si="8"/>
        <v>1.6870804277992401E-3</v>
      </c>
      <c r="U90">
        <f t="shared" si="8"/>
        <v>1.7955432574884825E-3</v>
      </c>
    </row>
    <row r="91" spans="16:21" x14ac:dyDescent="0.2">
      <c r="P91">
        <v>72</v>
      </c>
      <c r="R91">
        <f t="shared" si="9"/>
        <v>3.4414500168521173E-3</v>
      </c>
      <c r="S91">
        <f t="shared" si="9"/>
        <v>1.9346639542182716E-3</v>
      </c>
      <c r="T91">
        <f t="shared" si="8"/>
        <v>1.6106927709312678E-3</v>
      </c>
      <c r="U91">
        <f t="shared" si="8"/>
        <v>1.7164000144121872E-3</v>
      </c>
    </row>
    <row r="92" spans="16:21" x14ac:dyDescent="0.2">
      <c r="P92">
        <v>73</v>
      </c>
      <c r="R92">
        <f t="shared" si="9"/>
        <v>3.340604027371831E-3</v>
      </c>
      <c r="S92">
        <f t="shared" si="9"/>
        <v>1.853846376954074E-3</v>
      </c>
      <c r="T92">
        <f t="shared" si="8"/>
        <v>1.5377637957157114E-3</v>
      </c>
      <c r="U92">
        <f t="shared" si="8"/>
        <v>1.6407452157933067E-3</v>
      </c>
    </row>
    <row r="93" spans="16:21" x14ac:dyDescent="0.2">
      <c r="P93">
        <v>74</v>
      </c>
      <c r="R93">
        <f t="shared" si="9"/>
        <v>3.2427131624885763E-3</v>
      </c>
      <c r="S93">
        <f t="shared" si="9"/>
        <v>1.7764048282661125E-3</v>
      </c>
      <c r="T93">
        <f t="shared" si="8"/>
        <v>1.4681368999047311E-3</v>
      </c>
      <c r="U93">
        <f t="shared" si="8"/>
        <v>1.5684250993615641E-3</v>
      </c>
    </row>
    <row r="94" spans="16:21" x14ac:dyDescent="0.2">
      <c r="P94">
        <v>75</v>
      </c>
      <c r="R94">
        <f t="shared" si="9"/>
        <v>3.1476908271733514E-3</v>
      </c>
      <c r="S94">
        <f t="shared" si="9"/>
        <v>1.7021982798121195E-3</v>
      </c>
      <c r="T94">
        <f t="shared" si="8"/>
        <v>1.4016625718897794E-3</v>
      </c>
      <c r="U94">
        <f t="shared" si="8"/>
        <v>1.4992926803190053E-3</v>
      </c>
    </row>
    <row r="95" spans="16:21" x14ac:dyDescent="0.2">
      <c r="P95">
        <v>76</v>
      </c>
      <c r="R95">
        <f t="shared" si="9"/>
        <v>3.0554529639209671E-3</v>
      </c>
      <c r="S95">
        <f t="shared" si="9"/>
        <v>1.6310915944894554E-3</v>
      </c>
      <c r="T95">
        <f t="shared" si="9"/>
        <v>1.3381980696515158E-3</v>
      </c>
      <c r="U95">
        <f t="shared" si="9"/>
        <v>1.4332074526052653E-3</v>
      </c>
    </row>
    <row r="96" spans="16:21" x14ac:dyDescent="0.2">
      <c r="P96">
        <v>77</v>
      </c>
      <c r="R96">
        <f t="shared" si="9"/>
        <v>2.9659179783921262E-3</v>
      </c>
      <c r="S96">
        <f t="shared" si="9"/>
        <v>1.5629552803377302E-3</v>
      </c>
      <c r="T96">
        <f t="shared" si="9"/>
        <v>1.2776071142462245E-3</v>
      </c>
      <c r="U96">
        <f t="shared" si="9"/>
        <v>1.370035103330342E-3</v>
      </c>
    </row>
    <row r="97" spans="16:21" x14ac:dyDescent="0.2">
      <c r="P97">
        <v>78</v>
      </c>
      <c r="R97">
        <f t="shared" si="9"/>
        <v>2.8790066672344209E-3</v>
      </c>
      <c r="S97">
        <f t="shared" si="9"/>
        <v>1.4976652547217726E-3</v>
      </c>
      <c r="T97">
        <f t="shared" si="9"/>
        <v>1.2197595971705692E-3</v>
      </c>
      <c r="U97">
        <f t="shared" si="9"/>
        <v>1.3096472397944915E-3</v>
      </c>
    </row>
    <row r="98" spans="16:21" x14ac:dyDescent="0.2">
      <c r="P98">
        <v>79</v>
      </c>
      <c r="R98">
        <f t="shared" si="9"/>
        <v>2.7946421480184282E-3</v>
      </c>
      <c r="S98">
        <f t="shared" si="9"/>
        <v>1.4351026183654816E-3</v>
      </c>
      <c r="T98">
        <f t="shared" si="9"/>
        <v>1.1645313009762816E-3</v>
      </c>
      <c r="U98">
        <f t="shared" si="9"/>
        <v>1.2519211285404337E-3</v>
      </c>
    </row>
    <row r="99" spans="16:21" x14ac:dyDescent="0.2">
      <c r="P99">
        <v>80</v>
      </c>
      <c r="R99">
        <f t="shared" ref="Q99:U114" si="10">R$10 * (R$5^$P99) * 0.5 * R$6 * R$12^-(R$9+$P99)</f>
        <v>2.7127497912269086E-3</v>
      </c>
      <c r="S99">
        <f t="shared" si="10"/>
        <v>1.3751534388250647E-3</v>
      </c>
      <c r="T99">
        <f t="shared" si="9"/>
        <v>1.1118036325348721E-3</v>
      </c>
      <c r="U99">
        <f t="shared" si="9"/>
        <v>1.1967394459075043E-3</v>
      </c>
    </row>
    <row r="100" spans="16:21" x14ac:dyDescent="0.2">
      <c r="P100">
        <v>81</v>
      </c>
      <c r="R100">
        <f t="shared" si="10"/>
        <v>2.6332571542369487E-3</v>
      </c>
      <c r="S100">
        <f t="shared" si="10"/>
        <v>1.3177085430073415E-3</v>
      </c>
      <c r="T100">
        <f t="shared" si="9"/>
        <v>1.0614633683795787E-3</v>
      </c>
      <c r="U100">
        <f t="shared" si="9"/>
        <v>1.1439900395807923E-3</v>
      </c>
    </row>
    <row r="101" spans="16:21" x14ac:dyDescent="0.2">
      <c r="P101">
        <v>82</v>
      </c>
      <c r="R101">
        <f t="shared" si="10"/>
        <v>2.5560939172366423E-3</v>
      </c>
      <c r="S101">
        <f t="shared" si="10"/>
        <v>1.262663318355281E-3</v>
      </c>
      <c r="T101">
        <f t="shared" si="9"/>
        <v>1.0134024115777314E-3</v>
      </c>
      <c r="U101">
        <f t="shared" si="9"/>
        <v>1.0935657006506101E-3</v>
      </c>
    </row>
    <row r="102" spans="16:21" x14ac:dyDescent="0.2">
      <c r="P102">
        <v>83</v>
      </c>
      <c r="R102">
        <f t="shared" si="10"/>
        <v>2.4811918210196362E-3</v>
      </c>
      <c r="S102">
        <f t="shared" si="10"/>
        <v>1.2099175223386906E-3</v>
      </c>
      <c r="T102">
        <f t="shared" si="9"/>
        <v>9.6751755961145211E-4</v>
      </c>
      <c r="U102">
        <f t="shared" si="9"/>
        <v>1.0453639457190412E-3</v>
      </c>
    </row>
    <row r="103" spans="16:21" x14ac:dyDescent="0.2">
      <c r="P103">
        <v>84</v>
      </c>
      <c r="R103">
        <f t="shared" si="10"/>
        <v>2.4084846066025024E-3</v>
      </c>
      <c r="S103">
        <f t="shared" si="10"/>
        <v>1.15937509990315E-3</v>
      </c>
      <c r="T103">
        <f t="shared" si="9"/>
        <v>9.2371028276825684E-4</v>
      </c>
      <c r="U103">
        <f t="shared" si="9"/>
        <v>9.9928680861070991E-4</v>
      </c>
    </row>
    <row r="104" spans="16:21" x14ac:dyDescent="0.2">
      <c r="P104">
        <v>85</v>
      </c>
      <c r="R104">
        <f t="shared" si="10"/>
        <v>2.3379079566115085E-3</v>
      </c>
      <c r="S104">
        <f t="shared" si="10"/>
        <v>1.1109440085447181E-3</v>
      </c>
      <c r="T104">
        <f t="shared" si="9"/>
        <v>8.8188651256569249E-4</v>
      </c>
      <c r="U104">
        <f t="shared" si="9"/>
        <v>9.5524064126443521E-4</v>
      </c>
    </row>
    <row r="105" spans="16:21" x14ac:dyDescent="0.2">
      <c r="P105">
        <v>86</v>
      </c>
      <c r="R105">
        <f t="shared" si="10"/>
        <v>2.2693994383869783E-3</v>
      </c>
      <c r="S105">
        <f t="shared" si="10"/>
        <v>1.0645360506918832E-3</v>
      </c>
      <c r="T105">
        <f t="shared" si="10"/>
        <v>8.4195643975568601E-4</v>
      </c>
      <c r="U105">
        <f t="shared" si="10"/>
        <v>9.1313592340111092E-4</v>
      </c>
    </row>
    <row r="106" spans="16:21" x14ac:dyDescent="0.2">
      <c r="P106">
        <v>87</v>
      </c>
      <c r="R106">
        <f t="shared" si="10"/>
        <v>2.2028984487548584E-3</v>
      </c>
      <c r="S106">
        <f t="shared" si="10"/>
        <v>1.020066713089489E-3</v>
      </c>
      <c r="T106">
        <f t="shared" si="10"/>
        <v>8.0383432147485511E-4</v>
      </c>
      <c r="U106">
        <f t="shared" si="10"/>
        <v>8.7288708058096229E-4</v>
      </c>
    </row>
    <row r="107" spans="16:21" x14ac:dyDescent="0.2">
      <c r="P107">
        <v>88</v>
      </c>
      <c r="R107">
        <f t="shared" si="10"/>
        <v>2.1383461604166779E-3</v>
      </c>
      <c r="S107">
        <f t="shared" si="10"/>
        <v>9.7745501289215079E-4</v>
      </c>
      <c r="T107">
        <f t="shared" si="10"/>
        <v>7.6743829712667435E-4</v>
      </c>
      <c r="U107">
        <f t="shared" si="10"/>
        <v>8.3441231028040898E-4</v>
      </c>
    </row>
    <row r="108" spans="16:21" x14ac:dyDescent="0.2">
      <c r="P108">
        <v>89</v>
      </c>
      <c r="R108">
        <f t="shared" si="10"/>
        <v>2.0756854699104589E-3</v>
      </c>
      <c r="S108">
        <f t="shared" si="10"/>
        <v>9.3662335018687812E-4</v>
      </c>
      <c r="T108">
        <f t="shared" si="10"/>
        <v>7.3269021260012601E-4</v>
      </c>
      <c r="U108">
        <f t="shared" si="10"/>
        <v>7.9763341563503785E-4</v>
      </c>
    </row>
    <row r="109" spans="16:21" x14ac:dyDescent="0.2">
      <c r="P109">
        <v>90</v>
      </c>
      <c r="R109">
        <f t="shared" ref="Q109:U124" si="11">R$10 * (R$5^$P109) * 0.5 * R$6 * R$12^-(R$9+$P109)</f>
        <v>2.0148609470965434E-3</v>
      </c>
      <c r="S109">
        <f t="shared" si="11"/>
        <v>8.9749736667633852E-4</v>
      </c>
      <c r="T109">
        <f t="shared" si="10"/>
        <v>6.9951545244738712E-4</v>
      </c>
      <c r="U109">
        <f t="shared" si="10"/>
        <v>7.6247564651079085E-4</v>
      </c>
    </row>
    <row r="110" spans="16:21" x14ac:dyDescent="0.2">
      <c r="P110">
        <v>91</v>
      </c>
      <c r="R110">
        <f t="shared" si="11"/>
        <v>1.9558187861236529E-3</v>
      </c>
      <c r="S110">
        <f t="shared" si="11"/>
        <v>8.6000581026540225E-4</v>
      </c>
      <c r="T110">
        <f t="shared" si="10"/>
        <v>6.6784277966017473E-4</v>
      </c>
      <c r="U110">
        <f t="shared" si="10"/>
        <v>7.2886754758035E-4</v>
      </c>
    </row>
    <row r="111" spans="16:21" x14ac:dyDescent="0.2">
      <c r="P111">
        <v>92</v>
      </c>
      <c r="R111">
        <f t="shared" si="11"/>
        <v>1.8985067578318154E-3</v>
      </c>
      <c r="S111">
        <f t="shared" si="11"/>
        <v>8.2408040530438027E-4</v>
      </c>
      <c r="T111">
        <f t="shared" si="10"/>
        <v>6.3760418270070304E-4</v>
      </c>
      <c r="U111">
        <f t="shared" si="10"/>
        <v>6.9674081309595694E-4</v>
      </c>
    </row>
    <row r="112" spans="16:21" x14ac:dyDescent="0.2">
      <c r="P112">
        <v>93</v>
      </c>
      <c r="R112">
        <f t="shared" si="11"/>
        <v>1.8428741635500348E-3</v>
      </c>
      <c r="S112">
        <f t="shared" si="11"/>
        <v>7.896557282526446E-4</v>
      </c>
      <c r="T112">
        <f t="shared" si="10"/>
        <v>6.0873472945877343E-4</v>
      </c>
      <c r="U112">
        <f t="shared" si="10"/>
        <v>6.6603014806349242E-4</v>
      </c>
    </row>
    <row r="113" spans="16:21" x14ac:dyDescent="0.2">
      <c r="P113">
        <v>94</v>
      </c>
      <c r="R113">
        <f t="shared" si="11"/>
        <v>1.7888717902478498E-3</v>
      </c>
      <c r="S113">
        <f t="shared" si="11"/>
        <v>7.5666908853620838E-4</v>
      </c>
      <c r="T113">
        <f t="shared" si="10"/>
        <v>5.8117242782139791E-4</v>
      </c>
      <c r="U113">
        <f t="shared" si="10"/>
        <v>6.3667313553567376E-4</v>
      </c>
    </row>
    <row r="114" spans="16:21" x14ac:dyDescent="0.2">
      <c r="P114">
        <v>95</v>
      </c>
      <c r="R114">
        <f t="shared" si="11"/>
        <v>1.7364518670010994E-3</v>
      </c>
      <c r="S114">
        <f t="shared" si="11"/>
        <v>7.2506041438229565E-4</v>
      </c>
      <c r="T114">
        <f t="shared" si="10"/>
        <v>5.5485809255555706E-4</v>
      </c>
      <c r="U114">
        <f t="shared" si="10"/>
        <v>6.0861010975464785E-4</v>
      </c>
    </row>
    <row r="115" spans="16:21" x14ac:dyDescent="0.2">
      <c r="P115">
        <v>96</v>
      </c>
      <c r="R115">
        <f t="shared" si="11"/>
        <v>1.6855680227333876E-3</v>
      </c>
      <c r="S115">
        <f t="shared" si="11"/>
        <v>6.9477214342299621E-4</v>
      </c>
      <c r="T115">
        <f t="shared" si="11"/>
        <v>5.2973521821823757E-4</v>
      </c>
      <c r="U115">
        <f t="shared" si="11"/>
        <v>5.817840348861555E-4</v>
      </c>
    </row>
    <row r="116" spans="16:21" x14ac:dyDescent="0.2">
      <c r="P116">
        <v>97</v>
      </c>
      <c r="R116">
        <f t="shared" si="11"/>
        <v>1.636175245195865E-3</v>
      </c>
      <c r="S116">
        <f t="shared" si="11"/>
        <v>6.6574911786877885E-4</v>
      </c>
      <c r="T116">
        <f t="shared" si="11"/>
        <v>5.0574985782085504E-4</v>
      </c>
      <c r="U116">
        <f t="shared" si="11"/>
        <v>5.5614038909880352E-4</v>
      </c>
    </row>
    <row r="117" spans="16:21" x14ac:dyDescent="0.2">
      <c r="P117">
        <v>98</v>
      </c>
      <c r="R117">
        <f t="shared" si="11"/>
        <v>1.5882298411490402E-3</v>
      </c>
      <c r="S117">
        <f t="shared" si="11"/>
        <v>6.3793848406097035E-4</v>
      </c>
      <c r="T117">
        <f t="shared" si="11"/>
        <v>4.8285050698750954E-4</v>
      </c>
      <c r="U117">
        <f t="shared" si="11"/>
        <v>5.3162705375284398E-4</v>
      </c>
    </row>
    <row r="118" spans="16:21" x14ac:dyDescent="0.2">
      <c r="P118">
        <v>99</v>
      </c>
      <c r="R118">
        <f t="shared" si="11"/>
        <v>1.5416893977113933E-3</v>
      </c>
      <c r="S118">
        <f t="shared" si="11"/>
        <v>6.1128959622027269E-4</v>
      </c>
      <c r="T118">
        <f t="shared" si="11"/>
        <v>4.6098799335832674E-4</v>
      </c>
      <c r="U118">
        <f t="shared" si="11"/>
        <v>5.0819420747324616E-4</v>
      </c>
    </row>
    <row r="119" spans="16:21" x14ac:dyDescent="0.2">
      <c r="P119">
        <v>100</v>
      </c>
      <c r="R119">
        <f t="shared" ref="Q119:U134" si="12">R$10 * (R$5^$P119) * 0.5 * R$6 * R$12^-(R$9+$P119)</f>
        <v>1.4965127448406119E-3</v>
      </c>
      <c r="S119">
        <f t="shared" si="12"/>
        <v>5.8575392421603882E-4</v>
      </c>
      <c r="T119">
        <f t="shared" si="11"/>
        <v>4.4011537100039537E-4</v>
      </c>
      <c r="U119">
        <f t="shared" si="11"/>
        <v>4.857942248917748E-4</v>
      </c>
    </row>
    <row r="120" spans="16:21" x14ac:dyDescent="0.2">
      <c r="P120">
        <v>101</v>
      </c>
      <c r="R120">
        <f t="shared" si="12"/>
        <v>1.4526599189142442E-3</v>
      </c>
      <c r="S120">
        <f t="shared" si="12"/>
        <v>5.6128496518833778E-4</v>
      </c>
      <c r="T120">
        <f t="shared" si="11"/>
        <v>4.2018781959956826E-4</v>
      </c>
      <c r="U120">
        <f t="shared" si="11"/>
        <v>4.6438157985227393E-4</v>
      </c>
    </row>
    <row r="121" spans="16:21" x14ac:dyDescent="0.2">
      <c r="P121">
        <v>102</v>
      </c>
      <c r="R121">
        <f t="shared" si="12"/>
        <v>1.410092127377565E-3</v>
      </c>
      <c r="S121">
        <f t="shared" si="12"/>
        <v>5.3783815886187679E-4</v>
      </c>
      <c r="T121">
        <f t="shared" si="11"/>
        <v>4.0116254821666027E-4</v>
      </c>
      <c r="U121">
        <f t="shared" si="11"/>
        <v>4.439127528824295E-4</v>
      </c>
    </row>
    <row r="122" spans="16:21" x14ac:dyDescent="0.2">
      <c r="P122">
        <v>103</v>
      </c>
      <c r="R122">
        <f t="shared" si="12"/>
        <v>1.3687717144273798E-3</v>
      </c>
      <c r="S122">
        <f t="shared" si="12"/>
        <v>5.1537080639754804E-4</v>
      </c>
      <c r="T122">
        <f t="shared" si="11"/>
        <v>3.8299870340137193E-4</v>
      </c>
      <c r="U122">
        <f t="shared" si="11"/>
        <v>4.2434614274395628E-4</v>
      </c>
    </row>
    <row r="123" spans="16:21" x14ac:dyDescent="0.2">
      <c r="P123">
        <v>104</v>
      </c>
      <c r="R123">
        <f t="shared" si="12"/>
        <v>1.3286621277013991E-3</v>
      </c>
      <c r="S123">
        <f t="shared" si="12"/>
        <v>4.9384199263382883E-4</v>
      </c>
      <c r="T123">
        <f t="shared" si="11"/>
        <v>3.6565728146663556E-4</v>
      </c>
      <c r="U123">
        <f t="shared" si="11"/>
        <v>4.0564198188143894E-4</v>
      </c>
    </row>
    <row r="124" spans="16:21" x14ac:dyDescent="0.2">
      <c r="P124">
        <v>105</v>
      </c>
      <c r="R124">
        <f t="shared" si="12"/>
        <v>1.2897278859437368E-3</v>
      </c>
      <c r="S124">
        <f t="shared" si="12"/>
        <v>4.73212511576424E-4</v>
      </c>
      <c r="T124">
        <f t="shared" si="11"/>
        <v>3.4910104473500248E-4</v>
      </c>
      <c r="U124">
        <f t="shared" si="11"/>
        <v>3.877622555979864E-4</v>
      </c>
    </row>
    <row r="125" spans="16:21" x14ac:dyDescent="0.2">
      <c r="P125">
        <v>106</v>
      </c>
      <c r="R125">
        <f t="shared" si="12"/>
        <v>1.2519345476179103E-3</v>
      </c>
      <c r="S125">
        <f t="shared" si="12"/>
        <v>4.5344479500046412E-4</v>
      </c>
      <c r="T125">
        <f t="shared" si="12"/>
        <v>3.3329444157722979E-4</v>
      </c>
      <c r="U125">
        <f t="shared" si="12"/>
        <v>3.7067062479342991E-4</v>
      </c>
    </row>
    <row r="126" spans="16:21" x14ac:dyDescent="0.2">
      <c r="P126">
        <v>107</v>
      </c>
      <c r="R126">
        <f t="shared" si="12"/>
        <v>1.2152486804395846E-3</v>
      </c>
      <c r="S126">
        <f t="shared" si="12"/>
        <v>4.3450284403523506E-4</v>
      </c>
      <c r="T126">
        <f t="shared" si="12"/>
        <v>3.1820353007135961E-4</v>
      </c>
      <c r="U126">
        <f t="shared" si="12"/>
        <v>3.5433235210803517E-4</v>
      </c>
    </row>
    <row r="127" spans="16:21" x14ac:dyDescent="0.2">
      <c r="P127">
        <v>108</v>
      </c>
      <c r="R127">
        <f t="shared" si="12"/>
        <v>1.1796378318021134E-3</v>
      </c>
      <c r="S127">
        <f t="shared" si="12"/>
        <v>4.1635216360685017E-4</v>
      </c>
      <c r="T127">
        <f t="shared" si="12"/>
        <v>3.0379590511836544E-4</v>
      </c>
      <c r="U127">
        <f t="shared" si="12"/>
        <v>3.3871423132162396E-4</v>
      </c>
    </row>
    <row r="128" spans="16:21" x14ac:dyDescent="0.2">
      <c r="P128">
        <v>109</v>
      </c>
      <c r="R128">
        <f t="shared" si="12"/>
        <v>1.1450705000687071E-3</v>
      </c>
      <c r="S128">
        <f t="shared" si="12"/>
        <v>3.989596996194759E-4</v>
      </c>
      <c r="T128">
        <f t="shared" si="12"/>
        <v>2.9004062885785607E-4</v>
      </c>
      <c r="U128">
        <f t="shared" si="12"/>
        <v>3.2378451986461124E-4</v>
      </c>
    </row>
    <row r="129" spans="16:21" x14ac:dyDescent="0.2">
      <c r="P129">
        <v>110</v>
      </c>
      <c r="R129">
        <f t="shared" ref="Q129:U144" si="13">R$10 * (R$5^$P129) * 0.5 * R$6 * R$12^-(R$9+$P129)</f>
        <v>1.1115161067058357E-3</v>
      </c>
      <c r="S129">
        <f t="shared" si="13"/>
        <v>3.8229377876071555E-4</v>
      </c>
      <c r="T129">
        <f t="shared" si="12"/>
        <v>2.7690816423442009E-4</v>
      </c>
      <c r="U129">
        <f t="shared" si="12"/>
        <v>3.0951287430379637E-4</v>
      </c>
    </row>
    <row r="130" spans="16:21" x14ac:dyDescent="0.2">
      <c r="P130">
        <v>111</v>
      </c>
      <c r="R130">
        <f t="shared" si="13"/>
        <v>1.0789449692332202E-3</v>
      </c>
      <c r="S130">
        <f t="shared" si="13"/>
        <v>3.6632405082152913E-4</v>
      </c>
      <c r="T130">
        <f t="shared" si="12"/>
        <v>2.643703115719528E-4</v>
      </c>
      <c r="U130">
        <f t="shared" si="12"/>
        <v>2.9587028867178461E-4</v>
      </c>
    </row>
    <row r="131" spans="16:21" x14ac:dyDescent="0.2">
      <c r="P131">
        <v>112</v>
      </c>
      <c r="R131">
        <f t="shared" si="13"/>
        <v>1.0473282749664742E-3</v>
      </c>
      <c r="S131">
        <f t="shared" si="13"/>
        <v>3.5102143342564902E-4</v>
      </c>
      <c r="T131">
        <f t="shared" si="12"/>
        <v>2.5240014801977369E-4</v>
      </c>
      <c r="U131">
        <f t="shared" si="12"/>
        <v>2.8282903551469938E-4</v>
      </c>
    </row>
    <row r="132" spans="16:21" x14ac:dyDescent="0.2">
      <c r="P132">
        <v>113</v>
      </c>
      <c r="R132">
        <f t="shared" si="13"/>
        <v>1.0166380555291785E-3</v>
      </c>
      <c r="S132">
        <f t="shared" si="13"/>
        <v>3.3635805906783719E-4</v>
      </c>
      <c r="T132">
        <f t="shared" si="12"/>
        <v>2.4097196974050191E-4</v>
      </c>
      <c r="U132">
        <f t="shared" si="12"/>
        <v>2.7036260953837204E-4</v>
      </c>
    </row>
    <row r="133" spans="16:21" x14ac:dyDescent="0.2">
      <c r="P133">
        <v>114</v>
      </c>
      <c r="R133">
        <f t="shared" si="13"/>
        <v>9.8684716211183557E-4</v>
      </c>
      <c r="S133">
        <f t="shared" si="13"/>
        <v>3.2230722436453886E-4</v>
      </c>
      <c r="T133">
        <f t="shared" si="12"/>
        <v>2.3006123671555131E-4</v>
      </c>
      <c r="U133">
        <f t="shared" si="12"/>
        <v>2.5844567373847028E-4</v>
      </c>
    </row>
    <row r="134" spans="16:21" x14ac:dyDescent="0.2">
      <c r="P134">
        <v>115</v>
      </c>
      <c r="R134">
        <f t="shared" si="13"/>
        <v>9.5792924145581763E-4</v>
      </c>
      <c r="S134">
        <f t="shared" si="13"/>
        <v>3.0884334142450883E-4</v>
      </c>
      <c r="T134">
        <f t="shared" si="12"/>
        <v>2.1964452004972305E-4</v>
      </c>
      <c r="U134">
        <f t="shared" si="12"/>
        <v>2.4705400790508286E-4</v>
      </c>
    </row>
    <row r="135" spans="16:21" x14ac:dyDescent="0.2">
      <c r="P135">
        <v>116</v>
      </c>
      <c r="R135">
        <f t="shared" si="13"/>
        <v>9.2985871254106813E-4</v>
      </c>
      <c r="S135">
        <f t="shared" si="13"/>
        <v>2.9594189125085651E-4</v>
      </c>
      <c r="T135">
        <f t="shared" si="13"/>
        <v>2.0969945166174147E-4</v>
      </c>
      <c r="U135">
        <f t="shared" si="13"/>
        <v>2.3616445939709859E-4</v>
      </c>
    </row>
    <row r="136" spans="16:21" x14ac:dyDescent="0.2">
      <c r="P136">
        <v>117</v>
      </c>
      <c r="R136">
        <f t="shared" si="13"/>
        <v>9.0261074395692935E-4</v>
      </c>
      <c r="S136">
        <f t="shared" si="13"/>
        <v>2.8357937908964607E-4</v>
      </c>
      <c r="T136">
        <f t="shared" si="13"/>
        <v>2.002046762527026E-4</v>
      </c>
      <c r="U136">
        <f t="shared" si="13"/>
        <v>2.2575489608633208E-4</v>
      </c>
    </row>
    <row r="137" spans="16:21" x14ac:dyDescent="0.2">
      <c r="P137">
        <v>118</v>
      </c>
      <c r="R137">
        <f t="shared" si="13"/>
        <v>8.761612319360824E-4</v>
      </c>
      <c r="S137">
        <f t="shared" si="13"/>
        <v>2.7173329164374081E-4</v>
      </c>
      <c r="T137">
        <f t="shared" si="13"/>
        <v>1.911398054492967E-4</v>
      </c>
      <c r="U137">
        <f t="shared" si="13"/>
        <v>2.1580416137576003E-4</v>
      </c>
    </row>
    <row r="138" spans="16:21" x14ac:dyDescent="0.2">
      <c r="P138">
        <v>119</v>
      </c>
      <c r="R138">
        <f t="shared" si="13"/>
        <v>8.5048677903216334E-4</v>
      </c>
      <c r="S138">
        <f t="shared" si="13"/>
        <v>2.603820560739714E-4</v>
      </c>
      <c r="T138">
        <f t="shared" si="13"/>
        <v>1.8248537402333428E-4</v>
      </c>
      <c r="U138">
        <f t="shared" si="13"/>
        <v>2.0629203120044591E-4</v>
      </c>
    </row>
    <row r="139" spans="16:21" x14ac:dyDescent="0.2">
      <c r="P139">
        <v>120</v>
      </c>
      <c r="R139">
        <f t="shared" ref="Q139:U154" si="14">R$10 * (R$5^$P139) * 0.5 * R$6 * R$12^-(R$9+$P139)</f>
        <v>8.255646734221995E-4</v>
      </c>
      <c r="S139">
        <f t="shared" si="14"/>
        <v>2.4950500071296849E-4</v>
      </c>
      <c r="T139">
        <f t="shared" si="13"/>
        <v>1.7422279809356546E-4</v>
      </c>
      <c r="U139">
        <f t="shared" si="13"/>
        <v>1.9719917292376134E-4</v>
      </c>
    </row>
    <row r="140" spans="16:21" x14ac:dyDescent="0.2">
      <c r="P140">
        <v>121</v>
      </c>
      <c r="R140">
        <f t="shared" si="14"/>
        <v>8.0137286881555158E-4</v>
      </c>
      <c r="S140">
        <f t="shared" si="14"/>
        <v>2.3908231742011122E-4</v>
      </c>
      <c r="T140">
        <f t="shared" si="13"/>
        <v>1.6633433522003784E-4</v>
      </c>
      <c r="U140">
        <f t="shared" si="13"/>
        <v>1.8850710604536154E-4</v>
      </c>
    </row>
    <row r="141" spans="16:21" x14ac:dyDescent="0.2">
      <c r="P141">
        <v>122</v>
      </c>
      <c r="R141">
        <f t="shared" si="14"/>
        <v>7.7788996495159186E-4</v>
      </c>
      <c r="S141">
        <f t="shared" si="14"/>
        <v>2.2909502550904102E-4</v>
      </c>
      <c r="T141">
        <f t="shared" si="13"/>
        <v>1.588030463053031E-4</v>
      </c>
      <c r="U141">
        <f t="shared" si="13"/>
        <v>1.8019816464106203E-4</v>
      </c>
    </row>
    <row r="142" spans="16:21" x14ac:dyDescent="0.2">
      <c r="P142">
        <v>123</v>
      </c>
      <c r="R142">
        <f t="shared" si="14"/>
        <v>7.5509518866886558E-4</v>
      </c>
      <c r="S142">
        <f t="shared" si="14"/>
        <v>2.1952493718204691E-4</v>
      </c>
      <c r="T142">
        <f t="shared" si="13"/>
        <v>1.5161275922066046E-4</v>
      </c>
      <c r="U142">
        <f t="shared" si="13"/>
        <v>1.7225546145827262E-4</v>
      </c>
    </row>
    <row r="143" spans="16:21" x14ac:dyDescent="0.2">
      <c r="P143">
        <v>124</v>
      </c>
      <c r="R143">
        <f t="shared" si="14"/>
        <v>7.3296837552898797E-4</v>
      </c>
      <c r="S143">
        <f t="shared" si="14"/>
        <v>2.1035462440837627E-4</v>
      </c>
      <c r="T143">
        <f t="shared" si="13"/>
        <v>1.4474803407933337E-4</v>
      </c>
      <c r="U143">
        <f t="shared" si="13"/>
        <v>1.6466285359402081E-4</v>
      </c>
    </row>
    <row r="144" spans="16:21" x14ac:dyDescent="0.2">
      <c r="P144">
        <v>125</v>
      </c>
      <c r="R144">
        <f t="shared" si="14"/>
        <v>7.1148995197902452E-4</v>
      </c>
      <c r="S144">
        <f t="shared" si="14"/>
        <v>2.015673871861504E-4</v>
      </c>
      <c r="T144">
        <f t="shared" si="13"/>
        <v>1.3819413008200632E-4</v>
      </c>
      <c r="U144">
        <f t="shared" si="13"/>
        <v>1.5740490968580418E-4</v>
      </c>
    </row>
    <row r="145" spans="16:21" x14ac:dyDescent="0.2">
      <c r="P145">
        <v>126</v>
      </c>
      <c r="R145">
        <f t="shared" si="14"/>
        <v>6.9064091803657066E-4</v>
      </c>
      <c r="S145">
        <f t="shared" si="14"/>
        <v>1.931472231300927E-4</v>
      </c>
      <c r="T145">
        <f t="shared" si="14"/>
        <v>1.3193697386353087E-4</v>
      </c>
      <c r="U145">
        <f t="shared" si="14"/>
        <v>1.5046687854859231E-4</v>
      </c>
    </row>
    <row r="146" spans="16:21" x14ac:dyDescent="0.2">
      <c r="P146">
        <v>127</v>
      </c>
      <c r="R146">
        <f t="shared" si="14"/>
        <v>6.7040283048222125E-4</v>
      </c>
      <c r="S146">
        <f t="shared" si="14"/>
        <v>1.8507879832967885E-4</v>
      </c>
      <c r="T146">
        <f t="shared" si="14"/>
        <v>1.2596312927282984E-4</v>
      </c>
      <c r="U146">
        <f t="shared" si="14"/>
        <v>1.4383465919423405E-4</v>
      </c>
    </row>
    <row r="147" spans="16:21" x14ac:dyDescent="0.2">
      <c r="P147">
        <v>128</v>
      </c>
      <c r="R147">
        <f t="shared" si="14"/>
        <v>6.5075778654454821E-4</v>
      </c>
      <c r="S147">
        <f t="shared" si="14"/>
        <v>1.7734741942464438E-4</v>
      </c>
      <c r="T147">
        <f t="shared" si="14"/>
        <v>1.2025976852110758E-4</v>
      </c>
      <c r="U147">
        <f t="shared" si="14"/>
        <v>1.3749477217233735E-4</v>
      </c>
    </row>
    <row r="148" spans="16:21" x14ac:dyDescent="0.2">
      <c r="P148">
        <v>129</v>
      </c>
      <c r="R148">
        <f t="shared" si="14"/>
        <v>6.3168840806317368E-4</v>
      </c>
      <c r="S148">
        <f t="shared" si="14"/>
        <v>1.6993900684699408E-4</v>
      </c>
      <c r="T148">
        <f t="shared" si="14"/>
        <v>1.1481464463641195E-4</v>
      </c>
      <c r="U148">
        <f t="shared" si="14"/>
        <v>1.3143433217437488E-4</v>
      </c>
    </row>
    <row r="149" spans="16:21" x14ac:dyDescent="0.2">
      <c r="P149">
        <v>130</v>
      </c>
      <c r="R149">
        <f t="shared" ref="Q149:U164" si="15">R$10 * (R$5^$P149) * 0.5 * R$6 * R$12^-(R$9+$P149)</f>
        <v>6.1317782611590855E-4</v>
      </c>
      <c r="S149">
        <f t="shared" si="15"/>
        <v>1.6284006918078453E-4</v>
      </c>
      <c r="T149">
        <f t="shared" si="14"/>
        <v>1.0961606516539928E-4</v>
      </c>
      <c r="U149">
        <f t="shared" si="14"/>
        <v>1.2564102184533439E-4</v>
      </c>
    </row>
    <row r="150" spans="16:21" x14ac:dyDescent="0.2">
      <c r="P150">
        <v>131</v>
      </c>
      <c r="R150">
        <f t="shared" si="15"/>
        <v>5.9520966609637378E-4</v>
      </c>
      <c r="S150">
        <f t="shared" si="15"/>
        <v>1.5603767859298704E-4</v>
      </c>
      <c r="T150">
        <f t="shared" si="14"/>
        <v>1.0465286706583113E-4</v>
      </c>
      <c r="U150">
        <f t="shared" si="14"/>
        <v>1.2010306674968937E-4</v>
      </c>
    </row>
    <row r="151" spans="16:21" x14ac:dyDescent="0.2">
      <c r="P151">
        <v>132</v>
      </c>
      <c r="R151">
        <f t="shared" si="15"/>
        <v>5.7776803322889293E-4</v>
      </c>
      <c r="S151">
        <f t="shared" si="15"/>
        <v>1.4951944729068821E-4</v>
      </c>
      <c r="T151">
        <f t="shared" si="14"/>
        <v>9.9914392735889158E-5</v>
      </c>
      <c r="U151">
        <f t="shared" si="14"/>
        <v>1.1480921144080932E-4</v>
      </c>
    </row>
    <row r="152" spans="16:21" x14ac:dyDescent="0.2">
      <c r="P152">
        <v>133</v>
      </c>
      <c r="R152">
        <f t="shared" si="15"/>
        <v>5.6083749850785035E-4</v>
      </c>
      <c r="S152">
        <f t="shared" si="15"/>
        <v>1.4327350496175394E-4</v>
      </c>
      <c r="T152">
        <f t="shared" si="14"/>
        <v>9.5390467128834942E-5</v>
      </c>
      <c r="U152">
        <f t="shared" si="14"/>
        <v>1.0974869658517318E-4</v>
      </c>
    </row>
    <row r="153" spans="16:21" x14ac:dyDescent="0.2">
      <c r="P153">
        <v>134</v>
      </c>
      <c r="R153">
        <f t="shared" si="15"/>
        <v>5.4440308504907049E-4</v>
      </c>
      <c r="S153">
        <f t="shared" si="15"/>
        <v>1.3728847715787482E-4</v>
      </c>
      <c r="T153">
        <f t="shared" si="14"/>
        <v>9.1071375903872844E-5</v>
      </c>
      <c r="U153">
        <f t="shared" si="14"/>
        <v>1.0491123709489265E-4</v>
      </c>
    </row>
    <row r="154" spans="16:21" x14ac:dyDescent="0.2">
      <c r="P154">
        <v>135</v>
      </c>
      <c r="R154">
        <f t="shared" si="15"/>
        <v>5.2845025484114794E-4</v>
      </c>
      <c r="S154">
        <f t="shared" si="15"/>
        <v>1.3155346458062659E-4</v>
      </c>
      <c r="T154">
        <f t="shared" si="14"/>
        <v>8.6947844566298088E-5</v>
      </c>
      <c r="U154">
        <f t="shared" si="14"/>
        <v>1.0028700122410126E-4</v>
      </c>
    </row>
    <row r="155" spans="16:21" x14ac:dyDescent="0.2">
      <c r="P155">
        <v>136</v>
      </c>
      <c r="R155">
        <f t="shared" si="15"/>
        <v>5.1296489588500906E-4</v>
      </c>
      <c r="S155">
        <f t="shared" si="15"/>
        <v>1.2605802323282229E-4</v>
      </c>
      <c r="T155">
        <f t="shared" si="15"/>
        <v>8.301101855213816E-5</v>
      </c>
      <c r="U155">
        <f t="shared" si="15"/>
        <v>9.5866590586724754E-5</v>
      </c>
    </row>
    <row r="156" spans="16:21" x14ac:dyDescent="0.2">
      <c r="P156">
        <v>137</v>
      </c>
      <c r="R156">
        <f t="shared" si="15"/>
        <v>4.9793330971032628E-4</v>
      </c>
      <c r="S156">
        <f t="shared" si="15"/>
        <v>1.2079214539901151E-4</v>
      </c>
      <c r="T156">
        <f t="shared" si="15"/>
        <v>7.9252444214521469E-5</v>
      </c>
      <c r="U156">
        <f t="shared" si="15"/>
        <v>9.1641021055020221E-5</v>
      </c>
    </row>
    <row r="157" spans="16:21" x14ac:dyDescent="0.2">
      <c r="P157">
        <v>138</v>
      </c>
      <c r="R157">
        <f t="shared" si="15"/>
        <v>4.8334219925774355E-4</v>
      </c>
      <c r="S157">
        <f t="shared" si="15"/>
        <v>1.1574624142048965E-4</v>
      </c>
      <c r="T157">
        <f t="shared" si="15"/>
        <v>7.5664050670946198E-5</v>
      </c>
      <c r="U157">
        <f t="shared" si="15"/>
        <v>8.7601704500061739E-5</v>
      </c>
    </row>
    <row r="158" spans="16:21" x14ac:dyDescent="0.2">
      <c r="P158">
        <v>139</v>
      </c>
      <c r="R158">
        <f t="shared" si="15"/>
        <v>4.6917865711619295E-4</v>
      </c>
      <c r="S158">
        <f t="shared" si="15"/>
        <v>1.1091112223162735E-4</v>
      </c>
      <c r="T158">
        <f t="shared" si="15"/>
        <v>7.2238132472468401E-5</v>
      </c>
      <c r="U158">
        <f t="shared" si="15"/>
        <v>8.374043133706159E-5</v>
      </c>
    </row>
    <row r="159" spans="16:21" x14ac:dyDescent="0.2">
      <c r="P159">
        <v>140</v>
      </c>
      <c r="R159">
        <f t="shared" ref="Q159:U174" si="16">R$10 * (R$5^$P159) * 0.5 * R$6 * R$12^-(R$9+$P159)</f>
        <v>4.554301541048973E-4</v>
      </c>
      <c r="S159">
        <f t="shared" si="16"/>
        <v>1.0627798262571822E-4</v>
      </c>
      <c r="T159">
        <f t="shared" si="15"/>
        <v>6.8967333057595045E-5</v>
      </c>
      <c r="U159">
        <f t="shared" si="15"/>
        <v>8.0049353840052086E-5</v>
      </c>
    </row>
    <row r="160" spans="16:21" x14ac:dyDescent="0.2">
      <c r="P160">
        <v>141</v>
      </c>
      <c r="R160">
        <f t="shared" si="16"/>
        <v>4.420845281899586E-4</v>
      </c>
      <c r="S160">
        <f t="shared" si="16"/>
        <v>1.0183838521986924E-4</v>
      </c>
      <c r="T160">
        <f t="shared" si="15"/>
        <v>6.584462895535194E-5</v>
      </c>
      <c r="U160">
        <f t="shared" si="15"/>
        <v>7.6520970192016128E-5</v>
      </c>
    </row>
    <row r="161" spans="16:21" x14ac:dyDescent="0.2">
      <c r="P161">
        <v>142</v>
      </c>
      <c r="R161">
        <f t="shared" si="16"/>
        <v>4.2912997372572678E-4</v>
      </c>
      <c r="S161">
        <f t="shared" si="16"/>
        <v>9.7584245089733034E-5</v>
      </c>
      <c r="T161">
        <f t="shared" si="15"/>
        <v>6.2863314703605499E-5</v>
      </c>
      <c r="U161">
        <f t="shared" si="15"/>
        <v>7.3148109238049648E-5</v>
      </c>
    </row>
    <row r="162" spans="16:21" x14ac:dyDescent="0.2">
      <c r="P162">
        <v>143</v>
      </c>
      <c r="R162">
        <f t="shared" si="16"/>
        <v>4.1655503101143321E-4</v>
      </c>
      <c r="S162">
        <f t="shared" si="16"/>
        <v>9.3507815046100677E-5</v>
      </c>
      <c r="T162">
        <f t="shared" si="15"/>
        <v>6.001698845025285E-5</v>
      </c>
      <c r="U162">
        <f t="shared" si="15"/>
        <v>6.9923915910568364E-5</v>
      </c>
    </row>
    <row r="163" spans="16:21" x14ac:dyDescent="0.2">
      <c r="P163">
        <v>144</v>
      </c>
      <c r="R163">
        <f t="shared" si="16"/>
        <v>4.0434857615384849E-4</v>
      </c>
      <c r="S163">
        <f t="shared" si="16"/>
        <v>8.9601671526541417E-5</v>
      </c>
      <c r="T163">
        <f t="shared" si="15"/>
        <v>5.7299538206361742E-5</v>
      </c>
      <c r="U163">
        <f t="shared" si="15"/>
        <v>6.6841837296936299E-5</v>
      </c>
    </row>
    <row r="164" spans="16:21" x14ac:dyDescent="0.2">
      <c r="P164">
        <v>145</v>
      </c>
      <c r="R164">
        <f t="shared" si="16"/>
        <v>3.9249981122699984E-4</v>
      </c>
      <c r="S164">
        <f t="shared" si="16"/>
        <v>8.5858701076397514E-5</v>
      </c>
      <c r="T164">
        <f t="shared" si="15"/>
        <v>5.4705128721740703E-5</v>
      </c>
      <c r="U164">
        <f t="shared" si="15"/>
        <v>6.389560932119983E-5</v>
      </c>
    </row>
    <row r="165" spans="16:21" x14ac:dyDescent="0.2">
      <c r="P165">
        <v>146</v>
      </c>
      <c r="R165">
        <f t="shared" si="16"/>
        <v>3.8099825472024041E-4</v>
      </c>
      <c r="S165">
        <f t="shared" si="16"/>
        <v>8.2272087394514369E-5</v>
      </c>
      <c r="T165">
        <f t="shared" si="16"/>
        <v>5.222818895475774E-5</v>
      </c>
      <c r="U165">
        <f t="shared" si="16"/>
        <v>6.1079244012859075E-5</v>
      </c>
    </row>
    <row r="166" spans="16:21" x14ac:dyDescent="0.2">
      <c r="P166">
        <v>147</v>
      </c>
      <c r="R166">
        <f t="shared" si="16"/>
        <v>3.6983373226622278E-4</v>
      </c>
      <c r="S166">
        <f t="shared" si="16"/>
        <v>7.8835298920115128E-5</v>
      </c>
      <c r="T166">
        <f t="shared" si="16"/>
        <v>4.9863400109500382E-5</v>
      </c>
      <c r="U166">
        <f t="shared" si="16"/>
        <v>5.8387017336801362E-5</v>
      </c>
    </row>
    <row r="167" spans="16:21" x14ac:dyDescent="0.2">
      <c r="P167">
        <v>148</v>
      </c>
      <c r="R167">
        <f t="shared" si="16"/>
        <v>3.5899636764057308E-4</v>
      </c>
      <c r="S167">
        <f t="shared" si="16"/>
        <v>7.5542076938214442E-5</v>
      </c>
      <c r="T167">
        <f t="shared" si="16"/>
        <v>4.760568421458978E-5</v>
      </c>
      <c r="U167">
        <f t="shared" si="16"/>
        <v>5.5813457559661901E-5</v>
      </c>
    </row>
    <row r="168" spans="16:21" x14ac:dyDescent="0.2">
      <c r="P168">
        <v>149</v>
      </c>
      <c r="R168">
        <f t="shared" si="16"/>
        <v>3.4847657402530577E-4</v>
      </c>
      <c r="S168">
        <f t="shared" si="16"/>
        <v>7.2386424181909793E-5</v>
      </c>
      <c r="T168">
        <f t="shared" si="16"/>
        <v>4.5450193219123224E-5</v>
      </c>
      <c r="U168">
        <f t="shared" si="16"/>
        <v>5.3353334128967491E-5</v>
      </c>
    </row>
    <row r="169" spans="16:21" x14ac:dyDescent="0.2">
      <c r="P169">
        <v>150</v>
      </c>
      <c r="R169">
        <f t="shared" ref="Q169:U184" si="17">R$10 * (R$5^$P169) * 0.5 * R$6 * R$12^-(R$9+$P169)</f>
        <v>3.3826504552824884E-4</v>
      </c>
      <c r="S169">
        <f t="shared" si="17"/>
        <v>6.9362593910794694E-5</v>
      </c>
      <c r="T169">
        <f t="shared" si="16"/>
        <v>4.3392298582330864E-5</v>
      </c>
      <c r="U169">
        <f t="shared" si="16"/>
        <v>5.1001647042460886E-5</v>
      </c>
    </row>
    <row r="170" spans="16:21" x14ac:dyDescent="0.2">
      <c r="P170">
        <v>151</v>
      </c>
      <c r="R170">
        <f t="shared" si="17"/>
        <v>3.2835274895097845E-4</v>
      </c>
      <c r="S170">
        <f t="shared" si="17"/>
        <v>6.6465079445603804E-5</v>
      </c>
      <c r="T170">
        <f t="shared" si="16"/>
        <v>4.1427581334592066E-5</v>
      </c>
      <c r="U170">
        <f t="shared" si="16"/>
        <v>4.8753616685999933E-5</v>
      </c>
    </row>
    <row r="171" spans="16:21" x14ac:dyDescent="0.2">
      <c r="P171">
        <v>152</v>
      </c>
      <c r="R171">
        <f t="shared" si="17"/>
        <v>3.1873091579798029E-4</v>
      </c>
      <c r="S171">
        <f t="shared" si="17"/>
        <v>6.3688604140032398E-5</v>
      </c>
      <c r="T171">
        <f t="shared" si="16"/>
        <v>3.9551822588469381E-5</v>
      </c>
      <c r="U171">
        <f t="shared" si="16"/>
        <v>4.6604674119377666E-5</v>
      </c>
    </row>
    <row r="172" spans="16:21" x14ac:dyDescent="0.2">
      <c r="P172">
        <v>153</v>
      </c>
      <c r="R172">
        <f t="shared" si="17"/>
        <v>3.0939103451997001E-4</v>
      </c>
      <c r="S172">
        <f t="shared" si="17"/>
        <v>6.1028111771467142E-5</v>
      </c>
      <c r="T172">
        <f t="shared" si="16"/>
        <v>3.7760994479383856E-5</v>
      </c>
      <c r="U172">
        <f t="shared" si="16"/>
        <v>4.4550451790320208E-5</v>
      </c>
    </row>
    <row r="173" spans="16:21" x14ac:dyDescent="0.2">
      <c r="P173">
        <v>154</v>
      </c>
      <c r="R173">
        <f t="shared" si="17"/>
        <v>3.0032484298450933E-4</v>
      </c>
      <c r="S173">
        <f t="shared" si="17"/>
        <v>5.8478757333129285E-5</v>
      </c>
      <c r="T173">
        <f t="shared" si="16"/>
        <v>3.6051251516478832E-5</v>
      </c>
      <c r="U173">
        <f t="shared" si="16"/>
        <v>4.2586774657789367E-5</v>
      </c>
    </row>
    <row r="174" spans="16:21" x14ac:dyDescent="0.2">
      <c r="P174">
        <v>155</v>
      </c>
      <c r="R174">
        <f t="shared" si="17"/>
        <v>2.9152432116725862E-4</v>
      </c>
      <c r="S174">
        <f t="shared" si="17"/>
        <v>5.6035898210861647E-5</v>
      </c>
      <c r="T174">
        <f t="shared" si="16"/>
        <v>3.4418922325099292E-5</v>
      </c>
      <c r="U174">
        <f t="shared" si="16"/>
        <v>4.0709651706548813E-5</v>
      </c>
    </row>
    <row r="175" spans="16:21" x14ac:dyDescent="0.2">
      <c r="P175">
        <v>156</v>
      </c>
      <c r="R175">
        <f t="shared" si="17"/>
        <v>2.8298168405740097E-4</v>
      </c>
      <c r="S175">
        <f t="shared" si="17"/>
        <v>5.3695085728491851E-5</v>
      </c>
      <c r="T175">
        <f t="shared" si="17"/>
        <v>3.2860501763155616E-5</v>
      </c>
      <c r="U175">
        <f t="shared" si="17"/>
        <v>3.89152678357479E-5</v>
      </c>
    </row>
    <row r="176" spans="16:21" x14ac:dyDescent="0.2">
      <c r="P176">
        <v>157</v>
      </c>
      <c r="R176">
        <f t="shared" si="17"/>
        <v>2.7468937477095971E-4</v>
      </c>
      <c r="S176">
        <f t="shared" si="17"/>
        <v>5.1452057046374523E-5</v>
      </c>
      <c r="T176">
        <f t="shared" si="17"/>
        <v>3.1372643394442436E-5</v>
      </c>
      <c r="U176">
        <f t="shared" si="17"/>
        <v>3.7199976105036982E-5</v>
      </c>
    </row>
    <row r="177" spans="16:21" x14ac:dyDescent="0.2">
      <c r="P177">
        <v>158</v>
      </c>
      <c r="R177">
        <f t="shared" si="17"/>
        <v>2.6664005786591942E-4</v>
      </c>
      <c r="S177">
        <f t="shared" si="17"/>
        <v>4.9302727398359533E-5</v>
      </c>
      <c r="T177">
        <f t="shared" si="17"/>
        <v>2.995215230275092E-5</v>
      </c>
      <c r="U177">
        <f t="shared" si="17"/>
        <v>3.5560290322455833E-5</v>
      </c>
    </row>
    <row r="178" spans="16:21" x14ac:dyDescent="0.2">
      <c r="P178">
        <v>159</v>
      </c>
      <c r="R178">
        <f t="shared" si="17"/>
        <v>2.5882661285323683E-4</v>
      </c>
      <c r="S178">
        <f t="shared" si="17"/>
        <v>4.7243182653048639E-5</v>
      </c>
      <c r="T178">
        <f t="shared" si="17"/>
        <v>2.8595978231343782E-5</v>
      </c>
      <c r="U178">
        <f t="shared" si="17"/>
        <v>3.3992877959029773E-5</v>
      </c>
    </row>
    <row r="179" spans="16:21" x14ac:dyDescent="0.2">
      <c r="P179">
        <v>160</v>
      </c>
      <c r="R179">
        <f t="shared" ref="Q179:U194" si="18">R$10 * (R$5^$P179) * 0.5 * R$6 * R$12^-(R$9+$P179)</f>
        <v>2.5124212789799964E-4</v>
      </c>
      <c r="S179">
        <f t="shared" si="18"/>
        <v>4.526967218579432E-5</v>
      </c>
      <c r="T179">
        <f t="shared" si="17"/>
        <v>2.7301209033061173E-5</v>
      </c>
      <c r="U179">
        <f t="shared" si="17"/>
        <v>3.2494553375673658E-5</v>
      </c>
    </row>
    <row r="180" spans="16:21" x14ac:dyDescent="0.2">
      <c r="P180">
        <v>161</v>
      </c>
      <c r="R180">
        <f t="shared" si="18"/>
        <v>2.43879893705163E-4</v>
      </c>
      <c r="S180">
        <f t="shared" si="18"/>
        <v>4.337860204845947E-5</v>
      </c>
      <c r="T180">
        <f t="shared" si="17"/>
        <v>2.6065064416992857E-5</v>
      </c>
      <c r="U180">
        <f t="shared" si="17"/>
        <v>3.1062271348637572E-5</v>
      </c>
    </row>
    <row r="181" spans="16:21" x14ac:dyDescent="0.2">
      <c r="P181">
        <v>162</v>
      </c>
      <c r="R181">
        <f t="shared" si="18"/>
        <v>2.3673339758445501E-4</v>
      </c>
      <c r="S181">
        <f t="shared" si="18"/>
        <v>4.1566528424499905E-5</v>
      </c>
      <c r="T181">
        <f t="shared" si="17"/>
        <v>2.4884889978288637E-5</v>
      </c>
      <c r="U181">
        <f t="shared" si="17"/>
        <v>2.969312088033546E-5</v>
      </c>
    </row>
    <row r="182" spans="16:21" x14ac:dyDescent="0.2">
      <c r="P182">
        <v>163</v>
      </c>
      <c r="R182">
        <f t="shared" si="18"/>
        <v>2.2979631768919859E-4</v>
      </c>
      <c r="S182">
        <f t="shared" si="18"/>
        <v>3.9830151357450617E-5</v>
      </c>
      <c r="T182">
        <f t="shared" si="17"/>
        <v>2.375815149828716E-5</v>
      </c>
      <c r="U182">
        <f t="shared" si="17"/>
        <v>2.8384319282977516E-5</v>
      </c>
    </row>
    <row r="183" spans="16:21" x14ac:dyDescent="0.2">
      <c r="P183">
        <v>164</v>
      </c>
      <c r="R183">
        <f t="shared" si="18"/>
        <v>2.2306251742395733E-4</v>
      </c>
      <c r="S183">
        <f t="shared" si="18"/>
        <v>3.8166308741394775E-5</v>
      </c>
      <c r="T183">
        <f t="shared" si="17"/>
        <v>2.2682429502723576E-5</v>
      </c>
      <c r="U183">
        <f t="shared" si="17"/>
        <v>2.7133206522981943E-5</v>
      </c>
    </row>
    <row r="184" spans="16:21" x14ac:dyDescent="0.2">
      <c r="P184">
        <v>165</v>
      </c>
      <c r="R184">
        <f t="shared" si="18"/>
        <v>2.165260400160539E-4</v>
      </c>
      <c r="S184">
        <f t="shared" si="18"/>
        <v>3.6571970562471483E-5</v>
      </c>
      <c r="T184">
        <f t="shared" si="17"/>
        <v>2.1655414066330758E-5</v>
      </c>
      <c r="U184">
        <f t="shared" si="17"/>
        <v>2.5937239814671413E-5</v>
      </c>
    </row>
    <row r="185" spans="16:21" x14ac:dyDescent="0.2">
      <c r="P185">
        <v>166</v>
      </c>
      <c r="R185">
        <f t="shared" si="18"/>
        <v>2.1018110324616283E-4</v>
      </c>
      <c r="S185">
        <f t="shared" si="18"/>
        <v>3.5044233380935595E-5</v>
      </c>
      <c r="T185">
        <f t="shared" si="18"/>
        <v>2.0674899852677874E-5</v>
      </c>
      <c r="U185">
        <f t="shared" si="18"/>
        <v>2.4793988452266487E-5</v>
      </c>
    </row>
    <row r="186" spans="16:21" x14ac:dyDescent="0.2">
      <c r="P186">
        <v>167</v>
      </c>
      <c r="R186">
        <f t="shared" si="18"/>
        <v>2.0402209433331353E-4</v>
      </c>
      <c r="S186">
        <f t="shared" si="18"/>
        <v>3.3580315043720929E-5</v>
      </c>
      <c r="T186">
        <f t="shared" si="18"/>
        <v>1.9738781378595273E-5</v>
      </c>
      <c r="U186">
        <f t="shared" si="18"/>
        <v>2.3701128869672345E-5</v>
      </c>
    </row>
    <row r="187" spans="16:21" x14ac:dyDescent="0.2">
      <c r="P187">
        <v>168</v>
      </c>
      <c r="R187">
        <f t="shared" si="18"/>
        <v>1.9804356496977996E-4</v>
      </c>
      <c r="S187">
        <f t="shared" si="18"/>
        <v>3.2177549617877964E-5</v>
      </c>
      <c r="T187">
        <f t="shared" si="18"/>
        <v>1.8845048493016758E-5</v>
      </c>
      <c r="U187">
        <f t="shared" si="18"/>
        <v>2.2656439918018336E-5</v>
      </c>
    </row>
    <row r="188" spans="16:21" x14ac:dyDescent="0.2">
      <c r="P188">
        <v>169</v>
      </c>
      <c r="R188">
        <f t="shared" si="18"/>
        <v>1.9224022650146503E-4</v>
      </c>
      <c r="S188">
        <f t="shared" si="18"/>
        <v>3.0833382535659183E-5</v>
      </c>
      <c r="T188">
        <f t="shared" si="18"/>
        <v>1.7991782060530963E-5</v>
      </c>
      <c r="U188">
        <f t="shared" si="18"/>
        <v>2.1657798351352149E-5</v>
      </c>
    </row>
    <row r="189" spans="16:21" x14ac:dyDescent="0.2">
      <c r="P189">
        <v>170</v>
      </c>
      <c r="R189">
        <f t="shared" ref="Q189:U204" si="19">R$10 * (R$5^$P189) * 0.5 * R$6 * R$12^-(R$9+$P189)</f>
        <v>1.8660694524951548E-4</v>
      </c>
      <c r="S189">
        <f t="shared" si="19"/>
        <v>2.9545365942411047E-5</v>
      </c>
      <c r="T189">
        <f t="shared" si="18"/>
        <v>1.7177149840372984E-5</v>
      </c>
      <c r="U189">
        <f t="shared" si="18"/>
        <v>2.0703174511313903E-5</v>
      </c>
    </row>
    <row r="190" spans="16:21" x14ac:dyDescent="0.2">
      <c r="P190">
        <v>171</v>
      </c>
      <c r="R190">
        <f t="shared" si="19"/>
        <v>1.8113873796902897E-4</v>
      </c>
      <c r="S190">
        <f t="shared" si="19"/>
        <v>2.8311154238800423E-5</v>
      </c>
      <c r="T190">
        <f t="shared" si="18"/>
        <v>1.6399402552007008E-5</v>
      </c>
      <c r="U190">
        <f t="shared" si="18"/>
        <v>1.9790628202019326E-5</v>
      </c>
    </row>
    <row r="191" spans="16:21" x14ac:dyDescent="0.2">
      <c r="P191">
        <v>172</v>
      </c>
      <c r="R191">
        <f t="shared" si="19"/>
        <v>1.758307674408369E-4</v>
      </c>
      <c r="S191">
        <f t="shared" si="19"/>
        <v>2.7128499809257697E-5</v>
      </c>
      <c r="T191">
        <f t="shared" si="18"/>
        <v>1.5656870118851713E-5</v>
      </c>
      <c r="U191">
        <f t="shared" si="18"/>
        <v>1.8918304746768328E-5</v>
      </c>
    </row>
    <row r="192" spans="16:21" x14ac:dyDescent="0.2">
      <c r="P192">
        <v>173</v>
      </c>
      <c r="R192">
        <f t="shared" si="19"/>
        <v>1.7067833819246197E-4</v>
      </c>
      <c r="S192">
        <f t="shared" si="19"/>
        <v>2.5995248928857464E-5</v>
      </c>
      <c r="T192">
        <f t="shared" si="18"/>
        <v>1.4947958082082131E-5</v>
      </c>
      <c r="U192">
        <f t="shared" si="18"/>
        <v>1.8084431218564276E-5</v>
      </c>
    </row>
    <row r="193" spans="16:21" x14ac:dyDescent="0.2">
      <c r="P193">
        <v>174</v>
      </c>
      <c r="R193">
        <f t="shared" si="19"/>
        <v>1.6567689234446619E-4</v>
      </c>
      <c r="S193">
        <f t="shared" si="19"/>
        <v>2.4909337841182867E-5</v>
      </c>
      <c r="T193">
        <f t="shared" si="18"/>
        <v>1.4271144176807662E-5</v>
      </c>
      <c r="U193">
        <f t="shared" si="18"/>
        <v>1.7287312836783068E-5</v>
      </c>
    </row>
    <row r="194" spans="16:21" x14ac:dyDescent="0.2">
      <c r="P194">
        <v>175</v>
      </c>
      <c r="R194">
        <f t="shared" si="19"/>
        <v>1.6082200557851541E-4</v>
      </c>
      <c r="S194">
        <f t="shared" si="19"/>
        <v>2.3868789000031158E-5</v>
      </c>
      <c r="T194">
        <f t="shared" si="18"/>
        <v>1.3624975063273811E-5</v>
      </c>
      <c r="U194">
        <f t="shared" si="18"/>
        <v>1.6525329522668316E-5</v>
      </c>
    </row>
    <row r="195" spans="16:21" x14ac:dyDescent="0.2">
      <c r="P195">
        <v>176</v>
      </c>
      <c r="R195">
        <f t="shared" si="19"/>
        <v>1.5610938322359175E-4</v>
      </c>
      <c r="S195">
        <f t="shared" si="19"/>
        <v>2.2871707468116074E-5</v>
      </c>
      <c r="T195">
        <f t="shared" si="19"/>
        <v>1.3008063206068686E-5</v>
      </c>
      <c r="U195">
        <f t="shared" si="19"/>
        <v>1.5796932606652043E-5</v>
      </c>
    </row>
    <row r="196" spans="16:21" x14ac:dyDescent="0.2">
      <c r="P196">
        <v>177</v>
      </c>
      <c r="R196">
        <f t="shared" si="19"/>
        <v>1.5153485645689457E-4</v>
      </c>
      <c r="S196">
        <f t="shared" si="19"/>
        <v>2.1916277466208848E-5</v>
      </c>
      <c r="T196">
        <f t="shared" si="19"/>
        <v>1.2419083894632853E-5</v>
      </c>
      <c r="U196">
        <f t="shared" si="19"/>
        <v>1.510064168080888E-5</v>
      </c>
    </row>
    <row r="197" spans="16:21" x14ac:dyDescent="0.2">
      <c r="P197">
        <v>178</v>
      </c>
      <c r="R197">
        <f t="shared" si="19"/>
        <v>1.4709437861606665E-4</v>
      </c>
      <c r="S197">
        <f t="shared" si="19"/>
        <v>2.1000759066433518E-5</v>
      </c>
      <c r="T197">
        <f t="shared" si="19"/>
        <v>1.1856772398674544E-5</v>
      </c>
      <c r="U197">
        <f t="shared" si="19"/>
        <v>1.4435041590046404E-5</v>
      </c>
    </row>
    <row r="198" spans="16:21" x14ac:dyDescent="0.2">
      <c r="P198">
        <v>179</v>
      </c>
      <c r="R198">
        <f t="shared" si="19"/>
        <v>1.4278402161948481E-4</v>
      </c>
      <c r="S198">
        <f t="shared" si="19"/>
        <v>2.0123485023694609E-5</v>
      </c>
      <c r="T198">
        <f t="shared" si="19"/>
        <v>1.131992125238208E-5</v>
      </c>
      <c r="U198">
        <f t="shared" si="19"/>
        <v>1.3798779555916715E-5</v>
      </c>
    </row>
    <row r="199" spans="16:21" x14ac:dyDescent="0.2">
      <c r="P199">
        <v>180</v>
      </c>
      <c r="R199">
        <f t="shared" ref="Q199:U214" si="20">R$10 * (R$5^$P199) * 0.5 * R$6 * R$12^-(R$9+$P199)</f>
        <v>1.3859997249144826E-4</v>
      </c>
      <c r="S199">
        <f t="shared" si="20"/>
        <v>1.9282857739467099E-5</v>
      </c>
      <c r="T199">
        <f t="shared" si="19"/>
        <v>1.0807377661601756E-5</v>
      </c>
      <c r="U199">
        <f t="shared" si="19"/>
        <v>1.3190562427203437E-5</v>
      </c>
    </row>
    <row r="200" spans="16:21" x14ac:dyDescent="0.2">
      <c r="P200">
        <v>181</v>
      </c>
      <c r="R200">
        <f t="shared" si="20"/>
        <v>1.3453852998918995E-4</v>
      </c>
      <c r="S200">
        <f t="shared" si="20"/>
        <v>1.8477346352419207E-5</v>
      </c>
      <c r="T200">
        <f t="shared" si="19"/>
        <v>1.0318041028413535E-5</v>
      </c>
      <c r="U200">
        <f t="shared" si="19"/>
        <v>1.2609154051696283E-5</v>
      </c>
    </row>
    <row r="201" spans="16:21" x14ac:dyDescent="0.2">
      <c r="P201">
        <v>182</v>
      </c>
      <c r="R201">
        <f t="shared" si="20"/>
        <v>1.3059610132872855E-4</v>
      </c>
      <c r="S201">
        <f t="shared" si="20"/>
        <v>1.7705483950570015E-5</v>
      </c>
      <c r="T201">
        <f t="shared" si="19"/>
        <v>9.8508605877890996E-6</v>
      </c>
      <c r="U201">
        <f t="shared" si="19"/>
        <v>1.2053372763811463E-5</v>
      </c>
    </row>
    <row r="202" spans="16:21" x14ac:dyDescent="0.2">
      <c r="P202">
        <v>183</v>
      </c>
      <c r="R202">
        <f t="shared" si="20"/>
        <v>1.2676919900666314E-4</v>
      </c>
      <c r="S202">
        <f t="shared" si="20"/>
        <v>1.6965864899904752E-5</v>
      </c>
      <c r="T202">
        <f t="shared" si="19"/>
        <v>9.4048331512573013E-6</v>
      </c>
      <c r="U202">
        <f t="shared" si="19"/>
        <v>1.1522088982951818E-5</v>
      </c>
    </row>
    <row r="203" spans="16:21" x14ac:dyDescent="0.2">
      <c r="P203">
        <v>184</v>
      </c>
      <c r="R203">
        <f t="shared" si="20"/>
        <v>1.2305443771510038E-4</v>
      </c>
      <c r="S203">
        <f t="shared" si="20"/>
        <v>1.6257142284583154E-5</v>
      </c>
      <c r="T203">
        <f t="shared" si="19"/>
        <v>8.9790009527319864E-6</v>
      </c>
      <c r="U203">
        <f t="shared" si="19"/>
        <v>1.1014222917725426E-5</v>
      </c>
    </row>
    <row r="204" spans="16:21" x14ac:dyDescent="0.2">
      <c r="P204">
        <v>185</v>
      </c>
      <c r="R204">
        <f t="shared" si="20"/>
        <v>1.1944853134698445E-4</v>
      </c>
      <c r="S204">
        <f t="shared" si="20"/>
        <v>1.5578025454078995E-5</v>
      </c>
      <c r="T204">
        <f t="shared" si="19"/>
        <v>8.5724495918764693E-6</v>
      </c>
      <c r="U204">
        <f t="shared" si="19"/>
        <v>1.0528742371356781E-5</v>
      </c>
    </row>
    <row r="205" spans="16:21" x14ac:dyDescent="0.2">
      <c r="P205">
        <v>186</v>
      </c>
      <c r="R205">
        <f t="shared" si="20"/>
        <v>1.1594829008918112E-4</v>
      </c>
      <c r="S205">
        <f t="shared" si="20"/>
        <v>1.4927277672784142E-5</v>
      </c>
      <c r="T205">
        <f t="shared" si="20"/>
        <v>8.1843060705883617E-6</v>
      </c>
      <c r="U205">
        <f t="shared" si="20"/>
        <v>1.0064660643830193E-5</v>
      </c>
    </row>
    <row r="206" spans="16:21" x14ac:dyDescent="0.2">
      <c r="P206">
        <v>187</v>
      </c>
      <c r="R206">
        <f t="shared" si="20"/>
        <v>1.1255061760074376E-4</v>
      </c>
      <c r="S206">
        <f t="shared" si="20"/>
        <v>1.4303713867796712E-5</v>
      </c>
      <c r="T206">
        <f t="shared" si="20"/>
        <v>7.8137369183884846E-6</v>
      </c>
      <c r="U206">
        <f t="shared" si="20"/>
        <v>9.6210345265016408E-6</v>
      </c>
    </row>
    <row r="207" spans="16:21" x14ac:dyDescent="0.2">
      <c r="P207">
        <v>188</v>
      </c>
      <c r="R207">
        <f t="shared" si="20"/>
        <v>1.0925250827386576E-4</v>
      </c>
      <c r="S207">
        <f t="shared" si="20"/>
        <v>1.3706198470791899E-5</v>
      </c>
      <c r="T207">
        <f t="shared" si="20"/>
        <v>7.4599464026884886E-6</v>
      </c>
      <c r="U207">
        <f t="shared" si="20"/>
        <v>9.1969623851033834E-6</v>
      </c>
    </row>
    <row r="208" spans="16:21" x14ac:dyDescent="0.2">
      <c r="P208">
        <v>189</v>
      </c>
      <c r="R208">
        <f t="shared" si="20"/>
        <v>1.0605104457509644E-4</v>
      </c>
      <c r="S208">
        <f t="shared" si="20"/>
        <v>1.3133643350045236E-5</v>
      </c>
      <c r="T208">
        <f t="shared" si="20"/>
        <v>7.1221748200939426E-6</v>
      </c>
      <c r="U208">
        <f t="shared" si="20"/>
        <v>8.7915823272450718E-6</v>
      </c>
    </row>
    <row r="209" spans="16:21" x14ac:dyDescent="0.2">
      <c r="P209">
        <v>190</v>
      </c>
      <c r="R209">
        <f t="shared" ref="Q209:U224" si="21">R$10 * (R$5^$P209) * 0.5 * R$6 * R$12^-(R$9+$P209)</f>
        <v>1.0294339446446773E-4</v>
      </c>
      <c r="S209">
        <f t="shared" si="21"/>
        <v>1.2585005828842452E-5</v>
      </c>
      <c r="T209">
        <f t="shared" si="20"/>
        <v>6.7996968650738946E-6</v>
      </c>
      <c r="U209">
        <f t="shared" si="20"/>
        <v>8.4040704506870774E-6</v>
      </c>
    </row>
    <row r="210" spans="16:21" x14ac:dyDescent="0.2">
      <c r="P210">
        <v>191</v>
      </c>
      <c r="R210">
        <f t="shared" si="21"/>
        <v>9.9926808890249668E-5</v>
      </c>
      <c r="S210">
        <f t="shared" si="21"/>
        <v>1.2059286786667072E-5</v>
      </c>
      <c r="T210">
        <f t="shared" si="20"/>
        <v>6.4918200724937925E-6</v>
      </c>
      <c r="U210">
        <f t="shared" si="20"/>
        <v>8.033639168825688E-6</v>
      </c>
    </row>
    <row r="211" spans="16:21" x14ac:dyDescent="0.2">
      <c r="P211">
        <v>192</v>
      </c>
      <c r="R211">
        <f t="shared" si="21"/>
        <v>9.6998619357117197E-5</v>
      </c>
      <c r="S211">
        <f t="shared" si="21"/>
        <v>1.1555528839708067E-5</v>
      </c>
      <c r="T211">
        <f t="shared" si="20"/>
        <v>6.1978833306674678E-6</v>
      </c>
      <c r="U211">
        <f t="shared" si="20"/>
        <v>7.6795356099869253E-6</v>
      </c>
    </row>
    <row r="212" spans="16:21" x14ac:dyDescent="0.2">
      <c r="P212">
        <v>193</v>
      </c>
      <c r="R212">
        <f t="shared" si="21"/>
        <v>9.4156235565578787E-5</v>
      </c>
      <c r="S212">
        <f t="shared" si="21"/>
        <v>1.1072814597373859E-5</v>
      </c>
      <c r="T212">
        <f t="shared" si="20"/>
        <v>5.9172554617351325E-6</v>
      </c>
      <c r="U212">
        <f t="shared" si="20"/>
        <v>7.3410400872756549E-6</v>
      </c>
    </row>
    <row r="213" spans="16:21" x14ac:dyDescent="0.2">
      <c r="P213">
        <v>194</v>
      </c>
      <c r="R213">
        <f t="shared" si="21"/>
        <v>9.1397143120576431E-5</v>
      </c>
      <c r="S213">
        <f t="shared" si="21"/>
        <v>1.0610264991637818E-5</v>
      </c>
      <c r="T213">
        <f t="shared" si="20"/>
        <v>5.6493338663190876E-6</v>
      </c>
      <c r="U213">
        <f t="shared" si="20"/>
        <v>7.0174646358700747E-6</v>
      </c>
    </row>
    <row r="214" spans="16:21" x14ac:dyDescent="0.2">
      <c r="P214">
        <v>195</v>
      </c>
      <c r="R214">
        <f t="shared" si="21"/>
        <v>8.8718901307232705E-5</v>
      </c>
      <c r="S214">
        <f t="shared" si="21"/>
        <v>1.0167037676172694E-5</v>
      </c>
      <c r="T214">
        <f t="shared" si="20"/>
        <v>5.3935432295466997E-6</v>
      </c>
      <c r="U214">
        <f t="shared" si="20"/>
        <v>6.7081516147887465E-6</v>
      </c>
    </row>
    <row r="215" spans="16:21" x14ac:dyDescent="0.2">
      <c r="P215">
        <v>196</v>
      </c>
      <c r="R215">
        <f t="shared" si="21"/>
        <v>8.6119140931774572E-5</v>
      </c>
      <c r="S215">
        <f t="shared" si="21"/>
        <v>9.742325492358785E-6</v>
      </c>
      <c r="T215">
        <f t="shared" si="21"/>
        <v>5.1493342856621254E-6</v>
      </c>
      <c r="U215">
        <f t="shared" si="21"/>
        <v>6.4124723702884117E-6</v>
      </c>
    </row>
    <row r="216" spans="16:21" x14ac:dyDescent="0.2">
      <c r="P216">
        <v>197</v>
      </c>
      <c r="R216">
        <f t="shared" si="21"/>
        <v>8.3595562225726439E-5</v>
      </c>
      <c r="S216">
        <f t="shared" si="21"/>
        <v>9.3353549993721561E-6</v>
      </c>
      <c r="T216">
        <f t="shared" si="21"/>
        <v>4.9161826385739347E-6</v>
      </c>
      <c r="U216">
        <f t="shared" si="21"/>
        <v>6.1298259581759953E-6</v>
      </c>
    </row>
    <row r="217" spans="16:21" x14ac:dyDescent="0.2">
      <c r="P217">
        <v>198</v>
      </c>
      <c r="R217">
        <f t="shared" si="21"/>
        <v>8.1145932811516489E-5</v>
      </c>
      <c r="S217">
        <f t="shared" si="21"/>
        <v>8.9453850656761901E-6</v>
      </c>
      <c r="T217">
        <f t="shared" si="21"/>
        <v>4.6935876358060183E-6</v>
      </c>
      <c r="U217">
        <f t="shared" si="21"/>
        <v>5.8596379224380599E-6</v>
      </c>
    </row>
    <row r="218" spans="16:21" x14ac:dyDescent="0.2">
      <c r="P218">
        <v>199</v>
      </c>
      <c r="R218">
        <f t="shared" si="21"/>
        <v>7.8768085727698163E-5</v>
      </c>
      <c r="S218">
        <f t="shared" si="21"/>
        <v>8.5717055193513567E-6</v>
      </c>
      <c r="T218">
        <f t="shared" si="21"/>
        <v>4.4810712934337665E-6</v>
      </c>
      <c r="U218">
        <f t="shared" si="21"/>
        <v>5.601359127705337E-6</v>
      </c>
    </row>
    <row r="219" spans="16:21" x14ac:dyDescent="0.2">
      <c r="P219">
        <v>200</v>
      </c>
      <c r="R219">
        <f t="shared" ref="Q219:U234" si="22">R$10 * (R$5^$P219) * 0.5 * R$6 * R$12^-(R$9+$P219)</f>
        <v>7.6459917512039009E-5</v>
      </c>
      <c r="S219">
        <f t="shared" si="22"/>
        <v>8.2136358548053804E-6</v>
      </c>
      <c r="T219">
        <f t="shared" si="21"/>
        <v>4.2781772696969976E-6</v>
      </c>
      <c r="U219">
        <f t="shared" si="21"/>
        <v>5.3544646431794193E-6</v>
      </c>
    </row>
    <row r="220" spans="16:21" x14ac:dyDescent="0.2">
      <c r="P220">
        <v>201</v>
      </c>
      <c r="R220">
        <f t="shared" si="22"/>
        <v>7.4219386340781254E-5</v>
      </c>
      <c r="S220">
        <f t="shared" si="22"/>
        <v>7.8705239935085471E-6</v>
      </c>
      <c r="T220">
        <f t="shared" si="21"/>
        <v>4.0844698850856557E-6</v>
      </c>
      <c r="U220">
        <f t="shared" si="21"/>
        <v>5.1184526757532907E-6</v>
      </c>
    </row>
    <row r="221" spans="16:21" x14ac:dyDescent="0.2">
      <c r="P221">
        <v>202</v>
      </c>
      <c r="R221">
        <f t="shared" si="22"/>
        <v>7.2044510222428668E-5</v>
      </c>
      <c r="S221">
        <f t="shared" si="22"/>
        <v>7.5417450964974076E-6</v>
      </c>
      <c r="T221">
        <f t="shared" si="21"/>
        <v>3.8995331867941057E-6</v>
      </c>
      <c r="U221">
        <f t="shared" si="21"/>
        <v>4.8928435501573556E-6</v>
      </c>
    </row>
    <row r="222" spans="16:21" x14ac:dyDescent="0.2">
      <c r="P222">
        <v>203</v>
      </c>
      <c r="R222">
        <f t="shared" si="22"/>
        <v>6.9933365244461191E-5</v>
      </c>
      <c r="S222">
        <f t="shared" si="22"/>
        <v>7.2267004264842397E-6</v>
      </c>
      <c r="T222">
        <f t="shared" si="21"/>
        <v>3.7229700555350505E-6</v>
      </c>
      <c r="U222">
        <f t="shared" si="21"/>
        <v>4.67717873405817E-6</v>
      </c>
    </row>
    <row r="223" spans="16:21" x14ac:dyDescent="0.2">
      <c r="P223">
        <v>204</v>
      </c>
      <c r="R223">
        <f t="shared" si="22"/>
        <v>6.7884083871426774E-5</v>
      </c>
      <c r="S223">
        <f t="shared" si="22"/>
        <v>6.9248162575001782E-6</v>
      </c>
      <c r="T223">
        <f t="shared" si="21"/>
        <v>3.5544013527951785E-6</v>
      </c>
      <c r="U223">
        <f t="shared" si="21"/>
        <v>4.4710199061285017E-6</v>
      </c>
    </row>
    <row r="224" spans="16:21" x14ac:dyDescent="0.2">
      <c r="P224">
        <v>205</v>
      </c>
      <c r="R224">
        <f t="shared" si="22"/>
        <v>6.5894853292904938E-5</v>
      </c>
      <c r="S224">
        <f t="shared" si="22"/>
        <v>6.6355428300862516E-6</v>
      </c>
      <c r="T224">
        <f t="shared" si="21"/>
        <v>3.3934651067013518E-6</v>
      </c>
      <c r="U224">
        <f t="shared" si="21"/>
        <v>4.2739480651946152E-6</v>
      </c>
    </row>
    <row r="225" spans="16:21" x14ac:dyDescent="0.2">
      <c r="P225">
        <v>206</v>
      </c>
      <c r="R225">
        <f t="shared" si="22"/>
        <v>6.3963913819880196E-5</v>
      </c>
      <c r="S225">
        <f t="shared" si="22"/>
        <v>6.3583533501297328E-6</v>
      </c>
      <c r="T225">
        <f t="shared" si="22"/>
        <v>3.2398157347491896E-6</v>
      </c>
      <c r="U225">
        <f t="shared" si="22"/>
        <v>4.0855626786502162E-6</v>
      </c>
    </row>
    <row r="226" spans="16:21" x14ac:dyDescent="0.2">
      <c r="P226">
        <v>207</v>
      </c>
      <c r="R226">
        <f t="shared" si="22"/>
        <v>6.2089557328107636E-5</v>
      </c>
      <c r="S226">
        <f t="shared" si="22"/>
        <v>6.0927430295224942E-6</v>
      </c>
      <c r="T226">
        <f t="shared" si="22"/>
        <v>3.0931233017249296E-6</v>
      </c>
      <c r="U226">
        <f t="shared" si="22"/>
        <v>3.9054808684062613E-6</v>
      </c>
    </row>
    <row r="227" spans="16:21" x14ac:dyDescent="0.2">
      <c r="P227">
        <v>208</v>
      </c>
      <c r="R227">
        <f t="shared" si="22"/>
        <v>6.0270125747092417E-5</v>
      </c>
      <c r="S227">
        <f t="shared" si="22"/>
        <v>5.8382281668944272E-6</v>
      </c>
      <c r="T227">
        <f t="shared" si="22"/>
        <v>2.953072811227147E-6</v>
      </c>
      <c r="U227">
        <f t="shared" si="22"/>
        <v>3.7333366327221602E-6</v>
      </c>
    </row>
    <row r="228" spans="16:21" x14ac:dyDescent="0.2">
      <c r="P228">
        <v>209</v>
      </c>
      <c r="R228">
        <f t="shared" si="22"/>
        <v>5.8504009593347907E-5</v>
      </c>
      <c r="S228">
        <f t="shared" si="22"/>
        <v>5.5943452667477417E-6</v>
      </c>
      <c r="T228">
        <f t="shared" si="22"/>
        <v>2.8193635292669376E-6</v>
      </c>
      <c r="U228">
        <f t="shared" si="22"/>
        <v>3.5687801023367804E-6</v>
      </c>
    </row>
    <row r="229" spans="16:21" x14ac:dyDescent="0.2">
      <c r="P229">
        <v>210</v>
      </c>
      <c r="R229">
        <f t="shared" ref="Q229:U244" si="23">R$10 * (R$5^$P229) * 0.5 * R$6 * R$12^-(R$9+$P229)</f>
        <v>5.678964654663369E-5</v>
      </c>
      <c r="S229">
        <f t="shared" si="23"/>
        <v>5.3606501953880902E-6</v>
      </c>
      <c r="T229">
        <f t="shared" si="22"/>
        <v>2.6917083384941683E-6</v>
      </c>
      <c r="U229">
        <f t="shared" si="22"/>
        <v>3.4114768293874252E-6</v>
      </c>
    </row>
    <row r="230" spans="16:21" x14ac:dyDescent="0.2">
      <c r="P230">
        <v>211</v>
      </c>
      <c r="R230">
        <f t="shared" si="23"/>
        <v>5.5125520067914825E-5</v>
      </c>
      <c r="S230">
        <f t="shared" si="23"/>
        <v>5.1367173721153424E-6</v>
      </c>
      <c r="T230">
        <f t="shared" si="22"/>
        <v>2.5698331216630601E-6</v>
      </c>
      <c r="U230">
        <f t="shared" si="22"/>
        <v>3.2611071076715506E-6</v>
      </c>
    </row>
    <row r="231" spans="16:21" x14ac:dyDescent="0.2">
      <c r="P231">
        <v>212</v>
      </c>
      <c r="R231">
        <f t="shared" si="23"/>
        <v>5.3510158057819689E-5</v>
      </c>
      <c r="S231">
        <f t="shared" si="23"/>
        <v>4.9221389942011183E-6</v>
      </c>
      <c r="T231">
        <f t="shared" si="22"/>
        <v>2.4534761730132423E-6</v>
      </c>
      <c r="U231">
        <f t="shared" si="22"/>
        <v>3.117365322869723E-6</v>
      </c>
    </row>
    <row r="232" spans="16:21" x14ac:dyDescent="0.2">
      <c r="P232">
        <v>213</v>
      </c>
      <c r="R232">
        <f t="shared" si="23"/>
        <v>5.194213155440896E-5</v>
      </c>
      <c r="S232">
        <f t="shared" si="23"/>
        <v>4.7165242942416592E-6</v>
      </c>
      <c r="T232">
        <f t="shared" si="22"/>
        <v>2.3423876363023038E-6</v>
      </c>
      <c r="U232">
        <f t="shared" si="22"/>
        <v>2.9799593314091836E-6</v>
      </c>
    </row>
    <row r="233" spans="16:21" x14ac:dyDescent="0.2">
      <c r="P233">
        <v>214</v>
      </c>
      <c r="R233">
        <f t="shared" si="23"/>
        <v>5.042005346910498E-5</v>
      </c>
      <c r="S233">
        <f t="shared" si="23"/>
        <v>4.5194988285336554E-6</v>
      </c>
      <c r="T233">
        <f t="shared" si="22"/>
        <v>2.236328968283109E-6</v>
      </c>
      <c r="U233">
        <f t="shared" si="22"/>
        <v>2.8486098667056281E-6</v>
      </c>
    </row>
    <row r="234" spans="16:21" x14ac:dyDescent="0.2">
      <c r="P234">
        <v>215</v>
      </c>
      <c r="R234">
        <f t="shared" si="23"/>
        <v>4.8942577359662087E-5</v>
      </c>
      <c r="S234">
        <f t="shared" si="23"/>
        <v>4.3307037951770453E-6</v>
      </c>
      <c r="T234">
        <f t="shared" si="22"/>
        <v>2.1350724264738017E-6</v>
      </c>
      <c r="U234">
        <f t="shared" si="22"/>
        <v>2.7230499715764171E-6</v>
      </c>
    </row>
    <row r="235" spans="16:21" x14ac:dyDescent="0.2">
      <c r="P235">
        <v>216</v>
      </c>
      <c r="R235">
        <f t="shared" si="23"/>
        <v>4.7508396239093247E-5</v>
      </c>
      <c r="S235">
        <f t="shared" si="23"/>
        <v>4.1497953806630144E-6</v>
      </c>
      <c r="T235">
        <f t="shared" si="23"/>
        <v>2.038400580120572E-6</v>
      </c>
      <c r="U235">
        <f t="shared" si="23"/>
        <v>2.6030244556716554E-6</v>
      </c>
    </row>
    <row r="236" spans="16:21" x14ac:dyDescent="0.2">
      <c r="P236">
        <v>217</v>
      </c>
      <c r="R236">
        <f t="shared" si="23"/>
        <v>4.6116241419499142E-5</v>
      </c>
      <c r="S236">
        <f t="shared" si="23"/>
        <v>3.9764441337572632E-6</v>
      </c>
      <c r="T236">
        <f t="shared" si="23"/>
        <v>1.9461058433030485E-6</v>
      </c>
      <c r="U236">
        <f t="shared" si="23"/>
        <v>2.4882893768204107E-6</v>
      </c>
    </row>
    <row r="237" spans="16:21" x14ac:dyDescent="0.2">
      <c r="P237">
        <v>218</v>
      </c>
      <c r="R237">
        <f t="shared" si="23"/>
        <v>4.4764881389776817E-5</v>
      </c>
      <c r="S237">
        <f t="shared" si="23"/>
        <v>3.810334365538346E-6</v>
      </c>
      <c r="T237">
        <f t="shared" si="23"/>
        <v>1.8579900291797645E-6</v>
      </c>
      <c r="U237">
        <f t="shared" si="23"/>
        <v>2.378611545237942E-6</v>
      </c>
    </row>
    <row r="238" spans="16:21" x14ac:dyDescent="0.2">
      <c r="P238">
        <v>219</v>
      </c>
      <c r="R238">
        <f t="shared" si="23"/>
        <v>4.3453120726215299E-5</v>
      </c>
      <c r="S238">
        <f t="shared" si="23"/>
        <v>3.6511635744984341E-6</v>
      </c>
      <c r="T238">
        <f t="shared" si="23"/>
        <v>1.7738639244164961E-6</v>
      </c>
      <c r="U238">
        <f t="shared" si="23"/>
        <v>2.2737680495862889E-6</v>
      </c>
    </row>
    <row r="239" spans="16:21" x14ac:dyDescent="0.2">
      <c r="P239">
        <v>220</v>
      </c>
      <c r="R239">
        <f t="shared" ref="Q239:U254" si="24">R$10 * (R$5^$P239) * 0.5 * R$6 * R$12^-(R$9+$P239)</f>
        <v>4.21797990350144E-5</v>
      </c>
      <c r="S239">
        <f t="shared" si="24"/>
        <v>3.4986418956596501E-6</v>
      </c>
      <c r="T239">
        <f t="shared" si="23"/>
        <v>1.6935468828836508E-6</v>
      </c>
      <c r="U239">
        <f t="shared" si="23"/>
        <v>2.173545803924978E-6</v>
      </c>
    </row>
    <row r="240" spans="16:21" x14ac:dyDescent="0.2">
      <c r="P240">
        <v>221</v>
      </c>
      <c r="R240">
        <f t="shared" si="24"/>
        <v>4.0943789925791157E-5</v>
      </c>
      <c r="S240">
        <f t="shared" si="24"/>
        <v>3.3524915727026676E-6</v>
      </c>
      <c r="T240">
        <f t="shared" si="23"/>
        <v>1.6168664377502228E-6</v>
      </c>
      <c r="U240">
        <f t="shared" si="23"/>
        <v>2.0777411146310475E-6</v>
      </c>
    </row>
    <row r="241" spans="16:21" x14ac:dyDescent="0.2">
      <c r="P241">
        <v>222</v>
      </c>
      <c r="R241">
        <f t="shared" si="24"/>
        <v>3.9744000015166163E-5</v>
      </c>
      <c r="S241">
        <f t="shared" si="24"/>
        <v>3.212446452146346E-6</v>
      </c>
      <c r="T241">
        <f t="shared" si="23"/>
        <v>1.5436579311413712E-6</v>
      </c>
      <c r="U241">
        <f t="shared" si="23"/>
        <v>1.9861592664082055E-6</v>
      </c>
    </row>
    <row r="242" spans="16:21" x14ac:dyDescent="0.2">
      <c r="P242">
        <v>223</v>
      </c>
      <c r="R242">
        <f t="shared" si="24"/>
        <v>3.85793679595479E-5</v>
      </c>
      <c r="S242">
        <f t="shared" si="24"/>
        <v>3.0782514986572055E-6</v>
      </c>
      <c r="T242">
        <f t="shared" si="23"/>
        <v>1.4737641605643683E-6</v>
      </c>
      <c r="U242">
        <f t="shared" si="23"/>
        <v>1.8986141265437101E-6</v>
      </c>
    </row>
    <row r="243" spans="16:21" x14ac:dyDescent="0.2">
      <c r="P243">
        <v>224</v>
      </c>
      <c r="R243">
        <f t="shared" si="24"/>
        <v>3.7448863516259946E-5</v>
      </c>
      <c r="S243">
        <f t="shared" si="24"/>
        <v>2.9496623306061142E-6</v>
      </c>
      <c r="T243">
        <f t="shared" si="23"/>
        <v>1.4070350413436796E-6</v>
      </c>
      <c r="U243">
        <f t="shared" si="23"/>
        <v>1.8149277666086589E-6</v>
      </c>
    </row>
    <row r="244" spans="16:21" x14ac:dyDescent="0.2">
      <c r="P244">
        <v>225</v>
      </c>
      <c r="R244">
        <f t="shared" si="24"/>
        <v>3.6351486632180188E-5</v>
      </c>
      <c r="S244">
        <f t="shared" si="24"/>
        <v>2.8264447750263517E-6</v>
      </c>
      <c r="T244">
        <f t="shared" si="23"/>
        <v>1.3433272843403107E-6</v>
      </c>
      <c r="U244">
        <f t="shared" si="23"/>
        <v>1.7349301008328193E-6</v>
      </c>
    </row>
    <row r="245" spans="16:21" x14ac:dyDescent="0.2">
      <c r="P245">
        <v>226</v>
      </c>
      <c r="R245">
        <f t="shared" si="24"/>
        <v>3.5286266559085887E-5</v>
      </c>
      <c r="S245">
        <f t="shared" si="24"/>
        <v>2.7083744411626194E-6</v>
      </c>
      <c r="T245">
        <f t="shared" si="24"/>
        <v>1.282504088263387E-6</v>
      </c>
      <c r="U245">
        <f t="shared" si="24"/>
        <v>1.6584585404190357E-6</v>
      </c>
    </row>
    <row r="246" spans="16:21" x14ac:dyDescent="0.2">
      <c r="P246">
        <v>227</v>
      </c>
      <c r="R246">
        <f t="shared" si="24"/>
        <v>3.4252260994922218E-5</v>
      </c>
      <c r="S246">
        <f t="shared" si="24"/>
        <v>2.5952363118343752E-6</v>
      </c>
      <c r="T246">
        <f t="shared" si="24"/>
        <v>1.2244348459132567E-6</v>
      </c>
      <c r="U246">
        <f t="shared" si="24"/>
        <v>1.5853576630946231E-6</v>
      </c>
    </row>
    <row r="247" spans="16:21" x14ac:dyDescent="0.2">
      <c r="P247">
        <v>228</v>
      </c>
      <c r="R247">
        <f t="shared" si="24"/>
        <v>3.3248555250234555E-5</v>
      </c>
      <c r="S247">
        <f t="shared" si="24"/>
        <v>2.4868243518693298E-6</v>
      </c>
      <c r="T247">
        <f t="shared" si="24"/>
        <v>1.168994863725318E-6</v>
      </c>
      <c r="U247">
        <f t="shared" si="24"/>
        <v>1.5154788972281487E-6</v>
      </c>
    </row>
    <row r="248" spans="16:21" x14ac:dyDescent="0.2">
      <c r="P248">
        <v>229</v>
      </c>
      <c r="R248">
        <f t="shared" si="24"/>
        <v>3.2274261439026789E-5</v>
      </c>
      <c r="S248">
        <f t="shared" si="24"/>
        <v>2.3829411328940244E-6</v>
      </c>
      <c r="T248">
        <f t="shared" si="24"/>
        <v>1.1160650940123485E-6</v>
      </c>
      <c r="U248">
        <f t="shared" si="24"/>
        <v>1.4486802198695819E-6</v>
      </c>
    </row>
    <row r="249" spans="16:21" x14ac:dyDescent="0.2">
      <c r="P249">
        <v>230</v>
      </c>
      <c r="R249">
        <f t="shared" ref="Q249:U264" si="25">R$10 * (R$5^$P249) * 0.5 * R$6 * R$12^-(R$9+$P249)</f>
        <v>3.1328517693330528E-5</v>
      </c>
      <c r="S249">
        <f t="shared" si="25"/>
        <v>2.2833974737981927E-6</v>
      </c>
      <c r="T249">
        <f t="shared" si="24"/>
        <v>1.0655318793303739E-6</v>
      </c>
      <c r="U249">
        <f t="shared" si="24"/>
        <v>1.3848258681001175E-6</v>
      </c>
    </row>
    <row r="250" spans="16:21" x14ac:dyDescent="0.2">
      <c r="P250">
        <v>231</v>
      </c>
      <c r="R250">
        <f t="shared" si="25"/>
        <v>3.0410487400789943E-5</v>
      </c>
      <c r="S250">
        <f t="shared" si="25"/>
        <v>2.188012096218174E-6</v>
      </c>
      <c r="T250">
        <f t="shared" si="24"/>
        <v>1.0172867084191386E-6</v>
      </c>
      <c r="U250">
        <f t="shared" si="24"/>
        <v>1.3237860631050038E-6</v>
      </c>
    </row>
    <row r="251" spans="16:21" x14ac:dyDescent="0.2">
      <c r="P251">
        <v>232</v>
      </c>
      <c r="R251">
        <f t="shared" si="25"/>
        <v>2.9519358464587745E-5</v>
      </c>
      <c r="S251">
        <f t="shared" si="25"/>
        <v>2.0966112944119702E-6</v>
      </c>
      <c r="T251">
        <f t="shared" si="24"/>
        <v>9.7122598319311105E-7</v>
      </c>
      <c r="U251">
        <f t="shared" si="24"/>
        <v>1.2654367464085762E-6</v>
      </c>
    </row>
    <row r="252" spans="16:21" x14ac:dyDescent="0.2">
      <c r="P252">
        <v>233</v>
      </c>
      <c r="R252">
        <f t="shared" si="25"/>
        <v>2.8654342585058104E-5</v>
      </c>
      <c r="S252">
        <f t="shared" si="25"/>
        <v>2.0090286189247457E-6</v>
      </c>
      <c r="T252">
        <f t="shared" si="24"/>
        <v>9.2725079628267228E-7</v>
      </c>
      <c r="U252">
        <f t="shared" si="24"/>
        <v>1.2096593277354241E-6</v>
      </c>
    </row>
    <row r="253" spans="16:21" x14ac:dyDescent="0.2">
      <c r="P253">
        <v>234</v>
      </c>
      <c r="R253">
        <f t="shared" si="25"/>
        <v>2.7814674562350492E-5</v>
      </c>
      <c r="S253">
        <f t="shared" si="25"/>
        <v>1.9251045734687268E-6</v>
      </c>
      <c r="T253">
        <f t="shared" si="24"/>
        <v>8.8526671864780137E-7</v>
      </c>
      <c r="U253">
        <f t="shared" si="24"/>
        <v>1.1563404439852307E-6</v>
      </c>
    </row>
    <row r="254" spans="16:21" x14ac:dyDescent="0.2">
      <c r="P254">
        <v>235</v>
      </c>
      <c r="R254">
        <f t="shared" si="25"/>
        <v>2.6999611619527892E-5</v>
      </c>
      <c r="S254">
        <f t="shared" si="25"/>
        <v>1.8446863244654603E-6</v>
      </c>
      <c r="T254">
        <f t="shared" si="24"/>
        <v>8.4518359680818756E-7</v>
      </c>
      <c r="U254">
        <f t="shared" si="24"/>
        <v>1.1053717288314208E-6</v>
      </c>
    </row>
    <row r="255" spans="16:21" x14ac:dyDescent="0.2">
      <c r="P255">
        <v>236</v>
      </c>
      <c r="R255">
        <f t="shared" si="25"/>
        <v>2.6208432745500459E-5</v>
      </c>
      <c r="S255">
        <f t="shared" si="25"/>
        <v>1.7676274227214948E-6</v>
      </c>
      <c r="T255">
        <f t="shared" si="25"/>
        <v>8.0691535925436736E-7</v>
      </c>
      <c r="U255">
        <f t="shared" si="25"/>
        <v>1.0566495924753543E-6</v>
      </c>
    </row>
    <row r="256" spans="16:21" x14ac:dyDescent="0.2">
      <c r="P256">
        <v>237</v>
      </c>
      <c r="R256">
        <f t="shared" si="25"/>
        <v>2.5440438057213486E-5</v>
      </c>
      <c r="S256">
        <f t="shared" si="25"/>
        <v>1.6937875367306323E-6</v>
      </c>
      <c r="T256">
        <f t="shared" si="25"/>
        <v>7.7037983162417304E-7</v>
      </c>
      <c r="U256">
        <f t="shared" si="25"/>
        <v>1.0100750111084217E-6</v>
      </c>
    </row>
    <row r="257" spans="16:21" x14ac:dyDescent="0.2">
      <c r="P257">
        <v>238</v>
      </c>
      <c r="R257">
        <f t="shared" si="25"/>
        <v>2.4694948180525297E-5</v>
      </c>
      <c r="S257">
        <f t="shared" si="25"/>
        <v>1.6230321971170536E-6</v>
      </c>
      <c r="T257">
        <f t="shared" si="25"/>
        <v>7.3549856024763353E-7</v>
      </c>
      <c r="U257">
        <f t="shared" si="25"/>
        <v>9.6555332565414735E-7</v>
      </c>
    </row>
    <row r="258" spans="16:21" x14ac:dyDescent="0.2">
      <c r="P258">
        <v>239</v>
      </c>
      <c r="R258">
        <f t="shared" si="25"/>
        <v>2.3971303649227576E-5</v>
      </c>
      <c r="S258">
        <f t="shared" si="25"/>
        <v>1.5552325517539448E-6</v>
      </c>
      <c r="T258">
        <f t="shared" si="25"/>
        <v>7.021966436814068E-7</v>
      </c>
      <c r="U258">
        <f t="shared" si="25"/>
        <v>9.2299404938126055E-7</v>
      </c>
    </row>
    <row r="259" spans="16:21" x14ac:dyDescent="0.2">
      <c r="P259">
        <v>240</v>
      </c>
      <c r="R259">
        <f t="shared" ref="Q259:U274" si="26">R$10 * (R$5^$P259) * 0.5 * R$6 * R$12^-(R$9+$P259)</f>
        <v>2.3268864321676349E-5</v>
      </c>
      <c r="S259">
        <f t="shared" si="26"/>
        <v>1.4902651311116573E-6</v>
      </c>
      <c r="T259">
        <f t="shared" si="25"/>
        <v>6.7040257187100226E-7</v>
      </c>
      <c r="U259">
        <f t="shared" si="25"/>
        <v>8.8231068399671829E-7</v>
      </c>
    </row>
    <row r="260" spans="16:21" x14ac:dyDescent="0.2">
      <c r="P260">
        <v>241</v>
      </c>
      <c r="R260">
        <f t="shared" si="26"/>
        <v>2.2587008814517657E-5</v>
      </c>
      <c r="S260">
        <f t="shared" si="26"/>
        <v>1.4280116234080817E-6</v>
      </c>
      <c r="T260">
        <f t="shared" si="25"/>
        <v>6.4004807259541579E-7</v>
      </c>
      <c r="U260">
        <f t="shared" si="25"/>
        <v>8.4342054384490862E-7</v>
      </c>
    </row>
    <row r="261" spans="16:21" x14ac:dyDescent="0.2">
      <c r="P261">
        <v>242</v>
      </c>
      <c r="R261">
        <f t="shared" si="26"/>
        <v>2.1925133953006955E-5</v>
      </c>
      <c r="S261">
        <f t="shared" si="26"/>
        <v>1.3683586591517711E-6</v>
      </c>
      <c r="T261">
        <f t="shared" si="25"/>
        <v>6.1106796486445028E-7</v>
      </c>
      <c r="U261">
        <f t="shared" si="25"/>
        <v>8.0624458785573003E-7</v>
      </c>
    </row>
    <row r="262" spans="16:21" x14ac:dyDescent="0.2">
      <c r="P262">
        <v>243</v>
      </c>
      <c r="R262">
        <f t="shared" si="26"/>
        <v>2.1282654237435993E-5</v>
      </c>
      <c r="S262">
        <f t="shared" si="26"/>
        <v>1.3111976046854324E-6</v>
      </c>
      <c r="T262">
        <f t="shared" si="25"/>
        <v>5.8340001895391258E-7</v>
      </c>
      <c r="U262">
        <f t="shared" si="25"/>
        <v>7.7070725889999861E-7</v>
      </c>
    </row>
    <row r="263" spans="16:21" x14ac:dyDescent="0.2">
      <c r="P263">
        <v>244</v>
      </c>
      <c r="R263">
        <f t="shared" si="26"/>
        <v>2.0659001325195172E-5</v>
      </c>
      <c r="S263">
        <f t="shared" si="26"/>
        <v>1.256424364353825E-6</v>
      </c>
      <c r="T263">
        <f t="shared" si="25"/>
        <v>5.5698482277814198E-7</v>
      </c>
      <c r="U263">
        <f t="shared" si="25"/>
        <v>7.3673633022568403E-7</v>
      </c>
    </row>
    <row r="264" spans="16:21" x14ac:dyDescent="0.2">
      <c r="P264">
        <v>245</v>
      </c>
      <c r="R264">
        <f t="shared" si="26"/>
        <v>2.0053623528013177E-5</v>
      </c>
      <c r="S264">
        <f t="shared" si="26"/>
        <v>1.2039391909357805E-6</v>
      </c>
      <c r="T264">
        <f t="shared" si="25"/>
        <v>5.3176565431292167E-7</v>
      </c>
      <c r="U264">
        <f t="shared" si="25"/>
        <v>7.0426275866286552E-7</v>
      </c>
    </row>
    <row r="265" spans="16:21" x14ac:dyDescent="0.2">
      <c r="P265">
        <v>246</v>
      </c>
      <c r="R265">
        <f t="shared" si="26"/>
        <v>1.946598532392923E-5</v>
      </c>
      <c r="S265">
        <f t="shared" si="26"/>
        <v>1.1536465039951365E-6</v>
      </c>
      <c r="T265">
        <f t="shared" si="26"/>
        <v>5.076883597948313E-7</v>
      </c>
      <c r="U265">
        <f t="shared" si="26"/>
        <v>6.7322054429906314E-7</v>
      </c>
    </row>
    <row r="266" spans="16:21" x14ac:dyDescent="0.2">
      <c r="P266">
        <v>247</v>
      </c>
      <c r="R266">
        <f t="shared" si="26"/>
        <v>1.8895566883566125E-5</v>
      </c>
      <c r="S266">
        <f t="shared" si="26"/>
        <v>1.1054547158197725E-6</v>
      </c>
      <c r="T266">
        <f t="shared" si="26"/>
        <v>4.8470123743548985E-7</v>
      </c>
      <c r="U266">
        <f t="shared" si="26"/>
        <v>6.4354659633974576E-7</v>
      </c>
    </row>
    <row r="267" spans="16:21" x14ac:dyDescent="0.2">
      <c r="P267">
        <v>248</v>
      </c>
      <c r="R267">
        <f t="shared" si="26"/>
        <v>1.8341863610285067E-5</v>
      </c>
      <c r="S267">
        <f t="shared" si="26"/>
        <v>1.0592760646317754E-6</v>
      </c>
      <c r="T267">
        <f t="shared" si="26"/>
        <v>4.6275492640098726E-7</v>
      </c>
      <c r="U267">
        <f t="shared" si="26"/>
        <v>6.151806048813832E-7</v>
      </c>
    </row>
    <row r="268" spans="16:21" x14ac:dyDescent="0.2">
      <c r="P268">
        <v>249</v>
      </c>
      <c r="R268">
        <f t="shared" si="26"/>
        <v>1.780438569381555E-5</v>
      </c>
      <c r="S268">
        <f t="shared" si="26"/>
        <v>1.0150264547649885E-6</v>
      </c>
      <c r="T268">
        <f t="shared" si="26"/>
        <v>4.4180230081810723E-7</v>
      </c>
      <c r="U268">
        <f t="shared" si="26"/>
        <v>5.8806491833643676E-7</v>
      </c>
    </row>
    <row r="269" spans="16:21" x14ac:dyDescent="0.2">
      <c r="P269">
        <v>250</v>
      </c>
      <c r="R269">
        <f t="shared" ref="Q269:U284" si="27">R$10 * (R$5^$P269) * 0.5 * R$6 * R$12^-(R$9+$P269)</f>
        <v>1.7282657676965305E-5</v>
      </c>
      <c r="S269">
        <f t="shared" si="27"/>
        <v>9.7262530351889514E-7</v>
      </c>
      <c r="T269">
        <f t="shared" si="26"/>
        <v>4.2179836857973856E-7</v>
      </c>
      <c r="U269">
        <f t="shared" si="26"/>
        <v>5.6214442626116291E-7</v>
      </c>
    </row>
    <row r="270" spans="16:21" x14ac:dyDescent="0.2">
      <c r="P270">
        <v>251</v>
      </c>
      <c r="R270">
        <f t="shared" si="27"/>
        <v>1.677621803502715E-5</v>
      </c>
      <c r="S270">
        <f t="shared" si="27"/>
        <v>9.3199539440994388E-7</v>
      </c>
      <c r="T270">
        <f t="shared" si="26"/>
        <v>4.0270017473217535E-7</v>
      </c>
      <c r="U270">
        <f t="shared" si="26"/>
        <v>5.3736644734808319E-7</v>
      </c>
    </row>
    <row r="271" spans="16:21" x14ac:dyDescent="0.2">
      <c r="P271">
        <v>252</v>
      </c>
      <c r="R271">
        <f t="shared" si="27"/>
        <v>1.6284618767510593E-5</v>
      </c>
      <c r="S271">
        <f t="shared" si="27"/>
        <v>8.930627365530725E-7</v>
      </c>
      <c r="T271">
        <f t="shared" si="26"/>
        <v>3.844667092368514E-7</v>
      </c>
      <c r="U271">
        <f t="shared" si="26"/>
        <v>5.1368062235548359E-7</v>
      </c>
    </row>
    <row r="272" spans="16:21" x14ac:dyDescent="0.2">
      <c r="P272">
        <v>253</v>
      </c>
      <c r="R272">
        <f t="shared" si="27"/>
        <v>1.5807425001837074E-5</v>
      </c>
      <c r="S272">
        <f t="shared" si="27"/>
        <v>8.5575642991734563E-7</v>
      </c>
      <c r="T272">
        <f t="shared" si="26"/>
        <v>3.6705881890843744E-7</v>
      </c>
      <c r="U272">
        <f t="shared" si="26"/>
        <v>4.9103881175631838E-7</v>
      </c>
    </row>
    <row r="273" spans="16:21" x14ac:dyDescent="0.2">
      <c r="P273">
        <v>254</v>
      </c>
      <c r="R273">
        <f t="shared" si="27"/>
        <v>1.5344214608648273E-5</v>
      </c>
      <c r="S273">
        <f t="shared" si="27"/>
        <v>8.2000853621033557E-7</v>
      </c>
      <c r="T273">
        <f t="shared" si="26"/>
        <v>3.5043912334020835E-7</v>
      </c>
      <c r="U273">
        <f t="shared" si="26"/>
        <v>4.6939499789850901E-7</v>
      </c>
    </row>
    <row r="274" spans="16:21" x14ac:dyDescent="0.2">
      <c r="P274">
        <v>255</v>
      </c>
      <c r="R274">
        <f t="shared" si="27"/>
        <v>1.4894577828387142E-5</v>
      </c>
      <c r="S274">
        <f t="shared" si="27"/>
        <v>7.8575395515609854E-7</v>
      </c>
      <c r="T274">
        <f t="shared" si="26"/>
        <v>3.3457193463614343E-7</v>
      </c>
      <c r="U274">
        <f t="shared" si="26"/>
        <v>4.4870519147778172E-7</v>
      </c>
    </row>
    <row r="275" spans="16:21" x14ac:dyDescent="0.2">
      <c r="P275">
        <v>256</v>
      </c>
      <c r="R275">
        <f t="shared" si="27"/>
        <v>1.4458116908821385E-5</v>
      </c>
      <c r="S275">
        <f t="shared" si="27"/>
        <v>7.529303059414543E-7</v>
      </c>
      <c r="T275">
        <f t="shared" si="27"/>
        <v>3.1942318077739702E-7</v>
      </c>
      <c r="U275">
        <f t="shared" si="27"/>
        <v>4.2892734213295777E-7</v>
      </c>
    </row>
    <row r="276" spans="16:21" x14ac:dyDescent="0.2">
      <c r="P276">
        <v>257</v>
      </c>
      <c r="R276">
        <f t="shared" si="27"/>
        <v>1.4034445753188733E-5</v>
      </c>
      <c r="S276">
        <f t="shared" si="27"/>
        <v>7.2147781361465801E-7</v>
      </c>
      <c r="T276">
        <f t="shared" si="27"/>
        <v>3.049603324585832E-7</v>
      </c>
      <c r="U276">
        <f t="shared" si="27"/>
        <v>4.1002125298198918E-7</v>
      </c>
    </row>
    <row r="277" spans="16:21" x14ac:dyDescent="0.2">
      <c r="P277">
        <v>258</v>
      </c>
      <c r="R277">
        <f t="shared" si="27"/>
        <v>1.3623189578652652E-5</v>
      </c>
      <c r="S277">
        <f t="shared" si="27"/>
        <v>6.9133920022959215E-7</v>
      </c>
      <c r="T277">
        <f t="shared" si="27"/>
        <v>2.9115233323676938E-7</v>
      </c>
      <c r="U277">
        <f t="shared" si="27"/>
        <v>3.9194849892504131E-7</v>
      </c>
    </row>
    <row r="278" spans="16:21" x14ac:dyDescent="0.2">
      <c r="P278">
        <v>259</v>
      </c>
      <c r="R278">
        <f t="shared" si="27"/>
        <v>1.3223984584766558E-5</v>
      </c>
      <c r="S278">
        <f t="shared" si="27"/>
        <v>6.6245958053724095E-7</v>
      </c>
      <c r="T278">
        <f t="shared" si="27"/>
        <v>2.7796953284318529E-7</v>
      </c>
      <c r="U278">
        <f t="shared" si="27"/>
        <v>3.7467234854857914E-7</v>
      </c>
    </row>
    <row r="279" spans="16:21" x14ac:dyDescent="0.2">
      <c r="P279">
        <v>260</v>
      </c>
      <c r="R279">
        <f t="shared" ref="Q279:U294" si="28">R$10 * (R$5^$P279) * 0.5 * R$6 * R$12^-(R$9+$P279)</f>
        <v>1.2836477631653032E-5</v>
      </c>
      <c r="S279">
        <f t="shared" si="28"/>
        <v>6.347863620344912E-7</v>
      </c>
      <c r="T279">
        <f t="shared" si="27"/>
        <v>2.6538362351444384E-7</v>
      </c>
      <c r="U279">
        <f t="shared" si="27"/>
        <v>3.5815768947173616E-7</v>
      </c>
    </row>
    <row r="280" spans="16:21" x14ac:dyDescent="0.2">
      <c r="P280">
        <v>261</v>
      </c>
      <c r="R280">
        <f t="shared" si="28"/>
        <v>1.2460325927613553E-5</v>
      </c>
      <c r="S280">
        <f t="shared" si="28"/>
        <v>6.0826914918823705E-7</v>
      </c>
      <c r="T280">
        <f t="shared" si="27"/>
        <v>2.5336757920655915E-7</v>
      </c>
      <c r="U280">
        <f t="shared" si="27"/>
        <v>3.4237095698323319E-7</v>
      </c>
    </row>
    <row r="281" spans="16:21" x14ac:dyDescent="0.2">
      <c r="P281">
        <v>262</v>
      </c>
      <c r="R281">
        <f t="shared" si="28"/>
        <v>1.2095196725892228E-5</v>
      </c>
      <c r="S281">
        <f t="shared" si="28"/>
        <v>5.828596516603773E-7</v>
      </c>
      <c r="T281">
        <f t="shared" si="27"/>
        <v>2.4189559756123453E-7</v>
      </c>
      <c r="U281">
        <f t="shared" si="27"/>
        <v>3.2728006582381395E-7</v>
      </c>
    </row>
    <row r="282" spans="16:21" x14ac:dyDescent="0.2">
      <c r="P282">
        <v>263</v>
      </c>
      <c r="R282">
        <f t="shared" si="28"/>
        <v>1.1740767030325408E-5</v>
      </c>
      <c r="S282">
        <f t="shared" si="28"/>
        <v>5.5851159636656818E-7</v>
      </c>
      <c r="T282">
        <f t="shared" si="27"/>
        <v>2.3094304449979881E-7</v>
      </c>
      <c r="U282">
        <f t="shared" si="27"/>
        <v>3.1285434497554519E-7</v>
      </c>
    </row>
    <row r="283" spans="16:21" x14ac:dyDescent="0.2">
      <c r="P283">
        <v>264</v>
      </c>
      <c r="R283">
        <f t="shared" si="28"/>
        <v>1.1396723309616744E-5</v>
      </c>
      <c r="S283">
        <f t="shared" si="28"/>
        <v>5.3518064320858468E-7</v>
      </c>
      <c r="T283">
        <f t="shared" si="27"/>
        <v>2.2048640132582282E-7</v>
      </c>
      <c r="U283">
        <f t="shared" si="27"/>
        <v>2.9906447532544939E-7</v>
      </c>
    </row>
    <row r="284" spans="16:21" x14ac:dyDescent="0.2">
      <c r="P284">
        <v>265</v>
      </c>
      <c r="R284">
        <f t="shared" si="28"/>
        <v>1.1062761219984938E-5</v>
      </c>
      <c r="S284">
        <f t="shared" si="28"/>
        <v>5.1282430432683323E-7</v>
      </c>
      <c r="T284">
        <f t="shared" si="27"/>
        <v>2.1050321422282173E-7</v>
      </c>
      <c r="U284">
        <f t="shared" si="27"/>
        <v>2.8588243007677426E-7</v>
      </c>
    </row>
    <row r="285" spans="16:21" x14ac:dyDescent="0.2">
      <c r="P285">
        <v>266</v>
      </c>
      <c r="R285">
        <f t="shared" si="28"/>
        <v>1.073858533593883E-5</v>
      </c>
      <c r="S285">
        <f t="shared" si="28"/>
        <v>4.9140186672596373E-7</v>
      </c>
      <c r="T285">
        <f t="shared" si="28"/>
        <v>2.0097204603860301E-7</v>
      </c>
      <c r="U285">
        <f t="shared" si="28"/>
        <v>2.7328141778679157E-7</v>
      </c>
    </row>
    <row r="286" spans="16:21" x14ac:dyDescent="0.2">
      <c r="P286">
        <v>267</v>
      </c>
      <c r="R286">
        <f t="shared" si="28"/>
        <v>1.0423908888941695E-5</v>
      </c>
      <c r="S286">
        <f t="shared" si="28"/>
        <v>4.7087431813267657E-7</v>
      </c>
      <c r="T286">
        <f t="shared" si="28"/>
        <v>1.9187243025272296E-7</v>
      </c>
      <c r="U286">
        <f t="shared" si="28"/>
        <v>2.6123582791535217E-7</v>
      </c>
    </row>
    <row r="287" spans="16:21" x14ac:dyDescent="0.2">
      <c r="P287">
        <v>268</v>
      </c>
      <c r="R287">
        <f t="shared" si="28"/>
        <v>1.0118453513733537E-5</v>
      </c>
      <c r="S287">
        <f t="shared" si="28"/>
        <v>4.5120427595070455E-7</v>
      </c>
      <c r="T287">
        <f t="shared" si="28"/>
        <v>1.8318482702820558E-7</v>
      </c>
      <c r="U287">
        <f t="shared" si="28"/>
        <v>2.4972117877353137E-7</v>
      </c>
    </row>
    <row r="288" spans="16:21" x14ac:dyDescent="0.2">
      <c r="P288">
        <v>269</v>
      </c>
      <c r="R288">
        <f t="shared" si="28"/>
        <v>9.8219490020869899E-6</v>
      </c>
      <c r="S288">
        <f t="shared" si="28"/>
        <v>4.3235591918359011E-7</v>
      </c>
      <c r="T288">
        <f t="shared" si="28"/>
        <v>1.7489058125315201E-7</v>
      </c>
      <c r="U288">
        <f t="shared" si="28"/>
        <v>2.3871406776657232E-7</v>
      </c>
    </row>
    <row r="289" spans="16:21" x14ac:dyDescent="0.2">
      <c r="P289">
        <v>270</v>
      </c>
      <c r="R289">
        <f t="shared" ref="Q289:U304" si="29">R$10 * (R$5^$P289) * 0.5 * R$6 * R$12^-(R$9+$P289)</f>
        <v>9.5341330637789883E-6</v>
      </c>
      <c r="S289">
        <f t="shared" si="29"/>
        <v>4.1429492320128182E-7</v>
      </c>
      <c r="T289">
        <f t="shared" si="28"/>
        <v>1.6697188248214369E-7</v>
      </c>
      <c r="U289">
        <f t="shared" si="28"/>
        <v>2.2819212383000182E-7</v>
      </c>
    </row>
    <row r="290" spans="16:21" x14ac:dyDescent="0.2">
      <c r="P290">
        <v>271</v>
      </c>
      <c r="R290">
        <f t="shared" si="29"/>
        <v>9.2547510945667876E-6</v>
      </c>
      <c r="S290">
        <f t="shared" si="29"/>
        <v>3.9698839723175564E-7</v>
      </c>
      <c r="T290">
        <f t="shared" si="28"/>
        <v>1.5941172669141861E-7</v>
      </c>
      <c r="U290">
        <f t="shared" si="28"/>
        <v>2.1813396196224759E-7</v>
      </c>
    </row>
    <row r="291" spans="16:21" x14ac:dyDescent="0.2">
      <c r="P291">
        <v>272</v>
      </c>
      <c r="R291">
        <f t="shared" si="29"/>
        <v>8.9835559509630311E-6</v>
      </c>
      <c r="S291">
        <f t="shared" si="29"/>
        <v>3.8040482446382685E-7</v>
      </c>
      <c r="T291">
        <f t="shared" si="28"/>
        <v>1.5219387976569743E-7</v>
      </c>
      <c r="U291">
        <f t="shared" si="28"/>
        <v>2.0851913976134931E-7</v>
      </c>
    </row>
    <row r="292" spans="16:21" x14ac:dyDescent="0.2">
      <c r="P292">
        <v>273</v>
      </c>
      <c r="R292">
        <f t="shared" si="29"/>
        <v>8.7203077316106959E-6</v>
      </c>
      <c r="S292">
        <f t="shared" si="29"/>
        <v>3.6451400465207237E-7</v>
      </c>
      <c r="T292">
        <f t="shared" si="28"/>
        <v>1.4530284263825409E-7</v>
      </c>
      <c r="U292">
        <f t="shared" si="28"/>
        <v>1.9932811587742699E-7</v>
      </c>
    </row>
    <row r="293" spans="16:21" x14ac:dyDescent="0.2">
      <c r="P293">
        <v>274</v>
      </c>
      <c r="R293">
        <f t="shared" si="29"/>
        <v>8.4647735650644477E-6</v>
      </c>
      <c r="S293">
        <f t="shared" si="29"/>
        <v>3.492869991193445E-7</v>
      </c>
      <c r="T293">
        <f t="shared" si="28"/>
        <v>1.387238180093745E-7</v>
      </c>
      <c r="U293">
        <f t="shared" si="28"/>
        <v>1.9054221029646479E-7</v>
      </c>
    </row>
    <row r="294" spans="16:21" x14ac:dyDescent="0.2">
      <c r="P294">
        <v>275</v>
      </c>
      <c r="R294">
        <f t="shared" si="29"/>
        <v>8.2167274037907409E-6</v>
      </c>
      <c r="S294">
        <f t="shared" si="29"/>
        <v>3.3469607805671808E-7</v>
      </c>
      <c r="T294">
        <f t="shared" si="28"/>
        <v>1.3244267857173759E-7</v>
      </c>
      <c r="U294">
        <f t="shared" si="28"/>
        <v>1.8214356637469091E-7</v>
      </c>
    </row>
    <row r="295" spans="16:21" x14ac:dyDescent="0.2">
      <c r="P295">
        <v>276</v>
      </c>
      <c r="R295">
        <f t="shared" si="29"/>
        <v>7.9759498242043895E-6</v>
      </c>
      <c r="S295">
        <f t="shared" si="29"/>
        <v>3.2071467002490178E-7</v>
      </c>
      <c r="T295">
        <f t="shared" si="29"/>
        <v>1.2644593667448828E-7</v>
      </c>
      <c r="U295">
        <f t="shared" si="29"/>
        <v>1.7411511454639074E-7</v>
      </c>
    </row>
    <row r="296" spans="16:21" x14ac:dyDescent="0.2">
      <c r="P296">
        <v>277</v>
      </c>
      <c r="R296">
        <f t="shared" si="29"/>
        <v>7.7422278325647308E-6</v>
      </c>
      <c r="S296">
        <f t="shared" si="29"/>
        <v>3.0731731356514787E-7</v>
      </c>
      <c r="T296">
        <f t="shared" si="29"/>
        <v>1.2072071536086069E-7</v>
      </c>
      <c r="U296">
        <f t="shared" si="29"/>
        <v>1.6644053763139243E-7</v>
      </c>
    </row>
    <row r="297" spans="16:21" x14ac:dyDescent="0.2">
      <c r="P297">
        <v>278</v>
      </c>
      <c r="R297">
        <f t="shared" si="29"/>
        <v>7.5153546765597003E-6</v>
      </c>
      <c r="S297">
        <f t="shared" si="29"/>
        <v>2.9447961083154182E-7</v>
      </c>
      <c r="T297">
        <f t="shared" si="29"/>
        <v>1.1525472071716083E-7</v>
      </c>
      <c r="U297">
        <f t="shared" si="29"/>
        <v>1.5910423767171574E-7</v>
      </c>
    </row>
    <row r="298" spans="16:21" x14ac:dyDescent="0.2">
      <c r="P298">
        <v>279</v>
      </c>
      <c r="R298">
        <f t="shared" si="29"/>
        <v>7.2951296624110982E-6</v>
      </c>
      <c r="S298">
        <f t="shared" si="29"/>
        <v>2.8217818316023055E-7</v>
      </c>
      <c r="T298">
        <f t="shared" si="29"/>
        <v>1.1003621547373195E-7</v>
      </c>
      <c r="U298">
        <f t="shared" si="29"/>
        <v>1.5209130422998162E-7</v>
      </c>
    </row>
    <row r="299" spans="16:21" x14ac:dyDescent="0.2">
      <c r="P299">
        <v>280</v>
      </c>
      <c r="R299">
        <f t="shared" ref="Q299:U314" si="30">R$10 * (R$5^$P299) * 0.5 * R$6 * R$12^-(R$9+$P299)</f>
        <v>7.0813579773393028E-6</v>
      </c>
      <c r="S299">
        <f t="shared" si="30"/>
        <v>2.7039062849467749E-7</v>
      </c>
      <c r="T299">
        <f t="shared" si="29"/>
        <v>1.0505399380121672E-7</v>
      </c>
      <c r="U299">
        <f t="shared" si="29"/>
        <v>1.4538748408515208E-7</v>
      </c>
    </row>
    <row r="300" spans="16:21" x14ac:dyDescent="0.2">
      <c r="P300">
        <v>281</v>
      </c>
      <c r="R300">
        <f t="shared" si="30"/>
        <v>6.8738505172303476E-6</v>
      </c>
      <c r="S300">
        <f t="shared" si="30"/>
        <v>2.5909548058941068E-7</v>
      </c>
      <c r="T300">
        <f t="shared" si="29"/>
        <v>1.0029735724799343E-7</v>
      </c>
      <c r="U300">
        <f t="shared" si="29"/>
        <v>1.3897915226400912E-7</v>
      </c>
    </row>
    <row r="301" spans="16:21" x14ac:dyDescent="0.2">
      <c r="P301">
        <v>282</v>
      </c>
      <c r="R301">
        <f t="shared" si="30"/>
        <v>6.6724237193529383E-6</v>
      </c>
      <c r="S301">
        <f t="shared" si="30"/>
        <v>2.4827216991797166E-7</v>
      </c>
      <c r="T301">
        <f t="shared" si="29"/>
        <v>9.5756091767118671E-8</v>
      </c>
      <c r="U301">
        <f t="shared" si="29"/>
        <v>1.3285328434949665E-7</v>
      </c>
    </row>
    <row r="302" spans="16:21" x14ac:dyDescent="0.2">
      <c r="P302">
        <v>283</v>
      </c>
      <c r="R302">
        <f t="shared" si="30"/>
        <v>6.4768993999774191E-6</v>
      </c>
      <c r="S302">
        <f t="shared" si="30"/>
        <v>2.3790098621387289E-7</v>
      </c>
      <c r="T302">
        <f t="shared" si="29"/>
        <v>9.1420445783443491E-8</v>
      </c>
      <c r="U302">
        <f t="shared" si="29"/>
        <v>1.2699743000964438E-7</v>
      </c>
    </row>
    <row r="303" spans="16:21" x14ac:dyDescent="0.2">
      <c r="P303">
        <v>284</v>
      </c>
      <c r="R303">
        <f t="shared" si="30"/>
        <v>6.2871045967530356E-6</v>
      </c>
      <c r="S303">
        <f t="shared" si="30"/>
        <v>2.2796304257634992E-7</v>
      </c>
      <c r="T303">
        <f t="shared" si="29"/>
        <v>8.7281109253807835E-8</v>
      </c>
      <c r="U303">
        <f t="shared" si="29"/>
        <v>1.2139968769327335E-7</v>
      </c>
    </row>
    <row r="304" spans="16:21" x14ac:dyDescent="0.2">
      <c r="P304">
        <v>285</v>
      </c>
      <c r="R304">
        <f t="shared" si="30"/>
        <v>6.1028714157040892E-6</v>
      </c>
      <c r="S304">
        <f t="shared" si="30"/>
        <v>2.1844024107553836E-7</v>
      </c>
      <c r="T304">
        <f t="shared" si="29"/>
        <v>8.3329193675347194E-8</v>
      </c>
      <c r="U304">
        <f t="shared" si="29"/>
        <v>1.1604868044105364E-7</v>
      </c>
    </row>
    <row r="305" spans="16:21" x14ac:dyDescent="0.2">
      <c r="P305">
        <v>286</v>
      </c>
      <c r="R305">
        <f t="shared" si="30"/>
        <v>5.924036882709596E-6</v>
      </c>
      <c r="S305">
        <f t="shared" si="30"/>
        <v>2.0931523979444225E-7</v>
      </c>
      <c r="T305">
        <f t="shared" si="30"/>
        <v>7.9556212998983924E-8</v>
      </c>
      <c r="U305">
        <f t="shared" si="30"/>
        <v>1.1093353276275356E-7</v>
      </c>
    </row>
    <row r="306" spans="16:21" x14ac:dyDescent="0.2">
      <c r="P306">
        <v>287</v>
      </c>
      <c r="R306">
        <f t="shared" si="30"/>
        <v>5.7504427993351065E-6</v>
      </c>
      <c r="S306">
        <f t="shared" si="30"/>
        <v>2.0057142124767201E-7</v>
      </c>
      <c r="T306">
        <f t="shared" si="30"/>
        <v>7.5954065407117668E-8</v>
      </c>
      <c r="U306">
        <f t="shared" si="30"/>
        <v>1.0604384853368334E-7</v>
      </c>
    </row>
    <row r="307" spans="16:21" x14ac:dyDescent="0.2">
      <c r="P307">
        <v>288</v>
      </c>
      <c r="R307">
        <f t="shared" si="30"/>
        <v>5.5819356028891204E-6</v>
      </c>
      <c r="S307">
        <f t="shared" si="30"/>
        <v>1.9219286211944166E-7</v>
      </c>
      <c r="T307">
        <f t="shared" si="30"/>
        <v>7.251501591638594E-8</v>
      </c>
      <c r="U307">
        <f t="shared" si="30"/>
        <v>1.0136968986541138E-7</v>
      </c>
    </row>
    <row r="308" spans="16:21" x14ac:dyDescent="0.2">
      <c r="P308">
        <v>289</v>
      </c>
      <c r="R308">
        <f t="shared" si="30"/>
        <v>5.4183662305803253E-6</v>
      </c>
      <c r="S308">
        <f t="shared" si="30"/>
        <v>1.8416430426571278E-7</v>
      </c>
      <c r="T308">
        <f t="shared" si="30"/>
        <v>6.9231679768137037E-8</v>
      </c>
      <c r="U308">
        <f t="shared" si="30"/>
        <v>9.6901556907807952E-8</v>
      </c>
    </row>
    <row r="309" spans="16:21" x14ac:dyDescent="0.2">
      <c r="P309">
        <v>290</v>
      </c>
      <c r="R309">
        <f t="shared" ref="Q309:U324" si="31">R$10 * (R$5^$P309) * 0.5 * R$6 * R$12^-(R$9+$P309)</f>
        <v>5.2595899876554737E-6</v>
      </c>
      <c r="S309">
        <f t="shared" si="31"/>
        <v>1.7647112692767972E-7</v>
      </c>
      <c r="T309">
        <f t="shared" si="30"/>
        <v>6.6097006570949594E-8</v>
      </c>
      <c r="U309">
        <f t="shared" si="30"/>
        <v>9.2630368541367107E-8</v>
      </c>
    </row>
    <row r="310" spans="16:21" x14ac:dyDescent="0.2">
      <c r="P310">
        <v>291</v>
      </c>
      <c r="R310">
        <f t="shared" si="31"/>
        <v>5.1054664194012733E-6</v>
      </c>
      <c r="S310">
        <f t="shared" si="31"/>
        <v>1.6909932010599291E-7</v>
      </c>
      <c r="T310">
        <f t="shared" si="30"/>
        <v>6.3104265161147266E-8</v>
      </c>
      <c r="U310">
        <f t="shared" si="30"/>
        <v>8.8547443920564312E-8</v>
      </c>
    </row>
    <row r="311" spans="16:21" x14ac:dyDescent="0.2">
      <c r="P311">
        <v>292</v>
      </c>
      <c r="R311">
        <f t="shared" si="31"/>
        <v>4.9558591868970395E-6</v>
      </c>
      <c r="S311">
        <f t="shared" si="31"/>
        <v>1.6203545904723273E-7</v>
      </c>
      <c r="T311">
        <f t="shared" si="30"/>
        <v>6.0247029148799399E-8</v>
      </c>
      <c r="U311">
        <f t="shared" si="30"/>
        <v>8.4644484830738663E-8</v>
      </c>
    </row>
    <row r="312" spans="16:21" x14ac:dyDescent="0.2">
      <c r="P312">
        <v>293</v>
      </c>
      <c r="R312">
        <f t="shared" si="31"/>
        <v>4.8106359464082088E-6</v>
      </c>
      <c r="S312">
        <f t="shared" si="31"/>
        <v>1.5526667979617114E-7</v>
      </c>
      <c r="T312">
        <f t="shared" si="30"/>
        <v>5.7519163118170026E-8</v>
      </c>
      <c r="U312">
        <f t="shared" si="30"/>
        <v>8.0913558822641711E-8</v>
      </c>
    </row>
    <row r="313" spans="16:21" x14ac:dyDescent="0.2">
      <c r="P313">
        <v>294</v>
      </c>
      <c r="R313">
        <f t="shared" si="31"/>
        <v>4.669668232314042E-6</v>
      </c>
      <c r="S313">
        <f t="shared" si="31"/>
        <v>1.4878065576929931E-7</v>
      </c>
      <c r="T313">
        <f t="shared" si="30"/>
        <v>5.4914809452983328E-8</v>
      </c>
      <c r="U313">
        <f t="shared" si="30"/>
        <v>7.7347083090374638E-8</v>
      </c>
    </row>
    <row r="314" spans="16:21" x14ac:dyDescent="0.2">
      <c r="P314">
        <v>295</v>
      </c>
      <c r="R314">
        <f t="shared" si="31"/>
        <v>4.5328313434659172E-6</v>
      </c>
      <c r="S314">
        <f t="shared" si="31"/>
        <v>1.4256557530696035E-7</v>
      </c>
      <c r="T314">
        <f t="shared" si="30"/>
        <v>5.2428375758214768E-8</v>
      </c>
      <c r="U314">
        <f t="shared" si="30"/>
        <v>7.3937809059947571E-8</v>
      </c>
    </row>
    <row r="315" spans="16:21" x14ac:dyDescent="0.2">
      <c r="P315">
        <v>296</v>
      </c>
      <c r="R315">
        <f t="shared" si="31"/>
        <v>4.400004232875713E-6</v>
      </c>
      <c r="S315">
        <f t="shared" si="31"/>
        <v>1.3661012016320611E-7</v>
      </c>
      <c r="T315">
        <f t="shared" si="31"/>
        <v>5.0054522851398767E-8</v>
      </c>
      <c r="U315">
        <f t="shared" si="31"/>
        <v>7.0678807657138082E-8</v>
      </c>
    </row>
    <row r="316" spans="16:21" x14ac:dyDescent="0.2">
      <c r="P316">
        <v>297</v>
      </c>
      <c r="R316">
        <f t="shared" si="31"/>
        <v>4.2710694006366922E-6</v>
      </c>
      <c r="S316">
        <f t="shared" si="31"/>
        <v>1.3090344489420706E-7</v>
      </c>
      <c r="T316">
        <f t="shared" si="31"/>
        <v>4.7788153297665949E-8</v>
      </c>
      <c r="U316">
        <f t="shared" si="31"/>
        <v>6.756345522470719E-8</v>
      </c>
    </row>
    <row r="317" spans="16:21" x14ac:dyDescent="0.2">
      <c r="P317">
        <v>298</v>
      </c>
      <c r="R317">
        <f t="shared" si="31"/>
        <v>4.1459127899821645E-6</v>
      </c>
      <c r="S317">
        <f t="shared" si="31"/>
        <v>1.2543515710767935E-7</v>
      </c>
      <c r="T317">
        <f t="shared" si="31"/>
        <v>4.5624400463891425E-8</v>
      </c>
      <c r="U317">
        <f t="shared" si="31"/>
        <v>6.4585420060351012E-8</v>
      </c>
    </row>
    <row r="318" spans="16:21" x14ac:dyDescent="0.2">
      <c r="P318">
        <v>299</v>
      </c>
      <c r="R318">
        <f t="shared" si="31"/>
        <v>4.0244236863899627E-6</v>
      </c>
      <c r="S318">
        <f t="shared" si="31"/>
        <v>1.2019529853736095E-7</v>
      </c>
      <c r="T318">
        <f t="shared" si="31"/>
        <v>4.3558618068449259E-8</v>
      </c>
      <c r="U318">
        <f t="shared" si="31"/>
        <v>6.1738649548026669E-8</v>
      </c>
    </row>
    <row r="319" spans="16:21" x14ac:dyDescent="0.2">
      <c r="P319">
        <v>300</v>
      </c>
      <c r="R319">
        <f t="shared" ref="Q319:U334" si="32">R$10 * (R$5^$P319) * 0.5 * R$6 * R$12^-(R$9+$P319)</f>
        <v>3.9064946196435204E-6</v>
      </c>
      <c r="S319">
        <f t="shared" si="32"/>
        <v>1.1517432690807276E-7</v>
      </c>
      <c r="T319">
        <f t="shared" si="31"/>
        <v>4.1586370204133622E-8</v>
      </c>
      <c r="U319">
        <f t="shared" si="31"/>
        <v>5.9017357856499165E-8</v>
      </c>
    </row>
    <row r="320" spans="16:21" x14ac:dyDescent="0.2">
      <c r="P320">
        <v>301</v>
      </c>
      <c r="R320">
        <f t="shared" si="32"/>
        <v>3.7920212687628598E-6</v>
      </c>
      <c r="S320">
        <f t="shared" si="32"/>
        <v>1.1036309855833785E-7</v>
      </c>
      <c r="T320">
        <f t="shared" si="31"/>
        <v>3.9703421812822048E-8</v>
      </c>
      <c r="U320">
        <f t="shared" si="31"/>
        <v>5.6416014180106242E-8</v>
      </c>
    </row>
    <row r="321" spans="16:21" x14ac:dyDescent="0.2">
      <c r="P321">
        <v>302</v>
      </c>
      <c r="R321">
        <f t="shared" si="32"/>
        <v>3.6809023697214402E-6</v>
      </c>
      <c r="S321">
        <f t="shared" si="32"/>
        <v>1.0575285178891445E-7</v>
      </c>
      <c r="T321">
        <f t="shared" si="31"/>
        <v>3.7905729591427168E-8</v>
      </c>
      <c r="U321">
        <f t="shared" si="31"/>
        <v>5.3929331497842591E-8</v>
      </c>
    </row>
    <row r="322" spans="16:21" x14ac:dyDescent="0.2">
      <c r="P322">
        <v>303</v>
      </c>
      <c r="R322">
        <f t="shared" si="32"/>
        <v>3.5730396258672004E-6</v>
      </c>
      <c r="S322">
        <f t="shared" si="32"/>
        <v>1.0133519090691737E-7</v>
      </c>
      <c r="T322">
        <f t="shared" si="31"/>
        <v>3.6189433309608975E-8</v>
      </c>
      <c r="U322">
        <f t="shared" si="31"/>
        <v>5.1552255827916429E-8</v>
      </c>
    </row>
    <row r="323" spans="16:21" x14ac:dyDescent="0.2">
      <c r="P323">
        <v>304</v>
      </c>
      <c r="R323">
        <f t="shared" si="32"/>
        <v>3.4683376209685669E-6</v>
      </c>
      <c r="S323">
        <f t="shared" si="32"/>
        <v>9.710207093647205E-8</v>
      </c>
      <c r="T323">
        <f t="shared" si="31"/>
        <v>3.4550847520603698E-8</v>
      </c>
      <c r="U323">
        <f t="shared" si="31"/>
        <v>4.9279955955939478E-8</v>
      </c>
    </row>
    <row r="324" spans="16:21" x14ac:dyDescent="0.2">
      <c r="P324">
        <v>305</v>
      </c>
      <c r="R324">
        <f t="shared" si="32"/>
        <v>3.3667037348085087E-6</v>
      </c>
      <c r="S324">
        <f t="shared" si="32"/>
        <v>9.3045782968056963E-8</v>
      </c>
      <c r="T324">
        <f t="shared" si="31"/>
        <v>3.298645364737006E-8</v>
      </c>
      <c r="U324">
        <f t="shared" si="31"/>
        <v>4.7107813615873888E-8</v>
      </c>
    </row>
    <row r="325" spans="16:21" x14ac:dyDescent="0.2">
      <c r="P325">
        <v>306</v>
      </c>
      <c r="R325">
        <f t="shared" si="32"/>
        <v>3.2680480612519597E-6</v>
      </c>
      <c r="S325">
        <f t="shared" si="32"/>
        <v>8.9158940119854347E-8</v>
      </c>
      <c r="T325">
        <f t="shared" si="32"/>
        <v>3.1492892427059111E-8</v>
      </c>
      <c r="U325">
        <f t="shared" si="32"/>
        <v>4.5031414103779259E-8</v>
      </c>
    </row>
    <row r="326" spans="16:21" x14ac:dyDescent="0.2">
      <c r="P326">
        <v>307</v>
      </c>
      <c r="R326">
        <f t="shared" si="32"/>
        <v>3.1722833287141498E-6</v>
      </c>
      <c r="S326">
        <f t="shared" si="32"/>
        <v>8.5434464085543841E-8</v>
      </c>
      <c r="T326">
        <f t="shared" si="32"/>
        <v>3.0066956697583367E-8</v>
      </c>
      <c r="U326">
        <f t="shared" si="32"/>
        <v>4.3046537305283323E-8</v>
      </c>
    </row>
    <row r="327" spans="16:21" x14ac:dyDescent="0.2">
      <c r="P327">
        <v>308</v>
      </c>
      <c r="R327">
        <f t="shared" si="32"/>
        <v>3.0793248229594672E-6</v>
      </c>
      <c r="S327">
        <f t="shared" si="32"/>
        <v>8.1865572244041213E-8</v>
      </c>
      <c r="T327">
        <f t="shared" si="32"/>
        <v>2.8705584510796018E-8</v>
      </c>
      <c r="U327">
        <f t="shared" si="32"/>
        <v>4.1149149118540234E-8</v>
      </c>
    </row>
    <row r="328" spans="16:21" x14ac:dyDescent="0.2">
      <c r="P328">
        <v>309</v>
      </c>
      <c r="R328">
        <f t="shared" si="32"/>
        <v>2.9890903121625896E-6</v>
      </c>
      <c r="S328">
        <f t="shared" si="32"/>
        <v>7.844576530770745E-8</v>
      </c>
      <c r="T328">
        <f t="shared" si="32"/>
        <v>2.7405852557491532E-8</v>
      </c>
      <c r="U328">
        <f t="shared" si="32"/>
        <v>3.9335393255244237E-8</v>
      </c>
    </row>
    <row r="329" spans="16:21" x14ac:dyDescent="0.2">
      <c r="P329">
        <v>310</v>
      </c>
      <c r="R329">
        <f t="shared" ref="Q329:U344" si="33">R$10 * (R$5^$P329) * 0.5 * R$6 * R$12^-(R$9+$P329)</f>
        <v>2.9014999741655553E-6</v>
      </c>
      <c r="S329">
        <f t="shared" si="33"/>
        <v>7.5168815486534792E-8</v>
      </c>
      <c r="T329">
        <f t="shared" si="32"/>
        <v>2.6164969890109291E-8</v>
      </c>
      <c r="U329">
        <f t="shared" si="32"/>
        <v>3.760158340303497E-8</v>
      </c>
    </row>
    <row r="330" spans="16:21" x14ac:dyDescent="0.2">
      <c r="P330">
        <v>311</v>
      </c>
      <c r="R330">
        <f t="shared" si="33"/>
        <v>2.8164763258664601E-6</v>
      </c>
      <c r="S330">
        <f t="shared" si="33"/>
        <v>7.2028755146755539E-8</v>
      </c>
      <c r="T330">
        <f t="shared" si="32"/>
        <v>2.49802719296607E-8</v>
      </c>
      <c r="U330">
        <f t="shared" si="32"/>
        <v>3.5944195733365262E-8</v>
      </c>
    </row>
    <row r="331" spans="16:21" x14ac:dyDescent="0.2">
      <c r="P331">
        <v>312</v>
      </c>
      <c r="R331">
        <f t="shared" si="33"/>
        <v>2.7339441546772914E-6</v>
      </c>
      <c r="S331">
        <f t="shared" si="33"/>
        <v>6.901986594321991E-8</v>
      </c>
      <c r="T331">
        <f t="shared" si="32"/>
        <v>2.3849214744010844E-8</v>
      </c>
      <c r="U331">
        <f t="shared" si="32"/>
        <v>3.4359861739604106E-8</v>
      </c>
    </row>
    <row r="332" spans="16:21" x14ac:dyDescent="0.2">
      <c r="P332">
        <v>313</v>
      </c>
      <c r="R332">
        <f t="shared" si="33"/>
        <v>2.6538304519902877E-6</v>
      </c>
      <c r="S332">
        <f t="shared" si="33"/>
        <v>6.613666840575163E-8</v>
      </c>
      <c r="T332">
        <f t="shared" si="32"/>
        <v>2.2769369585228122E-8</v>
      </c>
      <c r="U332">
        <f t="shared" si="32"/>
        <v>3.2845361390818805E-8</v>
      </c>
    </row>
    <row r="333" spans="16:21" x14ac:dyDescent="0.2">
      <c r="P333">
        <v>314</v>
      </c>
      <c r="R333">
        <f t="shared" si="33"/>
        <v>2.5760643485939408E-6</v>
      </c>
      <c r="S333">
        <f t="shared" si="33"/>
        <v>6.3373911960517618E-8</v>
      </c>
      <c r="T333">
        <f t="shared" si="32"/>
        <v>2.1738417674271915E-8</v>
      </c>
      <c r="U333">
        <f t="shared" si="32"/>
        <v>3.1397616587322214E-8</v>
      </c>
    </row>
    <row r="334" spans="16:21" x14ac:dyDescent="0.2">
      <c r="P334">
        <v>315</v>
      </c>
      <c r="R334">
        <f t="shared" si="33"/>
        <v>2.5005770519815466E-6</v>
      </c>
      <c r="S334">
        <f t="shared" si="33"/>
        <v>6.0726565368239205E-8</v>
      </c>
      <c r="T334">
        <f t="shared" si="32"/>
        <v>2.075414522181919E-8</v>
      </c>
      <c r="U334">
        <f t="shared" si="32"/>
        <v>3.0013684904683438E-8</v>
      </c>
    </row>
    <row r="335" spans="16:21" x14ac:dyDescent="0.2">
      <c r="P335">
        <v>316</v>
      </c>
      <c r="R335">
        <f t="shared" si="33"/>
        <v>2.4273017854967989E-6</v>
      </c>
      <c r="S335">
        <f t="shared" si="33"/>
        <v>5.8189807561832423E-8</v>
      </c>
      <c r="T335">
        <f t="shared" si="33"/>
        <v>1.9814438674538306E-8</v>
      </c>
      <c r="U335">
        <f t="shared" si="33"/>
        <v>2.8690753613487887E-8</v>
      </c>
    </row>
    <row r="336" spans="16:21" x14ac:dyDescent="0.2">
      <c r="P336">
        <v>317</v>
      </c>
      <c r="R336">
        <f t="shared" si="33"/>
        <v>2.356173729262644E-6</v>
      </c>
      <c r="S336">
        <f t="shared" si="33"/>
        <v>5.5759018866791376E-8</v>
      </c>
      <c r="T336">
        <f t="shared" si="33"/>
        <v>1.8917280176601995E-8</v>
      </c>
      <c r="U336">
        <f t="shared" si="33"/>
        <v>2.7426133962691795E-8</v>
      </c>
    </row>
    <row r="337" spans="16:21" x14ac:dyDescent="0.2">
      <c r="P337">
        <v>318</v>
      </c>
      <c r="R337">
        <f t="shared" si="33"/>
        <v>2.2871299628411026E-6</v>
      </c>
      <c r="S337">
        <f t="shared" si="33"/>
        <v>5.3429772588326635E-8</v>
      </c>
      <c r="T337">
        <f t="shared" si="33"/>
        <v>1.8060743236694155E-8</v>
      </c>
      <c r="U337">
        <f t="shared" si="33"/>
        <v>2.6217255714952745E-8</v>
      </c>
    </row>
    <row r="338" spans="16:21" x14ac:dyDescent="0.2">
      <c r="P338">
        <v>319</v>
      </c>
      <c r="R338">
        <f t="shared" si="33"/>
        <v>2.2201094095733565E-6</v>
      </c>
      <c r="S338">
        <f t="shared" si="33"/>
        <v>5.1197826949937786E-8</v>
      </c>
      <c r="T338">
        <f t="shared" si="33"/>
        <v>1.7242988591205889E-8</v>
      </c>
      <c r="U338">
        <f t="shared" si="33"/>
        <v>2.506166192282981E-8</v>
      </c>
    </row>
    <row r="339" spans="16:21" x14ac:dyDescent="0.2">
      <c r="P339">
        <v>320</v>
      </c>
      <c r="R339">
        <f t="shared" ref="Q339:U354" si="34">R$10 * (R$5^$P339) * 0.5 * R$6 * R$12^-(R$9+$P339)</f>
        <v>2.1550527825508572E-6</v>
      </c>
      <c r="S339">
        <f t="shared" si="34"/>
        <v>4.9059117368739472E-8</v>
      </c>
      <c r="T339">
        <f t="shared" si="33"/>
        <v>1.6462260254737908E-8</v>
      </c>
      <c r="U339">
        <f t="shared" si="33"/>
        <v>2.395700393523622E-8</v>
      </c>
    </row>
    <row r="340" spans="16:21" x14ac:dyDescent="0.2">
      <c r="P340">
        <v>321</v>
      </c>
      <c r="R340">
        <f t="shared" si="34"/>
        <v>2.0919025321696604E-6</v>
      </c>
      <c r="S340">
        <f t="shared" si="34"/>
        <v>4.700974905347383E-8</v>
      </c>
      <c r="T340">
        <f t="shared" si="33"/>
        <v>1.5716881749428248E-8</v>
      </c>
      <c r="U340">
        <f t="shared" si="33"/>
        <v>2.2901036623995705E-8</v>
      </c>
    </row>
    <row r="341" spans="16:21" x14ac:dyDescent="0.2">
      <c r="P341">
        <v>322</v>
      </c>
      <c r="R341">
        <f t="shared" si="34"/>
        <v>2.0306027952215895E-6</v>
      </c>
      <c r="S341">
        <f t="shared" si="34"/>
        <v>4.5045989911729362E-8</v>
      </c>
      <c r="T341">
        <f t="shared" si="33"/>
        <v>1.5005252505008675E-8</v>
      </c>
      <c r="U341">
        <f t="shared" si="33"/>
        <v>2.1891613820800639E-8</v>
      </c>
    </row>
    <row r="342" spans="16:21" x14ac:dyDescent="0.2">
      <c r="P342">
        <v>323</v>
      </c>
      <c r="R342">
        <f t="shared" si="34"/>
        <v>1.9710993454772092E-6</v>
      </c>
      <c r="S342">
        <f t="shared" si="34"/>
        <v>4.31642637534496E-8</v>
      </c>
      <c r="T342">
        <f t="shared" si="33"/>
        <v>1.4325844421859317E-8</v>
      </c>
      <c r="U342">
        <f t="shared" si="33"/>
        <v>2.0926683955298291E-8</v>
      </c>
    </row>
    <row r="343" spans="16:21" x14ac:dyDescent="0.2">
      <c r="P343">
        <v>324</v>
      </c>
      <c r="R343">
        <f t="shared" si="34"/>
        <v>1.9133395457168704E-6</v>
      </c>
      <c r="S343">
        <f t="shared" si="34"/>
        <v>4.1361143778354912E-8</v>
      </c>
      <c r="T343">
        <f t="shared" si="33"/>
        <v>1.3677198589681378E-8</v>
      </c>
      <c r="U343">
        <f t="shared" si="33"/>
        <v>2.0004285885439704E-8</v>
      </c>
    </row>
    <row r="344" spans="16:21" x14ac:dyDescent="0.2">
      <c r="P344">
        <v>325</v>
      </c>
      <c r="R344">
        <f t="shared" si="34"/>
        <v>1.8572723011674133E-6</v>
      </c>
      <c r="S344">
        <f t="shared" si="34"/>
        <v>3.9633346335416834E-8</v>
      </c>
      <c r="T344">
        <f t="shared" si="33"/>
        <v>1.3057922154741895E-8</v>
      </c>
      <c r="U344">
        <f t="shared" si="33"/>
        <v>1.9122544911616796E-8</v>
      </c>
    </row>
    <row r="345" spans="16:21" x14ac:dyDescent="0.2">
      <c r="P345">
        <v>326</v>
      </c>
      <c r="R345">
        <f t="shared" si="34"/>
        <v>1.8028480143033318E-6</v>
      </c>
      <c r="S345">
        <f t="shared" si="34"/>
        <v>3.7977724943020828E-8</v>
      </c>
      <c r="T345">
        <f t="shared" si="34"/>
        <v>1.2466685328963358E-8</v>
      </c>
      <c r="U345">
        <f t="shared" si="34"/>
        <v>1.827966896648677E-8</v>
      </c>
    </row>
    <row r="346" spans="16:21" x14ac:dyDescent="0.2">
      <c r="P346">
        <v>327</v>
      </c>
      <c r="R346">
        <f t="shared" si="34"/>
        <v>1.7500185409724096E-6</v>
      </c>
      <c r="S346">
        <f t="shared" si="34"/>
        <v>3.6391264558927253E-8</v>
      </c>
      <c r="T346">
        <f t="shared" si="34"/>
        <v>1.1902218534435904E-8</v>
      </c>
      <c r="U346">
        <f t="shared" si="34"/>
        <v>1.7473944972739906E-8</v>
      </c>
    </row>
    <row r="347" spans="16:21" x14ac:dyDescent="0.2">
      <c r="P347">
        <v>328</v>
      </c>
      <c r="R347">
        <f t="shared" si="34"/>
        <v>1.698737147807026E-6</v>
      </c>
      <c r="S347">
        <f t="shared" si="34"/>
        <v>3.4871076089596246E-8</v>
      </c>
      <c r="T347">
        <f t="shared" si="34"/>
        <v>1.1363309677220298E-8</v>
      </c>
      <c r="U347">
        <f t="shared" si="34"/>
        <v>1.6703735361408259E-8</v>
      </c>
    </row>
    <row r="348" spans="16:21" x14ac:dyDescent="0.2">
      <c r="P348">
        <v>329</v>
      </c>
      <c r="R348">
        <f t="shared" si="34"/>
        <v>1.6489584708834494E-6</v>
      </c>
      <c r="S348">
        <f t="shared" si="34"/>
        <v>3.341439112887634E-8</v>
      </c>
      <c r="T348">
        <f t="shared" si="34"/>
        <v>1.0848801544587687E-8</v>
      </c>
      <c r="U348">
        <f t="shared" si="34"/>
        <v>1.596747474363892E-8</v>
      </c>
    </row>
    <row r="349" spans="16:21" x14ac:dyDescent="0.2">
      <c r="P349">
        <v>330</v>
      </c>
      <c r="R349">
        <f t="shared" ref="Q349:U364" si="35">R$10 * (R$5^$P349) * 0.5 * R$6 * R$12^-(R$9+$P349)</f>
        <v>1.6006384755925549E-6</v>
      </c>
      <c r="S349">
        <f t="shared" si="35"/>
        <v>3.2018556916476786E-8</v>
      </c>
      <c r="T349">
        <f t="shared" si="34"/>
        <v>1.0357589320107239E-8</v>
      </c>
      <c r="U349">
        <f t="shared" si="34"/>
        <v>1.5263666729167565E-8</v>
      </c>
    </row>
    <row r="350" spans="16:21" x14ac:dyDescent="0.2">
      <c r="P350">
        <v>331</v>
      </c>
      <c r="R350">
        <f t="shared" si="35"/>
        <v>1.5537344176864639E-6</v>
      </c>
      <c r="S350">
        <f t="shared" si="35"/>
        <v>3.0681031507041488E-8</v>
      </c>
      <c r="T350">
        <f t="shared" si="34"/>
        <v>9.8886182112456288E-9</v>
      </c>
      <c r="U350">
        <f t="shared" si="34"/>
        <v>1.4590880885026006E-8</v>
      </c>
    </row>
    <row r="351" spans="16:21" x14ac:dyDescent="0.2">
      <c r="P351">
        <v>332</v>
      </c>
      <c r="R351">
        <f t="shared" si="35"/>
        <v>1.5082048054666442E-6</v>
      </c>
      <c r="S351">
        <f t="shared" si="35"/>
        <v>2.9399379141027613E-8</v>
      </c>
      <c r="T351">
        <f t="shared" si="34"/>
        <v>9.4408811843841553E-9</v>
      </c>
      <c r="U351">
        <f t="shared" si="34"/>
        <v>1.3947749828302752E-8</v>
      </c>
    </row>
    <row r="352" spans="16:21" x14ac:dyDescent="0.2">
      <c r="P352">
        <v>333</v>
      </c>
      <c r="R352">
        <f t="shared" si="35"/>
        <v>1.4640093630800279E-6</v>
      </c>
      <c r="S352">
        <f t="shared" si="35"/>
        <v>2.8171265808958273E-8</v>
      </c>
      <c r="T352">
        <f t="shared" si="34"/>
        <v>9.0134168023897677E-9</v>
      </c>
      <c r="U352">
        <f t="shared" si="34"/>
        <v>1.333296644704757E-8</v>
      </c>
    </row>
    <row r="353" spans="16:21" x14ac:dyDescent="0.2">
      <c r="P353">
        <v>334</v>
      </c>
      <c r="R353">
        <f t="shared" si="35"/>
        <v>1.4211089948906755E-6</v>
      </c>
      <c r="S353">
        <f t="shared" si="35"/>
        <v>2.699445500097189E-8</v>
      </c>
      <c r="T353">
        <f t="shared" si="34"/>
        <v>8.6053071600965925E-9</v>
      </c>
      <c r="U353">
        <f t="shared" si="34"/>
        <v>1.2745281243671988E-8</v>
      </c>
    </row>
    <row r="354" spans="16:21" x14ac:dyDescent="0.2">
      <c r="P354">
        <v>335</v>
      </c>
      <c r="R354">
        <f t="shared" si="35"/>
        <v>1.3794657508954677E-6</v>
      </c>
      <c r="S354">
        <f t="shared" si="35"/>
        <v>2.5866803633927385E-8</v>
      </c>
      <c r="T354">
        <f t="shared" si="34"/>
        <v>8.2156759132647773E-9</v>
      </c>
      <c r="U354">
        <f t="shared" si="34"/>
        <v>1.218349979544634E-8</v>
      </c>
    </row>
    <row r="355" spans="16:21" x14ac:dyDescent="0.2">
      <c r="P355">
        <v>336</v>
      </c>
      <c r="R355">
        <f t="shared" si="35"/>
        <v>1.3390427931532341E-6</v>
      </c>
      <c r="S355">
        <f t="shared" si="35"/>
        <v>2.4786258148648294E-8</v>
      </c>
      <c r="T355">
        <f t="shared" si="35"/>
        <v>7.8436863967841748E-9</v>
      </c>
      <c r="U355">
        <f t="shared" si="35"/>
        <v>1.1646480326931985E-8</v>
      </c>
    </row>
    <row r="356" spans="16:21" x14ac:dyDescent="0.2">
      <c r="P356">
        <v>337</v>
      </c>
      <c r="R356">
        <f t="shared" si="35"/>
        <v>1.2998043631976241E-6</v>
      </c>
      <c r="S356">
        <f t="shared" si="35"/>
        <v>2.3750850770198344E-8</v>
      </c>
      <c r="T356">
        <f t="shared" si="35"/>
        <v>7.4885398280819768E-9</v>
      </c>
      <c r="U356">
        <f t="shared" si="35"/>
        <v>1.1133131389414907E-8</v>
      </c>
    </row>
    <row r="357" spans="16:21" x14ac:dyDescent="0.2">
      <c r="P357">
        <v>338</v>
      </c>
      <c r="R357">
        <f t="shared" si="35"/>
        <v>1.2617157504048816E-6</v>
      </c>
      <c r="S357">
        <f t="shared" si="35"/>
        <v>2.2758695924378352E-8</v>
      </c>
      <c r="T357">
        <f t="shared" si="35"/>
        <v>7.1494735918765856E-9</v>
      </c>
      <c r="U357">
        <f t="shared" si="35"/>
        <v>1.0642409642624328E-8</v>
      </c>
    </row>
    <row r="358" spans="16:21" x14ac:dyDescent="0.2">
      <c r="P358">
        <v>339</v>
      </c>
      <c r="R358">
        <f t="shared" si="35"/>
        <v>1.2247432612885558E-6</v>
      </c>
      <c r="S358">
        <f t="shared" si="35"/>
        <v>2.1807986803918184E-8</v>
      </c>
      <c r="T358">
        <f t="shared" si="35"/>
        <v>6.8257596025943359E-9</v>
      </c>
      <c r="U358">
        <f t="shared" si="35"/>
        <v>1.0173317734227835E-8</v>
      </c>
    </row>
    <row r="359" spans="16:21" x14ac:dyDescent="0.2">
      <c r="P359">
        <v>340</v>
      </c>
      <c r="R359">
        <f t="shared" ref="Q359:U374" si="36">R$10 * (R$5^$P359) * 0.5 * R$6 * R$12^-(R$9+$P359)</f>
        <v>1.188854189693981E-6</v>
      </c>
      <c r="S359">
        <f t="shared" si="36"/>
        <v>2.0896992078110932E-8</v>
      </c>
      <c r="T359">
        <f t="shared" si="35"/>
        <v>6.516702740932792E-9</v>
      </c>
      <c r="U359">
        <f t="shared" si="35"/>
        <v>9.7249022727932965E-9</v>
      </c>
    </row>
    <row r="360" spans="16:21" x14ac:dyDescent="0.2">
      <c r="P360">
        <v>341</v>
      </c>
      <c r="R360">
        <f t="shared" si="36"/>
        <v>1.1540167878661493E-6</v>
      </c>
      <c r="S360">
        <f t="shared" si="36"/>
        <v>2.0024052739896784E-8</v>
      </c>
      <c r="T360">
        <f t="shared" si="35"/>
        <v>6.2216393612133615E-9</v>
      </c>
      <c r="U360">
        <f t="shared" si="35"/>
        <v>9.2962518900977218E-9</v>
      </c>
    </row>
    <row r="361" spans="16:21" x14ac:dyDescent="0.2">
      <c r="P361">
        <v>342</v>
      </c>
      <c r="R361">
        <f t="shared" si="36"/>
        <v>1.1202002383654029E-6</v>
      </c>
      <c r="S361">
        <f t="shared" si="36"/>
        <v>1.918757908465526E-8</v>
      </c>
      <c r="T361">
        <f t="shared" si="35"/>
        <v>5.939935866317983E-9</v>
      </c>
      <c r="U361">
        <f t="shared" si="35"/>
        <v>8.88649538884496E-9</v>
      </c>
    </row>
    <row r="362" spans="16:21" x14ac:dyDescent="0.2">
      <c r="P362">
        <v>343</v>
      </c>
      <c r="R362">
        <f t="shared" si="36"/>
        <v>1.0873746268060802E-6</v>
      </c>
      <c r="S362">
        <f t="shared" si="36"/>
        <v>1.8386047815203549E-8</v>
      </c>
      <c r="T362">
        <f t="shared" si="35"/>
        <v>5.6709873471498988E-9</v>
      </c>
      <c r="U362">
        <f t="shared" si="35"/>
        <v>8.494799972027498E-9</v>
      </c>
    </row>
    <row r="363" spans="16:21" x14ac:dyDescent="0.2">
      <c r="P363">
        <v>344</v>
      </c>
      <c r="R363">
        <f t="shared" si="36"/>
        <v>1.0555109153940166E-6</v>
      </c>
      <c r="S363">
        <f t="shared" si="36"/>
        <v>1.7617999267729141E-8</v>
      </c>
      <c r="T363">
        <f t="shared" si="35"/>
        <v>5.4142162836969344E-9</v>
      </c>
      <c r="U363">
        <f t="shared" si="35"/>
        <v>8.1203695503338059E-9</v>
      </c>
    </row>
    <row r="364" spans="16:21" x14ac:dyDescent="0.2">
      <c r="P364">
        <v>345</v>
      </c>
      <c r="R364">
        <f t="shared" si="36"/>
        <v>1.024580917239484E-6</v>
      </c>
      <c r="S364">
        <f t="shared" si="36"/>
        <v>1.6882034753604713E-8</v>
      </c>
      <c r="T364">
        <f t="shared" si="35"/>
        <v>5.1690713049080235E-9</v>
      </c>
      <c r="U364">
        <f t="shared" si="35"/>
        <v>7.7624431241610665E-9</v>
      </c>
    </row>
    <row r="365" spans="16:21" x14ac:dyDescent="0.2">
      <c r="P365">
        <v>346</v>
      </c>
      <c r="R365">
        <f t="shared" si="36"/>
        <v>9.9455727142284465E-7</v>
      </c>
      <c r="S365">
        <f t="shared" si="36"/>
        <v>1.6176814012244695E-8</v>
      </c>
      <c r="T365">
        <f t="shared" si="36"/>
        <v>4.9350260047201284E-9</v>
      </c>
      <c r="U365">
        <f t="shared" si="36"/>
        <v>7.4202932369449248E-9</v>
      </c>
    </row>
    <row r="366" spans="16:21" x14ac:dyDescent="0.2">
      <c r="P366">
        <v>347</v>
      </c>
      <c r="R366">
        <f t="shared" si="36"/>
        <v>9.6541341879086818E-7</v>
      </c>
      <c r="S366">
        <f t="shared" si="36"/>
        <v>1.5501052770364618E-8</v>
      </c>
      <c r="T366">
        <f t="shared" si="36"/>
        <v>4.7115778116930546E-9</v>
      </c>
      <c r="U366">
        <f t="shared" si="36"/>
        <v>7.0932244966627446E-9</v>
      </c>
    </row>
    <row r="367" spans="16:21" x14ac:dyDescent="0.2">
      <c r="P367">
        <v>348</v>
      </c>
      <c r="R367">
        <f t="shared" si="36"/>
        <v>9.3712357846229499E-7</v>
      </c>
      <c r="S367">
        <f t="shared" si="36"/>
        <v>1.4853520403198798E-8</v>
      </c>
      <c r="T367">
        <f t="shared" si="36"/>
        <v>4.4982469098249975E-9</v>
      </c>
      <c r="U367">
        <f t="shared" si="36"/>
        <v>6.7805721625054808E-9</v>
      </c>
    </row>
    <row r="368" spans="16:21" x14ac:dyDescent="0.2">
      <c r="P368">
        <v>349</v>
      </c>
      <c r="R368">
        <f t="shared" si="36"/>
        <v>9.0966272502186631E-7</v>
      </c>
      <c r="S368">
        <f t="shared" si="36"/>
        <v>1.4233037693416825E-8</v>
      </c>
      <c r="T368">
        <f t="shared" si="36"/>
        <v>4.2945752082314E-9</v>
      </c>
      <c r="U368">
        <f t="shared" si="36"/>
        <v>6.4817007938456401E-9</v>
      </c>
    </row>
    <row r="369" spans="16:22" x14ac:dyDescent="0.2">
      <c r="P369">
        <v>350</v>
      </c>
      <c r="R369">
        <f t="shared" ref="Q369:U384" si="37">R$10 * (R$5^$P369) * 0.5 * R$6 * R$12^-(R$9+$P369)</f>
        <v>8.8300656638264401E-7</v>
      </c>
      <c r="S369">
        <f t="shared" si="37"/>
        <v>1.363847468365799E-8</v>
      </c>
      <c r="T369">
        <f t="shared" si="36"/>
        <v>4.1001253574747164E-9</v>
      </c>
      <c r="U369">
        <f t="shared" si="36"/>
        <v>6.1960029587555089E-9</v>
      </c>
    </row>
    <row r="370" spans="16:22" x14ac:dyDescent="0.2">
      <c r="P370">
        <v>351</v>
      </c>
      <c r="R370">
        <f t="shared" si="37"/>
        <v>8.5713152229704081E-7</v>
      </c>
      <c r="S370">
        <f t="shared" si="37"/>
        <v>1.3068748618772618E-8</v>
      </c>
      <c r="T370">
        <f t="shared" si="36"/>
        <v>3.9144798104328281E-9</v>
      </c>
      <c r="U370">
        <f t="shared" si="36"/>
        <v>5.9228979994508043E-9</v>
      </c>
    </row>
    <row r="371" spans="16:22" x14ac:dyDescent="0.2">
      <c r="P371">
        <v>352</v>
      </c>
      <c r="R371">
        <f t="shared" si="37"/>
        <v>8.3201470349754685E-7</v>
      </c>
      <c r="S371">
        <f t="shared" si="37"/>
        <v>1.2522821974023197E-8</v>
      </c>
      <c r="T371">
        <f t="shared" si="36"/>
        <v>3.7372399256894499E-9</v>
      </c>
      <c r="U371">
        <f t="shared" si="36"/>
        <v>5.6618308521505988E-9</v>
      </c>
    </row>
    <row r="372" spans="16:22" x14ac:dyDescent="0.2">
      <c r="P372">
        <v>353</v>
      </c>
      <c r="R372">
        <f t="shared" si="37"/>
        <v>8.0763389144870439E-7</v>
      </c>
      <c r="S372">
        <f t="shared" si="37"/>
        <v>1.1999700565654191E-8</v>
      </c>
      <c r="T372">
        <f t="shared" si="36"/>
        <v>3.5680251115212522E-9</v>
      </c>
      <c r="U372">
        <f t="shared" si="36"/>
        <v>5.4122709189550078E-9</v>
      </c>
    </row>
    <row r="373" spans="16:22" x14ac:dyDescent="0.2">
      <c r="P373">
        <v>354</v>
      </c>
      <c r="R373">
        <f t="shared" si="37"/>
        <v>7.839675186924156E-7</v>
      </c>
      <c r="S373">
        <f t="shared" si="37"/>
        <v>1.1498431740389989E-8</v>
      </c>
      <c r="T373">
        <f t="shared" si="36"/>
        <v>3.4064720086435576E-9</v>
      </c>
      <c r="U373">
        <f t="shared" si="36"/>
        <v>5.1737109894477854E-9</v>
      </c>
    </row>
    <row r="374" spans="16:22" x14ac:dyDescent="0.2">
      <c r="P374">
        <v>355</v>
      </c>
      <c r="R374">
        <f t="shared" si="37"/>
        <v>7.6099464976919979E-7</v>
      </c>
      <c r="S374">
        <f t="shared" si="37"/>
        <v>1.1018102640563674E-8</v>
      </c>
      <c r="T374">
        <f t="shared" si="36"/>
        <v>3.2522337099596839E-9</v>
      </c>
      <c r="U374">
        <f t="shared" si="36"/>
        <v>4.9456662098321148E-9</v>
      </c>
    </row>
    <row r="375" spans="16:22" x14ac:dyDescent="0.2">
      <c r="P375">
        <v>356</v>
      </c>
      <c r="R375">
        <f t="shared" si="37"/>
        <v>7.386949626985224E-7</v>
      </c>
      <c r="S375">
        <f t="shared" si="37"/>
        <v>1.0557838541717412E-8</v>
      </c>
      <c r="T375">
        <f t="shared" si="37"/>
        <v>3.1049790156384863E-9</v>
      </c>
      <c r="U375">
        <f t="shared" si="37"/>
        <v>4.727673097504398E-9</v>
      </c>
    </row>
    <row r="376" spans="16:22" x14ac:dyDescent="0.2">
      <c r="P376">
        <v>357</v>
      </c>
      <c r="R376">
        <f t="shared" si="37"/>
        <v>7.1704873100181014E-7</v>
      </c>
      <c r="S376">
        <f t="shared" si="37"/>
        <v>1.0116801259646922E-8</v>
      </c>
      <c r="T376">
        <f t="shared" si="37"/>
        <v>2.9643917219205179E-9</v>
      </c>
      <c r="U376">
        <f t="shared" si="37"/>
        <v>4.5192885990632891E-9</v>
      </c>
    </row>
    <row r="377" spans="16:22" x14ac:dyDescent="0.2">
      <c r="P377">
        <v>358</v>
      </c>
      <c r="R377">
        <f t="shared" si="37"/>
        <v>6.960368062522518E-7</v>
      </c>
      <c r="S377">
        <f t="shared" si="37"/>
        <v>9.6941876239892429E-9</v>
      </c>
      <c r="T377">
        <f t="shared" si="37"/>
        <v>2.830169942125638E-9</v>
      </c>
      <c r="U377">
        <f t="shared" si="37"/>
        <v>4.3200891898394273E-9</v>
      </c>
    </row>
    <row r="378" spans="16:22" x14ac:dyDescent="0.2">
      <c r="P378">
        <v>359</v>
      </c>
      <c r="R378">
        <f t="shared" si="37"/>
        <v>6.7564060113595296E-7</v>
      </c>
      <c r="S378">
        <f t="shared" si="37"/>
        <v>9.2892280155739659E-9</v>
      </c>
      <c r="T378">
        <f t="shared" si="37"/>
        <v>2.7020254584040419E-9</v>
      </c>
      <c r="U378">
        <f t="shared" si="37"/>
        <v>4.1296700131157331E-9</v>
      </c>
      <c r="V378" t="s">
        <v>15</v>
      </c>
    </row>
    <row r="379" spans="16:22" x14ac:dyDescent="0.2">
      <c r="P379">
        <v>360</v>
      </c>
      <c r="R379">
        <f t="shared" ref="Q379:U384" si="38">R$10 * (R$5^$P379) * 0.5 * R$6 * R$12^-(R$9+$P379)</f>
        <v>6.5584207300944715E-7</v>
      </c>
      <c r="S379">
        <f t="shared" si="38"/>
        <v>8.90118496487437E-9</v>
      </c>
      <c r="T379">
        <f t="shared" si="37"/>
        <v>2.5796831028387305E-9</v>
      </c>
      <c r="U379">
        <f t="shared" si="37"/>
        <v>3.9476440572888243E-9</v>
      </c>
    </row>
    <row r="380" spans="16:22" x14ac:dyDescent="0.2">
      <c r="P380">
        <v>361</v>
      </c>
      <c r="R380">
        <f t="shared" si="38"/>
        <v>6.3662370793903469E-7</v>
      </c>
      <c r="S380">
        <f t="shared" si="38"/>
        <v>8.5293518090060591E-9</v>
      </c>
      <c r="T380">
        <f t="shared" si="37"/>
        <v>2.4628801665704184E-9</v>
      </c>
      <c r="U380">
        <f t="shared" si="37"/>
        <v>3.7736413692991653E-9</v>
      </c>
    </row>
    <row r="381" spans="16:22" x14ac:dyDescent="0.2">
      <c r="P381">
        <v>362</v>
      </c>
      <c r="R381">
        <f t="shared" si="38"/>
        <v>6.1796850520781937E-7</v>
      </c>
      <c r="S381">
        <f t="shared" si="38"/>
        <v>8.1730514048273876E-9</v>
      </c>
      <c r="T381">
        <f t="shared" si="37"/>
        <v>2.3513658356761106E-9</v>
      </c>
      <c r="U381">
        <f t="shared" si="37"/>
        <v>3.607308302731361E-9</v>
      </c>
    </row>
    <row r="382" spans="16:22" x14ac:dyDescent="0.2">
      <c r="P382">
        <v>363</v>
      </c>
      <c r="R382">
        <f t="shared" si="38"/>
        <v>5.9985996227673836E-7</v>
      </c>
      <c r="S382">
        <f t="shared" si="38"/>
        <v>7.8316348957981521E-9</v>
      </c>
      <c r="T382">
        <f t="shared" si="37"/>
        <v>2.2449006525899635E-9</v>
      </c>
      <c r="U382">
        <f t="shared" si="37"/>
        <v>3.4483067990563435E-9</v>
      </c>
    </row>
    <row r="383" spans="16:22" x14ac:dyDescent="0.2">
      <c r="P383">
        <v>364</v>
      </c>
      <c r="R383">
        <f t="shared" si="38"/>
        <v>5.822820601862878E-7</v>
      </c>
      <c r="S383">
        <f t="shared" si="38"/>
        <v>7.5044805303507934E-9</v>
      </c>
      <c r="T383">
        <f t="shared" si="37"/>
        <v>2.1432560019099582E-9</v>
      </c>
      <c r="U383">
        <f t="shared" si="37"/>
        <v>3.2963137005547298E-9</v>
      </c>
    </row>
    <row r="384" spans="16:22" x14ac:dyDescent="0.2">
      <c r="P384">
        <v>365</v>
      </c>
      <c r="R384">
        <f t="shared" si="38"/>
        <v>5.6521924938602611E-7</v>
      </c>
      <c r="S384">
        <f t="shared" si="38"/>
        <v>7.1909925296223409E-9</v>
      </c>
      <c r="T384">
        <f t="shared" si="37"/>
        <v>2.0462136194862064E-9</v>
      </c>
      <c r="U384">
        <f t="shared" si="37"/>
        <v>3.1510200935248262E-9</v>
      </c>
    </row>
    <row r="385" spans="16:21" x14ac:dyDescent="0.2">
      <c r="P385">
        <v>366</v>
      </c>
      <c r="R385">
        <f t="shared" ref="Q385:U416" si="39">R$10 * (R$5^$P385) * 0.5 * R$6 * R$12^-(R$9+$P385)</f>
        <v>5.4865643597931649E-7</v>
      </c>
      <c r="S385">
        <f t="shared" si="39"/>
        <v>6.8906000024850625E-9</v>
      </c>
      <c r="T385">
        <f t="shared" si="39"/>
        <v>1.9535651237367885E-9</v>
      </c>
      <c r="U385">
        <f t="shared" si="39"/>
        <v>3.0121306804404817E-9</v>
      </c>
    </row>
    <row r="386" spans="16:21" x14ac:dyDescent="0.2">
      <c r="P386">
        <v>367</v>
      </c>
      <c r="R386">
        <f t="shared" si="39"/>
        <v>5.3257896837115071E-7</v>
      </c>
      <c r="S386">
        <f t="shared" si="39"/>
        <v>6.6027559059000646E-9</v>
      </c>
      <c r="T386">
        <f t="shared" si="39"/>
        <v>1.865111568184663E-9</v>
      </c>
      <c r="U386">
        <f t="shared" si="39"/>
        <v>2.8793631797827062E-9</v>
      </c>
    </row>
    <row r="387" spans="16:21" x14ac:dyDescent="0.2">
      <c r="P387">
        <v>368</v>
      </c>
      <c r="R387">
        <f t="shared" si="39"/>
        <v>5.1697262430723028E-7</v>
      </c>
      <c r="S387">
        <f t="shared" si="39"/>
        <v>6.3269360487004542E-9</v>
      </c>
      <c r="T387">
        <f t="shared" si="39"/>
        <v>1.7806630142548261E-9</v>
      </c>
      <c r="U387">
        <f t="shared" si="39"/>
        <v>2.7524477523252656E-9</v>
      </c>
    </row>
    <row r="388" spans="16:21" x14ac:dyDescent="0.2">
      <c r="P388">
        <v>369</v>
      </c>
      <c r="R388">
        <f t="shared" si="39"/>
        <v>5.0182359829284963E-7</v>
      </c>
      <c r="S388">
        <f t="shared" si="39"/>
        <v>6.0626381369899427E-9</v>
      </c>
      <c r="T388">
        <f t="shared" si="39"/>
        <v>1.7000381234143683E-9</v>
      </c>
      <c r="U388">
        <f t="shared" si="39"/>
        <v>2.6311264527082455E-9</v>
      </c>
    </row>
    <row r="389" spans="16:21" x14ac:dyDescent="0.2">
      <c r="P389">
        <v>370</v>
      </c>
      <c r="R389">
        <f t="shared" si="39"/>
        <v>4.8711848938044697E-7</v>
      </c>
      <c r="S389">
        <f t="shared" si="39"/>
        <v>5.8093808594184314E-9</v>
      </c>
      <c r="T389">
        <f t="shared" si="39"/>
        <v>1.6230637677796163E-9</v>
      </c>
      <c r="U389">
        <f t="shared" si="39"/>
        <v>2.5151527051849314E-9</v>
      </c>
    </row>
    <row r="390" spans="16:21" x14ac:dyDescent="0.2">
      <c r="P390">
        <v>371</v>
      </c>
      <c r="R390">
        <f t="shared" si="39"/>
        <v>4.7284428931502006E-7</v>
      </c>
      <c r="S390">
        <f t="shared" si="39"/>
        <v>5.5667030106687687E-9</v>
      </c>
      <c r="T390">
        <f t="shared" si="39"/>
        <v>1.5495746583542168E-9</v>
      </c>
      <c r="U390">
        <f t="shared" si="39"/>
        <v>2.4042908024765089E-9</v>
      </c>
    </row>
    <row r="391" spans="16:21" x14ac:dyDescent="0.2">
      <c r="P391">
        <v>372</v>
      </c>
      <c r="R391">
        <f t="shared" si="39"/>
        <v>4.5898837102692218E-7</v>
      </c>
      <c r="S391">
        <f t="shared" si="39"/>
        <v>5.3341626515585246E-9</v>
      </c>
      <c r="T391">
        <f t="shared" si="39"/>
        <v>1.479412990099861E-9</v>
      </c>
      <c r="U391">
        <f t="shared" si="39"/>
        <v>2.2983154267160509E-9</v>
      </c>
    </row>
    <row r="392" spans="16:21" x14ac:dyDescent="0.2">
      <c r="P392">
        <v>373</v>
      </c>
      <c r="R392">
        <f t="shared" si="39"/>
        <v>4.4553847746185624E-7</v>
      </c>
      <c r="S392">
        <f t="shared" si="39"/>
        <v>5.1113363042271509E-9</v>
      </c>
      <c r="T392">
        <f t="shared" si="39"/>
        <v>1.4124281030774995E-9</v>
      </c>
      <c r="U392">
        <f t="shared" si="39"/>
        <v>2.1970111915081432E-9</v>
      </c>
    </row>
    <row r="393" spans="16:21" x14ac:dyDescent="0.2">
      <c r="P393">
        <v>374</v>
      </c>
      <c r="R393">
        <f t="shared" si="39"/>
        <v>4.3248271073818916E-7</v>
      </c>
      <c r="S393">
        <f t="shared" si="39"/>
        <v>4.8978181809430021E-9</v>
      </c>
      <c r="T393">
        <f t="shared" si="39"/>
        <v>1.3484761589314176E-9</v>
      </c>
      <c r="U393">
        <f t="shared" si="39"/>
        <v>2.1001722041734228E-9</v>
      </c>
    </row>
    <row r="394" spans="16:21" x14ac:dyDescent="0.2">
      <c r="P394">
        <v>375</v>
      </c>
      <c r="R394">
        <f t="shared" si="39"/>
        <v>4.1980952162199123E-7</v>
      </c>
      <c r="S394">
        <f t="shared" si="39"/>
        <v>4.6932194451257025E-9</v>
      </c>
      <c r="T394">
        <f t="shared" si="39"/>
        <v>1.2874198320214646E-9</v>
      </c>
      <c r="U394">
        <f t="shared" si="39"/>
        <v>2.0076016472883333E-9</v>
      </c>
    </row>
    <row r="395" spans="16:21" x14ac:dyDescent="0.2">
      <c r="P395">
        <v>376</v>
      </c>
      <c r="R395">
        <f t="shared" si="39"/>
        <v>4.0750769931049352E-7</v>
      </c>
      <c r="S395">
        <f t="shared" si="39"/>
        <v>4.4971675032381814E-9</v>
      </c>
      <c r="T395">
        <f t="shared" si="39"/>
        <v>1.2291280145402044E-9</v>
      </c>
      <c r="U395">
        <f t="shared" si="39"/>
        <v>1.9191113786696003E-9</v>
      </c>
    </row>
    <row r="396" spans="16:21" x14ac:dyDescent="0.2">
      <c r="P396">
        <v>377</v>
      </c>
      <c r="R396">
        <f t="shared" si="39"/>
        <v>3.9556636151492347E-7</v>
      </c>
      <c r="S396">
        <f t="shared" si="39"/>
        <v>4.3093053262587952E-9</v>
      </c>
      <c r="T396">
        <f t="shared" si="39"/>
        <v>1.1734755349817837E-9</v>
      </c>
      <c r="U396">
        <f t="shared" si="39"/>
        <v>1.8345215489904303E-9</v>
      </c>
    </row>
    <row r="397" spans="16:21" x14ac:dyDescent="0.2">
      <c r="P397">
        <v>378</v>
      </c>
      <c r="R397">
        <f t="shared" si="39"/>
        <v>3.8397494483394603E-7</v>
      </c>
      <c r="S397">
        <f t="shared" si="39"/>
        <v>4.1292907994979139E-9</v>
      </c>
      <c r="T397">
        <f t="shared" si="39"/>
        <v>1.1203428893579587E-9</v>
      </c>
      <c r="U397">
        <f t="shared" si="39"/>
        <v>1.7536602362512799E-9</v>
      </c>
    </row>
    <row r="398" spans="16:21" x14ac:dyDescent="0.2">
      <c r="P398">
        <v>379</v>
      </c>
      <c r="R398">
        <f t="shared" si="39"/>
        <v>3.7272319540919718E-7</v>
      </c>
      <c r="S398">
        <f t="shared" si="39"/>
        <v>3.9567960995748927E-9</v>
      </c>
      <c r="T398">
        <f t="shared" si="39"/>
        <v>1.0696159845841381E-9</v>
      </c>
      <c r="U398">
        <f t="shared" si="39"/>
        <v>1.6763630963622631E-9</v>
      </c>
    </row>
    <row r="399" spans="16:21" x14ac:dyDescent="0.2">
      <c r="P399">
        <v>380</v>
      </c>
      <c r="R399">
        <f t="shared" si="39"/>
        <v>3.6180115985463866E-7</v>
      </c>
      <c r="S399">
        <f t="shared" si="39"/>
        <v>3.7915070974208841E-9</v>
      </c>
      <c r="T399">
        <f t="shared" si="39"/>
        <v>1.0211858934843947E-9</v>
      </c>
      <c r="U399">
        <f t="shared" si="39"/>
        <v>1.6024730291270658E-9</v>
      </c>
    </row>
    <row r="400" spans="16:21" x14ac:dyDescent="0.2">
      <c r="P400">
        <v>381</v>
      </c>
      <c r="R400">
        <f t="shared" si="39"/>
        <v>3.5119917645171536E-7</v>
      </c>
      <c r="S400">
        <f t="shared" si="39"/>
        <v>3.6331227862202422E-9</v>
      </c>
      <c r="T400">
        <f t="shared" si="39"/>
        <v>9.749486208893609E-10</v>
      </c>
      <c r="U400">
        <f t="shared" si="39"/>
        <v>1.5318398589494746E-9</v>
      </c>
    </row>
    <row r="401" spans="16:21" x14ac:dyDescent="0.2">
      <c r="P401">
        <v>382</v>
      </c>
      <c r="R401">
        <f t="shared" si="39"/>
        <v>3.4090786660252248E-7</v>
      </c>
      <c r="S401">
        <f t="shared" si="39"/>
        <v>3.4813547332488354E-9</v>
      </c>
      <c r="T401">
        <f t="shared" si="39"/>
        <v>9.3080488032475158E-10</v>
      </c>
      <c r="U401">
        <f t="shared" si="39"/>
        <v>1.4643200296136036E-9</v>
      </c>
    </row>
    <row r="402" spans="16:21" x14ac:dyDescent="0.2">
      <c r="P402">
        <v>383</v>
      </c>
      <c r="R402">
        <f t="shared" si="39"/>
        <v>3.309181265334247E-7</v>
      </c>
      <c r="S402">
        <f t="shared" si="39"/>
        <v>3.3359265546109051E-9</v>
      </c>
      <c r="T402">
        <f t="shared" si="39"/>
        <v>8.8865988081098668E-10</v>
      </c>
      <c r="U402">
        <f t="shared" si="39"/>
        <v>1.3997763125174758E-9</v>
      </c>
    </row>
    <row r="403" spans="16:21" x14ac:dyDescent="0.2">
      <c r="P403">
        <v>384</v>
      </c>
      <c r="R403">
        <f t="shared" si="39"/>
        <v>3.2122111924178566E-7</v>
      </c>
      <c r="S403">
        <f t="shared" si="39"/>
        <v>3.1965734119180225E-9</v>
      </c>
      <c r="T403">
        <f t="shared" si="39"/>
        <v>8.4842312331610286E-10</v>
      </c>
      <c r="U403">
        <f t="shared" si="39"/>
        <v>1.3380775277669663E-9</v>
      </c>
    </row>
    <row r="404" spans="16:21" x14ac:dyDescent="0.2">
      <c r="P404">
        <v>385</v>
      </c>
      <c r="R404">
        <f t="shared" si="39"/>
        <v>3.1180826667868678E-7</v>
      </c>
      <c r="S404">
        <f t="shared" si="39"/>
        <v>3.063041529993468E-9</v>
      </c>
      <c r="T404">
        <f t="shared" si="39"/>
        <v>8.1000820642487583E-10</v>
      </c>
      <c r="U404">
        <f t="shared" si="39"/>
        <v>1.2790982775632612E-9</v>
      </c>
    </row>
    <row r="405" spans="16:21" x14ac:dyDescent="0.2">
      <c r="P405">
        <v>386</v>
      </c>
      <c r="R405">
        <f t="shared" si="39"/>
        <v>3.0267124216071704E-7</v>
      </c>
      <c r="S405">
        <f t="shared" si="39"/>
        <v>2.9350877347237783E-9</v>
      </c>
      <c r="T405">
        <f t="shared" si="39"/>
        <v>7.7333264080685785E-10</v>
      </c>
      <c r="U405">
        <f t="shared" si="39"/>
        <v>1.2227186913419538E-9</v>
      </c>
    </row>
    <row r="406" spans="16:21" x14ac:dyDescent="0.2">
      <c r="P406">
        <v>387</v>
      </c>
      <c r="R406">
        <f t="shared" si="39"/>
        <v>2.9380196300412359E-7</v>
      </c>
      <c r="S406">
        <f t="shared" si="39"/>
        <v>2.8124790102158124E-9</v>
      </c>
      <c r="T406">
        <f t="shared" si="39"/>
        <v>7.3831767208493557E-10</v>
      </c>
      <c r="U406">
        <f t="shared" si="39"/>
        <v>1.1688241821457993E-9</v>
      </c>
    </row>
    <row r="407" spans="16:21" x14ac:dyDescent="0.2">
      <c r="P407">
        <v>388</v>
      </c>
      <c r="R407">
        <f t="shared" si="39"/>
        <v>2.8519258337480591E-7</v>
      </c>
      <c r="S407">
        <f t="shared" si="39"/>
        <v>2.6949920744529067E-9</v>
      </c>
      <c r="T407">
        <f t="shared" si="39"/>
        <v>7.0488811172404963E-10</v>
      </c>
      <c r="U407">
        <f t="shared" si="39"/>
        <v>1.1173052137359779E-9</v>
      </c>
    </row>
    <row r="408" spans="16:21" x14ac:dyDescent="0.2">
      <c r="P408">
        <v>389</v>
      </c>
      <c r="R408">
        <f t="shared" si="39"/>
        <v>2.7683548734782976E-7</v>
      </c>
      <c r="S408">
        <f t="shared" si="39"/>
        <v>2.58241297267732E-9</v>
      </c>
      <c r="T408">
        <f t="shared" si="39"/>
        <v>6.7297217557693363E-10</v>
      </c>
      <c r="U408">
        <f t="shared" si="39"/>
        <v>1.0680570779685302E-9</v>
      </c>
    </row>
    <row r="409" spans="16:21" x14ac:dyDescent="0.2">
      <c r="P409">
        <v>390</v>
      </c>
      <c r="R409">
        <f t="shared" si="39"/>
        <v>2.6872328217031988E-7</v>
      </c>
      <c r="S409">
        <f t="shared" si="39"/>
        <v>2.474536687758503E-9</v>
      </c>
      <c r="T409">
        <f t="shared" si="39"/>
        <v>6.4250132974018674E-10</v>
      </c>
      <c r="U409">
        <f t="shared" si="39"/>
        <v>1.0209796819835087E-9</v>
      </c>
    </row>
    <row r="410" spans="16:21" x14ac:dyDescent="0.2">
      <c r="P410">
        <v>391</v>
      </c>
      <c r="R410">
        <f t="shared" si="39"/>
        <v>2.6084879172177225E-7</v>
      </c>
      <c r="S410">
        <f t="shared" si="39"/>
        <v>2.3711667668376245E-9</v>
      </c>
      <c r="T410">
        <f t="shared" si="39"/>
        <v>6.1341014338967464E-10</v>
      </c>
      <c r="U410">
        <f t="shared" si="39"/>
        <v>9.7597734477432159E-10</v>
      </c>
    </row>
    <row r="411" spans="16:21" x14ac:dyDescent="0.2">
      <c r="P411">
        <v>392</v>
      </c>
      <c r="R411">
        <f t="shared" si="39"/>
        <v>2.5320505016600185E-7</v>
      </c>
      <c r="S411">
        <f t="shared" si="39"/>
        <v>2.2721149635684473E-9</v>
      </c>
      <c r="T411">
        <f t="shared" si="39"/>
        <v>5.8563614827925316E-10</v>
      </c>
      <c r="U411">
        <f t="shared" si="39"/>
        <v>9.3295860272381065E-10</v>
      </c>
    </row>
    <row r="412" spans="16:21" x14ac:dyDescent="0.2">
      <c r="P412">
        <v>393</v>
      </c>
      <c r="R412">
        <f t="shared" si="39"/>
        <v>2.4578529578910903E-7</v>
      </c>
      <c r="S412">
        <f t="shared" si="39"/>
        <v>2.1772008953030205E-9</v>
      </c>
      <c r="T412">
        <f t="shared" si="39"/>
        <v>5.5911970460110979E-10</v>
      </c>
      <c r="U412">
        <f t="shared" si="39"/>
        <v>8.9183602371183449E-10</v>
      </c>
    </row>
    <row r="413" spans="16:21" x14ac:dyDescent="0.2">
      <c r="P413">
        <v>394</v>
      </c>
      <c r="R413">
        <f t="shared" si="39"/>
        <v>2.3858296501801456E-7</v>
      </c>
      <c r="S413">
        <f t="shared" si="39"/>
        <v>2.0862517145979255E-9</v>
      </c>
      <c r="T413">
        <f t="shared" si="39"/>
        <v>5.3380387291968507E-10</v>
      </c>
      <c r="U413">
        <f t="shared" si="39"/>
        <v>8.5252602941654262E-10</v>
      </c>
    </row>
    <row r="414" spans="16:21" x14ac:dyDescent="0.2">
      <c r="P414">
        <v>395</v>
      </c>
      <c r="R414">
        <f t="shared" si="39"/>
        <v>2.3159168661427073E-7</v>
      </c>
      <c r="S414">
        <f t="shared" si="39"/>
        <v>1.9991017944428191E-9</v>
      </c>
      <c r="T414">
        <f t="shared" si="39"/>
        <v>5.0963429190416988E-10</v>
      </c>
      <c r="U414">
        <f t="shared" si="39"/>
        <v>8.149487254481838E-10</v>
      </c>
    </row>
    <row r="415" spans="16:21" x14ac:dyDescent="0.2">
      <c r="P415">
        <v>396</v>
      </c>
      <c r="R415">
        <f t="shared" si="39"/>
        <v>2.2480527603801376E-7</v>
      </c>
      <c r="S415">
        <f t="shared" si="39"/>
        <v>1.9155924266380831E-9</v>
      </c>
      <c r="T415">
        <f t="shared" si="39"/>
        <v>4.8655906159703469E-10</v>
      </c>
      <c r="U415">
        <f t="shared" si="39"/>
        <v>7.7902773897020906E-10</v>
      </c>
    </row>
    <row r="416" spans="16:21" x14ac:dyDescent="0.2">
      <c r="P416">
        <v>397</v>
      </c>
      <c r="R416">
        <f t="shared" si="39"/>
        <v>2.1821772997707199E-7</v>
      </c>
      <c r="S416">
        <f t="shared" si="39"/>
        <v>1.8355715327722595E-9</v>
      </c>
      <c r="T416">
        <f t="shared" si="39"/>
        <v>4.6452863196792642E-10</v>
      </c>
      <c r="U416">
        <f t="shared" si="39"/>
        <v>7.4469006347764772E-10</v>
      </c>
    </row>
    <row r="417" spans="16:21" x14ac:dyDescent="0.2">
      <c r="P417">
        <v>398</v>
      </c>
      <c r="R417">
        <f t="shared" ref="Q417:U448" si="40">R$10 * (R$5^$P417) * 0.5 * R$6 * R$12^-(R$9+$P417)</f>
        <v>2.1182322103638736E-7</v>
      </c>
      <c r="S417">
        <f t="shared" si="40"/>
        <v>1.7588933872729674E-9</v>
      </c>
      <c r="T417">
        <f t="shared" si="40"/>
        <v>4.4349569651362629E-10</v>
      </c>
      <c r="U417">
        <f t="shared" si="40"/>
        <v>7.1186591041728028E-10</v>
      </c>
    </row>
    <row r="418" spans="16:21" x14ac:dyDescent="0.2">
      <c r="P418">
        <v>399</v>
      </c>
      <c r="R418">
        <f t="shared" si="40"/>
        <v>2.0561609258305738E-7</v>
      </c>
      <c r="S418">
        <f t="shared" si="40"/>
        <v>1.6854183520269331E-9</v>
      </c>
      <c r="T418">
        <f t="shared" si="40"/>
        <v>4.23415090675588E-10</v>
      </c>
      <c r="U418">
        <f t="shared" si="40"/>
        <v>6.8048856734803676E-10</v>
      </c>
    </row>
    <row r="419" spans="16:21" x14ac:dyDescent="0.2">
      <c r="P419">
        <v>400</v>
      </c>
      <c r="R419">
        <f t="shared" si="40"/>
        <v>1.9959085374243182E-7</v>
      </c>
      <c r="S419">
        <f t="shared" si="40"/>
        <v>1.6150126220858528E-9</v>
      </c>
      <c r="T419">
        <f t="shared" si="40"/>
        <v>4.0424369485693121E-10</v>
      </c>
      <c r="U419">
        <f t="shared" si="40"/>
        <v>6.5049426235334864E-10</v>
      </c>
    </row>
    <row r="420" spans="16:21" x14ac:dyDescent="0.2">
      <c r="P420">
        <v>401</v>
      </c>
      <c r="R420">
        <f t="shared" si="40"/>
        <v>1.9374217454084296E-7</v>
      </c>
      <c r="S420">
        <f t="shared" si="40"/>
        <v>1.5475479819950016E-9</v>
      </c>
      <c r="T420">
        <f t="shared" si="40"/>
        <v>3.8594034183063008E-10</v>
      </c>
      <c r="U420">
        <f t="shared" si="40"/>
        <v>6.2182203442987507E-10</v>
      </c>
    </row>
    <row r="421" spans="16:21" x14ac:dyDescent="0.2">
      <c r="P421">
        <v>402</v>
      </c>
      <c r="R421">
        <f t="shared" si="40"/>
        <v>1.8806488119066807E-7</v>
      </c>
      <c r="S421">
        <f t="shared" si="40"/>
        <v>1.4829015723008338E-9</v>
      </c>
      <c r="T421">
        <f t="shared" si="40"/>
        <v>3.6846572834007859E-10</v>
      </c>
      <c r="U421">
        <f t="shared" si="40"/>
        <v>5.9441360958918537E-10</v>
      </c>
    </row>
    <row r="422" spans="16:21" x14ac:dyDescent="0.2">
      <c r="P422">
        <v>403</v>
      </c>
      <c r="R422">
        <f t="shared" si="40"/>
        <v>1.8255395151355675E-7</v>
      </c>
      <c r="S422">
        <f t="shared" si="40"/>
        <v>1.4209556658123613E-9</v>
      </c>
      <c r="T422">
        <f t="shared" si="40"/>
        <v>3.5178233070220441E-10</v>
      </c>
      <c r="U422">
        <f t="shared" si="40"/>
        <v>5.6821328242058367E-10</v>
      </c>
    </row>
    <row r="423" spans="16:21" x14ac:dyDescent="0.2">
      <c r="P423">
        <v>404</v>
      </c>
      <c r="R423">
        <f t="shared" si="40"/>
        <v>1.7720451049777231E-7</v>
      </c>
      <c r="S423">
        <f t="shared" si="40"/>
        <v>1.3615974532088747E-9</v>
      </c>
      <c r="T423">
        <f t="shared" si="40"/>
        <v>3.3585432423190869E-10</v>
      </c>
      <c r="U423">
        <f t="shared" si="40"/>
        <v>5.4316780287435783E-10</v>
      </c>
    </row>
    <row r="424" spans="16:21" x14ac:dyDescent="0.2">
      <c r="P424">
        <v>405</v>
      </c>
      <c r="R424">
        <f t="shared" si="40"/>
        <v>1.7201182598571778E-7</v>
      </c>
      <c r="S424">
        <f t="shared" si="40"/>
        <v>1.3047188376035579E-9</v>
      </c>
      <c r="T424">
        <f t="shared" si="40"/>
        <v>3.2064750631480557E-10</v>
      </c>
      <c r="U424">
        <f t="shared" si="40"/>
        <v>5.1922626803535196E-10</v>
      </c>
    </row>
    <row r="425" spans="16:21" x14ac:dyDescent="0.2">
      <c r="P425">
        <v>406</v>
      </c>
      <c r="R425">
        <f t="shared" si="40"/>
        <v>1.6697130448783252E-7</v>
      </c>
      <c r="S425">
        <f t="shared" si="40"/>
        <v>1.2502162376888944E-9</v>
      </c>
      <c r="T425">
        <f t="shared" si="40"/>
        <v>3.0612922296307603E-10</v>
      </c>
      <c r="U425">
        <f t="shared" si="40"/>
        <v>4.9634001866690265E-10</v>
      </c>
    </row>
    <row r="426" spans="16:21" x14ac:dyDescent="0.2">
      <c r="P426">
        <v>407</v>
      </c>
      <c r="R426">
        <f t="shared" si="40"/>
        <v>1.6207848711915493E-7</v>
      </c>
      <c r="S426">
        <f t="shared" si="40"/>
        <v>1.1979903991053643E-9</v>
      </c>
      <c r="T426">
        <f t="shared" si="40"/>
        <v>2.9226829869672839E-10</v>
      </c>
      <c r="U426">
        <f t="shared" si="40"/>
        <v>4.7446254031486721E-10</v>
      </c>
    </row>
    <row r="427" spans="16:21" x14ac:dyDescent="0.2">
      <c r="P427">
        <v>408</v>
      </c>
      <c r="R427">
        <f t="shared" si="40"/>
        <v>1.573290456549579E-7</v>
      </c>
      <c r="S427">
        <f t="shared" si="40"/>
        <v>1.1479462136899254E-9</v>
      </c>
      <c r="T427">
        <f t="shared" si="40"/>
        <v>2.7903496959969481E-10</v>
      </c>
      <c r="U427">
        <f t="shared" si="40"/>
        <v>4.5354936877075205E-10</v>
      </c>
    </row>
    <row r="428" spans="16:21" x14ac:dyDescent="0.2">
      <c r="P428">
        <v>409</v>
      </c>
      <c r="R428">
        <f t="shared" si="40"/>
        <v>1.5271877870196698E-7</v>
      </c>
      <c r="S428">
        <f t="shared" si="40"/>
        <v>1.0999925462751025E-9</v>
      </c>
      <c r="T428">
        <f t="shared" si="40"/>
        <v>2.6640081940701471E-10</v>
      </c>
      <c r="U428">
        <f t="shared" si="40"/>
        <v>4.3355799970179827E-10</v>
      </c>
    </row>
    <row r="429" spans="16:21" x14ac:dyDescent="0.2">
      <c r="P429">
        <v>410</v>
      </c>
      <c r="R429">
        <f t="shared" si="40"/>
        <v>1.4824360798177497E-7</v>
      </c>
      <c r="S429">
        <f t="shared" si="40"/>
        <v>1.0540420687232787E-9</v>
      </c>
      <c r="T429">
        <f t="shared" si="40"/>
        <v>2.5433871848586575E-10</v>
      </c>
      <c r="U429">
        <f t="shared" si="40"/>
        <v>4.1444780226435701E-10</v>
      </c>
    </row>
    <row r="430" spans="16:21" x14ac:dyDescent="0.2">
      <c r="P430">
        <v>411</v>
      </c>
      <c r="R430">
        <f t="shared" si="40"/>
        <v>1.4389957472316489E-7</v>
      </c>
      <c r="S430">
        <f t="shared" si="40"/>
        <v>1.0100111008939437E-9</v>
      </c>
      <c r="T430">
        <f t="shared" si="40"/>
        <v>2.4282276557941061E-10</v>
      </c>
      <c r="U430">
        <f t="shared" si="40"/>
        <v>3.9617993652497931E-10</v>
      </c>
    </row>
    <row r="431" spans="16:21" x14ac:dyDescent="0.2">
      <c r="P431">
        <v>412</v>
      </c>
      <c r="R431">
        <f t="shared" si="40"/>
        <v>1.3968283616014959E-7</v>
      </c>
      <c r="S431">
        <f t="shared" si="40"/>
        <v>9.678194582542913E-10</v>
      </c>
      <c r="T431">
        <f t="shared" si="40"/>
        <v>2.318282321883687E-10</v>
      </c>
      <c r="U431">
        <f t="shared" si="40"/>
        <v>3.7871727452138867E-10</v>
      </c>
    </row>
    <row r="432" spans="16:21" x14ac:dyDescent="0.2">
      <c r="P432">
        <v>413</v>
      </c>
      <c r="R432">
        <f t="shared" si="40"/>
        <v>1.355896621326308E-7</v>
      </c>
      <c r="S432">
        <f t="shared" si="40"/>
        <v>9.2739030585564395E-10</v>
      </c>
      <c r="T432">
        <f t="shared" si="40"/>
        <v>2.2133150947087831E-10</v>
      </c>
      <c r="U432">
        <f t="shared" si="40"/>
        <v>3.6202432480289345E-10</v>
      </c>
    </row>
    <row r="433" spans="16:21" x14ac:dyDescent="0.2">
      <c r="P433">
        <v>414</v>
      </c>
      <c r="R433">
        <f t="shared" si="40"/>
        <v>1.3161643178667037E-7</v>
      </c>
      <c r="S433">
        <f t="shared" si="40"/>
        <v>8.8865001840978613E-10</v>
      </c>
      <c r="T433">
        <f t="shared" si="40"/>
        <v>2.1131005754662917E-10</v>
      </c>
      <c r="U433">
        <f t="shared" si="40"/>
        <v>3.4606716029688007E-10</v>
      </c>
    </row>
    <row r="434" spans="16:21" x14ac:dyDescent="0.2">
      <c r="P434">
        <v>415</v>
      </c>
      <c r="R434">
        <f t="shared" si="40"/>
        <v>1.2775963037145408E-7</v>
      </c>
      <c r="S434">
        <f t="shared" si="40"/>
        <v>8.5152804621039026E-10</v>
      </c>
      <c r="T434">
        <f t="shared" si="40"/>
        <v>2.0174235709640242E-10</v>
      </c>
      <c r="U434">
        <f t="shared" si="40"/>
        <v>3.3081334935477576E-10</v>
      </c>
    </row>
    <row r="435" spans="16:21" x14ac:dyDescent="0.2">
      <c r="P435">
        <v>416</v>
      </c>
      <c r="R435">
        <f t="shared" si="40"/>
        <v>1.2401584613011558E-7</v>
      </c>
      <c r="S435">
        <f t="shared" si="40"/>
        <v>8.1595678665536996E-10</v>
      </c>
      <c r="T435">
        <f t="shared" si="40"/>
        <v>1.9260786315308826E-10</v>
      </c>
      <c r="U435">
        <f t="shared" si="40"/>
        <v>3.1623188983734279E-10</v>
      </c>
    </row>
    <row r="436" spans="16:21" x14ac:dyDescent="0.2">
      <c r="P436">
        <v>417</v>
      </c>
      <c r="R436">
        <f t="shared" si="40"/>
        <v>1.2038176728166953E-7</v>
      </c>
      <c r="S436">
        <f t="shared" si="40"/>
        <v>7.8187146113618313E-10</v>
      </c>
      <c r="T436">
        <f t="shared" si="40"/>
        <v>1.8388696098495392E-10</v>
      </c>
      <c r="U436">
        <f t="shared" si="40"/>
        <v>3.0229314610533131E-10</v>
      </c>
    </row>
    <row r="437" spans="16:21" x14ac:dyDescent="0.2">
      <c r="P437">
        <v>418</v>
      </c>
      <c r="R437">
        <f t="shared" si="40"/>
        <v>1.1685417909138396E-7</v>
      </c>
      <c r="S437">
        <f t="shared" si="40"/>
        <v>7.4920999706989418E-10</v>
      </c>
      <c r="T437">
        <f t="shared" si="40"/>
        <v>1.7556092397642998E-10</v>
      </c>
      <c r="U437">
        <f t="shared" si="40"/>
        <v>2.8896878878743715E-10</v>
      </c>
    </row>
    <row r="438" spans="16:21" x14ac:dyDescent="0.2">
      <c r="P438">
        <v>419</v>
      </c>
      <c r="R438">
        <f t="shared" si="40"/>
        <v>1.1342996102700065E-7</v>
      </c>
      <c r="S438">
        <f t="shared" si="40"/>
        <v>7.1791291485916393E-10</v>
      </c>
      <c r="T438">
        <f t="shared" si="40"/>
        <v>1.6761187341597167E-10</v>
      </c>
      <c r="U438">
        <f t="shared" si="40"/>
        <v>2.7623173720314057E-10</v>
      </c>
    </row>
    <row r="439" spans="16:21" x14ac:dyDescent="0.2">
      <c r="P439">
        <v>420</v>
      </c>
      <c r="R439">
        <f t="shared" si="40"/>
        <v>1.1010608399828785E-7</v>
      </c>
      <c r="S439">
        <f t="shared" si="40"/>
        <v>6.8792321957431043E-10</v>
      </c>
      <c r="T439">
        <f t="shared" si="40"/>
        <v>1.6002274010464575E-10</v>
      </c>
      <c r="U439">
        <f t="shared" si="40"/>
        <v>2.6405610432340998E-10</v>
      </c>
    </row>
    <row r="440" spans="16:21" x14ac:dyDescent="0.2">
      <c r="P440">
        <v>421</v>
      </c>
      <c r="R440">
        <f t="shared" si="40"/>
        <v>1.0687960767748294E-7</v>
      </c>
      <c r="S440">
        <f t="shared" si="40"/>
        <v>6.5918629716018136E-10</v>
      </c>
      <c r="T440">
        <f t="shared" si="40"/>
        <v>1.5277722770300405E-10</v>
      </c>
      <c r="U440">
        <f t="shared" si="40"/>
        <v>2.5241714415740508E-10</v>
      </c>
    </row>
    <row r="441" spans="16:21" x14ac:dyDescent="0.2">
      <c r="P441">
        <v>422</v>
      </c>
      <c r="R441">
        <f t="shared" si="40"/>
        <v>1.0374767789825585E-7</v>
      </c>
      <c r="S441">
        <f t="shared" si="40"/>
        <v>6.316498149788253E-10</v>
      </c>
      <c r="T441">
        <f t="shared" si="40"/>
        <v>1.4585977773753868E-10</v>
      </c>
      <c r="U441">
        <f t="shared" si="40"/>
        <v>2.4129120145824856E-10</v>
      </c>
    </row>
    <row r="442" spans="16:21" x14ac:dyDescent="0.2">
      <c r="P442">
        <v>423</v>
      </c>
      <c r="R442">
        <f t="shared" si="40"/>
        <v>1.0070752413089076E-7</v>
      </c>
      <c r="S442">
        <f t="shared" si="40"/>
        <v>6.0526362650683569E-10</v>
      </c>
      <c r="T442">
        <f t="shared" si="40"/>
        <v>1.3925553619157503E-10</v>
      </c>
      <c r="U442">
        <f t="shared" si="40"/>
        <v>2.3065566364564646E-10</v>
      </c>
    </row>
    <row r="443" spans="16:21" x14ac:dyDescent="0.2">
      <c r="P443">
        <v>424</v>
      </c>
      <c r="R443">
        <f t="shared" si="40"/>
        <v>9.7756457031453624E-8</v>
      </c>
      <c r="S443">
        <f t="shared" si="40"/>
        <v>5.7997968001381797E-10</v>
      </c>
      <c r="T443">
        <f t="shared" si="40"/>
        <v>1.3295032160886326E-10</v>
      </c>
      <c r="U443">
        <f t="shared" si="40"/>
        <v>2.2048891484764445E-10</v>
      </c>
    </row>
    <row r="444" spans="16:21" x14ac:dyDescent="0.2">
      <c r="P444">
        <v>425</v>
      </c>
      <c r="R444">
        <f t="shared" si="40"/>
        <v>9.4891866062777771E-8</v>
      </c>
      <c r="S444">
        <f t="shared" si="40"/>
        <v>5.5575193105566835E-10</v>
      </c>
      <c r="T444">
        <f t="shared" si="40"/>
        <v>1.2693059464137513E-10</v>
      </c>
      <c r="U444">
        <f t="shared" si="40"/>
        <v>2.1077029196811327E-10</v>
      </c>
    </row>
    <row r="445" spans="16:21" x14ac:dyDescent="0.2">
      <c r="P445">
        <v>426</v>
      </c>
      <c r="R445">
        <f t="shared" si="40"/>
        <v>9.2111217185161683E-8</v>
      </c>
      <c r="S445">
        <f t="shared" si="40"/>
        <v>5.3253625862331213E-10</v>
      </c>
      <c r="T445">
        <f t="shared" si="40"/>
        <v>1.2118342897591772E-10</v>
      </c>
      <c r="U445">
        <f t="shared" si="40"/>
        <v>2.0148004269067366E-10</v>
      </c>
    </row>
    <row r="446" spans="16:21" x14ac:dyDescent="0.2">
      <c r="P446">
        <v>427</v>
      </c>
      <c r="R446">
        <f t="shared" si="40"/>
        <v>8.9412050614738002E-8</v>
      </c>
      <c r="S446">
        <f t="shared" si="40"/>
        <v>5.1029038479419701E-10</v>
      </c>
      <c r="T446">
        <f t="shared" si="40"/>
        <v>1.1569648357713065E-10</v>
      </c>
      <c r="U446">
        <f t="shared" si="40"/>
        <v>1.9259928533370827E-10</v>
      </c>
    </row>
    <row r="447" spans="16:21" x14ac:dyDescent="0.2">
      <c r="P447">
        <v>428</v>
      </c>
      <c r="R447">
        <f t="shared" si="40"/>
        <v>8.6791978647529147E-8</v>
      </c>
      <c r="S447">
        <f t="shared" si="40"/>
        <v>4.8897379774022155E-10</v>
      </c>
      <c r="T447">
        <f t="shared" si="40"/>
        <v>1.1045797618726689E-10</v>
      </c>
      <c r="U447">
        <f t="shared" si="40"/>
        <v>1.8410997047486864E-10</v>
      </c>
    </row>
    <row r="448" spans="16:21" x14ac:dyDescent="0.2">
      <c r="P448">
        <v>429</v>
      </c>
      <c r="R448">
        <f t="shared" si="40"/>
        <v>8.4248683547265569E-8</v>
      </c>
      <c r="S448">
        <f t="shared" si="40"/>
        <v>4.685476779518853E-10</v>
      </c>
      <c r="T448">
        <f t="shared" si="40"/>
        <v>1.0545665802584985E-10</v>
      </c>
      <c r="U448">
        <f t="shared" si="40"/>
        <v>1.7599484426708052E-10</v>
      </c>
    </row>
    <row r="449" spans="16:21" x14ac:dyDescent="0.2">
      <c r="P449">
        <v>430</v>
      </c>
      <c r="R449">
        <f t="shared" ref="Q449:U480" si="41">R$10 * (R$5^$P449) * 0.5 * R$6 * R$12^-(R$9+$P449)</f>
        <v>8.1779915495098147E-8</v>
      </c>
      <c r="S449">
        <f t="shared" si="41"/>
        <v>4.4897482754431294E-10</v>
      </c>
      <c r="T449">
        <f t="shared" si="41"/>
        <v>1.0068178963488044E-10</v>
      </c>
      <c r="U449">
        <f t="shared" si="41"/>
        <v>1.6823741337149336E-10</v>
      </c>
    </row>
    <row r="450" spans="16:21" x14ac:dyDescent="0.2">
      <c r="P450">
        <v>431</v>
      </c>
      <c r="R450">
        <f t="shared" si="41"/>
        <v>7.938349059939063E-8</v>
      </c>
      <c r="S450">
        <f t="shared" si="41"/>
        <v>4.3021960251640659E-10</v>
      </c>
      <c r="T450">
        <f t="shared" si="41"/>
        <v>9.6123117817725172E-11</v>
      </c>
      <c r="U450">
        <f t="shared" si="41"/>
        <v>1.6082191143610065E-10</v>
      </c>
    </row>
    <row r="451" spans="16:21" x14ac:dyDescent="0.2">
      <c r="P451">
        <v>432</v>
      </c>
      <c r="R451">
        <f t="shared" si="41"/>
        <v>7.705728896383204E-8</v>
      </c>
      <c r="S451">
        <f t="shared" si="41"/>
        <v>4.1224784783977015E-10</v>
      </c>
      <c r="T451">
        <f t="shared" si="41"/>
        <v>9.1770853622165531E-11</v>
      </c>
      <c r="U451">
        <f t="shared" si="41"/>
        <v>1.5373326705190184E-10</v>
      </c>
    </row>
    <row r="452" spans="16:21" x14ac:dyDescent="0.2">
      <c r="P452">
        <v>433</v>
      </c>
      <c r="R452">
        <f t="shared" si="41"/>
        <v>7.479925281215951E-8</v>
      </c>
      <c r="S452">
        <f t="shared" si="41"/>
        <v>3.9502683525918903E-10</v>
      </c>
      <c r="T452">
        <f t="shared" si="41"/>
        <v>8.7615651320331321E-11</v>
      </c>
      <c r="U452">
        <f t="shared" si="41"/>
        <v>1.4695707312148095E-10</v>
      </c>
    </row>
    <row r="453" spans="16:21" x14ac:dyDescent="0.2">
      <c r="P453">
        <v>434</v>
      </c>
      <c r="R453">
        <f t="shared" si="41"/>
        <v>7.2607384667833518E-8</v>
      </c>
      <c r="S453">
        <f t="shared" si="41"/>
        <v>3.7852520369140035E-10</v>
      </c>
      <c r="T453">
        <f t="shared" si="41"/>
        <v>8.3648588340380818E-11</v>
      </c>
      <c r="U453">
        <f t="shared" si="41"/>
        <v>1.4047955757774377E-10</v>
      </c>
    </row>
    <row r="454" spans="16:21" x14ac:dyDescent="0.2">
      <c r="P454">
        <v>435</v>
      </c>
      <c r="R454">
        <f t="shared" si="41"/>
        <v>7.0479745587054125E-8</v>
      </c>
      <c r="S454">
        <f t="shared" si="41"/>
        <v>3.6271290211361182E-10</v>
      </c>
      <c r="T454">
        <f t="shared" si="41"/>
        <v>7.9861146106835053E-11</v>
      </c>
      <c r="U454">
        <f t="shared" si="41"/>
        <v>1.3428755539330339E-10</v>
      </c>
    </row>
    <row r="455" spans="16:21" x14ac:dyDescent="0.2">
      <c r="P455">
        <v>436</v>
      </c>
      <c r="R455">
        <f t="shared" si="41"/>
        <v>6.8414453443556236E-8</v>
      </c>
      <c r="S455">
        <f t="shared" si="41"/>
        <v>3.4756113483776329E-10</v>
      </c>
      <c r="T455">
        <f t="shared" si="41"/>
        <v>7.6245191748423252E-11</v>
      </c>
      <c r="U455">
        <f t="shared" si="41"/>
        <v>1.283684818236254E-10</v>
      </c>
    </row>
    <row r="456" spans="16:21" x14ac:dyDescent="0.2">
      <c r="P456">
        <v>437</v>
      </c>
      <c r="R456">
        <f t="shared" si="41"/>
        <v>6.640968126366585E-8</v>
      </c>
      <c r="S456">
        <f t="shared" si="41"/>
        <v>3.3304230907087043E-10</v>
      </c>
      <c r="T456">
        <f t="shared" si="41"/>
        <v>7.2792960634161071E-11</v>
      </c>
      <c r="U456">
        <f t="shared" si="41"/>
        <v>1.2271030682954996E-10</v>
      </c>
    </row>
    <row r="457" spans="16:21" x14ac:dyDescent="0.2">
      <c r="P457">
        <v>438</v>
      </c>
      <c r="R457">
        <f t="shared" si="41"/>
        <v>6.4463655610144732E-8</v>
      </c>
      <c r="S457">
        <f t="shared" si="41"/>
        <v>3.1912998466595453E-10</v>
      </c>
      <c r="T457">
        <f t="shared" si="41"/>
        <v>6.9497039700160524E-11</v>
      </c>
      <c r="U457">
        <f t="shared" si="41"/>
        <v>1.1730153062720876E-10</v>
      </c>
    </row>
    <row r="458" spans="16:21" x14ac:dyDescent="0.2">
      <c r="P458">
        <v>439</v>
      </c>
      <c r="R458">
        <f t="shared" si="41"/>
        <v>6.2574655013394008E-8</v>
      </c>
      <c r="S458">
        <f t="shared" si="41"/>
        <v>3.0579882597204869E-10</v>
      </c>
      <c r="T458">
        <f t="shared" si="41"/>
        <v>6.6350351531368946E-11</v>
      </c>
      <c r="U458">
        <f t="shared" si="41"/>
        <v>1.1213116031564296E-10</v>
      </c>
    </row>
    <row r="459" spans="16:21" x14ac:dyDescent="0.2">
      <c r="P459">
        <v>440</v>
      </c>
      <c r="R459">
        <f t="shared" si="41"/>
        <v>6.0741008448628423E-8</v>
      </c>
      <c r="S459">
        <f t="shared" si="41"/>
        <v>2.9302455569559485E-10</v>
      </c>
      <c r="T459">
        <f t="shared" si="41"/>
        <v>6.3346139164055138E-11</v>
      </c>
      <c r="U459">
        <f t="shared" si="41"/>
        <v>1.07188687534619E-10</v>
      </c>
    </row>
    <row r="460" spans="16:21" x14ac:dyDescent="0.2">
      <c r="P460">
        <v>441</v>
      </c>
      <c r="R460">
        <f t="shared" si="41"/>
        <v>5.8961093857674891E-8</v>
      </c>
      <c r="S460">
        <f t="shared" si="41"/>
        <v>2.8078391068920925E-10</v>
      </c>
      <c r="T460">
        <f t="shared" si="41"/>
        <v>6.0477951576408887E-11</v>
      </c>
      <c r="U460">
        <f t="shared" si="41"/>
        <v>1.0246406710723515E-10</v>
      </c>
    </row>
    <row r="461" spans="16:21" x14ac:dyDescent="0.2">
      <c r="P461">
        <v>442</v>
      </c>
      <c r="R461">
        <f t="shared" si="41"/>
        <v>5.7233336714086886E-8</v>
      </c>
      <c r="S461">
        <f t="shared" si="41"/>
        <v>2.6905459958730386E-10</v>
      </c>
      <c r="T461">
        <f t="shared" si="41"/>
        <v>5.7739629836097469E-11</v>
      </c>
      <c r="U461">
        <f t="shared" si="41"/>
        <v>9.794769662391046E-11</v>
      </c>
    </row>
    <row r="462" spans="16:21" x14ac:dyDescent="0.2">
      <c r="P462">
        <v>443</v>
      </c>
      <c r="R462">
        <f t="shared" si="41"/>
        <v>5.5556208630306113E-8</v>
      </c>
      <c r="S462">
        <f t="shared" si="41"/>
        <v>2.5781526221141264E-10</v>
      </c>
      <c r="T462">
        <f t="shared" si="41"/>
        <v>5.5125293875033022E-11</v>
      </c>
      <c r="U462">
        <f t="shared" si="41"/>
        <v>9.3630396926262193E-11</v>
      </c>
    </row>
    <row r="463" spans="16:21" x14ac:dyDescent="0.2">
      <c r="P463">
        <v>444</v>
      </c>
      <c r="R463">
        <f t="shared" si="41"/>
        <v>5.3928226005638742E-8</v>
      </c>
      <c r="S463">
        <f t="shared" si="41"/>
        <v>2.4704543067129941E-10</v>
      </c>
      <c r="T463">
        <f t="shared" si="41"/>
        <v>5.2629329862952598E-11</v>
      </c>
      <c r="U463">
        <f t="shared" si="41"/>
        <v>8.9503393451207988E-11</v>
      </c>
    </row>
    <row r="464" spans="16:21" x14ac:dyDescent="0.2">
      <c r="P464">
        <v>445</v>
      </c>
      <c r="R464">
        <f t="shared" si="41"/>
        <v>5.2347948713850645E-8</v>
      </c>
      <c r="S464">
        <f t="shared" si="41"/>
        <v>2.367254920910036E-10</v>
      </c>
      <c r="T464">
        <f t="shared" si="41"/>
        <v>5.0246378152697248E-11</v>
      </c>
      <c r="U464">
        <f t="shared" si="41"/>
        <v>8.5558298397374296E-11</v>
      </c>
    </row>
    <row r="465" spans="15:21" x14ac:dyDescent="0.2">
      <c r="P465">
        <v>446</v>
      </c>
      <c r="R465">
        <f t="shared" si="41"/>
        <v>5.0813978829220335E-8</v>
      </c>
      <c r="S465">
        <f t="shared" si="41"/>
        <v>2.2683665289194994E-10</v>
      </c>
      <c r="T465">
        <f t="shared" si="41"/>
        <v>4.7971321771304999E-11</v>
      </c>
      <c r="U465">
        <f t="shared" si="41"/>
        <v>8.1787093677567646E-11</v>
      </c>
    </row>
    <row r="466" spans="15:21" x14ac:dyDescent="0.2">
      <c r="P466">
        <v>447</v>
      </c>
      <c r="R466">
        <f t="shared" si="41"/>
        <v>4.9324959389922998E-8</v>
      </c>
      <c r="S466">
        <f t="shared" si="41"/>
        <v>2.173609045680738E-10</v>
      </c>
      <c r="T466">
        <f t="shared" si="41"/>
        <v>4.579927543220443E-11</v>
      </c>
      <c r="U466">
        <f t="shared" si="41"/>
        <v>7.8182114622659548E-11</v>
      </c>
    </row>
    <row r="467" spans="15:21" x14ac:dyDescent="0.2">
      <c r="P467">
        <v>448</v>
      </c>
      <c r="R467">
        <f t="shared" si="41"/>
        <v>4.787957319765113E-8</v>
      </c>
      <c r="S467">
        <f t="shared" si="41"/>
        <v>2.0828099089063919E-10</v>
      </c>
      <c r="T467">
        <f t="shared" si="41"/>
        <v>4.3725575044914239E-11</v>
      </c>
      <c r="U467">
        <f t="shared" si="41"/>
        <v>7.4736034403765356E-11</v>
      </c>
    </row>
    <row r="468" spans="15:21" x14ac:dyDescent="0.2">
      <c r="P468">
        <v>449</v>
      </c>
      <c r="R468">
        <f t="shared" si="41"/>
        <v>4.6476541652410937E-8</v>
      </c>
      <c r="S468">
        <f t="shared" si="41"/>
        <v>1.9958037648302259E-10</v>
      </c>
      <c r="T468">
        <f t="shared" si="41"/>
        <v>4.1745767699722773E-11</v>
      </c>
      <c r="U468">
        <f t="shared" si="41"/>
        <v>7.1441849141056087E-11</v>
      </c>
    </row>
    <row r="469" spans="15:21" x14ac:dyDescent="0.2">
      <c r="P469">
        <v>450</v>
      </c>
      <c r="R469">
        <f t="shared" si="41"/>
        <v>4.5114623621462369E-8</v>
      </c>
      <c r="S469">
        <f t="shared" si="41"/>
        <v>1.9124321670823801E-10</v>
      </c>
      <c r="T469">
        <f t="shared" si="41"/>
        <v>3.9855602105841572E-11</v>
      </c>
      <c r="U469">
        <f t="shared" si="41"/>
        <v>6.8292863668938127E-11</v>
      </c>
    </row>
    <row r="470" spans="15:21" x14ac:dyDescent="0.2">
      <c r="P470">
        <v>451</v>
      </c>
      <c r="R470">
        <f t="shared" si="41"/>
        <v>4.3792614341403548E-8</v>
      </c>
      <c r="S470">
        <f t="shared" si="41"/>
        <v>1.8325432881436239E-10</v>
      </c>
      <c r="T470">
        <f t="shared" si="41"/>
        <v>3.8051019462500191E-11</v>
      </c>
      <c r="U470">
        <f t="shared" si="41"/>
        <v>6.5282677928669619E-11</v>
      </c>
    </row>
    <row r="471" spans="15:21" x14ac:dyDescent="0.2">
      <c r="P471">
        <v>452</v>
      </c>
      <c r="R471">
        <f t="shared" si="41"/>
        <v>4.2509344352427504E-8</v>
      </c>
      <c r="S471">
        <f t="shared" si="41"/>
        <v>1.7559916428531752E-10</v>
      </c>
      <c r="T471">
        <f t="shared" si="41"/>
        <v>3.6328144743379869E-11</v>
      </c>
      <c r="U471">
        <f t="shared" si="41"/>
        <v>6.2405173960757945E-11</v>
      </c>
    </row>
    <row r="472" spans="15:21" x14ac:dyDescent="0.2">
      <c r="P472">
        <v>453</v>
      </c>
      <c r="R472">
        <f t="shared" si="41"/>
        <v>4.1263678463808833E-8</v>
      </c>
      <c r="S472">
        <f t="shared" si="41"/>
        <v>1.6826378234665342E-10</v>
      </c>
      <c r="T472">
        <f t="shared" si="41"/>
        <v>3.4683278375670721E-11</v>
      </c>
      <c r="U472">
        <f t="shared" si="41"/>
        <v>5.9654503470700746E-11</v>
      </c>
    </row>
    <row r="473" spans="15:21" x14ac:dyDescent="0.2">
      <c r="P473">
        <v>454</v>
      </c>
      <c r="R473">
        <f t="shared" si="41"/>
        <v>4.0054514749705117E-8</v>
      </c>
      <c r="S473">
        <f t="shared" si="41"/>
        <v>1.6123482457808762E-10</v>
      </c>
      <c r="T473">
        <f t="shared" si="41"/>
        <v>3.3112888295884692E-11</v>
      </c>
      <c r="U473">
        <f t="shared" si="41"/>
        <v>5.7025075942799695E-11</v>
      </c>
    </row>
    <row r="474" spans="15:21" x14ac:dyDescent="0.2">
      <c r="P474">
        <v>455</v>
      </c>
      <c r="R474">
        <f t="shared" si="41"/>
        <v>3.8880783574384559E-8</v>
      </c>
      <c r="S474">
        <f t="shared" si="41"/>
        <v>1.5449949058656537E-10</v>
      </c>
      <c r="T474">
        <f t="shared" si="41"/>
        <v>3.1613602365365586E-11</v>
      </c>
      <c r="U474">
        <f t="shared" si="41"/>
        <v>5.4511547277888576E-11</v>
      </c>
    </row>
    <row r="475" spans="15:21" x14ac:dyDescent="0.2">
      <c r="O475">
        <f>P475/365</f>
        <v>1.2493150684931507</v>
      </c>
      <c r="P475">
        <v>456</v>
      </c>
      <c r="R475">
        <f t="shared" si="41"/>
        <v>3.7741446646017904E-8</v>
      </c>
      <c r="S475">
        <f t="shared" si="41"/>
        <v>1.4804551469554087E-10</v>
      </c>
      <c r="T475">
        <f t="shared" si="41"/>
        <v>3.0182201129209822E-11</v>
      </c>
      <c r="U475">
        <f t="shared" si="41"/>
        <v>5.2108808931883246E-11</v>
      </c>
    </row>
    <row r="476" spans="15:21" x14ac:dyDescent="0.2">
      <c r="O476">
        <f>P476/365</f>
        <v>1.252054794520548</v>
      </c>
      <c r="P476">
        <v>457</v>
      </c>
      <c r="R476">
        <f t="shared" si="41"/>
        <v>3.6635496098197221E-8</v>
      </c>
      <c r="S476">
        <f t="shared" si="41"/>
        <v>1.4186114360802592E-10</v>
      </c>
      <c r="T476">
        <f t="shared" si="41"/>
        <v>2.8815610903048668E-11</v>
      </c>
      <c r="U476">
        <f t="shared" si="41"/>
        <v>4.9811977533078198E-11</v>
      </c>
    </row>
    <row r="477" spans="15:21" x14ac:dyDescent="0.2">
      <c r="O477">
        <f t="shared" ref="O477:O540" si="42">P477/365</f>
        <v>1.2547945205479452</v>
      </c>
      <c r="P477">
        <v>458</v>
      </c>
      <c r="R477">
        <f t="shared" si="41"/>
        <v>3.5561953598369398E-8</v>
      </c>
      <c r="S477">
        <f t="shared" si="41"/>
        <v>1.3593511500273174E-10</v>
      </c>
      <c r="T477">
        <f t="shared" si="41"/>
        <v>2.7510897172847649E-11</v>
      </c>
      <c r="U477">
        <f t="shared" si="41"/>
        <v>4.7616384957087796E-11</v>
      </c>
    </row>
    <row r="478" spans="15:21" x14ac:dyDescent="0.2">
      <c r="O478">
        <f t="shared" si="42"/>
        <v>1.2575342465753425</v>
      </c>
      <c r="P478">
        <v>459</v>
      </c>
      <c r="R478">
        <f t="shared" si="41"/>
        <v>3.4519869482395529E-8</v>
      </c>
      <c r="S478">
        <f t="shared" si="41"/>
        <v>1.302566370243223E-10</v>
      </c>
      <c r="T478">
        <f t="shared" si="41"/>
        <v>2.6265258293549571E-11</v>
      </c>
      <c r="U478">
        <f t="shared" si="41"/>
        <v>4.5517568839260345E-11</v>
      </c>
    </row>
    <row r="479" spans="15:21" x14ac:dyDescent="0.2">
      <c r="O479">
        <f t="shared" si="42"/>
        <v>1.2602739726027397</v>
      </c>
      <c r="P479">
        <v>460</v>
      </c>
      <c r="R479">
        <f t="shared" si="41"/>
        <v>3.3508321914470439E-8</v>
      </c>
      <c r="S479">
        <f t="shared" si="41"/>
        <v>1.2481536863043152E-10</v>
      </c>
      <c r="T479">
        <f t="shared" si="41"/>
        <v>2.5076019473030776E-11</v>
      </c>
      <c r="U479">
        <f t="shared" si="41"/>
        <v>4.3511263505282236E-11</v>
      </c>
    </row>
    <row r="480" spans="15:21" x14ac:dyDescent="0.2">
      <c r="O480">
        <f t="shared" si="42"/>
        <v>1.263013698630137</v>
      </c>
      <c r="P480">
        <v>461</v>
      </c>
      <c r="R480">
        <f t="shared" si="41"/>
        <v>3.252641607165954E-8</v>
      </c>
      <c r="S480">
        <f t="shared" si="41"/>
        <v>1.1960140075965198E-10</v>
      </c>
      <c r="T480">
        <f t="shared" si="41"/>
        <v>2.3940627028451708E-11</v>
      </c>
      <c r="U480">
        <f t="shared" si="41"/>
        <v>4.1593391301539252E-11</v>
      </c>
    </row>
    <row r="481" spans="15:21" x14ac:dyDescent="0.2">
      <c r="O481">
        <f t="shared" si="42"/>
        <v>1.2657534246575342</v>
      </c>
      <c r="P481">
        <v>462</v>
      </c>
      <c r="R481">
        <f t="shared" ref="Q481:U512" si="43">R$10 * (R$5^$P481) * 0.5 * R$6 * R$12^-(R$9+$P481)</f>
        <v>3.1573283352331436E-8</v>
      </c>
      <c r="S481">
        <f t="shared" si="43"/>
        <v>1.1460523828620317E-10</v>
      </c>
      <c r="T481">
        <f t="shared" si="43"/>
        <v>2.2856642902668769E-11</v>
      </c>
      <c r="U481">
        <f t="shared" si="43"/>
        <v>3.9760054307614846E-11</v>
      </c>
    </row>
    <row r="482" spans="15:21" x14ac:dyDescent="0.2">
      <c r="O482">
        <f t="shared" si="42"/>
        <v>1.2684931506849315</v>
      </c>
      <c r="P482">
        <v>463</v>
      </c>
      <c r="R482">
        <f t="shared" si="43"/>
        <v>3.0648080607786053E-8</v>
      </c>
      <c r="S482">
        <f t="shared" si="43"/>
        <v>1.0981778272841376E-10</v>
      </c>
      <c r="T482">
        <f t="shared" si="43"/>
        <v>2.1821739428931942E-11</v>
      </c>
      <c r="U482">
        <f t="shared" si="43"/>
        <v>3.8007526414081522E-11</v>
      </c>
    </row>
    <row r="483" spans="15:21" x14ac:dyDescent="0.2">
      <c r="O483">
        <f t="shared" si="42"/>
        <v>1.2712328767123289</v>
      </c>
      <c r="P483">
        <v>464</v>
      </c>
      <c r="R483">
        <f t="shared" si="43"/>
        <v>2.9749989396398692E-8</v>
      </c>
      <c r="S483">
        <f t="shared" si="43"/>
        <v>1.0523031567953158E-10</v>
      </c>
      <c r="T483">
        <f t="shared" si="43"/>
        <v>2.0833694332626725E-11</v>
      </c>
      <c r="U483">
        <f t="shared" si="43"/>
        <v>3.6332245749484303E-11</v>
      </c>
    </row>
    <row r="484" spans="15:21" x14ac:dyDescent="0.2">
      <c r="O484">
        <f t="shared" si="42"/>
        <v>1.273972602739726</v>
      </c>
      <c r="P484">
        <v>465</v>
      </c>
      <c r="R484">
        <f t="shared" si="43"/>
        <v>2.8878215259620119E-8</v>
      </c>
      <c r="S484">
        <f t="shared" si="43"/>
        <v>1.0083448293068459E-10</v>
      </c>
      <c r="T484">
        <f t="shared" si="43"/>
        <v>1.9890385959327111E-11</v>
      </c>
      <c r="U484">
        <f t="shared" si="43"/>
        <v>3.4730807441124551E-11</v>
      </c>
    </row>
    <row r="485" spans="15:21" x14ac:dyDescent="0.2">
      <c r="O485">
        <f t="shared" si="42"/>
        <v>1.2767123287671234</v>
      </c>
      <c r="P485">
        <v>466</v>
      </c>
      <c r="R485">
        <f t="shared" si="43"/>
        <v>2.8031987019192289E-8</v>
      </c>
      <c r="S485">
        <f t="shared" si="43"/>
        <v>9.6622279257081339E-11</v>
      </c>
      <c r="T485">
        <f t="shared" si="43"/>
        <v>1.8989788718913024E-11</v>
      </c>
      <c r="U485">
        <f t="shared" si="43"/>
        <v>3.3199956694931066E-11</v>
      </c>
    </row>
    <row r="486" spans="15:21" x14ac:dyDescent="0.2">
      <c r="O486">
        <f t="shared" si="42"/>
        <v>1.2794520547945205</v>
      </c>
      <c r="P486">
        <v>467</v>
      </c>
      <c r="R486">
        <f t="shared" si="43"/>
        <v>2.7210556094957971E-8</v>
      </c>
      <c r="S486">
        <f t="shared" si="43"/>
        <v>9.2586033839743565E-11</v>
      </c>
      <c r="T486">
        <f t="shared" si="43"/>
        <v>1.8129968735968952E-11</v>
      </c>
      <c r="U486">
        <f t="shared" si="43"/>
        <v>3.1736582180353966E-11</v>
      </c>
    </row>
    <row r="487" spans="15:21" x14ac:dyDescent="0.2">
      <c r="O487">
        <f t="shared" si="42"/>
        <v>1.2821917808219179</v>
      </c>
      <c r="P487">
        <v>468</v>
      </c>
      <c r="R487">
        <f t="shared" si="43"/>
        <v>2.6413195842660933E-8</v>
      </c>
      <c r="S487">
        <f t="shared" si="43"/>
        <v>8.8718396296223752E-11</v>
      </c>
      <c r="T487">
        <f t="shared" si="43"/>
        <v>1.7309079697123991E-11</v>
      </c>
      <c r="U487">
        <f t="shared" si="43"/>
        <v>3.0337709706836468E-11</v>
      </c>
    </row>
    <row r="488" spans="15:21" x14ac:dyDescent="0.2">
      <c r="O488">
        <f t="shared" si="42"/>
        <v>1.284931506849315</v>
      </c>
      <c r="P488">
        <v>469</v>
      </c>
      <c r="R488">
        <f t="shared" si="43"/>
        <v>2.5639200911150585E-8</v>
      </c>
      <c r="S488">
        <f t="shared" si="43"/>
        <v>8.5012323294867324E-11</v>
      </c>
      <c r="T488">
        <f t="shared" si="43"/>
        <v>1.6525358886416065E-11</v>
      </c>
      <c r="U488">
        <f t="shared" si="43"/>
        <v>2.9000496179012772E-11</v>
      </c>
    </row>
    <row r="489" spans="15:21" x14ac:dyDescent="0.2">
      <c r="O489">
        <f t="shared" si="42"/>
        <v>1.2876712328767124</v>
      </c>
      <c r="P489">
        <v>470</v>
      </c>
      <c r="R489">
        <f t="shared" si="43"/>
        <v>2.4887886618422918E-8</v>
      </c>
      <c r="S489">
        <f t="shared" si="43"/>
        <v>8.1461065728243578E-11</v>
      </c>
      <c r="T489">
        <f t="shared" si="43"/>
        <v>1.5777123400167003E-11</v>
      </c>
      <c r="U489">
        <f t="shared" si="43"/>
        <v>2.7722223818346187E-11</v>
      </c>
    </row>
    <row r="490" spans="15:21" x14ac:dyDescent="0.2">
      <c r="O490">
        <f t="shared" si="42"/>
        <v>1.2904109589041095</v>
      </c>
      <c r="P490">
        <v>471</v>
      </c>
      <c r="R490">
        <f t="shared" si="43"/>
        <v>2.4158588345945377E-8</v>
      </c>
      <c r="S490">
        <f t="shared" si="43"/>
        <v>7.8058156422386139E-11</v>
      </c>
      <c r="T490">
        <f t="shared" si="43"/>
        <v>1.5062766533240539E-11</v>
      </c>
      <c r="U490">
        <f t="shared" si="43"/>
        <v>2.6500294639463731E-11</v>
      </c>
    </row>
    <row r="491" spans="15:21" x14ac:dyDescent="0.2">
      <c r="O491">
        <f t="shared" si="42"/>
        <v>1.2931506849315069</v>
      </c>
      <c r="P491">
        <v>472</v>
      </c>
      <c r="R491">
        <f t="shared" si="43"/>
        <v>2.3450660950730073E-8</v>
      </c>
      <c r="S491">
        <f t="shared" si="43"/>
        <v>7.4797398359461442E-11</v>
      </c>
      <c r="T491">
        <f t="shared" si="43"/>
        <v>1.4380754328923469E-11</v>
      </c>
      <c r="U491">
        <f t="shared" si="43"/>
        <v>2.5332225169960587E-11</v>
      </c>
    </row>
    <row r="492" spans="15:21" x14ac:dyDescent="0.2">
      <c r="O492">
        <f t="shared" si="42"/>
        <v>1.295890410958904</v>
      </c>
      <c r="P492">
        <v>473</v>
      </c>
      <c r="R492">
        <f t="shared" si="43"/>
        <v>2.2763478194635228E-8</v>
      </c>
      <c r="S492">
        <f t="shared" si="43"/>
        <v>7.1672853392416055E-11</v>
      </c>
      <c r="T492">
        <f t="shared" si="43"/>
        <v>1.3729622285021206E-11</v>
      </c>
      <c r="U492">
        <f t="shared" si="43"/>
        <v>2.421564140294294E-11</v>
      </c>
    </row>
    <row r="493" spans="15:21" x14ac:dyDescent="0.2">
      <c r="O493">
        <f t="shared" si="42"/>
        <v>1.2986301369863014</v>
      </c>
      <c r="P493">
        <v>474</v>
      </c>
      <c r="R493">
        <f t="shared" si="43"/>
        <v>2.2096432190389981E-8</v>
      </c>
      <c r="S493">
        <f t="shared" si="43"/>
        <v>6.8678831431052987E-11</v>
      </c>
      <c r="T493">
        <f t="shared" si="43"/>
        <v>1.3107972209094973E-11</v>
      </c>
      <c r="U493">
        <f t="shared" si="43"/>
        <v>2.3148273972050625E-11</v>
      </c>
    </row>
    <row r="494" spans="15:21" x14ac:dyDescent="0.2">
      <c r="O494">
        <f t="shared" si="42"/>
        <v>1.3013698630136987</v>
      </c>
      <c r="P494">
        <v>475</v>
      </c>
      <c r="R494">
        <f t="shared" si="43"/>
        <v>2.1448932863852564E-8</v>
      </c>
      <c r="S494">
        <f t="shared" si="43"/>
        <v>6.5809880079841862E-11</v>
      </c>
      <c r="T494">
        <f t="shared" si="43"/>
        <v>1.2514469216087448E-11</v>
      </c>
      <c r="U494">
        <f t="shared" si="43"/>
        <v>2.2127953539153215E-11</v>
      </c>
    </row>
    <row r="495" spans="15:21" x14ac:dyDescent="0.2">
      <c r="O495">
        <f t="shared" si="42"/>
        <v>1.3041095890410959</v>
      </c>
      <c r="P495">
        <v>476</v>
      </c>
      <c r="R495">
        <f t="shared" si="43"/>
        <v>2.0820407432026019E-8</v>
      </c>
      <c r="S495">
        <f t="shared" si="43"/>
        <v>6.306077470859443E-11</v>
      </c>
      <c r="T495">
        <f t="shared" si="43"/>
        <v>1.1947838861890107E-11</v>
      </c>
      <c r="U495">
        <f t="shared" si="43"/>
        <v>2.1152606385345427E-11</v>
      </c>
    </row>
    <row r="496" spans="15:21" x14ac:dyDescent="0.2">
      <c r="O496">
        <f t="shared" si="42"/>
        <v>1.3068493150684932</v>
      </c>
      <c r="P496">
        <v>477</v>
      </c>
      <c r="R496">
        <f t="shared" si="43"/>
        <v>2.0210299896369886E-8</v>
      </c>
      <c r="S496">
        <f t="shared" si="43"/>
        <v>6.0426508937921464E-11</v>
      </c>
      <c r="T496">
        <f t="shared" si="43"/>
        <v>1.1406864406696858E-11</v>
      </c>
      <c r="U496">
        <f t="shared" si="43"/>
        <v>2.0220250196280829E-11</v>
      </c>
    </row>
    <row r="497" spans="15:21" x14ac:dyDescent="0.2">
      <c r="O497">
        <f t="shared" si="42"/>
        <v>1.3095890410958904</v>
      </c>
      <c r="P497">
        <v>478</v>
      </c>
      <c r="R497">
        <f t="shared" si="43"/>
        <v>1.9618070550959545E-8</v>
      </c>
      <c r="S497">
        <f t="shared" si="43"/>
        <v>5.7902285522145156E-11</v>
      </c>
      <c r="T497">
        <f t="shared" si="43"/>
        <v>1.0890384202267662E-11</v>
      </c>
      <c r="U497">
        <f t="shared" si="43"/>
        <v>1.9328990033278033E-11</v>
      </c>
    </row>
    <row r="498" spans="15:21" x14ac:dyDescent="0.2">
      <c r="O498">
        <f t="shared" si="42"/>
        <v>1.3123287671232877</v>
      </c>
      <c r="P498">
        <v>479</v>
      </c>
      <c r="R498">
        <f t="shared" si="43"/>
        <v>1.9043195505058036E-8</v>
      </c>
      <c r="S498">
        <f t="shared" si="43"/>
        <v>5.5483507613063522E-11</v>
      </c>
      <c r="T498">
        <f t="shared" si="43"/>
        <v>1.0397289197491631E-11</v>
      </c>
      <c r="U498">
        <f t="shared" si="43"/>
        <v>1.8477014482010747E-11</v>
      </c>
    </row>
    <row r="499" spans="15:21" x14ac:dyDescent="0.2">
      <c r="O499">
        <f t="shared" si="42"/>
        <v>1.3150684931506849</v>
      </c>
      <c r="P499">
        <v>480</v>
      </c>
      <c r="R499">
        <f t="shared" si="43"/>
        <v>1.8485166219678286E-8</v>
      </c>
      <c r="S499">
        <f t="shared" si="43"/>
        <v>5.3165770388657897E-11</v>
      </c>
      <c r="T499">
        <f t="shared" si="43"/>
        <v>9.9265205568933221E-12</v>
      </c>
      <c r="U499">
        <f t="shared" si="43"/>
        <v>1.7662591970954435E-11</v>
      </c>
    </row>
    <row r="500" spans="15:21" x14ac:dyDescent="0.2">
      <c r="O500">
        <f t="shared" si="42"/>
        <v>1.3178082191780822</v>
      </c>
      <c r="P500">
        <v>481</v>
      </c>
      <c r="R500">
        <f t="shared" si="43"/>
        <v>1.7943489057725439E-8</v>
      </c>
      <c r="S500">
        <f t="shared" si="43"/>
        <v>5.0944853031497484E-11</v>
      </c>
      <c r="T500">
        <f t="shared" si="43"/>
        <v>9.4770673869682939E-12</v>
      </c>
      <c r="U500">
        <f t="shared" si="43"/>
        <v>1.6884067252106985E-11</v>
      </c>
    </row>
    <row r="501" spans="15:21" x14ac:dyDescent="0.2">
      <c r="O501">
        <f t="shared" si="42"/>
        <v>1.3205479452054794</v>
      </c>
      <c r="P501">
        <v>482</v>
      </c>
      <c r="R501">
        <f t="shared" si="43"/>
        <v>1.7417684847321656E-8</v>
      </c>
      <c r="S501">
        <f t="shared" si="43"/>
        <v>4.8816711042234111E-11</v>
      </c>
      <c r="T501">
        <f t="shared" si="43"/>
        <v>9.0479645654657409E-12</v>
      </c>
      <c r="U501">
        <f t="shared" si="43"/>
        <v>1.613985803683076E-11</v>
      </c>
    </row>
    <row r="502" spans="15:21" x14ac:dyDescent="0.2">
      <c r="O502">
        <f t="shared" si="42"/>
        <v>1.3232876712328767</v>
      </c>
      <c r="P502">
        <v>483</v>
      </c>
      <c r="R502">
        <f t="shared" si="43"/>
        <v>1.6907288457926866E-8</v>
      </c>
      <c r="S502">
        <f t="shared" si="43"/>
        <v>4.677746887418849E-11</v>
      </c>
      <c r="T502">
        <f t="shared" si="43"/>
        <v>8.6382906689568704E-12</v>
      </c>
      <c r="U502">
        <f t="shared" si="43"/>
        <v>1.5428451779978727E-11</v>
      </c>
    </row>
    <row r="503" spans="15:21" x14ac:dyDescent="0.2">
      <c r="O503">
        <f t="shared" si="42"/>
        <v>1.3260273972602741</v>
      </c>
      <c r="P503">
        <v>484</v>
      </c>
      <c r="R503">
        <f t="shared" si="43"/>
        <v>1.6411848388880667E-8</v>
      </c>
      <c r="S503">
        <f t="shared" si="43"/>
        <v>4.482341287561539E-11</v>
      </c>
      <c r="T503">
        <f t="shared" si="43"/>
        <v>8.2471659942388676E-12</v>
      </c>
      <c r="U503">
        <f t="shared" si="43"/>
        <v>1.4748402605768518E-11</v>
      </c>
    </row>
    <row r="504" spans="15:21" x14ac:dyDescent="0.2">
      <c r="O504">
        <f t="shared" si="42"/>
        <v>1.3287671232876712</v>
      </c>
      <c r="P504">
        <v>485</v>
      </c>
      <c r="R504">
        <f t="shared" si="43"/>
        <v>1.5930926370001248E-8</v>
      </c>
      <c r="S504">
        <f t="shared" si="43"/>
        <v>4.2950984526794578E-11</v>
      </c>
      <c r="T504">
        <f t="shared" si="43"/>
        <v>7.8737506693257999E-12</v>
      </c>
      <c r="U504">
        <f t="shared" si="43"/>
        <v>1.4098328369156654E-11</v>
      </c>
    </row>
    <row r="505" spans="15:21" x14ac:dyDescent="0.2">
      <c r="O505">
        <f t="shared" si="42"/>
        <v>1.3315068493150686</v>
      </c>
      <c r="P505">
        <v>486</v>
      </c>
      <c r="R505">
        <f t="shared" si="43"/>
        <v>1.5464096973888184E-8</v>
      </c>
      <c r="S505">
        <f t="shared" si="43"/>
        <v>4.1156773959631669E-11</v>
      </c>
      <c r="T505">
        <f t="shared" si="43"/>
        <v>7.5172428499700793E-12</v>
      </c>
      <c r="U505">
        <f t="shared" si="43"/>
        <v>1.3476907846740337E-11</v>
      </c>
    </row>
    <row r="506" spans="15:21" x14ac:dyDescent="0.2">
      <c r="O506">
        <f t="shared" si="42"/>
        <v>1.3342465753424657</v>
      </c>
      <c r="P506">
        <v>487</v>
      </c>
      <c r="R506">
        <f t="shared" si="43"/>
        <v>1.5010947239585977E-8</v>
      </c>
      <c r="S506">
        <f t="shared" si="43"/>
        <v>3.9437513747967846E-11</v>
      </c>
      <c r="T506">
        <f t="shared" si="43"/>
        <v>7.1768769978418582E-12</v>
      </c>
      <c r="U506">
        <f t="shared" si="43"/>
        <v>1.2882878051477529E-11</v>
      </c>
    </row>
    <row r="507" spans="15:21" x14ac:dyDescent="0.2">
      <c r="O507">
        <f t="shared" si="42"/>
        <v>1.3369863013698631</v>
      </c>
      <c r="P507">
        <v>488</v>
      </c>
      <c r="R507">
        <f t="shared" si="43"/>
        <v>1.4571076307275561E-8</v>
      </c>
      <c r="S507">
        <f t="shared" si="43"/>
        <v>3.7790072957289508E-11</v>
      </c>
      <c r="T507">
        <f t="shared" si="43"/>
        <v>6.8519222366690715E-12</v>
      </c>
      <c r="U507">
        <f t="shared" si="43"/>
        <v>1.2315031665767777E-11</v>
      </c>
    </row>
    <row r="508" spans="15:21" x14ac:dyDescent="0.2">
      <c r="O508">
        <f t="shared" si="42"/>
        <v>1.3397260273972602</v>
      </c>
      <c r="P508">
        <v>489</v>
      </c>
      <c r="R508">
        <f t="shared" si="43"/>
        <v>1.4144095063670565E-8</v>
      </c>
      <c r="S508">
        <f t="shared" si="43"/>
        <v>3.6211451443002039E-11</v>
      </c>
      <c r="T508">
        <f t="shared" si="43"/>
        <v>6.5416807828081691E-12</v>
      </c>
      <c r="U508">
        <f t="shared" si="43"/>
        <v>1.1772214587676641E-11</v>
      </c>
    </row>
    <row r="509" spans="15:21" x14ac:dyDescent="0.2">
      <c r="O509">
        <f t="shared" si="42"/>
        <v>1.3424657534246576</v>
      </c>
      <c r="P509">
        <v>490</v>
      </c>
      <c r="R509">
        <f t="shared" si="43"/>
        <v>1.3729625797804604E-8</v>
      </c>
      <c r="S509">
        <f t="shared" si="43"/>
        <v>3.4698774386884525E-11</v>
      </c>
      <c r="T509">
        <f t="shared" si="43"/>
        <v>6.2454864468755238E-12</v>
      </c>
      <c r="U509">
        <f t="shared" si="43"/>
        <v>1.1253323585316723E-11</v>
      </c>
    </row>
    <row r="510" spans="15:21" x14ac:dyDescent="0.2">
      <c r="O510">
        <f t="shared" si="42"/>
        <v>1.3452054794520547</v>
      </c>
      <c r="P510">
        <v>491</v>
      </c>
      <c r="R510">
        <f t="shared" si="43"/>
        <v>1.3327301866905223E-8</v>
      </c>
      <c r="S510">
        <f t="shared" si="43"/>
        <v>3.3249287061775332E-11</v>
      </c>
      <c r="T510">
        <f t="shared" si="43"/>
        <v>5.9627032032219665E-12</v>
      </c>
      <c r="U510">
        <f t="shared" si="43"/>
        <v>1.075730405461787E-11</v>
      </c>
    </row>
    <row r="511" spans="15:21" x14ac:dyDescent="0.2">
      <c r="O511">
        <f t="shared" si="42"/>
        <v>1.3479452054794521</v>
      </c>
      <c r="P511">
        <v>492</v>
      </c>
      <c r="R511">
        <f t="shared" si="43"/>
        <v>1.2936767372058807E-8</v>
      </c>
      <c r="S511">
        <f t="shared" si="43"/>
        <v>3.1860349814954969E-11</v>
      </c>
      <c r="T511">
        <f t="shared" si="43"/>
        <v>5.6927238241787072E-12</v>
      </c>
      <c r="U511">
        <f t="shared" si="43"/>
        <v>1.0283147875929592E-11</v>
      </c>
    </row>
    <row r="512" spans="15:21" x14ac:dyDescent="0.2">
      <c r="O512">
        <f t="shared" si="42"/>
        <v>1.3506849315068492</v>
      </c>
      <c r="P512">
        <v>493</v>
      </c>
      <c r="R512">
        <f t="shared" si="43"/>
        <v>1.2557676843379597E-8</v>
      </c>
      <c r="S512">
        <f t="shared" si="43"/>
        <v>3.0529433261090247E-11</v>
      </c>
      <c r="T512">
        <f t="shared" si="43"/>
        <v>5.4349685761418653E-12</v>
      </c>
      <c r="U512">
        <f t="shared" si="43"/>
        <v>9.8298913650992485E-12</v>
      </c>
    </row>
    <row r="513" spans="15:21" x14ac:dyDescent="0.2">
      <c r="O513">
        <f t="shared" si="42"/>
        <v>1.3534246575342466</v>
      </c>
      <c r="P513">
        <v>494</v>
      </c>
      <c r="R513">
        <f t="shared" ref="Q513:U544" si="44">R$10 * (R$5^$P513) * 0.5 * R$6 * R$12^-(R$9+$P513)</f>
        <v>1.2189694934404302E-8</v>
      </c>
      <c r="S513">
        <f t="shared" si="44"/>
        <v>2.9254113675985721E-11</v>
      </c>
      <c r="T513">
        <f t="shared" si="44"/>
        <v>5.188883974695738E-12</v>
      </c>
      <c r="U513">
        <f t="shared" si="44"/>
        <v>9.3966133148617903E-12</v>
      </c>
    </row>
    <row r="514" spans="15:21" x14ac:dyDescent="0.2">
      <c r="O514">
        <f t="shared" si="42"/>
        <v>1.3561643835616439</v>
      </c>
      <c r="P514">
        <v>495</v>
      </c>
      <c r="R514">
        <f t="shared" si="44"/>
        <v>1.1832496125442008E-8</v>
      </c>
      <c r="S514">
        <f t="shared" si="44"/>
        <v>2.8032068582754054E-11</v>
      </c>
      <c r="T514">
        <f t="shared" si="44"/>
        <v>4.9539415961015934E-12</v>
      </c>
      <c r="U514">
        <f t="shared" si="44"/>
        <v>8.9824331225603947E-12</v>
      </c>
    </row>
    <row r="515" spans="15:21" x14ac:dyDescent="0.2">
      <c r="O515">
        <f t="shared" si="42"/>
        <v>1.3589041095890411</v>
      </c>
      <c r="P515">
        <v>496</v>
      </c>
      <c r="R515">
        <f t="shared" si="44"/>
        <v>1.1485764435616876E-8</v>
      </c>
      <c r="S515">
        <f t="shared" si="44"/>
        <v>2.6861072522367216E-11</v>
      </c>
      <c r="T515">
        <f t="shared" si="44"/>
        <v>4.729636942599908E-12</v>
      </c>
      <c r="U515">
        <f t="shared" si="44"/>
        <v>8.5865090003926367E-12</v>
      </c>
    </row>
    <row r="516" spans="15:21" x14ac:dyDescent="0.2">
      <c r="O516">
        <f t="shared" si="42"/>
        <v>1.3616438356164384</v>
      </c>
      <c r="P516">
        <v>497</v>
      </c>
      <c r="R516">
        <f t="shared" si="44"/>
        <v>1.1149193143348987E-8</v>
      </c>
      <c r="S516">
        <f t="shared" si="44"/>
        <v>2.5738993000886285E-11</v>
      </c>
      <c r="T516">
        <f t="shared" si="44"/>
        <v>4.5154883590894597E-12</v>
      </c>
      <c r="U516">
        <f t="shared" si="44"/>
        <v>8.2080362645447631E-12</v>
      </c>
    </row>
    <row r="517" spans="15:21" x14ac:dyDescent="0.2">
      <c r="O517">
        <f t="shared" si="42"/>
        <v>1.3643835616438356</v>
      </c>
      <c r="P517">
        <v>498</v>
      </c>
      <c r="R517">
        <f t="shared" si="44"/>
        <v>1.0822484515026004E-8</v>
      </c>
      <c r="S517">
        <f t="shared" si="44"/>
        <v>2.4663786605989509E-11</v>
      </c>
      <c r="T517">
        <f t="shared" si="44"/>
        <v>4.3110359988570564E-12</v>
      </c>
      <c r="U517">
        <f t="shared" si="44"/>
        <v>7.8462456997367901E-12</v>
      </c>
    </row>
    <row r="518" spans="15:21" x14ac:dyDescent="0.2">
      <c r="O518">
        <f t="shared" si="42"/>
        <v>1.3671232876712329</v>
      </c>
      <c r="P518">
        <v>499</v>
      </c>
      <c r="R518">
        <f t="shared" si="44"/>
        <v>1.0505349541625698E-8</v>
      </c>
      <c r="S518">
        <f t="shared" si="44"/>
        <v>2.363349528572626E-11</v>
      </c>
      <c r="T518">
        <f t="shared" si="44"/>
        <v>4.1158408361369554E-12</v>
      </c>
      <c r="U518">
        <f t="shared" si="44"/>
        <v>7.5004019958545466E-12</v>
      </c>
    </row>
    <row r="519" spans="15:21" x14ac:dyDescent="0.2">
      <c r="O519">
        <f t="shared" si="42"/>
        <v>1.3698630136986301</v>
      </c>
      <c r="P519">
        <v>500</v>
      </c>
      <c r="R519">
        <f t="shared" si="44"/>
        <v>1.0197507683056274E-8</v>
      </c>
      <c r="S519">
        <f t="shared" si="44"/>
        <v>2.2646242782720394E-11</v>
      </c>
      <c r="T519">
        <f t="shared" si="44"/>
        <v>3.9294837233796546E-12</v>
      </c>
      <c r="U519">
        <f t="shared" si="44"/>
        <v>7.1698022534912483E-12</v>
      </c>
    </row>
    <row r="520" spans="15:21" x14ac:dyDescent="0.2">
      <c r="O520">
        <f t="shared" si="42"/>
        <v>1.3726027397260274</v>
      </c>
      <c r="P520">
        <v>501</v>
      </c>
      <c r="R520">
        <f t="shared" si="44"/>
        <v>9.8986866199884216E-9</v>
      </c>
      <c r="S520">
        <f t="shared" si="44"/>
        <v>2.1700231217329018E-11</v>
      </c>
      <c r="T520">
        <f t="shared" si="44"/>
        <v>3.7515644912056653E-12</v>
      </c>
      <c r="U520">
        <f t="shared" si="44"/>
        <v>6.853774555361197E-12</v>
      </c>
    </row>
    <row r="521" spans="15:21" x14ac:dyDescent="0.2">
      <c r="O521">
        <f t="shared" si="42"/>
        <v>1.3753424657534246</v>
      </c>
      <c r="P521">
        <v>502</v>
      </c>
      <c r="R521">
        <f t="shared" si="44"/>
        <v>9.6086220129594607E-9</v>
      </c>
      <c r="S521">
        <f t="shared" si="44"/>
        <v>2.0793737813534732E-11</v>
      </c>
      <c r="T521">
        <f t="shared" si="44"/>
        <v>3.5817010891116017E-12</v>
      </c>
      <c r="U521">
        <f t="shared" si="44"/>
        <v>6.5516766006821189E-12</v>
      </c>
    </row>
    <row r="522" spans="15:21" x14ac:dyDescent="0.2">
      <c r="O522">
        <f t="shared" si="42"/>
        <v>1.3780821917808219</v>
      </c>
      <c r="P522">
        <v>503</v>
      </c>
      <c r="R522">
        <f t="shared" si="44"/>
        <v>9.3270572685366185E-9</v>
      </c>
      <c r="S522">
        <f t="shared" si="44"/>
        <v>1.9925111761608391E-11</v>
      </c>
      <c r="T522">
        <f t="shared" si="44"/>
        <v>3.4195287650833979E-12</v>
      </c>
      <c r="U522">
        <f t="shared" si="44"/>
        <v>6.262894399750718E-12</v>
      </c>
    </row>
    <row r="523" spans="15:21" x14ac:dyDescent="0.2">
      <c r="O523">
        <f t="shared" si="42"/>
        <v>1.3808219178082193</v>
      </c>
      <c r="P523">
        <v>504</v>
      </c>
      <c r="R523">
        <f t="shared" si="44"/>
        <v>9.0537433123324147E-9</v>
      </c>
      <c r="S523">
        <f t="shared" si="44"/>
        <v>1.9092771211829428E-11</v>
      </c>
      <c r="T523">
        <f t="shared" si="44"/>
        <v>3.2646992823550049E-12</v>
      </c>
      <c r="U523">
        <f t="shared" si="44"/>
        <v>5.986841026058152E-12</v>
      </c>
    </row>
    <row r="524" spans="15:21" x14ac:dyDescent="0.2">
      <c r="O524">
        <f t="shared" si="42"/>
        <v>1.3835616438356164</v>
      </c>
      <c r="P524">
        <v>505</v>
      </c>
      <c r="R524">
        <f t="shared" si="44"/>
        <v>8.7884383686715317E-9</v>
      </c>
      <c r="S524">
        <f t="shared" si="44"/>
        <v>1.8295200393788755E-11</v>
      </c>
      <c r="T524">
        <f t="shared" si="44"/>
        <v>3.1168801716307076E-12</v>
      </c>
      <c r="U524">
        <f t="shared" si="44"/>
        <v>5.7229554234092839E-12</v>
      </c>
    </row>
    <row r="525" spans="15:21" x14ac:dyDescent="0.2">
      <c r="O525">
        <f t="shared" si="42"/>
        <v>1.3863013698630138</v>
      </c>
      <c r="P525">
        <v>506</v>
      </c>
      <c r="R525">
        <f t="shared" si="44"/>
        <v>8.5309077467141408E-9</v>
      </c>
      <c r="S525">
        <f t="shared" si="44"/>
        <v>1.7530946856028271E-11</v>
      </c>
      <c r="T525">
        <f t="shared" si="44"/>
        <v>2.9757540171653294E-12</v>
      </c>
      <c r="U525">
        <f t="shared" si="44"/>
        <v>5.4707012656212849E-12</v>
      </c>
    </row>
    <row r="526" spans="15:21" x14ac:dyDescent="0.2">
      <c r="O526">
        <f t="shared" si="42"/>
        <v>1.3890410958904109</v>
      </c>
      <c r="P526">
        <v>507</v>
      </c>
      <c r="R526">
        <f t="shared" si="44"/>
        <v>8.2809236328465367E-9</v>
      </c>
      <c r="S526">
        <f t="shared" si="44"/>
        <v>1.6798618820990219E-11</v>
      </c>
      <c r="T526">
        <f t="shared" si="44"/>
        <v>2.8410177751693041E-12</v>
      </c>
      <c r="U526">
        <f t="shared" si="44"/>
        <v>5.229565866483934E-12</v>
      </c>
    </row>
    <row r="527" spans="15:21" x14ac:dyDescent="0.2">
      <c r="O527">
        <f t="shared" si="42"/>
        <v>1.3917808219178083</v>
      </c>
      <c r="P527">
        <v>508</v>
      </c>
      <c r="R527">
        <f t="shared" si="44"/>
        <v>8.0382648891554229E-9</v>
      </c>
      <c r="S527">
        <f t="shared" si="44"/>
        <v>1.6096882650459379E-11</v>
      </c>
      <c r="T527">
        <f t="shared" si="44"/>
        <v>2.7123821230750302E-12</v>
      </c>
      <c r="U527">
        <f t="shared" si="44"/>
        <v>4.9990591377663261E-12</v>
      </c>
    </row>
    <row r="528" spans="15:21" x14ac:dyDescent="0.2">
      <c r="O528">
        <f t="shared" si="42"/>
        <v>1.3945205479452054</v>
      </c>
      <c r="P528">
        <v>509</v>
      </c>
      <c r="R528">
        <f t="shared" si="44"/>
        <v>7.8027168578075762E-9</v>
      </c>
      <c r="S528">
        <f t="shared" si="44"/>
        <v>1.5424460416882439E-11</v>
      </c>
      <c r="T528">
        <f t="shared" si="44"/>
        <v>2.589570838267136E-12</v>
      </c>
      <c r="U528">
        <f t="shared" si="44"/>
        <v>4.7787125931520684E-12</v>
      </c>
    </row>
    <row r="529" spans="15:21" x14ac:dyDescent="0.2">
      <c r="O529">
        <f t="shared" si="42"/>
        <v>1.3972602739726028</v>
      </c>
      <c r="P529">
        <v>510</v>
      </c>
      <c r="R529">
        <f t="shared" si="44"/>
        <v>7.5740711711618452E-9</v>
      </c>
      <c r="S529">
        <f t="shared" si="44"/>
        <v>1.4780127576141819E-11</v>
      </c>
      <c r="T529">
        <f t="shared" si="44"/>
        <v>2.4723202049426189E-12</v>
      </c>
      <c r="U529">
        <f t="shared" si="44"/>
        <v>4.5680783960786994E-12</v>
      </c>
    </row>
    <row r="530" spans="15:21" x14ac:dyDescent="0.2">
      <c r="O530">
        <f t="shared" si="42"/>
        <v>1.4</v>
      </c>
      <c r="P530">
        <v>511</v>
      </c>
      <c r="R530">
        <f t="shared" si="44"/>
        <v>7.3521255674454804E-9</v>
      </c>
      <c r="S530">
        <f t="shared" si="44"/>
        <v>1.4162710737545581E-11</v>
      </c>
      <c r="T530">
        <f t="shared" si="44"/>
        <v>2.3603784478271803E-12</v>
      </c>
      <c r="U530">
        <f t="shared" si="44"/>
        <v>4.3667284495460146E-12</v>
      </c>
    </row>
    <row r="531" spans="15:21" x14ac:dyDescent="0.2">
      <c r="O531">
        <f t="shared" si="42"/>
        <v>1.4027397260273973</v>
      </c>
      <c r="P531">
        <v>512</v>
      </c>
      <c r="R531">
        <f t="shared" si="44"/>
        <v>7.1366837118317977E-9</v>
      </c>
      <c r="S531">
        <f t="shared" si="44"/>
        <v>1.3571085526972734E-11</v>
      </c>
      <c r="T531">
        <f t="shared" si="44"/>
        <v>2.2535051915317573E-12</v>
      </c>
      <c r="U531">
        <f t="shared" si="44"/>
        <v>4.1742535260434778E-12</v>
      </c>
    </row>
    <row r="532" spans="15:21" x14ac:dyDescent="0.2">
      <c r="O532">
        <f t="shared" si="42"/>
        <v>1.4054794520547946</v>
      </c>
      <c r="P532">
        <v>513</v>
      </c>
      <c r="R532">
        <f t="shared" si="44"/>
        <v>6.9275550227608362E-9</v>
      </c>
      <c r="S532">
        <f t="shared" si="44"/>
        <v>1.30041745392822E-11</v>
      </c>
      <c r="T532">
        <f t="shared" si="44"/>
        <v>2.1514709443883216E-12</v>
      </c>
      <c r="U532">
        <f t="shared" si="44"/>
        <v>3.9902624358283413E-12</v>
      </c>
    </row>
    <row r="533" spans="15:21" x14ac:dyDescent="0.2">
      <c r="O533">
        <f t="shared" si="42"/>
        <v>1.4082191780821918</v>
      </c>
      <c r="P533">
        <v>514</v>
      </c>
      <c r="R533">
        <f t="shared" si="44"/>
        <v>6.7245545033494091E-9</v>
      </c>
      <c r="S533">
        <f t="shared" si="44"/>
        <v>1.2460945376256725E-11</v>
      </c>
      <c r="T533">
        <f t="shared" si="44"/>
        <v>2.0540566056565667E-12</v>
      </c>
      <c r="U533">
        <f t="shared" si="44"/>
        <v>3.8143812318640894E-12</v>
      </c>
    </row>
    <row r="534" spans="15:21" x14ac:dyDescent="0.2">
      <c r="O534">
        <f t="shared" si="42"/>
        <v>1.4109589041095891</v>
      </c>
      <c r="P534">
        <v>515</v>
      </c>
      <c r="R534">
        <f t="shared" si="44"/>
        <v>6.527502577741411E-9</v>
      </c>
      <c r="S534">
        <f t="shared" si="44"/>
        <v>1.1940408766508647E-11</v>
      </c>
      <c r="T534">
        <f t="shared" si="44"/>
        <v>1.9610529950433109E-12</v>
      </c>
      <c r="U534">
        <f t="shared" si="44"/>
        <v>3.646252449803257E-12</v>
      </c>
    </row>
    <row r="535" spans="15:21" x14ac:dyDescent="0.2">
      <c r="O535">
        <f t="shared" si="42"/>
        <v>1.4136986301369863</v>
      </c>
      <c r="P535">
        <v>516</v>
      </c>
      <c r="R535">
        <f t="shared" si="44"/>
        <v>6.3362249322536003E-9</v>
      </c>
      <c r="S535">
        <f t="shared" si="44"/>
        <v>1.1441616763923719E-11</v>
      </c>
      <c r="T535">
        <f t="shared" si="44"/>
        <v>1.8722604035243114E-12</v>
      </c>
      <c r="U535">
        <f t="shared" si="44"/>
        <v>3.4855343814700211E-12</v>
      </c>
    </row>
    <row r="536" spans="15:21" x14ac:dyDescent="0.2">
      <c r="O536">
        <f t="shared" si="42"/>
        <v>1.4164383561643836</v>
      </c>
      <c r="P536">
        <v>517</v>
      </c>
      <c r="R536">
        <f t="shared" si="44"/>
        <v>6.1505523611763503E-9</v>
      </c>
      <c r="S536">
        <f t="shared" si="44"/>
        <v>1.096366102136202E-11</v>
      </c>
      <c r="T536">
        <f t="shared" si="44"/>
        <v>1.7874881645039879E-12</v>
      </c>
      <c r="U536">
        <f t="shared" si="44"/>
        <v>3.3319003803659091E-12</v>
      </c>
    </row>
    <row r="537" spans="15:21" x14ac:dyDescent="0.2">
      <c r="O537">
        <f t="shared" si="42"/>
        <v>1.4191780821917808</v>
      </c>
      <c r="P537">
        <v>518</v>
      </c>
      <c r="R537">
        <f t="shared" si="44"/>
        <v>5.9703206170929391E-9</v>
      </c>
      <c r="S537">
        <f t="shared" si="44"/>
        <v>1.0505671136472463E-11</v>
      </c>
      <c r="T537">
        <f t="shared" si="44"/>
        <v>1.7065542443921838E-12</v>
      </c>
      <c r="U537">
        <f t="shared" si="44"/>
        <v>3.1850381977871688E-12</v>
      </c>
    </row>
    <row r="538" spans="15:21" x14ac:dyDescent="0.2">
      <c r="O538">
        <f t="shared" si="42"/>
        <v>1.4219178082191781</v>
      </c>
      <c r="P538">
        <v>519</v>
      </c>
      <c r="R538">
        <f t="shared" si="44"/>
        <v>5.7953702655849973E-9</v>
      </c>
      <c r="S538">
        <f t="shared" si="44"/>
        <v>1.006681306660824E-11</v>
      </c>
      <c r="T538">
        <f t="shared" si="44"/>
        <v>1.6292848517187923E-12</v>
      </c>
      <c r="U538">
        <f t="shared" si="44"/>
        <v>3.0446493482044845E-12</v>
      </c>
    </row>
    <row r="539" spans="15:21" x14ac:dyDescent="0.2">
      <c r="O539">
        <f t="shared" si="42"/>
        <v>1.4246575342465753</v>
      </c>
      <c r="P539">
        <v>520</v>
      </c>
      <c r="R539">
        <f t="shared" si="44"/>
        <v>5.6255465441955641E-9</v>
      </c>
      <c r="S539">
        <f t="shared" si="44"/>
        <v>9.6462876099567338E-12</v>
      </c>
      <c r="T539">
        <f t="shared" si="44"/>
        <v>1.5555140639469069E-12</v>
      </c>
      <c r="U539">
        <f t="shared" si="44"/>
        <v>2.9104485026152348E-12</v>
      </c>
    </row>
    <row r="540" spans="15:21" x14ac:dyDescent="0.2">
      <c r="O540">
        <f t="shared" si="42"/>
        <v>1.4273972602739726</v>
      </c>
      <c r="P540">
        <v>521</v>
      </c>
      <c r="R540">
        <f t="shared" si="44"/>
        <v>5.4606992255250088E-9</v>
      </c>
      <c r="S540">
        <f t="shared" si="44"/>
        <v>9.2433289501178677E-12</v>
      </c>
      <c r="T540">
        <f t="shared" si="44"/>
        <v>1.4850834711831214E-12</v>
      </c>
      <c r="U540">
        <f t="shared" si="44"/>
        <v>2.7821629086353338E-12</v>
      </c>
    </row>
    <row r="541" spans="15:21" x14ac:dyDescent="0.2">
      <c r="O541">
        <f t="shared" ref="O541:O566" si="45">P541/365</f>
        <v>1.4301369863013698</v>
      </c>
      <c r="P541">
        <v>522</v>
      </c>
      <c r="R541">
        <f t="shared" si="44"/>
        <v>5.3006824843386812E-9</v>
      </c>
      <c r="S541">
        <f t="shared" si="44"/>
        <v>8.8572032614804366E-12</v>
      </c>
      <c r="T541">
        <f t="shared" si="44"/>
        <v>1.4178418360199323E-12</v>
      </c>
      <c r="U541">
        <f t="shared" si="44"/>
        <v>2.65953183615203E-12</v>
      </c>
    </row>
    <row r="542" spans="15:21" x14ac:dyDescent="0.2">
      <c r="O542">
        <f t="shared" si="45"/>
        <v>1.4328767123287671</v>
      </c>
      <c r="P542">
        <v>523</v>
      </c>
      <c r="R542">
        <f t="shared" si="44"/>
        <v>5.1453547685687709E-9</v>
      </c>
      <c r="S542">
        <f t="shared" si="44"/>
        <v>8.4872073728566497E-12</v>
      </c>
      <c r="T542">
        <f t="shared" si="44"/>
        <v>1.3536447687797951E-12</v>
      </c>
      <c r="U542">
        <f t="shared" si="44"/>
        <v>2.5423060474109998E-12</v>
      </c>
    </row>
    <row r="543" spans="15:21" x14ac:dyDescent="0.2">
      <c r="O543">
        <f t="shared" si="45"/>
        <v>1.4356164383561645</v>
      </c>
      <c r="P543">
        <v>524</v>
      </c>
      <c r="R543">
        <f t="shared" si="44"/>
        <v>4.9945786740962294E-9</v>
      </c>
      <c r="S543">
        <f t="shared" si="44"/>
        <v>8.132667486941284E-12</v>
      </c>
      <c r="T543">
        <f t="shared" si="44"/>
        <v>1.2923544174634912E-12</v>
      </c>
      <c r="U543">
        <f t="shared" si="44"/>
        <v>2.430247290460738E-12</v>
      </c>
    </row>
    <row r="544" spans="15:21" x14ac:dyDescent="0.2">
      <c r="O544">
        <f t="shared" si="45"/>
        <v>1.4383561643835616</v>
      </c>
      <c r="P544">
        <v>525</v>
      </c>
      <c r="R544">
        <f t="shared" si="44"/>
        <v>4.8482208232020016E-9</v>
      </c>
      <c r="S544">
        <f t="shared" si="44"/>
        <v>7.7929379532634417E-12</v>
      </c>
      <c r="T544">
        <f t="shared" si="44"/>
        <v>1.23383917173701E-12</v>
      </c>
      <c r="U544">
        <f t="shared" si="44"/>
        <v>2.323127814924697E-12</v>
      </c>
    </row>
    <row r="545" spans="15:21" x14ac:dyDescent="0.2">
      <c r="O545">
        <f t="shared" si="45"/>
        <v>1.441095890410959</v>
      </c>
      <c r="P545">
        <v>526</v>
      </c>
      <c r="R545">
        <f t="shared" ref="Q545:U566" si="46">R$10 * (R$5^$P545) * 0.5 * R$6 * R$12^-(R$9+$P545)</f>
        <v>4.7061517465800636E-9</v>
      </c>
      <c r="S545">
        <f t="shared" si="46"/>
        <v>7.4674000923963081E-12</v>
      </c>
      <c r="T545">
        <f t="shared" si="46"/>
        <v>1.177973380321329E-12</v>
      </c>
      <c r="U545">
        <f t="shared" si="46"/>
        <v>2.2207299091170348E-12</v>
      </c>
    </row>
    <row r="546" spans="15:21" x14ac:dyDescent="0.2">
      <c r="O546">
        <f t="shared" si="45"/>
        <v>1.4438356164383561</v>
      </c>
      <c r="P546">
        <v>527</v>
      </c>
      <c r="R546">
        <f t="shared" si="46"/>
        <v>4.5682457688078344E-9</v>
      </c>
      <c r="S546">
        <f t="shared" si="46"/>
        <v>7.1554610692837552E-12</v>
      </c>
      <c r="T546">
        <f t="shared" si="46"/>
        <v>1.1246370811782159E-12</v>
      </c>
      <c r="U546">
        <f t="shared" si="46"/>
        <v>2.1228454575611939E-12</v>
      </c>
    </row>
    <row r="547" spans="15:21" x14ac:dyDescent="0.2">
      <c r="O547">
        <f t="shared" si="45"/>
        <v>1.4465753424657535</v>
      </c>
      <c r="P547">
        <v>528</v>
      </c>
      <c r="R547">
        <f t="shared" si="46"/>
        <v>4.4343808971727232E-9</v>
      </c>
      <c r="S547">
        <f t="shared" si="46"/>
        <v>6.8565528136319526E-12</v>
      </c>
      <c r="T547">
        <f t="shared" si="46"/>
        <v>1.0737157439126859E-12</v>
      </c>
      <c r="U547">
        <f t="shared" si="46"/>
        <v>2.0292755180119922E-12</v>
      </c>
    </row>
    <row r="548" spans="15:21" x14ac:dyDescent="0.2">
      <c r="O548">
        <f t="shared" si="45"/>
        <v>1.4493150684931506</v>
      </c>
      <c r="P548">
        <v>529</v>
      </c>
      <c r="R548">
        <f t="shared" si="46"/>
        <v>4.3044387137564107E-9</v>
      </c>
      <c r="S548">
        <f t="shared" si="46"/>
        <v>6.5701309853999481E-12</v>
      </c>
      <c r="T548">
        <f t="shared" si="46"/>
        <v>1.0251000238389647E-12</v>
      </c>
      <c r="U548">
        <f t="shared" si="46"/>
        <v>1.939829917121573E-12</v>
      </c>
    </row>
    <row r="549" spans="15:21" x14ac:dyDescent="0.2">
      <c r="O549">
        <f t="shared" si="45"/>
        <v>1.452054794520548</v>
      </c>
      <c r="P549">
        <v>530</v>
      </c>
      <c r="R549">
        <f t="shared" si="46"/>
        <v>4.1783042706814324E-9</v>
      </c>
      <c r="S549">
        <f t="shared" si="46"/>
        <v>6.2956739835052656E-12</v>
      </c>
      <c r="T549">
        <f t="shared" si="46"/>
        <v>9.7868552718185627E-13</v>
      </c>
      <c r="U549">
        <f t="shared" si="46"/>
        <v>1.8543268639274311E-12</v>
      </c>
    </row>
    <row r="550" spans="15:21" x14ac:dyDescent="0.2">
      <c r="O550">
        <f t="shared" si="45"/>
        <v>1.4547945205479451</v>
      </c>
      <c r="P550">
        <v>531</v>
      </c>
      <c r="R550">
        <f t="shared" si="46"/>
        <v>4.0558659884273738E-9</v>
      </c>
      <c r="S550">
        <f t="shared" si="46"/>
        <v>6.0326819959392779E-12</v>
      </c>
      <c r="T550">
        <f t="shared" si="46"/>
        <v>9.3437258690932849E-13</v>
      </c>
      <c r="U550">
        <f t="shared" si="46"/>
        <v>1.7725925803769526E-12</v>
      </c>
    </row>
    <row r="551" spans="15:21" x14ac:dyDescent="0.2">
      <c r="O551">
        <f t="shared" si="45"/>
        <v>1.4575342465753425</v>
      </c>
      <c r="P551">
        <v>532</v>
      </c>
      <c r="R551">
        <f t="shared" si="46"/>
        <v>3.937015557126754E-9</v>
      </c>
      <c r="S551">
        <f t="shared" si="46"/>
        <v>5.780676089562552E-12</v>
      </c>
      <c r="T551">
        <f t="shared" si="46"/>
        <v>8.9206604871495432E-13</v>
      </c>
      <c r="U551">
        <f t="shared" si="46"/>
        <v>1.6944609481375608E-12</v>
      </c>
    </row>
    <row r="552" spans="15:21" x14ac:dyDescent="0.2">
      <c r="O552">
        <f t="shared" si="45"/>
        <v>1.4602739726027398</v>
      </c>
      <c r="P552">
        <v>533</v>
      </c>
      <c r="R552">
        <f t="shared" si="46"/>
        <v>3.8216478407532661E-9</v>
      </c>
      <c r="S552">
        <f t="shared" si="46"/>
        <v>5.5391973379225553E-12</v>
      </c>
      <c r="T552">
        <f t="shared" si="46"/>
        <v>8.5167506669064384E-13</v>
      </c>
      <c r="U552">
        <f t="shared" si="46"/>
        <v>1.619773170974609E-12</v>
      </c>
    </row>
    <row r="553" spans="15:21" x14ac:dyDescent="0.2">
      <c r="O553">
        <f t="shared" si="45"/>
        <v>1.463013698630137</v>
      </c>
      <c r="P553">
        <v>534</v>
      </c>
      <c r="R553">
        <f t="shared" si="46"/>
        <v>3.7096607841176198E-9</v>
      </c>
      <c r="S553">
        <f t="shared" si="46"/>
        <v>5.3078059855054497E-12</v>
      </c>
      <c r="T553">
        <f t="shared" si="46"/>
        <v>8.1311290825090761E-13</v>
      </c>
      <c r="U553">
        <f t="shared" si="46"/>
        <v>1.5483774520108584E-12</v>
      </c>
    </row>
    <row r="554" spans="15:21" x14ac:dyDescent="0.2">
      <c r="O554">
        <f t="shared" si="45"/>
        <v>1.4657534246575343</v>
      </c>
      <c r="P554">
        <v>535</v>
      </c>
      <c r="R554">
        <f t="shared" si="46"/>
        <v>3.6009553225887169E-9</v>
      </c>
      <c r="S554">
        <f t="shared" si="46"/>
        <v>5.0860806468999198E-12</v>
      </c>
      <c r="T554">
        <f t="shared" si="46"/>
        <v>7.7629676788976709E-13</v>
      </c>
      <c r="U554">
        <f t="shared" si="46"/>
        <v>1.4801286852115789E-12</v>
      </c>
    </row>
    <row r="555" spans="15:21" x14ac:dyDescent="0.2">
      <c r="O555">
        <f t="shared" si="45"/>
        <v>1.4684931506849315</v>
      </c>
      <c r="P555">
        <v>536</v>
      </c>
      <c r="R555">
        <f t="shared" si="46"/>
        <v>3.495435294460303E-9</v>
      </c>
      <c r="S555">
        <f t="shared" si="46"/>
        <v>4.8736175394147436E-12</v>
      </c>
      <c r="T555">
        <f t="shared" si="46"/>
        <v>7.4114758937038022E-13</v>
      </c>
      <c r="U555">
        <f t="shared" si="46"/>
        <v>1.4148881604682485E-12</v>
      </c>
    </row>
    <row r="556" spans="15:21" x14ac:dyDescent="0.2">
      <c r="O556">
        <f t="shared" si="45"/>
        <v>1.4712328767123288</v>
      </c>
      <c r="P556">
        <v>537</v>
      </c>
      <c r="R556">
        <f t="shared" si="46"/>
        <v>3.393007355885563E-9</v>
      </c>
      <c r="S556">
        <f t="shared" si="46"/>
        <v>4.6700297477525191E-12</v>
      </c>
      <c r="T556">
        <f t="shared" si="46"/>
        <v>7.0758989596556607E-13</v>
      </c>
      <c r="U556">
        <f t="shared" si="46"/>
        <v>1.3525232816814573E-12</v>
      </c>
    </row>
    <row r="557" spans="15:21" x14ac:dyDescent="0.2">
      <c r="O557">
        <f t="shared" si="45"/>
        <v>1.473972602739726</v>
      </c>
      <c r="P557">
        <v>538</v>
      </c>
      <c r="R557">
        <f t="shared" si="46"/>
        <v>3.2935808983044195E-9</v>
      </c>
      <c r="S557">
        <f t="shared" si="46"/>
        <v>4.4749465194005487E-12</v>
      </c>
      <c r="T557">
        <f t="shared" si="46"/>
        <v>6.7555162838470716E-13</v>
      </c>
      <c r="U557">
        <f t="shared" si="46"/>
        <v>1.2929072972700377E-12</v>
      </c>
    </row>
    <row r="558" spans="15:21" x14ac:dyDescent="0.2">
      <c r="O558">
        <f t="shared" si="45"/>
        <v>1.4767123287671233</v>
      </c>
      <c r="P558">
        <v>539</v>
      </c>
      <c r="R558">
        <f t="shared" si="46"/>
        <v>3.1970679682904922E-9</v>
      </c>
      <c r="S558">
        <f t="shared" si="46"/>
        <v>4.2880125894556245E-12</v>
      </c>
      <c r="T558">
        <f t="shared" si="46"/>
        <v>6.4496399003899584E-13</v>
      </c>
      <c r="U558">
        <f t="shared" si="46"/>
        <v>1.235919042558711E-12</v>
      </c>
    </row>
    <row r="559" spans="15:21" x14ac:dyDescent="0.2">
      <c r="O559">
        <f t="shared" si="45"/>
        <v>1.4794520547945205</v>
      </c>
      <c r="P559">
        <v>540</v>
      </c>
      <c r="R559">
        <f t="shared" si="46"/>
        <v>3.1033831897467967E-9</v>
      </c>
      <c r="S559">
        <f t="shared" si="46"/>
        <v>4.1088875336532544E-12</v>
      </c>
      <c r="T559">
        <f t="shared" si="46"/>
        <v>6.1576129931276582E-13</v>
      </c>
      <c r="U559">
        <f t="shared" si="46"/>
        <v>1.1814426935206686E-12</v>
      </c>
    </row>
    <row r="560" spans="15:21" x14ac:dyDescent="0.2">
      <c r="O560">
        <f t="shared" si="45"/>
        <v>1.4821917808219178</v>
      </c>
      <c r="P560">
        <v>541</v>
      </c>
      <c r="R560">
        <f t="shared" si="46"/>
        <v>3.0124436883813896E-9</v>
      </c>
      <c r="S560">
        <f t="shared" si="46"/>
        <v>3.9372451484230513E-12</v>
      </c>
      <c r="T560">
        <f t="shared" si="46"/>
        <v>5.8788084852368385E-13</v>
      </c>
      <c r="U560">
        <f t="shared" si="46"/>
        <v>1.1293675313745854E-12</v>
      </c>
    </row>
    <row r="561" spans="15:21" x14ac:dyDescent="0.2">
      <c r="O561">
        <f t="shared" si="45"/>
        <v>1.484931506849315</v>
      </c>
      <c r="P561">
        <v>542</v>
      </c>
      <c r="R561">
        <f t="shared" si="46"/>
        <v>2.9241690183961067E-9</v>
      </c>
      <c r="S561">
        <f t="shared" si="46"/>
        <v>3.7727728568413644E-12</v>
      </c>
      <c r="T561">
        <f t="shared" si="46"/>
        <v>5.6126276926894452E-13</v>
      </c>
      <c r="U561">
        <f t="shared" si="46"/>
        <v>1.0795877175576373E-12</v>
      </c>
    </row>
    <row r="562" spans="15:21" x14ac:dyDescent="0.2">
      <c r="O562">
        <f t="shared" si="45"/>
        <v>1.4876712328767123</v>
      </c>
      <c r="P562">
        <v>543</v>
      </c>
      <c r="R562">
        <f t="shared" si="46"/>
        <v>2.8384810913235849E-9</v>
      </c>
      <c r="S562">
        <f t="shared" si="46"/>
        <v>3.6151711393993037E-12</v>
      </c>
      <c r="T562">
        <f t="shared" si="46"/>
        <v>5.3584990386832349E-13</v>
      </c>
      <c r="U562">
        <f t="shared" si="46"/>
        <v>1.0320020786171643E-12</v>
      </c>
    </row>
    <row r="563" spans="15:21" x14ac:dyDescent="0.2">
      <c r="O563">
        <f t="shared" si="45"/>
        <v>1.4904109589041097</v>
      </c>
      <c r="P563">
        <v>544</v>
      </c>
      <c r="R563">
        <f t="shared" si="46"/>
        <v>2.7553041069495846E-9</v>
      </c>
      <c r="S563">
        <f t="shared" si="46"/>
        <v>3.4641529885495569E-12</v>
      </c>
      <c r="T563">
        <f t="shared" si="46"/>
        <v>5.1158768262803284E-13</v>
      </c>
      <c r="U563">
        <f t="shared" si="46"/>
        <v>9.8651390058380194E-13</v>
      </c>
    </row>
    <row r="564" spans="15:21" x14ac:dyDescent="0.2">
      <c r="O564">
        <f t="shared" si="45"/>
        <v>1.4931506849315068</v>
      </c>
      <c r="P564">
        <v>545</v>
      </c>
      <c r="R564">
        <f t="shared" si="46"/>
        <v>2.674564486259528E-9</v>
      </c>
      <c r="S564">
        <f t="shared" si="46"/>
        <v>3.3194433860386495E-12</v>
      </c>
      <c r="T564">
        <f t="shared" si="46"/>
        <v>4.8842400666182593E-13</v>
      </c>
      <c r="U564">
        <f t="shared" si="46"/>
        <v>9.4303073240813999E-13</v>
      </c>
    </row>
    <row r="565" spans="15:21" x14ac:dyDescent="0.2">
      <c r="O565">
        <f t="shared" si="45"/>
        <v>1.4958904109589042</v>
      </c>
      <c r="P565">
        <v>546</v>
      </c>
      <c r="R565">
        <f t="shared" si="46"/>
        <v>2.596190806349922E-9</v>
      </c>
      <c r="S565">
        <f t="shared" si="46"/>
        <v>3.180778802072849E-12</v>
      </c>
      <c r="T565">
        <f t="shared" si="46"/>
        <v>4.6630913601773128E-13</v>
      </c>
      <c r="U565">
        <f t="shared" si="46"/>
        <v>9.0146419806143234E-13</v>
      </c>
    </row>
    <row r="566" spans="15:21" x14ac:dyDescent="0.2">
      <c r="O566">
        <f t="shared" si="45"/>
        <v>1.4986301369863013</v>
      </c>
      <c r="P566">
        <v>547</v>
      </c>
      <c r="R566">
        <f t="shared" si="46"/>
        <v>2.5201137372470954E-9</v>
      </c>
      <c r="S566">
        <f t="shared" si="46"/>
        <v>3.0479067154056248E-12</v>
      </c>
      <c r="T566">
        <f t="shared" si="46"/>
        <v>4.4519558287018579E-13</v>
      </c>
      <c r="U566">
        <f t="shared" si="46"/>
        <v>8.617298169184533E-13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De Leo</dc:creator>
  <cp:lastModifiedBy>Ibrahim ASLAN</cp:lastModifiedBy>
  <dcterms:created xsi:type="dcterms:W3CDTF">2022-08-10T08:19:51Z</dcterms:created>
  <dcterms:modified xsi:type="dcterms:W3CDTF">2023-02-16T00:02:05Z</dcterms:modified>
</cp:coreProperties>
</file>