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363321\OneDrive - King's College London\Desktop\"/>
    </mc:Choice>
  </mc:AlternateContent>
  <xr:revisionPtr revIDLastSave="4" documentId="8_{64D7CFA7-DE29-490B-8F2C-810DC8BCDF9B}" xr6:coauthVersionLast="47" xr6:coauthVersionMax="47" xr10:uidLastSave="{C44866E6-B001-4325-BA7A-2237634CE535}"/>
  <bookViews>
    <workbookView xWindow="1005" yWindow="1740" windowWidth="48735" windowHeight="15315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3" i="2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<sst xmlns="http://schemas.openxmlformats.org/spreadsheetml/2006/main" count="49" uniqueCount="37">
  <si>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</si>
  <si>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</si>
  <si>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</si>
  <si>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</si>
  <si>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</si>
  <si>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</si>
  <si>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</si>
  <si>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</si>
  <si>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PS13596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</si>
  <si>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</si>
  <si>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</si>
  <si>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</si>
  <si>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</si>
  <si>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</si>
  <si>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</si>
  <si>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</si>
  <si>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</si>
  <si>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</si>
  <si>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</si>
  <si>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</si>
  <si>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</si>
  <si>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Charge for nmes_deep_learning (1TB) for 4 years</t>
  </si>
  <si>
    <t>AC14005</t>
  </si>
  <si>
    <t>This is the K-Fin Account Code that is used to credit to the Research Facility Activity Code (negative figure)</t>
  </si>
  <si>
    <t>charge for er_prj_proitsi (17TB) for 3 years</t>
  </si>
  <si>
    <t>RE11877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</si>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</sst>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000000"/>
      <name val="Calibri Light"/>
      <charset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0" borderId="4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zoomScale="90" zoomScaleNormal="90" workbookViewId="0">
      <selection activeCell="B26" sqref="B26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7" t="s">
        <v>0</v>
      </c>
      <c r="B1" s="47"/>
      <c r="C1" s="47"/>
      <c r="D1" s="47"/>
      <c r="E1" s="47"/>
      <c r="F1" s="47"/>
      <c r="G1" s="47"/>
      <c r="H1" s="47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9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9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9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9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9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9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50" t="s">
        <v>18</v>
      </c>
      <c r="K11" s="7"/>
    </row>
    <row r="12" spans="1:11">
      <c r="C12" s="3"/>
      <c r="D12" s="3"/>
      <c r="E12" s="3"/>
      <c r="G12" s="25"/>
      <c r="H12" s="50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 ht="17.25">
      <c r="B16" s="43" t="s">
        <v>21</v>
      </c>
      <c r="C16" s="31">
        <v>200</v>
      </c>
      <c r="D16" s="32">
        <v>4213</v>
      </c>
      <c r="E16" s="44" t="s">
        <v>22</v>
      </c>
      <c r="G16" s="28"/>
      <c r="H16" s="51" t="s">
        <v>23</v>
      </c>
      <c r="I16" s="7"/>
      <c r="J16" s="7"/>
      <c r="K16" s="7"/>
    </row>
    <row r="17" spans="2:12">
      <c r="B17" s="34" t="str">
        <f>B16</f>
        <v>Charge for nmes_deep_learning (1TB) for 4 years</v>
      </c>
      <c r="C17" s="34">
        <f>-1*C16</f>
        <v>-200</v>
      </c>
      <c r="D17" s="35">
        <v>4113</v>
      </c>
      <c r="E17" s="36" t="str">
        <f>$G$5</f>
        <v>PS13596</v>
      </c>
      <c r="G17" s="28"/>
      <c r="H17" s="51"/>
      <c r="I17" s="7"/>
      <c r="J17" s="7"/>
      <c r="K17" s="7"/>
    </row>
    <row r="18" spans="2:12">
      <c r="B18" s="30"/>
      <c r="C18" s="31"/>
      <c r="D18" s="32"/>
      <c r="E18" s="33"/>
      <c r="I18" s="7"/>
      <c r="J18" s="7"/>
      <c r="K18" s="7"/>
    </row>
    <row r="19" spans="2:12" ht="16.5" thickBot="1">
      <c r="B19" s="34">
        <f t="shared" ref="B19" si="0">B18</f>
        <v>0</v>
      </c>
      <c r="C19" s="34">
        <f t="shared" ref="C19" si="1">-1*C18</f>
        <v>0</v>
      </c>
      <c r="D19" s="35">
        <v>4113</v>
      </c>
      <c r="E19" s="36" t="str">
        <f>$G$5</f>
        <v>PS13596</v>
      </c>
      <c r="I19" s="7"/>
      <c r="J19" s="7"/>
      <c r="K19" s="7"/>
    </row>
    <row r="20" spans="2:12">
      <c r="B20" s="30" t="s">
        <v>24</v>
      </c>
      <c r="C20" s="31">
        <v>2550</v>
      </c>
      <c r="D20" s="32"/>
      <c r="E20" s="33" t="s">
        <v>25</v>
      </c>
      <c r="G20" s="37">
        <f>SUM(C16,C18,C20,C22,C24,C26,C28,C30,C32,C34,C36,C38,C40,C42,C44,C46,C48,C50,C52,C54,C56,C58,C60,C62,C64,C66,C68,C70,C72,C74,C76,C78,C80,C82,C84,C86,C88,C90,C92,C94,C96,C98,C100)</f>
        <v>2750</v>
      </c>
      <c r="H20" s="3" t="s">
        <v>26</v>
      </c>
      <c r="I20" s="7"/>
      <c r="J20" s="7"/>
      <c r="K20" s="7"/>
    </row>
    <row r="21" spans="2:12" ht="16.5" thickBot="1">
      <c r="B21" s="34" t="str">
        <f t="shared" ref="B21" si="2">B20</f>
        <v>charge for er_prj_proitsi (17TB) for 3 years</v>
      </c>
      <c r="C21" s="34">
        <f t="shared" ref="C21" si="3">-1*C20</f>
        <v>-2550</v>
      </c>
      <c r="D21" s="35">
        <v>4113</v>
      </c>
      <c r="E21" s="36" t="str">
        <f>$G$5</f>
        <v>PS13596</v>
      </c>
    </row>
    <row r="22" spans="2:12" ht="15.95" customHeight="1" thickBot="1">
      <c r="B22" s="45"/>
      <c r="C22" s="31"/>
      <c r="D22" s="32">
        <v>4213</v>
      </c>
      <c r="E22" s="46"/>
      <c r="G22" s="37">
        <f>SUM(C16:C101)</f>
        <v>0</v>
      </c>
      <c r="H22" s="3" t="s">
        <v>27</v>
      </c>
    </row>
    <row r="23" spans="2:12">
      <c r="B23" s="34">
        <f t="shared" ref="B23" si="4">B22</f>
        <v>0</v>
      </c>
      <c r="C23" s="34">
        <f t="shared" ref="C23" si="5">-1*C22</f>
        <v>0</v>
      </c>
      <c r="D23" s="35">
        <v>4113</v>
      </c>
      <c r="E23" s="36" t="str">
        <f>$G$5</f>
        <v>PS13596</v>
      </c>
    </row>
    <row r="24" spans="2:12" ht="15.95" customHeight="1">
      <c r="B24" s="30"/>
      <c r="C24" s="31"/>
      <c r="D24" s="32"/>
      <c r="E24" s="33"/>
      <c r="F24"/>
      <c r="G24" s="52" t="s">
        <v>28</v>
      </c>
      <c r="H24" s="52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PS13596</v>
      </c>
      <c r="G25" s="52"/>
      <c r="H25" s="52"/>
    </row>
    <row r="26" spans="2:12">
      <c r="B26" s="30"/>
      <c r="C26" s="31"/>
      <c r="D26" s="32"/>
      <c r="E26" s="33"/>
      <c r="G26" s="52"/>
      <c r="H26" s="52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PS13596</v>
      </c>
      <c r="G27" s="52"/>
      <c r="H27" s="52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PS13596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PS13596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PS13596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PS13596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PS13596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PS13596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PS13596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PS13596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PS13596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PS13596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PS13596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PS13596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PS13596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PS13596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PS13596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PS13596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PS13596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PS13596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PS13596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PS13596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PS13596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PS13596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PS13596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PS13596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PS13596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PS13596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PS13596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PS13596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PS13596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PS13596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PS13596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PS13596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PS13596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PS13596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PS13596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PS13596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PS13596</v>
      </c>
    </row>
    <row r="103" spans="2:5">
      <c r="B103" s="48" t="s">
        <v>29</v>
      </c>
      <c r="C103" s="48"/>
      <c r="D103" s="48"/>
      <c r="E103" s="48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30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31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AC14005</v>
      </c>
      <c r="J2" s="41">
        <f>'Enter Recharges Here'!C16</f>
        <v>200</v>
      </c>
      <c r="K2" s="42" t="str">
        <f>'Enter Recharges Here'!B16</f>
        <v>Charge for nmes_deep_learning (1TB) for 4 years</v>
      </c>
      <c r="M2" s="38">
        <f>'Enter Recharges Here'!G20</f>
        <v>2750</v>
      </c>
      <c r="N2" s="1" t="s">
        <v>32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PS13596</v>
      </c>
      <c r="J3" s="41">
        <f>'Enter Recharges Here'!C17</f>
        <v>-200</v>
      </c>
      <c r="K3" s="42" t="str">
        <f>'Enter Recharges Here'!B17</f>
        <v>Charge for nmes_deep_learning (1TB) for 4 years</v>
      </c>
      <c r="M3" s="1"/>
      <c r="N3" s="1"/>
      <c r="O3" s="1"/>
    </row>
    <row r="4" spans="1:17" ht="16.5" thickBot="1">
      <c r="A4" s="2">
        <f>'Enter Recharges Here'!D18</f>
        <v>0</v>
      </c>
      <c r="B4" s="2"/>
      <c r="C4" s="2"/>
      <c r="D4" s="2"/>
      <c r="E4" s="2">
        <f>'Enter Recharges Here'!E18</f>
        <v>0</v>
      </c>
      <c r="J4" s="41">
        <f>'Enter Recharges Here'!C18</f>
        <v>0</v>
      </c>
      <c r="K4" s="42">
        <f>'Enter Recharges Here'!B18</f>
        <v>0</v>
      </c>
      <c r="M4" s="38">
        <f>SUM(J2,J4,J6,J8,J10,J12,J14,J16,J18,J20,J22,J24,J26,J28,J30,J32,J34,J36,J38,J40,J42,J44,J46,J48,J50,J52,J54,J56,J58,J60,J62,J64,J66,J68,J70,J72,J74,J76,J78,J80,J82,J84,J86)</f>
        <v>2750</v>
      </c>
      <c r="N4" s="1" t="s">
        <v>33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PS13596</v>
      </c>
      <c r="J5" s="41">
        <f>'Enter Recharges Here'!C19</f>
        <v>0</v>
      </c>
      <c r="K5" s="42">
        <f>'Enter Recharges Here'!B19</f>
        <v>0</v>
      </c>
      <c r="M5" s="1"/>
      <c r="N5" s="1"/>
      <c r="O5" s="1"/>
    </row>
    <row r="6" spans="1:17">
      <c r="A6" s="2">
        <f>'Enter Recharges Here'!D20</f>
        <v>0</v>
      </c>
      <c r="B6" s="2"/>
      <c r="C6" s="2"/>
      <c r="D6" s="2"/>
      <c r="E6" s="2" t="str">
        <f>'Enter Recharges Here'!E20</f>
        <v>RE11877</v>
      </c>
      <c r="J6" s="41">
        <f>'Enter Recharges Here'!C20</f>
        <v>2550</v>
      </c>
      <c r="K6" s="42" t="str">
        <f>'Enter Recharges Here'!B20</f>
        <v>charge for er_prj_proitsi (17TB) for 3 years</v>
      </c>
      <c r="M6" s="39" t="s">
        <v>34</v>
      </c>
      <c r="N6" s="39" t="s">
        <v>35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PS13596</v>
      </c>
      <c r="J7" s="41">
        <f>'Enter Recharges Here'!C21</f>
        <v>-2550</v>
      </c>
      <c r="K7" s="42" t="str">
        <f>'Enter Recharges Here'!B21</f>
        <v>charge for er_prj_proitsi (17TB) for 3 years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PS13596</v>
      </c>
      <c r="J9" s="41">
        <f>'Enter Recharges Here'!C23</f>
        <v>0</v>
      </c>
      <c r="K9" s="42">
        <f>'Enter Recharges Here'!B23</f>
        <v>0</v>
      </c>
      <c r="M9" s="53" t="s">
        <v>36</v>
      </c>
      <c r="N9" s="53"/>
      <c r="O9" s="53"/>
      <c r="P9" s="53"/>
      <c r="Q9" s="53"/>
    </row>
    <row r="10" spans="1:17">
      <c r="A10" s="2">
        <f>'Enter Recharges Here'!D24</f>
        <v>0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53"/>
      <c r="N10" s="53"/>
      <c r="O10" s="53"/>
      <c r="P10" s="53"/>
      <c r="Q10" s="53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PS13596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0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PS13596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PS13596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PS13596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PS13596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PS13596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PS13596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PS13596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PS13596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PS13596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PS13596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PS13596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PS13596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PS13596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PS13596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PS13596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PS13596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PS13596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PS13596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PS13596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PS13596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PS13596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PS13596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PS13596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PS13596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PS13596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PS13596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PS13596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PS13596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PS13596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PS13596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PS13596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PS13596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PS13596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PS13596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PS13596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PS13596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PS13596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PS13596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C75A4A-B3D2-4755-9A9F-46C0EE907D0F}"/>
</file>

<file path=customXml/itemProps2.xml><?xml version="1.0" encoding="utf-8"?>
<ds:datastoreItem xmlns:ds="http://schemas.openxmlformats.org/officeDocument/2006/customXml" ds:itemID="{D96FD82A-EB71-4317-9B4E-DBD42E358660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Shane Warren</cp:lastModifiedBy>
  <cp:revision/>
  <dcterms:created xsi:type="dcterms:W3CDTF">2021-02-09T17:01:49Z</dcterms:created>
  <dcterms:modified xsi:type="dcterms:W3CDTF">2023-08-10T11:22:50Z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  <property fmtid="{D5CDD505-2E9C-101B-9397-08002B2CF9AE}" pid="11" name="MediaServiceImageTags">
    <vt:lpwstr/>
  </property>
</Properties>
</file>