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44251\Desktop\"/>
    </mc:Choice>
  </mc:AlternateContent>
  <xr:revisionPtr revIDLastSave="0" documentId="13_ncr:1_{E628C625-A33C-4412-B951-DDDB3C161DB5}" xr6:coauthVersionLast="41" xr6:coauthVersionMax="41" xr10:uidLastSave="{00000000-0000-0000-0000-000000000000}"/>
  <bookViews>
    <workbookView xWindow="-110" yWindow="-110" windowWidth="19420" windowHeight="10420" xr2:uid="{A2933E9E-C4C9-4B0A-B71C-DB202B7434A4}"/>
  </bookViews>
  <sheets>
    <sheet name="P1 Part numbers" sheetId="3" r:id="rId1"/>
    <sheet name="P1" sheetId="1" r:id="rId2"/>
    <sheet name="K2 Part numbers" sheetId="4" r:id="rId3"/>
    <sheet name="K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5" i="2" l="1"/>
  <c r="X59" i="2"/>
  <c r="X43" i="2"/>
  <c r="X27" i="2"/>
  <c r="X11" i="2"/>
  <c r="R11" i="2"/>
  <c r="R27" i="2"/>
  <c r="R43" i="2"/>
  <c r="R59" i="2"/>
  <c r="R75" i="2"/>
  <c r="L75" i="2"/>
  <c r="L59" i="2"/>
  <c r="L27" i="2"/>
  <c r="L25" i="2"/>
  <c r="L43" i="2"/>
  <c r="L57" i="2"/>
  <c r="L11" i="2"/>
  <c r="V75" i="2" l="1"/>
  <c r="V59" i="2"/>
  <c r="V43" i="2"/>
  <c r="V27" i="2"/>
  <c r="V11" i="2"/>
  <c r="P75" i="2"/>
  <c r="P59" i="2"/>
  <c r="P43" i="2"/>
  <c r="P27" i="2"/>
  <c r="P11" i="2"/>
  <c r="J11" i="2"/>
  <c r="J43" i="2"/>
  <c r="J27" i="2"/>
  <c r="J59" i="2"/>
  <c r="J75" i="2"/>
  <c r="V76" i="2"/>
  <c r="V74" i="2"/>
  <c r="X73" i="2"/>
  <c r="V72" i="2"/>
  <c r="V71" i="2"/>
  <c r="V70" i="2"/>
  <c r="V69" i="2"/>
  <c r="U67" i="2"/>
  <c r="U66" i="2"/>
  <c r="V60" i="2"/>
  <c r="V58" i="2"/>
  <c r="X57" i="2"/>
  <c r="V56" i="2"/>
  <c r="V55" i="2"/>
  <c r="V54" i="2"/>
  <c r="V53" i="2"/>
  <c r="U51" i="2"/>
  <c r="U50" i="2"/>
  <c r="V44" i="2"/>
  <c r="V42" i="2"/>
  <c r="X41" i="2"/>
  <c r="V40" i="2"/>
  <c r="V39" i="2"/>
  <c r="V38" i="2"/>
  <c r="V37" i="2"/>
  <c r="U35" i="2"/>
  <c r="U34" i="2"/>
  <c r="V28" i="2"/>
  <c r="V26" i="2"/>
  <c r="X25" i="2"/>
  <c r="V24" i="2"/>
  <c r="V23" i="2"/>
  <c r="V22" i="2"/>
  <c r="V21" i="2"/>
  <c r="U19" i="2"/>
  <c r="U18" i="2"/>
  <c r="V12" i="2"/>
  <c r="V10" i="2"/>
  <c r="X9" i="2"/>
  <c r="V8" i="2"/>
  <c r="V7" i="2"/>
  <c r="V6" i="2"/>
  <c r="V5" i="2"/>
  <c r="U3" i="2"/>
  <c r="U2" i="2"/>
  <c r="P76" i="2"/>
  <c r="P74" i="2"/>
  <c r="R73" i="2"/>
  <c r="P72" i="2"/>
  <c r="P71" i="2"/>
  <c r="P70" i="2"/>
  <c r="P69" i="2"/>
  <c r="O67" i="2"/>
  <c r="O66" i="2"/>
  <c r="P60" i="2"/>
  <c r="P58" i="2"/>
  <c r="R57" i="2"/>
  <c r="P56" i="2"/>
  <c r="P55" i="2"/>
  <c r="P54" i="2"/>
  <c r="P53" i="2"/>
  <c r="O51" i="2"/>
  <c r="O50" i="2"/>
  <c r="P44" i="2"/>
  <c r="P42" i="2"/>
  <c r="R41" i="2"/>
  <c r="P40" i="2"/>
  <c r="P39" i="2"/>
  <c r="P38" i="2"/>
  <c r="P37" i="2"/>
  <c r="O35" i="2"/>
  <c r="O34" i="2"/>
  <c r="P28" i="2"/>
  <c r="P26" i="2"/>
  <c r="R25" i="2"/>
  <c r="P24" i="2"/>
  <c r="P23" i="2"/>
  <c r="P22" i="2"/>
  <c r="P21" i="2"/>
  <c r="O19" i="2"/>
  <c r="O18" i="2"/>
  <c r="P12" i="2"/>
  <c r="P10" i="2"/>
  <c r="R9" i="2"/>
  <c r="P8" i="2"/>
  <c r="P7" i="2"/>
  <c r="P6" i="2"/>
  <c r="P5" i="2"/>
  <c r="O3" i="2"/>
  <c r="O2" i="2"/>
  <c r="J76" i="2"/>
  <c r="J74" i="2"/>
  <c r="L73" i="2"/>
  <c r="J72" i="2"/>
  <c r="J71" i="2"/>
  <c r="J70" i="2"/>
  <c r="J69" i="2"/>
  <c r="I67" i="2"/>
  <c r="I66" i="2"/>
  <c r="J60" i="2"/>
  <c r="J58" i="2"/>
  <c r="J57" i="2"/>
  <c r="J56" i="2"/>
  <c r="J55" i="2"/>
  <c r="J54" i="2"/>
  <c r="J53" i="2"/>
  <c r="I51" i="2"/>
  <c r="I50" i="2"/>
  <c r="J61" i="2" l="1"/>
  <c r="J62" i="2" s="1"/>
  <c r="J63" i="2" s="1"/>
  <c r="J64" i="2" s="1"/>
  <c r="L11" i="4" s="1"/>
  <c r="V73" i="2" l="1"/>
  <c r="V77" i="2" s="1"/>
  <c r="V57" i="2"/>
  <c r="V61" i="2" s="1"/>
  <c r="V41" i="2"/>
  <c r="V45" i="2" s="1"/>
  <c r="V9" i="2"/>
  <c r="V13" i="2" s="1"/>
  <c r="V25" i="2"/>
  <c r="V29" i="2" s="1"/>
  <c r="K11" i="4"/>
  <c r="P73" i="2"/>
  <c r="P77" i="2" s="1"/>
  <c r="P57" i="2"/>
  <c r="P61" i="2" s="1"/>
  <c r="P41" i="2"/>
  <c r="P45" i="2" s="1"/>
  <c r="P25" i="2"/>
  <c r="P29" i="2" s="1"/>
  <c r="J44" i="2"/>
  <c r="J42" i="2"/>
  <c r="L41" i="2"/>
  <c r="J41" i="2" s="1"/>
  <c r="J40" i="2"/>
  <c r="J39" i="2"/>
  <c r="J38" i="2"/>
  <c r="J37" i="2"/>
  <c r="I35" i="2"/>
  <c r="I34" i="2"/>
  <c r="J28" i="2"/>
  <c r="J26" i="2"/>
  <c r="J24" i="2"/>
  <c r="J23" i="2"/>
  <c r="J22" i="2"/>
  <c r="J21" i="2"/>
  <c r="I19" i="2"/>
  <c r="I18" i="2"/>
  <c r="J12" i="2"/>
  <c r="J10" i="2"/>
  <c r="L9" i="2"/>
  <c r="J9" i="2" s="1"/>
  <c r="J8" i="2"/>
  <c r="J7" i="2"/>
  <c r="J6" i="2"/>
  <c r="J5" i="2"/>
  <c r="I3" i="2"/>
  <c r="I2" i="2"/>
  <c r="P9" i="2"/>
  <c r="P13" i="2" s="1"/>
  <c r="J73" i="2"/>
  <c r="J77" i="2" s="1"/>
  <c r="J25" i="2"/>
  <c r="D76" i="2"/>
  <c r="F75" i="2"/>
  <c r="D75" i="2" s="1"/>
  <c r="D74" i="2"/>
  <c r="F73" i="2"/>
  <c r="D73" i="2" s="1"/>
  <c r="D72" i="2"/>
  <c r="D71" i="2"/>
  <c r="D70" i="2"/>
  <c r="D69" i="2"/>
  <c r="C67" i="2"/>
  <c r="C66" i="2"/>
  <c r="D60" i="2"/>
  <c r="F59" i="2"/>
  <c r="D59" i="2" s="1"/>
  <c r="D58" i="2"/>
  <c r="F57" i="2"/>
  <c r="D57" i="2" s="1"/>
  <c r="D56" i="2"/>
  <c r="D55" i="2"/>
  <c r="D54" i="2"/>
  <c r="D53" i="2"/>
  <c r="C51" i="2"/>
  <c r="C50" i="2"/>
  <c r="D44" i="2"/>
  <c r="F43" i="2"/>
  <c r="D43" i="2" s="1"/>
  <c r="D42" i="2"/>
  <c r="F41" i="2"/>
  <c r="D41" i="2" s="1"/>
  <c r="D40" i="2"/>
  <c r="D39" i="2"/>
  <c r="D38" i="2"/>
  <c r="D37" i="2"/>
  <c r="C35" i="2"/>
  <c r="C34" i="2"/>
  <c r="D26" i="2"/>
  <c r="D28" i="2"/>
  <c r="F27" i="2"/>
  <c r="D27" i="2" s="1"/>
  <c r="F25" i="2"/>
  <c r="D25" i="2" s="1"/>
  <c r="D24" i="2"/>
  <c r="D23" i="2"/>
  <c r="D22" i="2"/>
  <c r="D21" i="2"/>
  <c r="C19" i="2"/>
  <c r="C18" i="2"/>
  <c r="D12" i="2"/>
  <c r="D10" i="2"/>
  <c r="F9" i="2"/>
  <c r="D8" i="2"/>
  <c r="D7" i="2"/>
  <c r="D6" i="2"/>
  <c r="D5" i="2"/>
  <c r="C2" i="2"/>
  <c r="C3" i="2"/>
  <c r="D45" i="2" l="1"/>
  <c r="D77" i="2"/>
  <c r="D78" i="2" s="1"/>
  <c r="D79" i="2" s="1"/>
  <c r="D80" i="2" s="1"/>
  <c r="L7" i="4" s="1"/>
  <c r="J29" i="2"/>
  <c r="J30" i="2" s="1"/>
  <c r="J31" i="2" s="1"/>
  <c r="J13" i="2"/>
  <c r="J14" i="2" s="1"/>
  <c r="J15" i="2" s="1"/>
  <c r="D61" i="2"/>
  <c r="D62" i="2" s="1"/>
  <c r="D63" i="2" s="1"/>
  <c r="J45" i="2"/>
  <c r="J46" i="2" s="1"/>
  <c r="J47" i="2" s="1"/>
  <c r="D29" i="2"/>
  <c r="D30" i="2" s="1"/>
  <c r="D31" i="2" s="1"/>
  <c r="V78" i="2"/>
  <c r="V79" i="2" s="1"/>
  <c r="K22" i="4" s="1"/>
  <c r="V46" i="2"/>
  <c r="V47" i="2" s="1"/>
  <c r="K20" i="4" s="1"/>
  <c r="V30" i="2"/>
  <c r="V31" i="2" s="1"/>
  <c r="K19" i="4" s="1"/>
  <c r="V14" i="2"/>
  <c r="V15" i="2" s="1"/>
  <c r="K18" i="4" s="1"/>
  <c r="V62" i="2"/>
  <c r="V63" i="2" s="1"/>
  <c r="K21" i="4" s="1"/>
  <c r="P78" i="2"/>
  <c r="P79" i="2" s="1"/>
  <c r="P62" i="2"/>
  <c r="P63" i="2" s="1"/>
  <c r="P46" i="2"/>
  <c r="P47" i="2" s="1"/>
  <c r="P30" i="2"/>
  <c r="P31" i="2" s="1"/>
  <c r="P14" i="2"/>
  <c r="P15" i="2" s="1"/>
  <c r="J78" i="2"/>
  <c r="J79" i="2" s="1"/>
  <c r="D46" i="2"/>
  <c r="D47" i="2" s="1"/>
  <c r="F11" i="2"/>
  <c r="D11" i="2" s="1"/>
  <c r="D9" i="2"/>
  <c r="D13" i="2" l="1"/>
  <c r="D14" i="2" s="1"/>
  <c r="D15" i="2" s="1"/>
  <c r="K7" i="4"/>
  <c r="J48" i="2"/>
  <c r="L10" i="4" s="1"/>
  <c r="K10" i="4"/>
  <c r="D48" i="2"/>
  <c r="L5" i="4" s="1"/>
  <c r="K5" i="4"/>
  <c r="D64" i="2"/>
  <c r="L6" i="4" s="1"/>
  <c r="K6" i="4"/>
  <c r="D32" i="2"/>
  <c r="L4" i="4" s="1"/>
  <c r="K4" i="4"/>
  <c r="J16" i="2"/>
  <c r="L8" i="4" s="1"/>
  <c r="K8" i="4"/>
  <c r="J32" i="2"/>
  <c r="L9" i="4" s="1"/>
  <c r="K9" i="4"/>
  <c r="P80" i="2"/>
  <c r="L17" i="4" s="1"/>
  <c r="K17" i="4"/>
  <c r="P64" i="2"/>
  <c r="L16" i="4" s="1"/>
  <c r="K16" i="4"/>
  <c r="P48" i="2"/>
  <c r="L15" i="4" s="1"/>
  <c r="K15" i="4"/>
  <c r="P32" i="2"/>
  <c r="L14" i="4" s="1"/>
  <c r="K14" i="4"/>
  <c r="P16" i="2"/>
  <c r="L13" i="4" s="1"/>
  <c r="K13" i="4"/>
  <c r="J80" i="2"/>
  <c r="L12" i="4" s="1"/>
  <c r="K12" i="4"/>
  <c r="V80" i="2"/>
  <c r="L22" i="4" s="1"/>
  <c r="V48" i="2"/>
  <c r="L20" i="4" s="1"/>
  <c r="V32" i="2"/>
  <c r="L19" i="4" s="1"/>
  <c r="V16" i="2"/>
  <c r="L18" i="4" s="1"/>
  <c r="V64" i="2"/>
  <c r="L21" i="4" s="1"/>
  <c r="V76" i="1"/>
  <c r="V75" i="1"/>
  <c r="V74" i="1"/>
  <c r="X73" i="1"/>
  <c r="V73" i="1" s="1"/>
  <c r="V72" i="1"/>
  <c r="V71" i="1"/>
  <c r="V70" i="1"/>
  <c r="V69" i="1"/>
  <c r="U67" i="1"/>
  <c r="U66" i="1"/>
  <c r="V60" i="1"/>
  <c r="V59" i="1"/>
  <c r="V58" i="1"/>
  <c r="X57" i="1"/>
  <c r="V57" i="1" s="1"/>
  <c r="V56" i="1"/>
  <c r="V55" i="1"/>
  <c r="V54" i="1"/>
  <c r="V53" i="1"/>
  <c r="U51" i="1"/>
  <c r="U50" i="1"/>
  <c r="X41" i="1"/>
  <c r="V41" i="1" s="1"/>
  <c r="V44" i="1"/>
  <c r="V43" i="1"/>
  <c r="V42" i="1"/>
  <c r="V40" i="1"/>
  <c r="V39" i="1"/>
  <c r="V38" i="1"/>
  <c r="V37" i="1"/>
  <c r="U35" i="1"/>
  <c r="U34" i="1"/>
  <c r="V28" i="1"/>
  <c r="V27" i="1"/>
  <c r="V26" i="1"/>
  <c r="X25" i="1"/>
  <c r="V25" i="1" s="1"/>
  <c r="V24" i="1"/>
  <c r="V23" i="1"/>
  <c r="V22" i="1"/>
  <c r="V21" i="1"/>
  <c r="U19" i="1"/>
  <c r="U18" i="1"/>
  <c r="J74" i="1"/>
  <c r="J58" i="1"/>
  <c r="V12" i="1"/>
  <c r="V11" i="1"/>
  <c r="V10" i="1"/>
  <c r="X9" i="1"/>
  <c r="V9" i="1" s="1"/>
  <c r="V13" i="1" s="1"/>
  <c r="V8" i="1"/>
  <c r="V7" i="1"/>
  <c r="V6" i="1"/>
  <c r="V5" i="1"/>
  <c r="U3" i="1"/>
  <c r="U2" i="1"/>
  <c r="P76" i="1"/>
  <c r="P75" i="1"/>
  <c r="P74" i="1"/>
  <c r="R73" i="1"/>
  <c r="P73" i="1" s="1"/>
  <c r="P72" i="1"/>
  <c r="P71" i="1"/>
  <c r="P70" i="1"/>
  <c r="P69" i="1"/>
  <c r="O67" i="1"/>
  <c r="O66" i="1"/>
  <c r="P60" i="1"/>
  <c r="P59" i="1"/>
  <c r="P58" i="1"/>
  <c r="R57" i="1"/>
  <c r="P57" i="1" s="1"/>
  <c r="P56" i="1"/>
  <c r="P55" i="1"/>
  <c r="D54" i="1"/>
  <c r="P54" i="1"/>
  <c r="P53" i="1"/>
  <c r="O51" i="1"/>
  <c r="O50" i="1"/>
  <c r="P44" i="1"/>
  <c r="P43" i="1"/>
  <c r="P42" i="1"/>
  <c r="R41" i="1"/>
  <c r="P41" i="1" s="1"/>
  <c r="P40" i="1"/>
  <c r="P39" i="1"/>
  <c r="P38" i="1"/>
  <c r="P37" i="1"/>
  <c r="O35" i="1"/>
  <c r="O34" i="1"/>
  <c r="P22" i="1"/>
  <c r="D28" i="1"/>
  <c r="P28" i="1"/>
  <c r="P27" i="1"/>
  <c r="P26" i="1"/>
  <c r="R25" i="1"/>
  <c r="P25" i="1" s="1"/>
  <c r="P24" i="1"/>
  <c r="P23" i="1"/>
  <c r="P21" i="1"/>
  <c r="O19" i="1"/>
  <c r="O18" i="1"/>
  <c r="P12" i="1"/>
  <c r="P11" i="1"/>
  <c r="P10" i="1"/>
  <c r="R9" i="1"/>
  <c r="P9" i="1" s="1"/>
  <c r="P8" i="1"/>
  <c r="P7" i="1"/>
  <c r="P6" i="1"/>
  <c r="P5" i="1"/>
  <c r="O3" i="1"/>
  <c r="O2" i="1"/>
  <c r="J76" i="1"/>
  <c r="J75" i="1"/>
  <c r="L73" i="1"/>
  <c r="J73" i="1" s="1"/>
  <c r="J72" i="1"/>
  <c r="J71" i="1"/>
  <c r="J70" i="1"/>
  <c r="J69" i="1"/>
  <c r="I67" i="1"/>
  <c r="I66" i="1"/>
  <c r="J60" i="1"/>
  <c r="J59" i="1"/>
  <c r="L57" i="1"/>
  <c r="J57" i="1" s="1"/>
  <c r="J56" i="1"/>
  <c r="J55" i="1"/>
  <c r="J54" i="1"/>
  <c r="J53" i="1"/>
  <c r="I51" i="1"/>
  <c r="I50" i="1"/>
  <c r="J44" i="1"/>
  <c r="J43" i="1"/>
  <c r="J42" i="1"/>
  <c r="L41" i="1"/>
  <c r="J41" i="1" s="1"/>
  <c r="J45" i="1" s="1"/>
  <c r="J40" i="1"/>
  <c r="J39" i="1"/>
  <c r="J38" i="1"/>
  <c r="J37" i="1"/>
  <c r="I35" i="1"/>
  <c r="I34" i="1"/>
  <c r="J28" i="1"/>
  <c r="J27" i="1"/>
  <c r="D24" i="1"/>
  <c r="J26" i="1"/>
  <c r="L25" i="1"/>
  <c r="J25" i="1" s="1"/>
  <c r="J24" i="1"/>
  <c r="J23" i="1"/>
  <c r="J22" i="1"/>
  <c r="J21" i="1"/>
  <c r="I19" i="1"/>
  <c r="I18" i="1"/>
  <c r="J12" i="1"/>
  <c r="J11" i="1"/>
  <c r="J10" i="1"/>
  <c r="L9" i="1"/>
  <c r="J9" i="1" s="1"/>
  <c r="J8" i="1"/>
  <c r="J7" i="1"/>
  <c r="J6" i="1"/>
  <c r="J5" i="1"/>
  <c r="I3" i="1"/>
  <c r="I2" i="1"/>
  <c r="D76" i="1"/>
  <c r="D75" i="1"/>
  <c r="D74" i="1"/>
  <c r="F73" i="1"/>
  <c r="D73" i="1" s="1"/>
  <c r="D72" i="1"/>
  <c r="D71" i="1"/>
  <c r="D70" i="1"/>
  <c r="D69" i="1"/>
  <c r="C67" i="1"/>
  <c r="C66" i="1"/>
  <c r="D60" i="1"/>
  <c r="D59" i="1"/>
  <c r="D58" i="1"/>
  <c r="F57" i="1"/>
  <c r="D57" i="1" s="1"/>
  <c r="D56" i="1"/>
  <c r="D55" i="1"/>
  <c r="D53" i="1"/>
  <c r="C51" i="1"/>
  <c r="C50" i="1"/>
  <c r="D44" i="1"/>
  <c r="D43" i="1"/>
  <c r="D42" i="1"/>
  <c r="F41" i="1"/>
  <c r="D41" i="1" s="1"/>
  <c r="D40" i="1"/>
  <c r="D39" i="1"/>
  <c r="D38" i="1"/>
  <c r="D37" i="1"/>
  <c r="C35" i="1"/>
  <c r="C34" i="1"/>
  <c r="D27" i="1"/>
  <c r="D26" i="1"/>
  <c r="F25" i="1"/>
  <c r="D25" i="1" s="1"/>
  <c r="D23" i="1"/>
  <c r="D22" i="1"/>
  <c r="D21" i="1"/>
  <c r="C19" i="1"/>
  <c r="C18" i="1"/>
  <c r="D12" i="1"/>
  <c r="D11" i="1"/>
  <c r="D10" i="1"/>
  <c r="F9" i="1"/>
  <c r="D8" i="1"/>
  <c r="D7" i="1"/>
  <c r="D6" i="1"/>
  <c r="D5" i="1"/>
  <c r="C3" i="1"/>
  <c r="C2" i="1"/>
  <c r="D9" i="1" l="1"/>
  <c r="D13" i="1" s="1"/>
  <c r="D14" i="1" s="1"/>
  <c r="D15" i="1" s="1"/>
  <c r="K3" i="3" s="1"/>
  <c r="J29" i="1"/>
  <c r="J30" i="1" s="1"/>
  <c r="J31" i="1" s="1"/>
  <c r="K3" i="4"/>
  <c r="D16" i="2"/>
  <c r="L3" i="4" s="1"/>
  <c r="V61" i="1"/>
  <c r="V62" i="1" s="1"/>
  <c r="V63" i="1" s="1"/>
  <c r="V45" i="1"/>
  <c r="V46" i="1" s="1"/>
  <c r="V47" i="1" s="1"/>
  <c r="V29" i="1"/>
  <c r="V30" i="1" s="1"/>
  <c r="V31" i="1" s="1"/>
  <c r="V77" i="1"/>
  <c r="V78" i="1" s="1"/>
  <c r="V79" i="1" s="1"/>
  <c r="P77" i="1"/>
  <c r="P78" i="1" s="1"/>
  <c r="P79" i="1" s="1"/>
  <c r="P61" i="1"/>
  <c r="P62" i="1" s="1"/>
  <c r="P63" i="1" s="1"/>
  <c r="P45" i="1"/>
  <c r="P46" i="1" s="1"/>
  <c r="P47" i="1" s="1"/>
  <c r="P29" i="1"/>
  <c r="P30" i="1" s="1"/>
  <c r="P31" i="1" s="1"/>
  <c r="P13" i="1"/>
  <c r="P14" i="1" s="1"/>
  <c r="P15" i="1" s="1"/>
  <c r="J77" i="1"/>
  <c r="J78" i="1" s="1"/>
  <c r="J79" i="1" s="1"/>
  <c r="J61" i="1"/>
  <c r="J62" i="1" s="1"/>
  <c r="J63" i="1" s="1"/>
  <c r="J46" i="1"/>
  <c r="J47" i="1" s="1"/>
  <c r="J13" i="1"/>
  <c r="J14" i="1" s="1"/>
  <c r="J15" i="1" s="1"/>
  <c r="V14" i="1"/>
  <c r="V15" i="1" s="1"/>
  <c r="D77" i="1"/>
  <c r="D78" i="1" s="1"/>
  <c r="D79" i="1" s="1"/>
  <c r="D61" i="1"/>
  <c r="D62" i="1" s="1"/>
  <c r="D63" i="1" s="1"/>
  <c r="D45" i="1"/>
  <c r="D46" i="1" s="1"/>
  <c r="D47" i="1" s="1"/>
  <c r="D29" i="1"/>
  <c r="D30" i="1" s="1"/>
  <c r="D31" i="1" s="1"/>
  <c r="K4" i="3" s="1"/>
  <c r="J48" i="1" l="1"/>
  <c r="L10" i="3" s="1"/>
  <c r="K10" i="3"/>
  <c r="J64" i="1"/>
  <c r="L11" i="3" s="1"/>
  <c r="K11" i="3"/>
  <c r="V32" i="1"/>
  <c r="L19" i="3" s="1"/>
  <c r="K19" i="3"/>
  <c r="V48" i="1"/>
  <c r="L20" i="3" s="1"/>
  <c r="K20" i="3"/>
  <c r="J80" i="1"/>
  <c r="L12" i="3" s="1"/>
  <c r="K12" i="3"/>
  <c r="P16" i="1"/>
  <c r="L13" i="3" s="1"/>
  <c r="K13" i="3"/>
  <c r="V64" i="1"/>
  <c r="L21" i="3" s="1"/>
  <c r="K21" i="3"/>
  <c r="V80" i="1"/>
  <c r="L22" i="3" s="1"/>
  <c r="K22" i="3"/>
  <c r="V16" i="1"/>
  <c r="L18" i="3" s="1"/>
  <c r="K18" i="3"/>
  <c r="P32" i="1"/>
  <c r="L14" i="3" s="1"/>
  <c r="K14" i="3"/>
  <c r="D64" i="1"/>
  <c r="L6" i="3" s="1"/>
  <c r="K6" i="3"/>
  <c r="J16" i="1"/>
  <c r="L8" i="3" s="1"/>
  <c r="K8" i="3"/>
  <c r="P48" i="1"/>
  <c r="L15" i="3" s="1"/>
  <c r="K15" i="3"/>
  <c r="D80" i="1"/>
  <c r="L7" i="3" s="1"/>
  <c r="K7" i="3"/>
  <c r="J32" i="1"/>
  <c r="L9" i="3" s="1"/>
  <c r="K9" i="3"/>
  <c r="P64" i="1"/>
  <c r="L16" i="3" s="1"/>
  <c r="K16" i="3"/>
  <c r="D48" i="1"/>
  <c r="L5" i="3" s="1"/>
  <c r="K5" i="3"/>
  <c r="P80" i="1"/>
  <c r="L17" i="3" s="1"/>
  <c r="K17" i="3"/>
  <c r="D32" i="1"/>
  <c r="L4" i="3" s="1"/>
  <c r="D16" i="1"/>
  <c r="L3" i="3" l="1"/>
</calcChain>
</file>

<file path=xl/sharedStrings.xml><?xml version="1.0" encoding="utf-8"?>
<sst xmlns="http://schemas.openxmlformats.org/spreadsheetml/2006/main" count="1192" uniqueCount="39">
  <si>
    <t>Coverage required (days)</t>
  </si>
  <si>
    <t>PM/PE</t>
  </si>
  <si>
    <t>Quantity</t>
  </si>
  <si>
    <t>Input by:</t>
  </si>
  <si>
    <t>Daily usage (pieces)</t>
  </si>
  <si>
    <t>Concept (Unit)</t>
  </si>
  <si>
    <t>Supplier/Advanced sourcing</t>
  </si>
  <si>
    <t>Cat. Buyer</t>
  </si>
  <si>
    <t>Cycle time (seconds)</t>
  </si>
  <si>
    <t>Parts per cycle (pieces)</t>
  </si>
  <si>
    <t xml:space="preserve">Part number: </t>
  </si>
  <si>
    <t>Part number</t>
  </si>
  <si>
    <t>SE Inventory (pieces)</t>
  </si>
  <si>
    <t>Supplier</t>
  </si>
  <si>
    <t>Supplier Inventory (pieces)</t>
  </si>
  <si>
    <t>Form.</t>
  </si>
  <si>
    <t>Daily tooling output</t>
  </si>
  <si>
    <t>Daily available capacity (seconds)</t>
  </si>
  <si>
    <t>Supplier/Cat. Buyer</t>
  </si>
  <si>
    <t>Efficiency (Percentage)</t>
  </si>
  <si>
    <t>Hours</t>
  </si>
  <si>
    <t>Resin required for build up</t>
  </si>
  <si>
    <t>Lead time to produce build up</t>
  </si>
  <si>
    <t>Lead time to complete build up + production - Inventories</t>
  </si>
  <si>
    <t>Weight lbs</t>
  </si>
  <si>
    <t>Planner buyer</t>
  </si>
  <si>
    <t>Daily available capacity (Hours)</t>
  </si>
  <si>
    <t>Strokes per second (Sec)</t>
  </si>
  <si>
    <t>Strokes per min</t>
  </si>
  <si>
    <t>Strokes per min (#)</t>
  </si>
  <si>
    <t>PM</t>
  </si>
  <si>
    <t>Steel required for build up</t>
  </si>
  <si>
    <t>|</t>
  </si>
  <si>
    <t>Raw material lead time</t>
  </si>
  <si>
    <t>Supplier/Core tech/Adv. Sourcing</t>
  </si>
  <si>
    <t>Cat. Buyer/Core tech</t>
  </si>
  <si>
    <t>Formula</t>
  </si>
  <si>
    <t>Lead time to complete build up + production - Inventories (days)</t>
  </si>
  <si>
    <t>Steel required for build up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</si>
</sst>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2" fillId="4" borderId="2" xfId="0" applyFont="1" applyFill="1" applyBorder="1" applyAlignment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165" fontId="0" fillId="3" borderId="12" xfId="1" applyNumberFormat="1" applyFont="1" applyFill="1" applyBorder="1"/>
    <xf numFmtId="165" fontId="0" fillId="3" borderId="6" xfId="1" applyNumberFormat="1" applyFont="1" applyFill="1" applyBorder="1"/>
    <xf numFmtId="164" fontId="0" fillId="0" borderId="4" xfId="1" applyNumberFormat="1" applyFont="1" applyBorder="1"/>
    <xf numFmtId="0" fontId="0" fillId="3" borderId="14" xfId="0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43" fontId="0" fillId="3" borderId="9" xfId="0" applyNumberFormat="1" applyFill="1" applyBorder="1"/>
    <xf numFmtId="165" fontId="0" fillId="2" borderId="6" xfId="1" applyNumberFormat="1" applyFont="1" applyFill="1" applyBorder="1"/>
    <xf numFmtId="3" fontId="0" fillId="2" borderId="6" xfId="0" applyNumberFormat="1" applyFill="1" applyBorder="1"/>
    <xf numFmtId="9" fontId="0" fillId="2" borderId="6" xfId="2" applyFont="1" applyFill="1" applyBorder="1"/>
    <xf numFmtId="165" fontId="0" fillId="0" borderId="4" xfId="1" applyNumberFormat="1" applyFont="1" applyBorder="1"/>
    <xf numFmtId="0" fontId="0" fillId="0" borderId="18" xfId="0" applyFill="1" applyBorder="1"/>
    <xf numFmtId="0" fontId="0" fillId="0" borderId="1" xfId="0" applyFill="1" applyBorder="1"/>
    <xf numFmtId="0" fontId="0" fillId="3" borderId="19" xfId="0" applyFill="1" applyBorder="1"/>
    <xf numFmtId="0" fontId="2" fillId="2" borderId="1" xfId="0" applyFont="1" applyFill="1" applyBorder="1"/>
    <xf numFmtId="0" fontId="0" fillId="5" borderId="1" xfId="0" applyFill="1" applyBorder="1"/>
    <xf numFmtId="0" fontId="0" fillId="0" borderId="3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0" borderId="1" xfId="2" applyFont="1" applyBorder="1"/>
    <xf numFmtId="165" fontId="0" fillId="3" borderId="9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C06D-2992-4B6B-BC74-21E053099111}">
  <dimension ref="A1:XFD22"/>
  <sheetViews>
    <sheetView tabSelected="1" zoomScale="55" zoomScaleNormal="55" workbookViewId="0"/>
  </sheetViews>
  <sheetFormatPr defaultRowHeight="14.5" x14ac:dyDescent="0.35"/>
  <cols>
    <col min="1" max="2" width="12.453125" customWidth="1"/>
    <col min="3" max="3" width="22" bestFit="1" customWidth="1"/>
    <col min="4" max="4" width="18" bestFit="1" customWidth="1"/>
    <col min="5" max="5" width="18.90625" bestFit="1" customWidth="1"/>
    <col min="6" max="6" width="24.36328125" bestFit="1" customWidth="1"/>
    <col min="7" max="7" width="31.1796875" customWidth="1"/>
    <col min="8" max="8" width="20.81640625" bestFit="1" customWidth="1"/>
    <col min="9" max="9" width="18.6328125" bestFit="1" customWidth="1"/>
    <col min="10" max="10" width="20.7265625" bestFit="1" customWidth="1"/>
    <col min="11" max="11" width="50.81640625" bestFit="1" customWidth="1"/>
    <col min="12" max="12" width="24" bestFit="1" customWidth="1"/>
    <col min="13" max="13" width="27.1796875" bestFit="1" customWidth="1"/>
  </cols>
  <sheetData>
    <row r="1" spans="1:13 16384:16384" x14ac:dyDescent="0.35">
      <c r="A1" s="9" t="s">
        <v>7</v>
      </c>
      <c r="B1" s="9" t="s">
        <v>7</v>
      </c>
      <c r="C1" s="2" t="s">
        <v>1</v>
      </c>
      <c r="D1" s="2" t="s">
        <v>25</v>
      </c>
      <c r="E1" s="2" t="s">
        <v>25</v>
      </c>
      <c r="F1" s="2" t="s">
        <v>13</v>
      </c>
      <c r="G1" s="1" t="s">
        <v>34</v>
      </c>
      <c r="H1" s="2" t="s">
        <v>18</v>
      </c>
      <c r="I1" s="2" t="s">
        <v>35</v>
      </c>
      <c r="J1" s="2" t="s">
        <v>35</v>
      </c>
      <c r="K1" s="25" t="s">
        <v>15</v>
      </c>
      <c r="L1" s="25" t="s">
        <v>15</v>
      </c>
      <c r="M1" s="25" t="s">
        <v>7</v>
      </c>
      <c r="XFD1" s="24"/>
    </row>
    <row r="2" spans="1:13 16384:16384" x14ac:dyDescent="0.35">
      <c r="A2" s="3" t="s">
        <v>11</v>
      </c>
      <c r="B2" s="3" t="s">
        <v>24</v>
      </c>
      <c r="C2" s="3" t="s">
        <v>0</v>
      </c>
      <c r="D2" s="3" t="s">
        <v>4</v>
      </c>
      <c r="E2" s="3" t="s">
        <v>12</v>
      </c>
      <c r="F2" s="3" t="s">
        <v>14</v>
      </c>
      <c r="G2" s="27" t="s">
        <v>26</v>
      </c>
      <c r="H2" s="3" t="s">
        <v>19</v>
      </c>
      <c r="I2" s="3" t="s">
        <v>8</v>
      </c>
      <c r="J2" s="3" t="s">
        <v>9</v>
      </c>
      <c r="K2" s="3" t="s">
        <v>23</v>
      </c>
      <c r="L2" s="3" t="s">
        <v>21</v>
      </c>
      <c r="M2" s="3" t="s">
        <v>33</v>
      </c>
    </row>
    <row r="3" spans="1:13 16384:16384" x14ac:dyDescent="0.35">
      <c r="A3" s="2"/>
      <c r="B3" s="2"/>
      <c r="C3" s="2"/>
      <c r="D3" s="2"/>
      <c r="E3" s="2"/>
      <c r="F3" s="2"/>
      <c r="G3" s="2"/>
      <c r="H3" s="33"/>
      <c r="I3" s="2"/>
      <c r="J3" s="2"/>
      <c r="K3" s="28">
        <f>'P1'!D$15</f>
        <v>0</v>
      </c>
      <c r="L3" s="28">
        <f>'P1'!$D$16</f>
        <v>0</v>
      </c>
      <c r="M3" s="2"/>
    </row>
    <row r="4" spans="1:13 16384:16384" x14ac:dyDescent="0.35">
      <c r="A4" s="2"/>
      <c r="B4" s="2"/>
      <c r="C4" s="2"/>
      <c r="D4" s="2"/>
      <c r="E4" s="2"/>
      <c r="F4" s="2"/>
      <c r="G4" s="2"/>
      <c r="H4" s="33"/>
      <c r="I4" s="2"/>
      <c r="J4" s="2"/>
      <c r="K4" s="28">
        <f>'P1'!$D$31</f>
        <v>0</v>
      </c>
      <c r="L4" s="28">
        <f>'P1'!$D$32</f>
        <v>0</v>
      </c>
      <c r="M4" s="2"/>
    </row>
    <row r="5" spans="1:13 16384:16384" x14ac:dyDescent="0.35">
      <c r="A5" s="2"/>
      <c r="B5" s="2"/>
      <c r="C5" s="2"/>
      <c r="D5" s="2"/>
      <c r="E5" s="2"/>
      <c r="F5" s="2"/>
      <c r="G5" s="2"/>
      <c r="H5" s="33"/>
      <c r="I5" s="2"/>
      <c r="J5" s="2"/>
      <c r="K5" s="28">
        <f>'P1'!$D$47</f>
        <v>0</v>
      </c>
      <c r="L5" s="28">
        <f>'P1'!$D$48</f>
        <v>0</v>
      </c>
      <c r="M5" s="2"/>
    </row>
    <row r="6" spans="1:13 16384:16384" x14ac:dyDescent="0.35">
      <c r="A6" s="2"/>
      <c r="B6" s="2"/>
      <c r="C6" s="2"/>
      <c r="D6" s="2"/>
      <c r="E6" s="2"/>
      <c r="F6" s="2"/>
      <c r="G6" s="2"/>
      <c r="H6" s="33"/>
      <c r="I6" s="2"/>
      <c r="J6" s="2"/>
      <c r="K6" s="28">
        <f>'P1'!$D$63</f>
        <v>0</v>
      </c>
      <c r="L6" s="28">
        <f>'P1'!$D$64</f>
        <v>0</v>
      </c>
      <c r="M6" s="2"/>
    </row>
    <row r="7" spans="1:13 16384:16384" x14ac:dyDescent="0.35">
      <c r="A7" s="2"/>
      <c r="B7" s="2"/>
      <c r="C7" s="2"/>
      <c r="D7" s="2"/>
      <c r="E7" s="2"/>
      <c r="F7" s="2"/>
      <c r="G7" s="2"/>
      <c r="H7" s="33"/>
      <c r="I7" s="2"/>
      <c r="J7" s="2"/>
      <c r="K7" s="28">
        <f>'P1'!$D$79</f>
        <v>0</v>
      </c>
      <c r="L7" s="28">
        <f>'P1'!$D$80</f>
        <v>0</v>
      </c>
      <c r="M7" s="2"/>
    </row>
    <row r="8" spans="1:13 16384:16384" x14ac:dyDescent="0.35">
      <c r="A8" s="2"/>
      <c r="B8" s="2"/>
      <c r="C8" s="2"/>
      <c r="D8" s="2"/>
      <c r="E8" s="2"/>
      <c r="F8" s="2"/>
      <c r="G8" s="2"/>
      <c r="H8" s="33"/>
      <c r="I8" s="2"/>
      <c r="J8" s="2"/>
      <c r="K8" s="28">
        <f>'P1'!$J15</f>
        <v>0</v>
      </c>
      <c r="L8" s="28">
        <f>'P1'!$J$16</f>
        <v>0</v>
      </c>
      <c r="M8" s="2"/>
    </row>
    <row r="9" spans="1:13 16384:16384" x14ac:dyDescent="0.35">
      <c r="A9" s="2"/>
      <c r="B9" s="2"/>
      <c r="C9" s="2"/>
      <c r="D9" s="2"/>
      <c r="E9" s="2"/>
      <c r="F9" s="2"/>
      <c r="G9" s="2"/>
      <c r="H9" s="33"/>
      <c r="I9" s="2"/>
      <c r="J9" s="2"/>
      <c r="K9" s="28">
        <f>'P1'!$J31</f>
        <v>0</v>
      </c>
      <c r="L9" s="28">
        <f>'P1'!$J$32</f>
        <v>0</v>
      </c>
      <c r="M9" s="2"/>
    </row>
    <row r="10" spans="1:13 16384:16384" x14ac:dyDescent="0.35">
      <c r="A10" s="2"/>
      <c r="B10" s="2"/>
      <c r="C10" s="2"/>
      <c r="D10" s="2"/>
      <c r="E10" s="2"/>
      <c r="F10" s="2"/>
      <c r="G10" s="2"/>
      <c r="H10" s="33"/>
      <c r="I10" s="2"/>
      <c r="J10" s="2"/>
      <c r="K10" s="28">
        <f>'P1'!$J47</f>
        <v>0</v>
      </c>
      <c r="L10" s="28">
        <f>'P1'!$J$48</f>
        <v>0</v>
      </c>
      <c r="M10" s="2"/>
    </row>
    <row r="11" spans="1:13 16384:16384" x14ac:dyDescent="0.35">
      <c r="A11" s="2"/>
      <c r="B11" s="2"/>
      <c r="C11" s="2"/>
      <c r="D11" s="2"/>
      <c r="E11" s="2"/>
      <c r="F11" s="2"/>
      <c r="G11" s="2"/>
      <c r="H11" s="33"/>
      <c r="I11" s="2"/>
      <c r="J11" s="2"/>
      <c r="K11" s="28">
        <f>'P1'!$J63</f>
        <v>0</v>
      </c>
      <c r="L11" s="28">
        <f>'P1'!$J$64</f>
        <v>0</v>
      </c>
      <c r="M11" s="2"/>
    </row>
    <row r="12" spans="1:13 16384:16384" x14ac:dyDescent="0.35">
      <c r="A12" s="2"/>
      <c r="B12" s="2"/>
      <c r="C12" s="2"/>
      <c r="D12" s="2"/>
      <c r="E12" s="2"/>
      <c r="F12" s="2"/>
      <c r="G12" s="2"/>
      <c r="H12" s="33"/>
      <c r="I12" s="2"/>
      <c r="J12" s="2"/>
      <c r="K12" s="28">
        <f>'P1'!$J79</f>
        <v>0</v>
      </c>
      <c r="L12" s="28">
        <f>'P1'!$J$80</f>
        <v>0</v>
      </c>
      <c r="M12" s="2"/>
    </row>
    <row r="13" spans="1:13 16384:16384" x14ac:dyDescent="0.35">
      <c r="A13" s="2"/>
      <c r="B13" s="2"/>
      <c r="C13" s="2"/>
      <c r="D13" s="2"/>
      <c r="E13" s="2"/>
      <c r="F13" s="2"/>
      <c r="G13" s="2"/>
      <c r="H13" s="33"/>
      <c r="I13" s="2"/>
      <c r="J13" s="2"/>
      <c r="K13" s="28">
        <f>'P1'!P$15</f>
        <v>0</v>
      </c>
      <c r="L13" s="28">
        <f>'P1'!$P$16</f>
        <v>0</v>
      </c>
      <c r="M13" s="2"/>
    </row>
    <row r="14" spans="1:13 16384:16384" x14ac:dyDescent="0.35">
      <c r="A14" s="2"/>
      <c r="B14" s="2"/>
      <c r="C14" s="2"/>
      <c r="D14" s="2"/>
      <c r="E14" s="2"/>
      <c r="F14" s="2"/>
      <c r="G14" s="2"/>
      <c r="H14" s="33"/>
      <c r="I14" s="2"/>
      <c r="J14" s="2"/>
      <c r="K14" s="28">
        <f>'P1'!$P$31</f>
        <v>0</v>
      </c>
      <c r="L14" s="28">
        <f>'P1'!$P$32</f>
        <v>0</v>
      </c>
      <c r="M14" s="2"/>
    </row>
    <row r="15" spans="1:13 16384:16384" x14ac:dyDescent="0.35">
      <c r="A15" s="2"/>
      <c r="B15" s="2"/>
      <c r="C15" s="2"/>
      <c r="D15" s="2"/>
      <c r="E15" s="2"/>
      <c r="F15" s="2"/>
      <c r="G15" s="2"/>
      <c r="H15" s="33"/>
      <c r="I15" s="2"/>
      <c r="J15" s="2"/>
      <c r="K15" s="28">
        <f>'P1'!$P$47</f>
        <v>0</v>
      </c>
      <c r="L15" s="28">
        <f>'P1'!$P$48</f>
        <v>0</v>
      </c>
      <c r="M15" s="2"/>
    </row>
    <row r="16" spans="1:13 16384:16384" x14ac:dyDescent="0.35">
      <c r="A16" s="2"/>
      <c r="B16" s="2"/>
      <c r="C16" s="2"/>
      <c r="D16" s="2"/>
      <c r="E16" s="2"/>
      <c r="F16" s="2"/>
      <c r="G16" s="2"/>
      <c r="H16" s="33"/>
      <c r="I16" s="2"/>
      <c r="J16" s="2"/>
      <c r="K16" s="28">
        <f>'P1'!$P$63</f>
        <v>0</v>
      </c>
      <c r="L16" s="28">
        <f>'P1'!$P$64</f>
        <v>0</v>
      </c>
      <c r="M16" s="2"/>
    </row>
    <row r="17" spans="1:13" x14ac:dyDescent="0.35">
      <c r="A17" s="2"/>
      <c r="B17" s="2"/>
      <c r="C17" s="2"/>
      <c r="D17" s="2"/>
      <c r="E17" s="2"/>
      <c r="F17" s="2"/>
      <c r="G17" s="2"/>
      <c r="H17" s="33"/>
      <c r="I17" s="2"/>
      <c r="J17" s="2"/>
      <c r="K17" s="28">
        <f>'P1'!$P$79</f>
        <v>0</v>
      </c>
      <c r="L17" s="28">
        <f>'P1'!$P$80</f>
        <v>0</v>
      </c>
      <c r="M17" s="2"/>
    </row>
    <row r="18" spans="1:13" x14ac:dyDescent="0.35">
      <c r="A18" s="2"/>
      <c r="B18" s="2"/>
      <c r="C18" s="2"/>
      <c r="D18" s="2"/>
      <c r="E18" s="2"/>
      <c r="F18" s="2"/>
      <c r="G18" s="2"/>
      <c r="H18" s="33"/>
      <c r="I18" s="2"/>
      <c r="J18" s="2"/>
      <c r="K18" s="28">
        <f>'P1'!V$15</f>
        <v>0</v>
      </c>
      <c r="L18" s="28">
        <f>'P1'!$V$16</f>
        <v>0</v>
      </c>
      <c r="M18" s="2"/>
    </row>
    <row r="19" spans="1:13" x14ac:dyDescent="0.35">
      <c r="A19" s="2"/>
      <c r="B19" s="2"/>
      <c r="C19" s="2"/>
      <c r="D19" s="2"/>
      <c r="E19" s="2"/>
      <c r="F19" s="2"/>
      <c r="G19" s="2"/>
      <c r="H19" s="33"/>
      <c r="I19" s="2"/>
      <c r="J19" s="2"/>
      <c r="K19" s="28">
        <f>'P1'!$V$31</f>
        <v>0</v>
      </c>
      <c r="L19" s="28">
        <f>'P1'!$V$32</f>
        <v>0</v>
      </c>
      <c r="M19" s="2"/>
    </row>
    <row r="20" spans="1:13" x14ac:dyDescent="0.35">
      <c r="A20" s="2"/>
      <c r="B20" s="2"/>
      <c r="C20" s="2"/>
      <c r="D20" s="2"/>
      <c r="E20" s="2"/>
      <c r="F20" s="2"/>
      <c r="G20" s="2"/>
      <c r="H20" s="33"/>
      <c r="I20" s="2"/>
      <c r="J20" s="2"/>
      <c r="K20" s="28">
        <f>'P1'!$V$47</f>
        <v>0</v>
      </c>
      <c r="L20" s="28">
        <f>'P1'!$V$48</f>
        <v>0</v>
      </c>
      <c r="M20" s="2"/>
    </row>
    <row r="21" spans="1:13" x14ac:dyDescent="0.35">
      <c r="A21" s="2"/>
      <c r="B21" s="2"/>
      <c r="C21" s="2"/>
      <c r="D21" s="2"/>
      <c r="E21" s="2"/>
      <c r="F21" s="2"/>
      <c r="G21" s="2"/>
      <c r="H21" s="33"/>
      <c r="I21" s="2"/>
      <c r="J21" s="2"/>
      <c r="K21" s="28">
        <f>'P1'!$V$63</f>
        <v>0</v>
      </c>
      <c r="L21" s="28">
        <f>'P1'!$V$64</f>
        <v>0</v>
      </c>
      <c r="M21" s="2"/>
    </row>
    <row r="22" spans="1:13" x14ac:dyDescent="0.35">
      <c r="A22" s="2"/>
      <c r="B22" s="2"/>
      <c r="C22" s="2"/>
      <c r="D22" s="2"/>
      <c r="E22" s="2"/>
      <c r="F22" s="2"/>
      <c r="G22" s="2"/>
      <c r="H22" s="33"/>
      <c r="I22" s="2"/>
      <c r="J22" s="2"/>
      <c r="K22" s="28">
        <f>'P1'!$V$79</f>
        <v>0</v>
      </c>
      <c r="L22" s="28">
        <f>'P1'!$V$80</f>
        <v>0</v>
      </c>
      <c r="M2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AB42-CABB-48DF-BD97-F24E554BA1B5}">
  <dimension ref="B1:X80"/>
  <sheetViews>
    <sheetView zoomScale="40" zoomScaleNormal="40" workbookViewId="0">
      <selection activeCell="D15" sqref="D15"/>
    </sheetView>
  </sheetViews>
  <sheetFormatPr defaultRowHeight="14.5" x14ac:dyDescent="0.35"/>
  <cols>
    <col min="1" max="1" width="3.54296875" customWidth="1"/>
    <col min="2" max="2" width="26.90625" bestFit="1" customWidth="1"/>
    <col min="3" max="3" width="28.7265625" bestFit="1" customWidth="1"/>
    <col min="4" max="4" width="12.36328125" bestFit="1" customWidth="1"/>
    <col min="5" max="5" width="7.81640625" customWidth="1"/>
    <col min="6" max="6" width="3.08984375" customWidth="1"/>
    <col min="8" max="8" width="27.36328125" bestFit="1" customWidth="1"/>
    <col min="9" max="9" width="32.54296875" bestFit="1" customWidth="1"/>
    <col min="10" max="10" width="12.36328125" bestFit="1" customWidth="1"/>
    <col min="14" max="14" width="27.36328125" bestFit="1" customWidth="1"/>
    <col min="15" max="15" width="32.54296875" bestFit="1" customWidth="1"/>
    <col min="16" max="16" width="12.36328125" bestFit="1" customWidth="1"/>
    <col min="20" max="20" width="27.36328125" bestFit="1" customWidth="1"/>
    <col min="21" max="21" width="32.54296875" bestFit="1" customWidth="1"/>
    <col min="22" max="22" width="12.36328125" bestFit="1" customWidth="1"/>
  </cols>
  <sheetData>
    <row r="1" spans="2:24" ht="15" thickBot="1" x14ac:dyDescent="0.4"/>
    <row r="2" spans="2:24" ht="15" thickBot="1" x14ac:dyDescent="0.4">
      <c r="B2" s="4" t="s">
        <v>10</v>
      </c>
      <c r="C2" s="31">
        <f>'P1 Part numbers'!$A3</f>
        <v>0</v>
      </c>
      <c r="D2" s="32"/>
      <c r="H2" s="4" t="s">
        <v>10</v>
      </c>
      <c r="I2" s="31">
        <f>'P1 Part numbers'!$A8</f>
        <v>0</v>
      </c>
      <c r="J2" s="32"/>
      <c r="N2" s="4" t="s">
        <v>10</v>
      </c>
      <c r="O2" s="31">
        <f>'P1 Part numbers'!$A13</f>
        <v>0</v>
      </c>
      <c r="P2" s="32"/>
      <c r="T2" s="4" t="s">
        <v>10</v>
      </c>
      <c r="U2" s="31">
        <f>'P1 Part numbers'!$A18</f>
        <v>0</v>
      </c>
      <c r="V2" s="32"/>
    </row>
    <row r="3" spans="2:24" ht="15" thickBot="1" x14ac:dyDescent="0.4">
      <c r="B3" s="4" t="s">
        <v>24</v>
      </c>
      <c r="C3" s="31">
        <f>'P1 Part numbers'!$B3</f>
        <v>0</v>
      </c>
      <c r="D3" s="32"/>
      <c r="H3" s="4" t="s">
        <v>24</v>
      </c>
      <c r="I3" s="31">
        <f>'P1 Part numbers'!$B8</f>
        <v>0</v>
      </c>
      <c r="J3" s="32"/>
      <c r="N3" s="4" t="s">
        <v>24</v>
      </c>
      <c r="O3" s="31">
        <f>'P1 Part numbers'!$B13</f>
        <v>0</v>
      </c>
      <c r="P3" s="32"/>
      <c r="T3" s="4" t="s">
        <v>24</v>
      </c>
      <c r="U3" s="31">
        <f>'P1 Part numbers'!$B18</f>
        <v>0</v>
      </c>
      <c r="V3" s="32"/>
    </row>
    <row r="4" spans="2:24" x14ac:dyDescent="0.35">
      <c r="B4" s="16" t="s">
        <v>3</v>
      </c>
      <c r="C4" s="17" t="s">
        <v>5</v>
      </c>
      <c r="D4" s="18" t="s">
        <v>2</v>
      </c>
      <c r="H4" s="16" t="s">
        <v>3</v>
      </c>
      <c r="I4" s="17" t="s">
        <v>5</v>
      </c>
      <c r="J4" s="18" t="s">
        <v>2</v>
      </c>
      <c r="N4" s="16" t="s">
        <v>3</v>
      </c>
      <c r="O4" s="17" t="s">
        <v>5</v>
      </c>
      <c r="P4" s="18" t="s">
        <v>2</v>
      </c>
      <c r="T4" s="16" t="s">
        <v>3</v>
      </c>
      <c r="U4" s="17" t="s">
        <v>5</v>
      </c>
      <c r="V4" s="18" t="s">
        <v>2</v>
      </c>
    </row>
    <row r="5" spans="2:24" x14ac:dyDescent="0.35">
      <c r="B5" s="5" t="s">
        <v>30</v>
      </c>
      <c r="C5" s="2" t="s">
        <v>0</v>
      </c>
      <c r="D5" s="6">
        <f>'P1 Part numbers'!$C3</f>
        <v>0</v>
      </c>
      <c r="H5" s="5" t="s">
        <v>30</v>
      </c>
      <c r="I5" s="2" t="s">
        <v>0</v>
      </c>
      <c r="J5" s="6">
        <f>'P1 Part numbers'!$C8</f>
        <v>0</v>
      </c>
      <c r="N5" s="5" t="s">
        <v>30</v>
      </c>
      <c r="O5" s="2" t="s">
        <v>0</v>
      </c>
      <c r="P5" s="6">
        <f>'P1 Part numbers'!$C13</f>
        <v>0</v>
      </c>
      <c r="T5" s="5" t="s">
        <v>1</v>
      </c>
      <c r="U5" s="2" t="s">
        <v>0</v>
      </c>
      <c r="V5" s="6">
        <f>'P1 Part numbers'!$C18</f>
        <v>0</v>
      </c>
    </row>
    <row r="6" spans="2:24" x14ac:dyDescent="0.35">
      <c r="B6" s="5" t="s">
        <v>25</v>
      </c>
      <c r="C6" s="2" t="s">
        <v>4</v>
      </c>
      <c r="D6" s="20">
        <f>'P1 Part numbers'!$D3</f>
        <v>0</v>
      </c>
      <c r="H6" s="5" t="s">
        <v>25</v>
      </c>
      <c r="I6" s="2" t="s">
        <v>4</v>
      </c>
      <c r="J6" s="20">
        <f>'P1 Part numbers'!$D8</f>
        <v>0</v>
      </c>
      <c r="N6" s="5" t="s">
        <v>25</v>
      </c>
      <c r="O6" s="2" t="s">
        <v>4</v>
      </c>
      <c r="P6" s="20">
        <f>'P1 Part numbers'!$D13</f>
        <v>0</v>
      </c>
      <c r="T6" s="5" t="s">
        <v>25</v>
      </c>
      <c r="U6" s="2" t="s">
        <v>4</v>
      </c>
      <c r="V6" s="20">
        <f>'P1 Part numbers'!$D18</f>
        <v>0</v>
      </c>
    </row>
    <row r="7" spans="2:24" x14ac:dyDescent="0.35">
      <c r="B7" s="5" t="s">
        <v>25</v>
      </c>
      <c r="C7" s="2" t="s">
        <v>12</v>
      </c>
      <c r="D7" s="21">
        <f>'P1 Part numbers'!$E3</f>
        <v>0</v>
      </c>
      <c r="H7" s="5" t="s">
        <v>25</v>
      </c>
      <c r="I7" s="2" t="s">
        <v>12</v>
      </c>
      <c r="J7" s="21">
        <f>'P1 Part numbers'!$E8</f>
        <v>0</v>
      </c>
      <c r="N7" s="5" t="s">
        <v>25</v>
      </c>
      <c r="O7" s="2" t="s">
        <v>12</v>
      </c>
      <c r="P7" s="21">
        <f>'P1 Part numbers'!$E13</f>
        <v>0</v>
      </c>
      <c r="T7" s="5" t="s">
        <v>25</v>
      </c>
      <c r="U7" s="2" t="s">
        <v>12</v>
      </c>
      <c r="V7" s="21">
        <f>'P1 Part numbers'!$E18</f>
        <v>0</v>
      </c>
    </row>
    <row r="8" spans="2:24" x14ac:dyDescent="0.35">
      <c r="B8" s="5" t="s">
        <v>13</v>
      </c>
      <c r="C8" s="2" t="s">
        <v>14</v>
      </c>
      <c r="D8" s="21">
        <f>'P1 Part numbers'!$F3</f>
        <v>0</v>
      </c>
      <c r="H8" s="5" t="s">
        <v>13</v>
      </c>
      <c r="I8" s="2" t="s">
        <v>14</v>
      </c>
      <c r="J8" s="21">
        <f>'P1 Part numbers'!$F8</f>
        <v>0</v>
      </c>
      <c r="N8" s="5" t="s">
        <v>13</v>
      </c>
      <c r="O8" s="2" t="s">
        <v>14</v>
      </c>
      <c r="P8" s="21">
        <f>'P1 Part numbers'!$F13</f>
        <v>0</v>
      </c>
      <c r="T8" s="5" t="s">
        <v>13</v>
      </c>
      <c r="U8" s="2" t="s">
        <v>14</v>
      </c>
      <c r="V8" s="21">
        <f>'P1 Part numbers'!$F18</f>
        <v>0</v>
      </c>
    </row>
    <row r="9" spans="2:24" x14ac:dyDescent="0.35">
      <c r="B9" s="5" t="s">
        <v>6</v>
      </c>
      <c r="C9" s="2" t="s">
        <v>17</v>
      </c>
      <c r="D9" s="13">
        <f>(F9*60*60)</f>
        <v>0</v>
      </c>
      <c r="E9" s="15" t="s">
        <v>20</v>
      </c>
      <c r="F9" s="1">
        <f>'P1 Part numbers'!$G3</f>
        <v>0</v>
      </c>
      <c r="H9" s="5" t="s">
        <v>6</v>
      </c>
      <c r="I9" s="2" t="s">
        <v>17</v>
      </c>
      <c r="J9" s="13">
        <f>(L9*60*60)</f>
        <v>0</v>
      </c>
      <c r="K9" s="15" t="s">
        <v>20</v>
      </c>
      <c r="L9" s="1">
        <f>'P1 Part numbers'!$G8</f>
        <v>0</v>
      </c>
      <c r="N9" s="5" t="s">
        <v>6</v>
      </c>
      <c r="O9" s="2" t="s">
        <v>17</v>
      </c>
      <c r="P9" s="13">
        <f>(R9*60*60)</f>
        <v>0</v>
      </c>
      <c r="Q9" s="15" t="s">
        <v>20</v>
      </c>
      <c r="R9" s="1">
        <f>'P1 Part numbers'!$G13</f>
        <v>0</v>
      </c>
      <c r="T9" s="5" t="s">
        <v>6</v>
      </c>
      <c r="U9" s="2" t="s">
        <v>17</v>
      </c>
      <c r="V9" s="13">
        <f>(X9*60*60)</f>
        <v>0</v>
      </c>
      <c r="W9" s="15" t="s">
        <v>20</v>
      </c>
      <c r="X9" s="1">
        <f>'P1 Part numbers'!$G18</f>
        <v>0</v>
      </c>
    </row>
    <row r="10" spans="2:24" x14ac:dyDescent="0.35">
      <c r="B10" s="5" t="s">
        <v>18</v>
      </c>
      <c r="C10" s="2" t="s">
        <v>19</v>
      </c>
      <c r="D10" s="22">
        <f>'P1 Part numbers'!$H3</f>
        <v>0</v>
      </c>
      <c r="H10" s="5" t="s">
        <v>18</v>
      </c>
      <c r="I10" s="2" t="s">
        <v>19</v>
      </c>
      <c r="J10" s="22">
        <f>'P1 Part numbers'!$H8</f>
        <v>0</v>
      </c>
      <c r="N10" s="5" t="s">
        <v>18</v>
      </c>
      <c r="O10" s="2" t="s">
        <v>19</v>
      </c>
      <c r="P10" s="22">
        <f>'P1 Part numbers'!$H13</f>
        <v>0</v>
      </c>
      <c r="T10" s="5" t="s">
        <v>18</v>
      </c>
      <c r="U10" s="2" t="s">
        <v>19</v>
      </c>
      <c r="V10" s="22">
        <f>'P1 Part numbers'!$H18</f>
        <v>0</v>
      </c>
    </row>
    <row r="11" spans="2:24" x14ac:dyDescent="0.35">
      <c r="B11" s="5" t="s">
        <v>7</v>
      </c>
      <c r="C11" s="2" t="s">
        <v>8</v>
      </c>
      <c r="D11" s="6">
        <f>'P1 Part numbers'!$I3</f>
        <v>0</v>
      </c>
      <c r="H11" s="5" t="s">
        <v>7</v>
      </c>
      <c r="I11" s="2" t="s">
        <v>8</v>
      </c>
      <c r="J11" s="6">
        <f>'P1 Part numbers'!$I8</f>
        <v>0</v>
      </c>
      <c r="N11" s="5" t="s">
        <v>7</v>
      </c>
      <c r="O11" s="2" t="s">
        <v>8</v>
      </c>
      <c r="P11" s="6">
        <f>'P1 Part numbers'!$I13</f>
        <v>0</v>
      </c>
      <c r="T11" s="5" t="s">
        <v>7</v>
      </c>
      <c r="U11" s="2" t="s">
        <v>8</v>
      </c>
      <c r="V11" s="6">
        <f>'P1 Part numbers'!$I18</f>
        <v>0</v>
      </c>
    </row>
    <row r="12" spans="2:24" x14ac:dyDescent="0.35">
      <c r="B12" s="5" t="s">
        <v>7</v>
      </c>
      <c r="C12" s="2" t="s">
        <v>9</v>
      </c>
      <c r="D12" s="6">
        <f>'P1 Part numbers'!$J3</f>
        <v>0</v>
      </c>
      <c r="H12" s="5" t="s">
        <v>7</v>
      </c>
      <c r="I12" s="2" t="s">
        <v>9</v>
      </c>
      <c r="J12" s="6">
        <f>'P1 Part numbers'!$J8</f>
        <v>0</v>
      </c>
      <c r="N12" s="5" t="s">
        <v>7</v>
      </c>
      <c r="O12" s="2" t="s">
        <v>9</v>
      </c>
      <c r="P12" s="6">
        <f>'P1 Part numbers'!$J13</f>
        <v>0</v>
      </c>
      <c r="T12" s="5" t="s">
        <v>7</v>
      </c>
      <c r="U12" s="2" t="s">
        <v>9</v>
      </c>
      <c r="V12" s="6">
        <f>'P1 Part numbers'!$J18</f>
        <v>0</v>
      </c>
    </row>
    <row r="13" spans="2:24" x14ac:dyDescent="0.35">
      <c r="B13" s="10" t="s">
        <v>15</v>
      </c>
      <c r="C13" s="11" t="s">
        <v>16</v>
      </c>
      <c r="D13" s="12">
        <f>IFERROR(ROUNDDOWN(((D9/D11)*D12)*D10,0),0)</f>
        <v>0</v>
      </c>
      <c r="H13" s="10" t="s">
        <v>15</v>
      </c>
      <c r="I13" s="11" t="s">
        <v>16</v>
      </c>
      <c r="J13" s="12">
        <f>IFERROR(ROUNDDOWN(((J9/J11)*J12)*J10,0),0)</f>
        <v>0</v>
      </c>
      <c r="N13" s="10" t="s">
        <v>15</v>
      </c>
      <c r="O13" s="11" t="s">
        <v>16</v>
      </c>
      <c r="P13" s="12">
        <f>IFERROR(ROUNDDOWN(((P9/P11)*P12)*P10,0),0)</f>
        <v>0</v>
      </c>
      <c r="T13" s="10" t="s">
        <v>15</v>
      </c>
      <c r="U13" s="11" t="s">
        <v>16</v>
      </c>
      <c r="V13" s="12">
        <f>IFERROR(ROUNDDOWN(((V9/V11)*V12)*V10,0),0)</f>
        <v>0</v>
      </c>
    </row>
    <row r="14" spans="2:24" ht="15" thickBot="1" x14ac:dyDescent="0.4">
      <c r="B14" s="7" t="s">
        <v>15</v>
      </c>
      <c r="C14" s="8" t="s">
        <v>22</v>
      </c>
      <c r="D14" s="34">
        <f>IFERROR(ROUNDUP((D5*D6)/D13,0),0)</f>
        <v>0</v>
      </c>
      <c r="H14" s="7" t="s">
        <v>15</v>
      </c>
      <c r="I14" s="8" t="s">
        <v>22</v>
      </c>
      <c r="J14" s="19">
        <f>IFERROR(ROUNDUP((J5*J6)/J13,0),0)</f>
        <v>0</v>
      </c>
      <c r="N14" s="7" t="s">
        <v>15</v>
      </c>
      <c r="O14" s="8" t="s">
        <v>22</v>
      </c>
      <c r="P14" s="19">
        <f>IFERROR(ROUNDUP((P5*P6)/P13,0),0)</f>
        <v>0</v>
      </c>
      <c r="T14" s="7" t="s">
        <v>15</v>
      </c>
      <c r="U14" s="8" t="s">
        <v>22</v>
      </c>
      <c r="V14" s="19">
        <f>IFERROR(ROUNDUP((V5*V6)/V13,0),0)</f>
        <v>0</v>
      </c>
    </row>
    <row r="15" spans="2:24" ht="15" thickBot="1" x14ac:dyDescent="0.4">
      <c r="B15" s="29" t="s">
        <v>23</v>
      </c>
      <c r="C15" s="30"/>
      <c r="D15" s="23">
        <f>IFERROR(ROUNDUP((((D5*D6)+(D6*D14)-D7-D8)/D13),0),0)</f>
        <v>0</v>
      </c>
      <c r="H15" s="29" t="s">
        <v>23</v>
      </c>
      <c r="I15" s="30"/>
      <c r="J15" s="14">
        <f>IFERROR(ROUNDUP((((J5*J6)+(J6*J14)-J7-J8)/J13),0),0)</f>
        <v>0</v>
      </c>
      <c r="N15" s="29" t="s">
        <v>23</v>
      </c>
      <c r="O15" s="30"/>
      <c r="P15" s="14">
        <f>IFERROR(ROUNDUP((((P5*P6)+(P6*P14)-P7-P8)/P13),0),0)</f>
        <v>0</v>
      </c>
      <c r="T15" s="29" t="s">
        <v>23</v>
      </c>
      <c r="U15" s="30"/>
      <c r="V15" s="14">
        <f>IFERROR(ROUNDUP((((V5*V6)+(V6*V14)-V7-V8)/V13),0),0)</f>
        <v>0</v>
      </c>
    </row>
    <row r="16" spans="2:24" ht="15" thickBot="1" x14ac:dyDescent="0.4">
      <c r="B16" s="29" t="s">
        <v>21</v>
      </c>
      <c r="C16" s="30"/>
      <c r="D16" s="23">
        <f>((D5*D6)+(D15*D6))*C3</f>
        <v>0</v>
      </c>
      <c r="H16" s="29" t="s">
        <v>21</v>
      </c>
      <c r="I16" s="30"/>
      <c r="J16" s="23">
        <f>((J5*J6)+(J15*J6))*I3</f>
        <v>0</v>
      </c>
      <c r="N16" s="29" t="s">
        <v>21</v>
      </c>
      <c r="O16" s="30"/>
      <c r="P16" s="23">
        <f>((P5*P6)+(P15*P6))*O3</f>
        <v>0</v>
      </c>
      <c r="T16" s="29" t="s">
        <v>21</v>
      </c>
      <c r="U16" s="30"/>
      <c r="V16" s="23">
        <f>((V5*V6)+(V15*V6))*U3</f>
        <v>0</v>
      </c>
    </row>
    <row r="17" spans="2:24" ht="15" thickBot="1" x14ac:dyDescent="0.4"/>
    <row r="18" spans="2:24" ht="15" thickBot="1" x14ac:dyDescent="0.4">
      <c r="B18" s="4" t="s">
        <v>10</v>
      </c>
      <c r="C18" s="31">
        <f>'P1 Part numbers'!$A4</f>
        <v>0</v>
      </c>
      <c r="D18" s="32"/>
      <c r="H18" s="4" t="s">
        <v>10</v>
      </c>
      <c r="I18" s="31">
        <f>'P1 Part numbers'!$A9</f>
        <v>0</v>
      </c>
      <c r="J18" s="32"/>
      <c r="N18" s="4" t="s">
        <v>10</v>
      </c>
      <c r="O18" s="31">
        <f>'P1 Part numbers'!$A14</f>
        <v>0</v>
      </c>
      <c r="P18" s="32"/>
      <c r="T18" s="4" t="s">
        <v>10</v>
      </c>
      <c r="U18" s="31">
        <f>'P1 Part numbers'!$A19</f>
        <v>0</v>
      </c>
      <c r="V18" s="32"/>
    </row>
    <row r="19" spans="2:24" ht="15" thickBot="1" x14ac:dyDescent="0.4">
      <c r="B19" s="4" t="s">
        <v>24</v>
      </c>
      <c r="C19" s="31">
        <f>'P1 Part numbers'!$B4</f>
        <v>0</v>
      </c>
      <c r="D19" s="32"/>
      <c r="H19" s="4" t="s">
        <v>24</v>
      </c>
      <c r="I19" s="31">
        <f>'P1 Part numbers'!$B9</f>
        <v>0</v>
      </c>
      <c r="J19" s="32"/>
      <c r="N19" s="4" t="s">
        <v>24</v>
      </c>
      <c r="O19" s="31">
        <f>'P1 Part numbers'!$B14</f>
        <v>0</v>
      </c>
      <c r="P19" s="32"/>
      <c r="T19" s="4" t="s">
        <v>24</v>
      </c>
      <c r="U19" s="31">
        <f>'P1 Part numbers'!$B19</f>
        <v>0</v>
      </c>
      <c r="V19" s="32"/>
    </row>
    <row r="20" spans="2:24" x14ac:dyDescent="0.35">
      <c r="B20" s="16" t="s">
        <v>3</v>
      </c>
      <c r="C20" s="17" t="s">
        <v>5</v>
      </c>
      <c r="D20" s="18" t="s">
        <v>2</v>
      </c>
      <c r="H20" s="16" t="s">
        <v>3</v>
      </c>
      <c r="I20" s="17" t="s">
        <v>5</v>
      </c>
      <c r="J20" s="18" t="s">
        <v>2</v>
      </c>
      <c r="N20" s="16" t="s">
        <v>3</v>
      </c>
      <c r="O20" s="17" t="s">
        <v>5</v>
      </c>
      <c r="P20" s="18" t="s">
        <v>2</v>
      </c>
      <c r="T20" s="16" t="s">
        <v>3</v>
      </c>
      <c r="U20" s="17" t="s">
        <v>5</v>
      </c>
      <c r="V20" s="18" t="s">
        <v>2</v>
      </c>
    </row>
    <row r="21" spans="2:24" x14ac:dyDescent="0.35">
      <c r="B21" s="5" t="s">
        <v>30</v>
      </c>
      <c r="C21" s="2" t="s">
        <v>0</v>
      </c>
      <c r="D21" s="6">
        <f>'P1 Part numbers'!$C4</f>
        <v>0</v>
      </c>
      <c r="H21" s="5" t="s">
        <v>30</v>
      </c>
      <c r="I21" s="2" t="s">
        <v>0</v>
      </c>
      <c r="J21" s="6">
        <f>'P1 Part numbers'!$C9</f>
        <v>0</v>
      </c>
      <c r="N21" s="5" t="s">
        <v>30</v>
      </c>
      <c r="O21" s="2" t="s">
        <v>0</v>
      </c>
      <c r="P21" s="6">
        <f>'P1 Part numbers'!$C14</f>
        <v>0</v>
      </c>
      <c r="T21" s="5" t="s">
        <v>1</v>
      </c>
      <c r="U21" s="2" t="s">
        <v>0</v>
      </c>
      <c r="V21" s="6">
        <f>'P1 Part numbers'!$C19</f>
        <v>0</v>
      </c>
    </row>
    <row r="22" spans="2:24" x14ac:dyDescent="0.35">
      <c r="B22" s="5" t="s">
        <v>25</v>
      </c>
      <c r="C22" s="2" t="s">
        <v>4</v>
      </c>
      <c r="D22" s="20">
        <f>'P1 Part numbers'!$D4</f>
        <v>0</v>
      </c>
      <c r="H22" s="5" t="s">
        <v>25</v>
      </c>
      <c r="I22" s="2" t="s">
        <v>4</v>
      </c>
      <c r="J22" s="20">
        <f>'P1 Part numbers'!$D9</f>
        <v>0</v>
      </c>
      <c r="N22" s="5" t="s">
        <v>25</v>
      </c>
      <c r="O22" s="2" t="s">
        <v>4</v>
      </c>
      <c r="P22" s="20">
        <f>'P1 Part numbers'!$D14</f>
        <v>0</v>
      </c>
      <c r="T22" s="5" t="s">
        <v>25</v>
      </c>
      <c r="U22" s="2" t="s">
        <v>4</v>
      </c>
      <c r="V22" s="20">
        <f>'P1 Part numbers'!$D19</f>
        <v>0</v>
      </c>
    </row>
    <row r="23" spans="2:24" x14ac:dyDescent="0.35">
      <c r="B23" s="5" t="s">
        <v>25</v>
      </c>
      <c r="C23" s="2" t="s">
        <v>12</v>
      </c>
      <c r="D23" s="21">
        <f>'P1 Part numbers'!$E4</f>
        <v>0</v>
      </c>
      <c r="H23" s="5" t="s">
        <v>25</v>
      </c>
      <c r="I23" s="2" t="s">
        <v>12</v>
      </c>
      <c r="J23" s="21">
        <f>'P1 Part numbers'!$E9</f>
        <v>0</v>
      </c>
      <c r="N23" s="5" t="s">
        <v>25</v>
      </c>
      <c r="O23" s="2" t="s">
        <v>12</v>
      </c>
      <c r="P23" s="21">
        <f>'P1 Part numbers'!$E14</f>
        <v>0</v>
      </c>
      <c r="T23" s="5" t="s">
        <v>25</v>
      </c>
      <c r="U23" s="2" t="s">
        <v>12</v>
      </c>
      <c r="V23" s="21">
        <f>'P1 Part numbers'!$E19</f>
        <v>0</v>
      </c>
    </row>
    <row r="24" spans="2:24" x14ac:dyDescent="0.35">
      <c r="B24" s="5" t="s">
        <v>13</v>
      </c>
      <c r="C24" s="2" t="s">
        <v>14</v>
      </c>
      <c r="D24" s="21">
        <f>'P1 Part numbers'!$F4</f>
        <v>0</v>
      </c>
      <c r="H24" s="5" t="s">
        <v>13</v>
      </c>
      <c r="I24" s="2" t="s">
        <v>14</v>
      </c>
      <c r="J24" s="21">
        <f>'P1 Part numbers'!$F9</f>
        <v>0</v>
      </c>
      <c r="N24" s="5" t="s">
        <v>13</v>
      </c>
      <c r="O24" s="2" t="s">
        <v>14</v>
      </c>
      <c r="P24" s="21">
        <f>'P1 Part numbers'!$F14</f>
        <v>0</v>
      </c>
      <c r="T24" s="5" t="s">
        <v>13</v>
      </c>
      <c r="U24" s="2" t="s">
        <v>14</v>
      </c>
      <c r="V24" s="21">
        <f>'P1 Part numbers'!$F19</f>
        <v>0</v>
      </c>
    </row>
    <row r="25" spans="2:24" x14ac:dyDescent="0.35">
      <c r="B25" s="5" t="s">
        <v>6</v>
      </c>
      <c r="C25" s="2" t="s">
        <v>17</v>
      </c>
      <c r="D25" s="13">
        <f>(F25*60*60)</f>
        <v>0</v>
      </c>
      <c r="E25" s="15" t="s">
        <v>20</v>
      </c>
      <c r="F25" s="1">
        <f>'P1 Part numbers'!$G4</f>
        <v>0</v>
      </c>
      <c r="H25" s="5" t="s">
        <v>6</v>
      </c>
      <c r="I25" s="2" t="s">
        <v>17</v>
      </c>
      <c r="J25" s="13">
        <f>(L25*60*60)</f>
        <v>0</v>
      </c>
      <c r="K25" s="15" t="s">
        <v>20</v>
      </c>
      <c r="L25" s="1">
        <f>'P1 Part numbers'!$G9</f>
        <v>0</v>
      </c>
      <c r="N25" s="5" t="s">
        <v>6</v>
      </c>
      <c r="O25" s="2" t="s">
        <v>17</v>
      </c>
      <c r="P25" s="13">
        <f>(R25*60*60)</f>
        <v>0</v>
      </c>
      <c r="Q25" s="15" t="s">
        <v>20</v>
      </c>
      <c r="R25" s="1">
        <f>'P1 Part numbers'!$G14</f>
        <v>0</v>
      </c>
      <c r="T25" s="5" t="s">
        <v>6</v>
      </c>
      <c r="U25" s="2" t="s">
        <v>17</v>
      </c>
      <c r="V25" s="13">
        <f>(X25*60*60)</f>
        <v>0</v>
      </c>
      <c r="W25" s="15" t="s">
        <v>20</v>
      </c>
      <c r="X25" s="1">
        <f>'P1 Part numbers'!$G19</f>
        <v>0</v>
      </c>
    </row>
    <row r="26" spans="2:24" x14ac:dyDescent="0.35">
      <c r="B26" s="5" t="s">
        <v>18</v>
      </c>
      <c r="C26" s="2" t="s">
        <v>19</v>
      </c>
      <c r="D26" s="22">
        <f>'P1 Part numbers'!$H4</f>
        <v>0</v>
      </c>
      <c r="H26" s="5" t="s">
        <v>18</v>
      </c>
      <c r="I26" s="2" t="s">
        <v>19</v>
      </c>
      <c r="J26" s="22">
        <f>'P1 Part numbers'!$H9</f>
        <v>0</v>
      </c>
      <c r="N26" s="5" t="s">
        <v>18</v>
      </c>
      <c r="O26" s="2" t="s">
        <v>19</v>
      </c>
      <c r="P26" s="22">
        <f>'P1 Part numbers'!$H14</f>
        <v>0</v>
      </c>
      <c r="T26" s="5" t="s">
        <v>18</v>
      </c>
      <c r="U26" s="2" t="s">
        <v>19</v>
      </c>
      <c r="V26" s="22">
        <f>'P1 Part numbers'!$H19</f>
        <v>0</v>
      </c>
    </row>
    <row r="27" spans="2:24" x14ac:dyDescent="0.35">
      <c r="B27" s="5" t="s">
        <v>7</v>
      </c>
      <c r="C27" s="2" t="s">
        <v>8</v>
      </c>
      <c r="D27" s="6">
        <f>'P1 Part numbers'!$I4</f>
        <v>0</v>
      </c>
      <c r="H27" s="5" t="s">
        <v>7</v>
      </c>
      <c r="I27" s="2" t="s">
        <v>8</v>
      </c>
      <c r="J27" s="6">
        <f>'P1 Part numbers'!$I9</f>
        <v>0</v>
      </c>
      <c r="N27" s="5" t="s">
        <v>7</v>
      </c>
      <c r="O27" s="2" t="s">
        <v>8</v>
      </c>
      <c r="P27" s="6">
        <f>'P1 Part numbers'!$I14</f>
        <v>0</v>
      </c>
      <c r="T27" s="5" t="s">
        <v>7</v>
      </c>
      <c r="U27" s="2" t="s">
        <v>8</v>
      </c>
      <c r="V27" s="6">
        <f>'P1 Part numbers'!$I19</f>
        <v>0</v>
      </c>
    </row>
    <row r="28" spans="2:24" x14ac:dyDescent="0.35">
      <c r="B28" s="5" t="s">
        <v>7</v>
      </c>
      <c r="C28" s="2" t="s">
        <v>9</v>
      </c>
      <c r="D28" s="6">
        <f>'P1 Part numbers'!$J4</f>
        <v>0</v>
      </c>
      <c r="H28" s="5" t="s">
        <v>7</v>
      </c>
      <c r="I28" s="2" t="s">
        <v>9</v>
      </c>
      <c r="J28" s="6">
        <f>'P1 Part numbers'!$J9</f>
        <v>0</v>
      </c>
      <c r="N28" s="5" t="s">
        <v>7</v>
      </c>
      <c r="O28" s="2" t="s">
        <v>9</v>
      </c>
      <c r="P28" s="6">
        <f>'P1 Part numbers'!$J14</f>
        <v>0</v>
      </c>
      <c r="T28" s="5" t="s">
        <v>7</v>
      </c>
      <c r="U28" s="2" t="s">
        <v>9</v>
      </c>
      <c r="V28" s="6">
        <f>'P1 Part numbers'!$J19</f>
        <v>0</v>
      </c>
    </row>
    <row r="29" spans="2:24" x14ac:dyDescent="0.35">
      <c r="B29" s="10" t="s">
        <v>15</v>
      </c>
      <c r="C29" s="11" t="s">
        <v>16</v>
      </c>
      <c r="D29" s="12">
        <f>IFERROR(ROUNDDOWN(((D25/D27)*D28)*D26,0),0)</f>
        <v>0</v>
      </c>
      <c r="H29" s="10" t="s">
        <v>15</v>
      </c>
      <c r="I29" s="11" t="s">
        <v>16</v>
      </c>
      <c r="J29" s="12">
        <f>IFERROR(ROUNDDOWN(((J25/J27)*J28)*J26,0),0)</f>
        <v>0</v>
      </c>
      <c r="N29" s="10" t="s">
        <v>15</v>
      </c>
      <c r="O29" s="11" t="s">
        <v>16</v>
      </c>
      <c r="P29" s="12">
        <f>IFERROR(ROUNDDOWN(((P25/P27)*P28)*P26,0),0)</f>
        <v>0</v>
      </c>
      <c r="T29" s="10" t="s">
        <v>15</v>
      </c>
      <c r="U29" s="11" t="s">
        <v>16</v>
      </c>
      <c r="V29" s="12">
        <f>IFERROR(ROUNDDOWN(((V25/V27)*V28)*V26,0),0)</f>
        <v>0</v>
      </c>
    </row>
    <row r="30" spans="2:24" ht="15" thickBot="1" x14ac:dyDescent="0.4">
      <c r="B30" s="7" t="s">
        <v>15</v>
      </c>
      <c r="C30" s="8" t="s">
        <v>22</v>
      </c>
      <c r="D30" s="19">
        <f>IFERROR(ROUNDUP((D21*D22)/D29,0),0)</f>
        <v>0</v>
      </c>
      <c r="H30" s="7" t="s">
        <v>15</v>
      </c>
      <c r="I30" s="8" t="s">
        <v>22</v>
      </c>
      <c r="J30" s="19">
        <f>IFERROR(ROUNDUP((J21*J22)/J29,0),0)</f>
        <v>0</v>
      </c>
      <c r="N30" s="7" t="s">
        <v>15</v>
      </c>
      <c r="O30" s="8" t="s">
        <v>22</v>
      </c>
      <c r="P30" s="19">
        <f>IFERROR(ROUNDUP((P21*P22)/P29,0),0)</f>
        <v>0</v>
      </c>
      <c r="T30" s="7" t="s">
        <v>15</v>
      </c>
      <c r="U30" s="8" t="s">
        <v>22</v>
      </c>
      <c r="V30" s="19">
        <f>IFERROR(ROUNDUP((V21*V22)/V29,0),0)</f>
        <v>0</v>
      </c>
    </row>
    <row r="31" spans="2:24" ht="15" thickBot="1" x14ac:dyDescent="0.4">
      <c r="B31" s="29" t="s">
        <v>23</v>
      </c>
      <c r="C31" s="30"/>
      <c r="D31" s="14">
        <f>IFERROR(ROUNDUP((((D21*D22)+(D22*D30)-D23-D24)/D29),0),0)</f>
        <v>0</v>
      </c>
      <c r="H31" s="29" t="s">
        <v>23</v>
      </c>
      <c r="I31" s="30"/>
      <c r="J31" s="14">
        <f>IFERROR(ROUNDUP((((J21*J22)+(J22*J30)-J23-J24)/J29),0),0)</f>
        <v>0</v>
      </c>
      <c r="N31" s="29" t="s">
        <v>23</v>
      </c>
      <c r="O31" s="30"/>
      <c r="P31" s="14">
        <f>IFERROR(ROUNDUP((((P21*P22)+(P22*P30)-P23-P24)/P29),0),0)</f>
        <v>0</v>
      </c>
      <c r="T31" s="29" t="s">
        <v>23</v>
      </c>
      <c r="U31" s="30"/>
      <c r="V31" s="14">
        <f>IFERROR(ROUNDUP((((V21*V22)+(V22*V30)-V23-V24)/V29),0),0)</f>
        <v>0</v>
      </c>
    </row>
    <row r="32" spans="2:24" ht="15" thickBot="1" x14ac:dyDescent="0.4">
      <c r="B32" s="29" t="s">
        <v>21</v>
      </c>
      <c r="C32" s="30"/>
      <c r="D32" s="23">
        <f>((D21*D22)+(D31*D22))*C19</f>
        <v>0</v>
      </c>
      <c r="H32" s="29" t="s">
        <v>21</v>
      </c>
      <c r="I32" s="30"/>
      <c r="J32" s="23">
        <f>((J21*J22)+(J31*J22))*I19</f>
        <v>0</v>
      </c>
      <c r="N32" s="29" t="s">
        <v>21</v>
      </c>
      <c r="O32" s="30"/>
      <c r="P32" s="23">
        <f>((P21*P22)+(P31*P22))*O19</f>
        <v>0</v>
      </c>
      <c r="T32" s="29" t="s">
        <v>21</v>
      </c>
      <c r="U32" s="30"/>
      <c r="V32" s="23">
        <f>((V21*V22)+(V31*V22))*U19</f>
        <v>0</v>
      </c>
    </row>
    <row r="33" spans="2:24" ht="15" thickBot="1" x14ac:dyDescent="0.4"/>
    <row r="34" spans="2:24" ht="15" thickBot="1" x14ac:dyDescent="0.4">
      <c r="B34" s="4" t="s">
        <v>10</v>
      </c>
      <c r="C34" s="31">
        <f>'P1 Part numbers'!$A5</f>
        <v>0</v>
      </c>
      <c r="D34" s="32"/>
      <c r="H34" s="4" t="s">
        <v>10</v>
      </c>
      <c r="I34" s="31">
        <f>'P1 Part numbers'!$A10</f>
        <v>0</v>
      </c>
      <c r="J34" s="32"/>
      <c r="N34" s="4" t="s">
        <v>10</v>
      </c>
      <c r="O34" s="31">
        <f>'P1 Part numbers'!$A15</f>
        <v>0</v>
      </c>
      <c r="P34" s="32"/>
      <c r="T34" s="4" t="s">
        <v>10</v>
      </c>
      <c r="U34" s="31">
        <f>'P1 Part numbers'!$A20</f>
        <v>0</v>
      </c>
      <c r="V34" s="32"/>
    </row>
    <row r="35" spans="2:24" ht="15" thickBot="1" x14ac:dyDescent="0.4">
      <c r="B35" s="4" t="s">
        <v>24</v>
      </c>
      <c r="C35" s="31">
        <f>'P1 Part numbers'!$B5</f>
        <v>0</v>
      </c>
      <c r="D35" s="32"/>
      <c r="H35" s="4" t="s">
        <v>24</v>
      </c>
      <c r="I35" s="31">
        <f>'P1 Part numbers'!$B10</f>
        <v>0</v>
      </c>
      <c r="J35" s="32"/>
      <c r="N35" s="4" t="s">
        <v>24</v>
      </c>
      <c r="O35" s="31">
        <f>'P1 Part numbers'!$B15</f>
        <v>0</v>
      </c>
      <c r="P35" s="32"/>
      <c r="T35" s="4" t="s">
        <v>24</v>
      </c>
      <c r="U35" s="31">
        <f>'P1 Part numbers'!$B20</f>
        <v>0</v>
      </c>
      <c r="V35" s="32"/>
    </row>
    <row r="36" spans="2:24" x14ac:dyDescent="0.35">
      <c r="B36" s="16" t="s">
        <v>3</v>
      </c>
      <c r="C36" s="17" t="s">
        <v>5</v>
      </c>
      <c r="D36" s="18" t="s">
        <v>2</v>
      </c>
      <c r="H36" s="16" t="s">
        <v>3</v>
      </c>
      <c r="I36" s="17" t="s">
        <v>5</v>
      </c>
      <c r="J36" s="18" t="s">
        <v>2</v>
      </c>
      <c r="N36" s="16" t="s">
        <v>3</v>
      </c>
      <c r="O36" s="17" t="s">
        <v>5</v>
      </c>
      <c r="P36" s="18" t="s">
        <v>2</v>
      </c>
      <c r="T36" s="16" t="s">
        <v>3</v>
      </c>
      <c r="U36" s="17" t="s">
        <v>5</v>
      </c>
      <c r="V36" s="18" t="s">
        <v>2</v>
      </c>
    </row>
    <row r="37" spans="2:24" x14ac:dyDescent="0.35">
      <c r="B37" s="5" t="s">
        <v>30</v>
      </c>
      <c r="C37" s="2" t="s">
        <v>0</v>
      </c>
      <c r="D37" s="6">
        <f>'P1 Part numbers'!$C5</f>
        <v>0</v>
      </c>
      <c r="H37" s="5" t="s">
        <v>30</v>
      </c>
      <c r="I37" s="2" t="s">
        <v>0</v>
      </c>
      <c r="J37" s="6">
        <f>'P1 Part numbers'!$C10</f>
        <v>0</v>
      </c>
      <c r="N37" s="5" t="s">
        <v>30</v>
      </c>
      <c r="O37" s="2" t="s">
        <v>0</v>
      </c>
      <c r="P37" s="6">
        <f>'P1 Part numbers'!$C15</f>
        <v>0</v>
      </c>
      <c r="T37" s="5" t="s">
        <v>1</v>
      </c>
      <c r="U37" s="2" t="s">
        <v>0</v>
      </c>
      <c r="V37" s="6">
        <f>'P1 Part numbers'!$C20</f>
        <v>0</v>
      </c>
    </row>
    <row r="38" spans="2:24" x14ac:dyDescent="0.35">
      <c r="B38" s="5" t="s">
        <v>25</v>
      </c>
      <c r="C38" s="2" t="s">
        <v>4</v>
      </c>
      <c r="D38" s="20">
        <f>'P1 Part numbers'!$D5</f>
        <v>0</v>
      </c>
      <c r="H38" s="5" t="s">
        <v>25</v>
      </c>
      <c r="I38" s="2" t="s">
        <v>4</v>
      </c>
      <c r="J38" s="20">
        <f>'P1 Part numbers'!$D10</f>
        <v>0</v>
      </c>
      <c r="N38" s="5" t="s">
        <v>25</v>
      </c>
      <c r="O38" s="2" t="s">
        <v>4</v>
      </c>
      <c r="P38" s="20">
        <f>'P1 Part numbers'!$D15</f>
        <v>0</v>
      </c>
      <c r="T38" s="5" t="s">
        <v>25</v>
      </c>
      <c r="U38" s="2" t="s">
        <v>4</v>
      </c>
      <c r="V38" s="20">
        <f>'P1 Part numbers'!$D20</f>
        <v>0</v>
      </c>
    </row>
    <row r="39" spans="2:24" x14ac:dyDescent="0.35">
      <c r="B39" s="5" t="s">
        <v>25</v>
      </c>
      <c r="C39" s="2" t="s">
        <v>12</v>
      </c>
      <c r="D39" s="21">
        <f>'P1 Part numbers'!$E5</f>
        <v>0</v>
      </c>
      <c r="H39" s="5" t="s">
        <v>25</v>
      </c>
      <c r="I39" s="2" t="s">
        <v>12</v>
      </c>
      <c r="J39" s="21">
        <f>'P1 Part numbers'!$E10</f>
        <v>0</v>
      </c>
      <c r="N39" s="5" t="s">
        <v>25</v>
      </c>
      <c r="O39" s="2" t="s">
        <v>12</v>
      </c>
      <c r="P39" s="21">
        <f>'P1 Part numbers'!$E15</f>
        <v>0</v>
      </c>
      <c r="T39" s="5" t="s">
        <v>25</v>
      </c>
      <c r="U39" s="2" t="s">
        <v>12</v>
      </c>
      <c r="V39" s="21">
        <f>'P1 Part numbers'!$E20</f>
        <v>0</v>
      </c>
    </row>
    <row r="40" spans="2:24" x14ac:dyDescent="0.35">
      <c r="B40" s="5" t="s">
        <v>13</v>
      </c>
      <c r="C40" s="2" t="s">
        <v>14</v>
      </c>
      <c r="D40" s="21">
        <f>'P1 Part numbers'!$F5</f>
        <v>0</v>
      </c>
      <c r="H40" s="5" t="s">
        <v>13</v>
      </c>
      <c r="I40" s="2" t="s">
        <v>14</v>
      </c>
      <c r="J40" s="21">
        <f>'P1 Part numbers'!$F10</f>
        <v>0</v>
      </c>
      <c r="N40" s="5" t="s">
        <v>13</v>
      </c>
      <c r="O40" s="2" t="s">
        <v>14</v>
      </c>
      <c r="P40" s="21">
        <f>'P1 Part numbers'!$F15</f>
        <v>0</v>
      </c>
      <c r="T40" s="5" t="s">
        <v>13</v>
      </c>
      <c r="U40" s="2" t="s">
        <v>14</v>
      </c>
      <c r="V40" s="21">
        <f>'P1 Part numbers'!$F20</f>
        <v>0</v>
      </c>
    </row>
    <row r="41" spans="2:24" x14ac:dyDescent="0.35">
      <c r="B41" s="5" t="s">
        <v>6</v>
      </c>
      <c r="C41" s="2" t="s">
        <v>17</v>
      </c>
      <c r="D41" s="13">
        <f>(F41*60*60)</f>
        <v>0</v>
      </c>
      <c r="E41" s="15" t="s">
        <v>20</v>
      </c>
      <c r="F41" s="1">
        <f>'P1 Part numbers'!$G5</f>
        <v>0</v>
      </c>
      <c r="H41" s="5" t="s">
        <v>6</v>
      </c>
      <c r="I41" s="2" t="s">
        <v>17</v>
      </c>
      <c r="J41" s="13">
        <f>(L41*60*60)</f>
        <v>0</v>
      </c>
      <c r="K41" s="15" t="s">
        <v>20</v>
      </c>
      <c r="L41" s="1">
        <f>'P1 Part numbers'!$G10</f>
        <v>0</v>
      </c>
      <c r="N41" s="5" t="s">
        <v>6</v>
      </c>
      <c r="O41" s="2" t="s">
        <v>17</v>
      </c>
      <c r="P41" s="13">
        <f>(R41*60*60)</f>
        <v>0</v>
      </c>
      <c r="Q41" s="15" t="s">
        <v>20</v>
      </c>
      <c r="R41" s="1">
        <f>'P1 Part numbers'!$G15</f>
        <v>0</v>
      </c>
      <c r="T41" s="5" t="s">
        <v>6</v>
      </c>
      <c r="U41" s="2" t="s">
        <v>17</v>
      </c>
      <c r="V41" s="13">
        <f>(X41*60*60)</f>
        <v>0</v>
      </c>
      <c r="W41" s="15" t="s">
        <v>20</v>
      </c>
      <c r="X41" s="1">
        <f>'P1 Part numbers'!$G20</f>
        <v>0</v>
      </c>
    </row>
    <row r="42" spans="2:24" x14ac:dyDescent="0.35">
      <c r="B42" s="5" t="s">
        <v>18</v>
      </c>
      <c r="C42" s="2" t="s">
        <v>19</v>
      </c>
      <c r="D42" s="22">
        <f>'P1 Part numbers'!$H5</f>
        <v>0</v>
      </c>
      <c r="H42" s="5" t="s">
        <v>18</v>
      </c>
      <c r="I42" s="2" t="s">
        <v>19</v>
      </c>
      <c r="J42" s="22">
        <f>'P1 Part numbers'!$H10</f>
        <v>0</v>
      </c>
      <c r="N42" s="5" t="s">
        <v>18</v>
      </c>
      <c r="O42" s="2" t="s">
        <v>19</v>
      </c>
      <c r="P42" s="22">
        <f>'P1 Part numbers'!$H15</f>
        <v>0</v>
      </c>
      <c r="T42" s="5" t="s">
        <v>18</v>
      </c>
      <c r="U42" s="2" t="s">
        <v>19</v>
      </c>
      <c r="V42" s="22">
        <f>'P1 Part numbers'!$H20</f>
        <v>0</v>
      </c>
    </row>
    <row r="43" spans="2:24" x14ac:dyDescent="0.35">
      <c r="B43" s="5" t="s">
        <v>7</v>
      </c>
      <c r="C43" s="2" t="s">
        <v>8</v>
      </c>
      <c r="D43" s="6">
        <f>'P1 Part numbers'!$I5</f>
        <v>0</v>
      </c>
      <c r="H43" s="5" t="s">
        <v>7</v>
      </c>
      <c r="I43" s="2" t="s">
        <v>8</v>
      </c>
      <c r="J43" s="6">
        <f>'P1 Part numbers'!$I10</f>
        <v>0</v>
      </c>
      <c r="N43" s="5" t="s">
        <v>7</v>
      </c>
      <c r="O43" s="2" t="s">
        <v>8</v>
      </c>
      <c r="P43" s="6">
        <f>'P1 Part numbers'!$I15</f>
        <v>0</v>
      </c>
      <c r="T43" s="5" t="s">
        <v>7</v>
      </c>
      <c r="U43" s="2" t="s">
        <v>8</v>
      </c>
      <c r="V43" s="6">
        <f>'P1 Part numbers'!$I20</f>
        <v>0</v>
      </c>
    </row>
    <row r="44" spans="2:24" x14ac:dyDescent="0.35">
      <c r="B44" s="5" t="s">
        <v>7</v>
      </c>
      <c r="C44" s="2" t="s">
        <v>9</v>
      </c>
      <c r="D44" s="6">
        <f>'P1 Part numbers'!$J5</f>
        <v>0</v>
      </c>
      <c r="H44" s="5" t="s">
        <v>7</v>
      </c>
      <c r="I44" s="2" t="s">
        <v>9</v>
      </c>
      <c r="J44" s="6">
        <f>'P1 Part numbers'!$J10</f>
        <v>0</v>
      </c>
      <c r="N44" s="5" t="s">
        <v>7</v>
      </c>
      <c r="O44" s="2" t="s">
        <v>9</v>
      </c>
      <c r="P44" s="6">
        <f>'P1 Part numbers'!$J15</f>
        <v>0</v>
      </c>
      <c r="T44" s="5" t="s">
        <v>7</v>
      </c>
      <c r="U44" s="2" t="s">
        <v>9</v>
      </c>
      <c r="V44" s="6">
        <f>'P1 Part numbers'!$J20</f>
        <v>0</v>
      </c>
    </row>
    <row r="45" spans="2:24" x14ac:dyDescent="0.35">
      <c r="B45" s="10" t="s">
        <v>15</v>
      </c>
      <c r="C45" s="11" t="s">
        <v>16</v>
      </c>
      <c r="D45" s="12">
        <f>IFERROR(ROUNDDOWN(((D41/D43)*D44)*D42,0),0)</f>
        <v>0</v>
      </c>
      <c r="H45" s="10" t="s">
        <v>15</v>
      </c>
      <c r="I45" s="11" t="s">
        <v>16</v>
      </c>
      <c r="J45" s="12">
        <f>IFERROR(ROUNDDOWN(((J41/J43)*J44)*J42,0),0)</f>
        <v>0</v>
      </c>
      <c r="N45" s="10" t="s">
        <v>15</v>
      </c>
      <c r="O45" s="11" t="s">
        <v>16</v>
      </c>
      <c r="P45" s="12">
        <f>IFERROR(ROUNDDOWN(((P41/P43)*P44)*P42,0),0)</f>
        <v>0</v>
      </c>
      <c r="T45" s="10" t="s">
        <v>15</v>
      </c>
      <c r="U45" s="11" t="s">
        <v>16</v>
      </c>
      <c r="V45" s="12">
        <f>IFERROR(ROUNDDOWN(((V41/V43)*V44)*V42,0),0)</f>
        <v>0</v>
      </c>
    </row>
    <row r="46" spans="2:24" ht="15" thickBot="1" x14ac:dyDescent="0.4">
      <c r="B46" s="7" t="s">
        <v>15</v>
      </c>
      <c r="C46" s="8" t="s">
        <v>22</v>
      </c>
      <c r="D46" s="19">
        <f>IFERROR(ROUNDUP((D37*D38)/D45,0),0)</f>
        <v>0</v>
      </c>
      <c r="H46" s="7" t="s">
        <v>15</v>
      </c>
      <c r="I46" s="8" t="s">
        <v>22</v>
      </c>
      <c r="J46" s="19">
        <f>IFERROR(ROUNDUP((J37*J38)/J45,0),0)</f>
        <v>0</v>
      </c>
      <c r="N46" s="7" t="s">
        <v>15</v>
      </c>
      <c r="O46" s="8" t="s">
        <v>22</v>
      </c>
      <c r="P46" s="19">
        <f>IFERROR(ROUNDUP((P37*P38)/P45,0),0)</f>
        <v>0</v>
      </c>
      <c r="T46" s="7" t="s">
        <v>15</v>
      </c>
      <c r="U46" s="8" t="s">
        <v>22</v>
      </c>
      <c r="V46" s="19">
        <f>IFERROR(ROUNDUP((V37*V38)/V45,0),0)</f>
        <v>0</v>
      </c>
    </row>
    <row r="47" spans="2:24" ht="15" thickBot="1" x14ac:dyDescent="0.4">
      <c r="B47" s="29" t="s">
        <v>23</v>
      </c>
      <c r="C47" s="30"/>
      <c r="D47" s="14">
        <f>IFERROR(ROUNDUP((((D37*D38)+(D38*D46)-D39-D40)/D45),0),0)</f>
        <v>0</v>
      </c>
      <c r="H47" s="29" t="s">
        <v>23</v>
      </c>
      <c r="I47" s="30"/>
      <c r="J47" s="14">
        <f>IFERROR(ROUNDUP((((J37*J38)+(J38*J46)-J39-J40)/J45),0),0)</f>
        <v>0</v>
      </c>
      <c r="N47" s="29" t="s">
        <v>23</v>
      </c>
      <c r="O47" s="30"/>
      <c r="P47" s="14">
        <f>IFERROR(ROUNDUP((((P37*P38)+(P38*P46)-P39-P40)/P45),0),0)</f>
        <v>0</v>
      </c>
      <c r="T47" s="29" t="s">
        <v>23</v>
      </c>
      <c r="U47" s="30"/>
      <c r="V47" s="14">
        <f>IFERROR(ROUNDUP((((V37*V38)+(V38*V46)-V39-V40)/V45),0),0)</f>
        <v>0</v>
      </c>
    </row>
    <row r="48" spans="2:24" ht="15" thickBot="1" x14ac:dyDescent="0.4">
      <c r="B48" s="29" t="s">
        <v>21</v>
      </c>
      <c r="C48" s="30"/>
      <c r="D48" s="23">
        <f>((D37*D38)+(D47*D38))*C35</f>
        <v>0</v>
      </c>
      <c r="H48" s="29" t="s">
        <v>21</v>
      </c>
      <c r="I48" s="30"/>
      <c r="J48" s="23">
        <f>((J37*J38)+(J47*J38))*I35</f>
        <v>0</v>
      </c>
      <c r="N48" s="29" t="s">
        <v>21</v>
      </c>
      <c r="O48" s="30"/>
      <c r="P48" s="23">
        <f>((P37*P38)+(P47*P38))*O35</f>
        <v>0</v>
      </c>
      <c r="T48" s="29" t="s">
        <v>21</v>
      </c>
      <c r="U48" s="30"/>
      <c r="V48" s="23">
        <f>((V37*V38)+(V47*V38))*U35</f>
        <v>0</v>
      </c>
    </row>
    <row r="49" spans="2:24" ht="15" thickBot="1" x14ac:dyDescent="0.4"/>
    <row r="50" spans="2:24" ht="15" thickBot="1" x14ac:dyDescent="0.4">
      <c r="B50" s="4" t="s">
        <v>10</v>
      </c>
      <c r="C50" s="31">
        <f>'P1 Part numbers'!$A6</f>
        <v>0</v>
      </c>
      <c r="D50" s="32"/>
      <c r="H50" s="4" t="s">
        <v>10</v>
      </c>
      <c r="I50" s="31">
        <f>'P1 Part numbers'!$A11</f>
        <v>0</v>
      </c>
      <c r="J50" s="32"/>
      <c r="N50" s="4" t="s">
        <v>10</v>
      </c>
      <c r="O50" s="31">
        <f>'P1 Part numbers'!$A16</f>
        <v>0</v>
      </c>
      <c r="P50" s="32"/>
      <c r="T50" s="4" t="s">
        <v>10</v>
      </c>
      <c r="U50" s="31">
        <f>'P1 Part numbers'!$A21</f>
        <v>0</v>
      </c>
      <c r="V50" s="32"/>
    </row>
    <row r="51" spans="2:24" ht="15" thickBot="1" x14ac:dyDescent="0.4">
      <c r="B51" s="4" t="s">
        <v>24</v>
      </c>
      <c r="C51" s="31">
        <f>'P1 Part numbers'!$B6</f>
        <v>0</v>
      </c>
      <c r="D51" s="32"/>
      <c r="H51" s="4" t="s">
        <v>24</v>
      </c>
      <c r="I51" s="31">
        <f>'P1 Part numbers'!$B11</f>
        <v>0</v>
      </c>
      <c r="J51" s="32"/>
      <c r="N51" s="4" t="s">
        <v>24</v>
      </c>
      <c r="O51" s="31">
        <f>'P1 Part numbers'!$B16</f>
        <v>0</v>
      </c>
      <c r="P51" s="32"/>
      <c r="T51" s="4" t="s">
        <v>24</v>
      </c>
      <c r="U51" s="31">
        <f>'P1 Part numbers'!$B21</f>
        <v>0</v>
      </c>
      <c r="V51" s="32"/>
    </row>
    <row r="52" spans="2:24" x14ac:dyDescent="0.35">
      <c r="B52" s="16" t="s">
        <v>3</v>
      </c>
      <c r="C52" s="17" t="s">
        <v>5</v>
      </c>
      <c r="D52" s="18" t="s">
        <v>2</v>
      </c>
      <c r="H52" s="16" t="s">
        <v>3</v>
      </c>
      <c r="I52" s="17" t="s">
        <v>5</v>
      </c>
      <c r="J52" s="18" t="s">
        <v>2</v>
      </c>
      <c r="N52" s="16" t="s">
        <v>3</v>
      </c>
      <c r="O52" s="17" t="s">
        <v>5</v>
      </c>
      <c r="P52" s="18" t="s">
        <v>2</v>
      </c>
      <c r="T52" s="16" t="s">
        <v>3</v>
      </c>
      <c r="U52" s="17" t="s">
        <v>5</v>
      </c>
      <c r="V52" s="18" t="s">
        <v>2</v>
      </c>
    </row>
    <row r="53" spans="2:24" x14ac:dyDescent="0.35">
      <c r="B53" s="5" t="s">
        <v>30</v>
      </c>
      <c r="C53" s="2" t="s">
        <v>0</v>
      </c>
      <c r="D53" s="6">
        <f>'P1 Part numbers'!$C6</f>
        <v>0</v>
      </c>
      <c r="H53" s="5" t="s">
        <v>30</v>
      </c>
      <c r="I53" s="2" t="s">
        <v>0</v>
      </c>
      <c r="J53" s="6">
        <f>'P1 Part numbers'!$C11</f>
        <v>0</v>
      </c>
      <c r="N53" s="5" t="s">
        <v>30</v>
      </c>
      <c r="O53" s="2" t="s">
        <v>0</v>
      </c>
      <c r="P53" s="6">
        <f>'P1 Part numbers'!$C16</f>
        <v>0</v>
      </c>
      <c r="T53" s="5" t="s">
        <v>1</v>
      </c>
      <c r="U53" s="2" t="s">
        <v>0</v>
      </c>
      <c r="V53" s="6">
        <f>'P1 Part numbers'!$C21</f>
        <v>0</v>
      </c>
    </row>
    <row r="54" spans="2:24" x14ac:dyDescent="0.35">
      <c r="B54" s="5" t="s">
        <v>25</v>
      </c>
      <c r="C54" s="2" t="s">
        <v>4</v>
      </c>
      <c r="D54" s="20">
        <f>'P1 Part numbers'!$D6</f>
        <v>0</v>
      </c>
      <c r="H54" s="5" t="s">
        <v>25</v>
      </c>
      <c r="I54" s="2" t="s">
        <v>4</v>
      </c>
      <c r="J54" s="20">
        <f>'P1 Part numbers'!$D11</f>
        <v>0</v>
      </c>
      <c r="N54" s="5" t="s">
        <v>25</v>
      </c>
      <c r="O54" s="2" t="s">
        <v>4</v>
      </c>
      <c r="P54" s="20">
        <f>'P1 Part numbers'!$D16</f>
        <v>0</v>
      </c>
      <c r="T54" s="5" t="s">
        <v>25</v>
      </c>
      <c r="U54" s="2" t="s">
        <v>4</v>
      </c>
      <c r="V54" s="20">
        <f>'P1 Part numbers'!$D21</f>
        <v>0</v>
      </c>
    </row>
    <row r="55" spans="2:24" x14ac:dyDescent="0.35">
      <c r="B55" s="5" t="s">
        <v>25</v>
      </c>
      <c r="C55" s="2" t="s">
        <v>12</v>
      </c>
      <c r="D55" s="21">
        <f>'P1 Part numbers'!$E6</f>
        <v>0</v>
      </c>
      <c r="H55" s="5" t="s">
        <v>25</v>
      </c>
      <c r="I55" s="2" t="s">
        <v>12</v>
      </c>
      <c r="J55" s="21">
        <f>'P1 Part numbers'!$E11</f>
        <v>0</v>
      </c>
      <c r="N55" s="5" t="s">
        <v>25</v>
      </c>
      <c r="O55" s="2" t="s">
        <v>12</v>
      </c>
      <c r="P55" s="21">
        <f>'P1 Part numbers'!$E16</f>
        <v>0</v>
      </c>
      <c r="T55" s="5" t="s">
        <v>25</v>
      </c>
      <c r="U55" s="2" t="s">
        <v>12</v>
      </c>
      <c r="V55" s="21">
        <f>'P1 Part numbers'!$E21</f>
        <v>0</v>
      </c>
    </row>
    <row r="56" spans="2:24" x14ac:dyDescent="0.35">
      <c r="B56" s="5" t="s">
        <v>13</v>
      </c>
      <c r="C56" s="2" t="s">
        <v>14</v>
      </c>
      <c r="D56" s="21">
        <f>'P1 Part numbers'!$F6</f>
        <v>0</v>
      </c>
      <c r="H56" s="5" t="s">
        <v>13</v>
      </c>
      <c r="I56" s="2" t="s">
        <v>14</v>
      </c>
      <c r="J56" s="21">
        <f>'P1 Part numbers'!$F11</f>
        <v>0</v>
      </c>
      <c r="N56" s="5" t="s">
        <v>13</v>
      </c>
      <c r="O56" s="2" t="s">
        <v>14</v>
      </c>
      <c r="P56" s="21">
        <f>'P1 Part numbers'!$F16</f>
        <v>0</v>
      </c>
      <c r="T56" s="5" t="s">
        <v>13</v>
      </c>
      <c r="U56" s="2" t="s">
        <v>14</v>
      </c>
      <c r="V56" s="21">
        <f>'P1 Part numbers'!$F21</f>
        <v>0</v>
      </c>
    </row>
    <row r="57" spans="2:24" x14ac:dyDescent="0.35">
      <c r="B57" s="5" t="s">
        <v>6</v>
      </c>
      <c r="C57" s="2" t="s">
        <v>17</v>
      </c>
      <c r="D57" s="13">
        <f>(F57*60*60)</f>
        <v>0</v>
      </c>
      <c r="E57" s="15" t="s">
        <v>20</v>
      </c>
      <c r="F57" s="1">
        <f>'P1 Part numbers'!$G6</f>
        <v>0</v>
      </c>
      <c r="H57" s="5" t="s">
        <v>6</v>
      </c>
      <c r="I57" s="2" t="s">
        <v>17</v>
      </c>
      <c r="J57" s="13">
        <f>(L57*60*60)</f>
        <v>0</v>
      </c>
      <c r="K57" s="15" t="s">
        <v>20</v>
      </c>
      <c r="L57" s="1">
        <f>'P1 Part numbers'!$G11</f>
        <v>0</v>
      </c>
      <c r="N57" s="5" t="s">
        <v>6</v>
      </c>
      <c r="O57" s="2" t="s">
        <v>17</v>
      </c>
      <c r="P57" s="13">
        <f>(R57*60*60)</f>
        <v>0</v>
      </c>
      <c r="Q57" s="15" t="s">
        <v>20</v>
      </c>
      <c r="R57" s="1">
        <f>'P1 Part numbers'!$G16</f>
        <v>0</v>
      </c>
      <c r="T57" s="5" t="s">
        <v>6</v>
      </c>
      <c r="U57" s="2" t="s">
        <v>17</v>
      </c>
      <c r="V57" s="13">
        <f>(X57*60*60)</f>
        <v>0</v>
      </c>
      <c r="W57" s="15" t="s">
        <v>20</v>
      </c>
      <c r="X57" s="1">
        <f>'P1 Part numbers'!$G21</f>
        <v>0</v>
      </c>
    </row>
    <row r="58" spans="2:24" x14ac:dyDescent="0.35">
      <c r="B58" s="5" t="s">
        <v>18</v>
      </c>
      <c r="C58" s="2" t="s">
        <v>19</v>
      </c>
      <c r="D58" s="22">
        <f>'P1 Part numbers'!$H6</f>
        <v>0</v>
      </c>
      <c r="H58" s="5" t="s">
        <v>18</v>
      </c>
      <c r="I58" s="2" t="s">
        <v>19</v>
      </c>
      <c r="J58" s="22">
        <f>'P1 Part numbers'!$H11</f>
        <v>0</v>
      </c>
      <c r="N58" s="5" t="s">
        <v>18</v>
      </c>
      <c r="O58" s="2" t="s">
        <v>19</v>
      </c>
      <c r="P58" s="22">
        <f>'P1 Part numbers'!$H16</f>
        <v>0</v>
      </c>
      <c r="T58" s="5" t="s">
        <v>18</v>
      </c>
      <c r="U58" s="2" t="s">
        <v>19</v>
      </c>
      <c r="V58" s="22">
        <f>'P1 Part numbers'!$H21</f>
        <v>0</v>
      </c>
    </row>
    <row r="59" spans="2:24" x14ac:dyDescent="0.35">
      <c r="B59" s="5" t="s">
        <v>7</v>
      </c>
      <c r="C59" s="2" t="s">
        <v>8</v>
      </c>
      <c r="D59" s="6">
        <f>'P1 Part numbers'!$I6</f>
        <v>0</v>
      </c>
      <c r="H59" s="5" t="s">
        <v>7</v>
      </c>
      <c r="I59" s="2" t="s">
        <v>8</v>
      </c>
      <c r="J59" s="6">
        <f>'P1 Part numbers'!$I11</f>
        <v>0</v>
      </c>
      <c r="N59" s="5" t="s">
        <v>7</v>
      </c>
      <c r="O59" s="2" t="s">
        <v>8</v>
      </c>
      <c r="P59" s="6">
        <f>'P1 Part numbers'!$I16</f>
        <v>0</v>
      </c>
      <c r="T59" s="5" t="s">
        <v>7</v>
      </c>
      <c r="U59" s="2" t="s">
        <v>8</v>
      </c>
      <c r="V59" s="6">
        <f>'P1 Part numbers'!$I21</f>
        <v>0</v>
      </c>
    </row>
    <row r="60" spans="2:24" x14ac:dyDescent="0.35">
      <c r="B60" s="5" t="s">
        <v>7</v>
      </c>
      <c r="C60" s="2" t="s">
        <v>9</v>
      </c>
      <c r="D60" s="6">
        <f>'P1 Part numbers'!$J6</f>
        <v>0</v>
      </c>
      <c r="H60" s="5" t="s">
        <v>7</v>
      </c>
      <c r="I60" s="2" t="s">
        <v>9</v>
      </c>
      <c r="J60" s="6">
        <f>'P1 Part numbers'!$J11</f>
        <v>0</v>
      </c>
      <c r="N60" s="5" t="s">
        <v>7</v>
      </c>
      <c r="O60" s="2" t="s">
        <v>9</v>
      </c>
      <c r="P60" s="6">
        <f>'P1 Part numbers'!$J16</f>
        <v>0</v>
      </c>
      <c r="T60" s="5" t="s">
        <v>7</v>
      </c>
      <c r="U60" s="2" t="s">
        <v>9</v>
      </c>
      <c r="V60" s="6">
        <f>'P1 Part numbers'!$J21</f>
        <v>0</v>
      </c>
    </row>
    <row r="61" spans="2:24" x14ac:dyDescent="0.35">
      <c r="B61" s="10" t="s">
        <v>15</v>
      </c>
      <c r="C61" s="11" t="s">
        <v>16</v>
      </c>
      <c r="D61" s="12">
        <f>IFERROR(ROUNDDOWN(((D57/D59)*D60)*D58,0),0)</f>
        <v>0</v>
      </c>
      <c r="H61" s="10" t="s">
        <v>15</v>
      </c>
      <c r="I61" s="11" t="s">
        <v>16</v>
      </c>
      <c r="J61" s="12">
        <f>IFERROR(ROUNDDOWN(((J57/J59)*J60)*J58,0),0)</f>
        <v>0</v>
      </c>
      <c r="N61" s="10" t="s">
        <v>15</v>
      </c>
      <c r="O61" s="11" t="s">
        <v>16</v>
      </c>
      <c r="P61" s="12">
        <f>IFERROR(ROUNDDOWN(((P57/P59)*P60)*P58,0),0)</f>
        <v>0</v>
      </c>
      <c r="T61" s="10" t="s">
        <v>15</v>
      </c>
      <c r="U61" s="11" t="s">
        <v>16</v>
      </c>
      <c r="V61" s="12">
        <f>IFERROR(ROUNDDOWN(((V57/V59)*V60)*V58,0),0)</f>
        <v>0</v>
      </c>
    </row>
    <row r="62" spans="2:24" ht="15" thickBot="1" x14ac:dyDescent="0.4">
      <c r="B62" s="7" t="s">
        <v>15</v>
      </c>
      <c r="C62" s="8" t="s">
        <v>22</v>
      </c>
      <c r="D62" s="19">
        <f>IFERROR(ROUNDUP((D53*D54)/D61,0),0)</f>
        <v>0</v>
      </c>
      <c r="H62" s="7" t="s">
        <v>15</v>
      </c>
      <c r="I62" s="8" t="s">
        <v>22</v>
      </c>
      <c r="J62" s="19">
        <f>IFERROR(ROUNDUP((J53*J54)/J61,0),0)</f>
        <v>0</v>
      </c>
      <c r="N62" s="7" t="s">
        <v>15</v>
      </c>
      <c r="O62" s="8" t="s">
        <v>22</v>
      </c>
      <c r="P62" s="19">
        <f>IFERROR(ROUNDUP((P53*P54)/P61,0),0)</f>
        <v>0</v>
      </c>
      <c r="T62" s="7" t="s">
        <v>15</v>
      </c>
      <c r="U62" s="8" t="s">
        <v>22</v>
      </c>
      <c r="V62" s="19">
        <f>IFERROR(ROUNDUP((V53*V54)/V61,0),0)</f>
        <v>0</v>
      </c>
    </row>
    <row r="63" spans="2:24" ht="15" thickBot="1" x14ac:dyDescent="0.4">
      <c r="B63" s="29" t="s">
        <v>23</v>
      </c>
      <c r="C63" s="30"/>
      <c r="D63" s="14">
        <f>IFERROR(ROUNDUP((((D53*D54)+(D54*D62)-D55-D56)/D61),0),0)</f>
        <v>0</v>
      </c>
      <c r="H63" s="29" t="s">
        <v>23</v>
      </c>
      <c r="I63" s="30"/>
      <c r="J63" s="14">
        <f>IFERROR(ROUNDUP((((J53*J54)+(J54*J62)-J55-J56)/J61),0),0)</f>
        <v>0</v>
      </c>
      <c r="N63" s="29" t="s">
        <v>23</v>
      </c>
      <c r="O63" s="30"/>
      <c r="P63" s="14">
        <f>IFERROR(ROUNDUP((((P53*P54)+(P54*P62)-P55-P56)/P61),0),0)</f>
        <v>0</v>
      </c>
      <c r="T63" s="29" t="s">
        <v>23</v>
      </c>
      <c r="U63" s="30"/>
      <c r="V63" s="14">
        <f>IFERROR(ROUNDUP((((V53*V54)+(V54*V62)-V55-V56)/V61),0),0)</f>
        <v>0</v>
      </c>
    </row>
    <row r="64" spans="2:24" ht="15" thickBot="1" x14ac:dyDescent="0.4">
      <c r="B64" s="29" t="s">
        <v>21</v>
      </c>
      <c r="C64" s="30"/>
      <c r="D64" s="23">
        <f>((D53*D54)+(D63*D54))*C51</f>
        <v>0</v>
      </c>
      <c r="H64" s="29" t="s">
        <v>21</v>
      </c>
      <c r="I64" s="30"/>
      <c r="J64" s="23">
        <f>((J53*J54)+(J63*J54))*I51</f>
        <v>0</v>
      </c>
      <c r="N64" s="29" t="s">
        <v>21</v>
      </c>
      <c r="O64" s="30"/>
      <c r="P64" s="23">
        <f>((P53*P54)+(P63*P54))*O51</f>
        <v>0</v>
      </c>
      <c r="T64" s="29" t="s">
        <v>21</v>
      </c>
      <c r="U64" s="30"/>
      <c r="V64" s="23">
        <f>((V53*V54)+(V63*V54))*U51</f>
        <v>0</v>
      </c>
    </row>
    <row r="65" spans="2:24" ht="15" thickBot="1" x14ac:dyDescent="0.4"/>
    <row r="66" spans="2:24" ht="15" thickBot="1" x14ac:dyDescent="0.4">
      <c r="B66" s="4" t="s">
        <v>10</v>
      </c>
      <c r="C66" s="31">
        <f>'P1 Part numbers'!$A7</f>
        <v>0</v>
      </c>
      <c r="D66" s="32"/>
      <c r="H66" s="4" t="s">
        <v>10</v>
      </c>
      <c r="I66" s="31">
        <f>'P1 Part numbers'!$A12</f>
        <v>0</v>
      </c>
      <c r="J66" s="32"/>
      <c r="N66" s="4" t="s">
        <v>10</v>
      </c>
      <c r="O66" s="31">
        <f>'P1 Part numbers'!$A17</f>
        <v>0</v>
      </c>
      <c r="P66" s="32"/>
      <c r="T66" s="4" t="s">
        <v>10</v>
      </c>
      <c r="U66" s="31">
        <f>'P1 Part numbers'!$A22</f>
        <v>0</v>
      </c>
      <c r="V66" s="32"/>
    </row>
    <row r="67" spans="2:24" ht="15" thickBot="1" x14ac:dyDescent="0.4">
      <c r="B67" s="4" t="s">
        <v>24</v>
      </c>
      <c r="C67" s="31">
        <f>'P1 Part numbers'!$B7</f>
        <v>0</v>
      </c>
      <c r="D67" s="32"/>
      <c r="H67" s="4" t="s">
        <v>24</v>
      </c>
      <c r="I67" s="31">
        <f>'P1 Part numbers'!$B12</f>
        <v>0</v>
      </c>
      <c r="J67" s="32"/>
      <c r="N67" s="4" t="s">
        <v>24</v>
      </c>
      <c r="O67" s="31">
        <f>'P1 Part numbers'!$B17</f>
        <v>0</v>
      </c>
      <c r="P67" s="32"/>
      <c r="T67" s="4" t="s">
        <v>24</v>
      </c>
      <c r="U67" s="31">
        <f>'P1 Part numbers'!$B22</f>
        <v>0</v>
      </c>
      <c r="V67" s="32"/>
    </row>
    <row r="68" spans="2:24" x14ac:dyDescent="0.35">
      <c r="B68" s="16" t="s">
        <v>3</v>
      </c>
      <c r="C68" s="17" t="s">
        <v>5</v>
      </c>
      <c r="D68" s="18" t="s">
        <v>2</v>
      </c>
      <c r="H68" s="16" t="s">
        <v>3</v>
      </c>
      <c r="I68" s="17" t="s">
        <v>5</v>
      </c>
      <c r="J68" s="18" t="s">
        <v>2</v>
      </c>
      <c r="N68" s="16" t="s">
        <v>3</v>
      </c>
      <c r="O68" s="17" t="s">
        <v>5</v>
      </c>
      <c r="P68" s="18" t="s">
        <v>2</v>
      </c>
      <c r="T68" s="16" t="s">
        <v>3</v>
      </c>
      <c r="U68" s="17" t="s">
        <v>5</v>
      </c>
      <c r="V68" s="18" t="s">
        <v>2</v>
      </c>
    </row>
    <row r="69" spans="2:24" x14ac:dyDescent="0.35">
      <c r="B69" s="5" t="s">
        <v>30</v>
      </c>
      <c r="C69" s="2" t="s">
        <v>0</v>
      </c>
      <c r="D69" s="6">
        <f>'P1 Part numbers'!$C7</f>
        <v>0</v>
      </c>
      <c r="H69" s="5" t="s">
        <v>30</v>
      </c>
      <c r="I69" s="2" t="s">
        <v>0</v>
      </c>
      <c r="J69" s="6">
        <f>'P1 Part numbers'!$C12</f>
        <v>0</v>
      </c>
      <c r="N69" s="5" t="s">
        <v>30</v>
      </c>
      <c r="O69" s="2" t="s">
        <v>0</v>
      </c>
      <c r="P69" s="6">
        <f>'P1 Part numbers'!$C17</f>
        <v>0</v>
      </c>
      <c r="T69" s="5" t="s">
        <v>1</v>
      </c>
      <c r="U69" s="2" t="s">
        <v>0</v>
      </c>
      <c r="V69" s="6">
        <f>'P1 Part numbers'!$C22</f>
        <v>0</v>
      </c>
    </row>
    <row r="70" spans="2:24" x14ac:dyDescent="0.35">
      <c r="B70" s="5" t="s">
        <v>25</v>
      </c>
      <c r="C70" s="2" t="s">
        <v>4</v>
      </c>
      <c r="D70" s="20">
        <f>'P1 Part numbers'!$D7</f>
        <v>0</v>
      </c>
      <c r="H70" s="5" t="s">
        <v>25</v>
      </c>
      <c r="I70" s="2" t="s">
        <v>4</v>
      </c>
      <c r="J70" s="20">
        <f>'P1 Part numbers'!$D12</f>
        <v>0</v>
      </c>
      <c r="N70" s="5" t="s">
        <v>25</v>
      </c>
      <c r="O70" s="2" t="s">
        <v>4</v>
      </c>
      <c r="P70" s="20">
        <f>'P1 Part numbers'!$D17</f>
        <v>0</v>
      </c>
      <c r="T70" s="5" t="s">
        <v>25</v>
      </c>
      <c r="U70" s="2" t="s">
        <v>4</v>
      </c>
      <c r="V70" s="20">
        <f>'P1 Part numbers'!$D22</f>
        <v>0</v>
      </c>
    </row>
    <row r="71" spans="2:24" x14ac:dyDescent="0.35">
      <c r="B71" s="5" t="s">
        <v>25</v>
      </c>
      <c r="C71" s="2" t="s">
        <v>12</v>
      </c>
      <c r="D71" s="21">
        <f>'P1 Part numbers'!$E7</f>
        <v>0</v>
      </c>
      <c r="H71" s="5" t="s">
        <v>25</v>
      </c>
      <c r="I71" s="2" t="s">
        <v>12</v>
      </c>
      <c r="J71" s="21">
        <f>'P1 Part numbers'!$E12</f>
        <v>0</v>
      </c>
      <c r="N71" s="5" t="s">
        <v>25</v>
      </c>
      <c r="O71" s="2" t="s">
        <v>12</v>
      </c>
      <c r="P71" s="21">
        <f>'P1 Part numbers'!$E17</f>
        <v>0</v>
      </c>
      <c r="T71" s="5" t="s">
        <v>25</v>
      </c>
      <c r="U71" s="2" t="s">
        <v>12</v>
      </c>
      <c r="V71" s="21">
        <f>'P1 Part numbers'!$E22</f>
        <v>0</v>
      </c>
    </row>
    <row r="72" spans="2:24" x14ac:dyDescent="0.35">
      <c r="B72" s="5" t="s">
        <v>13</v>
      </c>
      <c r="C72" s="2" t="s">
        <v>14</v>
      </c>
      <c r="D72" s="21">
        <f>'P1 Part numbers'!$F7</f>
        <v>0</v>
      </c>
      <c r="H72" s="5" t="s">
        <v>13</v>
      </c>
      <c r="I72" s="2" t="s">
        <v>14</v>
      </c>
      <c r="J72" s="21">
        <f>'P1 Part numbers'!$F12</f>
        <v>0</v>
      </c>
      <c r="N72" s="5" t="s">
        <v>13</v>
      </c>
      <c r="O72" s="2" t="s">
        <v>14</v>
      </c>
      <c r="P72" s="21">
        <f>'P1 Part numbers'!$F17</f>
        <v>0</v>
      </c>
      <c r="T72" s="5" t="s">
        <v>13</v>
      </c>
      <c r="U72" s="2" t="s">
        <v>14</v>
      </c>
      <c r="V72" s="21">
        <f>'P1 Part numbers'!$F22</f>
        <v>0</v>
      </c>
    </row>
    <row r="73" spans="2:24" x14ac:dyDescent="0.35">
      <c r="B73" s="5" t="s">
        <v>6</v>
      </c>
      <c r="C73" s="2" t="s">
        <v>17</v>
      </c>
      <c r="D73" s="13">
        <f>(F73*60*60)</f>
        <v>0</v>
      </c>
      <c r="E73" s="15" t="s">
        <v>20</v>
      </c>
      <c r="F73" s="1">
        <f>'P1 Part numbers'!$G7</f>
        <v>0</v>
      </c>
      <c r="H73" s="5" t="s">
        <v>6</v>
      </c>
      <c r="I73" s="2" t="s">
        <v>17</v>
      </c>
      <c r="J73" s="13">
        <f>(L73*60*60)</f>
        <v>0</v>
      </c>
      <c r="K73" s="15" t="s">
        <v>20</v>
      </c>
      <c r="L73" s="1">
        <f>'P1 Part numbers'!$G12</f>
        <v>0</v>
      </c>
      <c r="N73" s="5" t="s">
        <v>6</v>
      </c>
      <c r="O73" s="2" t="s">
        <v>17</v>
      </c>
      <c r="P73" s="13">
        <f>(R73*60*60)</f>
        <v>0</v>
      </c>
      <c r="Q73" s="15" t="s">
        <v>20</v>
      </c>
      <c r="R73" s="1">
        <f>'P1 Part numbers'!$G17</f>
        <v>0</v>
      </c>
      <c r="T73" s="5" t="s">
        <v>6</v>
      </c>
      <c r="U73" s="2" t="s">
        <v>17</v>
      </c>
      <c r="V73" s="13">
        <f>(X73*60*60)</f>
        <v>0</v>
      </c>
      <c r="W73" s="15" t="s">
        <v>20</v>
      </c>
      <c r="X73" s="1">
        <f>'P1 Part numbers'!$G22</f>
        <v>0</v>
      </c>
    </row>
    <row r="74" spans="2:24" x14ac:dyDescent="0.35">
      <c r="B74" s="5" t="s">
        <v>18</v>
      </c>
      <c r="C74" s="2" t="s">
        <v>19</v>
      </c>
      <c r="D74" s="22">
        <f>'P1 Part numbers'!$H7</f>
        <v>0</v>
      </c>
      <c r="H74" s="5" t="s">
        <v>18</v>
      </c>
      <c r="I74" s="2" t="s">
        <v>19</v>
      </c>
      <c r="J74" s="22">
        <f>'P1 Part numbers'!$H12</f>
        <v>0</v>
      </c>
      <c r="N74" s="5" t="s">
        <v>18</v>
      </c>
      <c r="O74" s="2" t="s">
        <v>19</v>
      </c>
      <c r="P74" s="22">
        <f>'P1 Part numbers'!$H17</f>
        <v>0</v>
      </c>
      <c r="T74" s="5" t="s">
        <v>18</v>
      </c>
      <c r="U74" s="2" t="s">
        <v>19</v>
      </c>
      <c r="V74" s="22">
        <f>'P1 Part numbers'!$H22</f>
        <v>0</v>
      </c>
    </row>
    <row r="75" spans="2:24" x14ac:dyDescent="0.35">
      <c r="B75" s="5" t="s">
        <v>7</v>
      </c>
      <c r="C75" s="2" t="s">
        <v>8</v>
      </c>
      <c r="D75" s="6">
        <f>'P1 Part numbers'!$I7</f>
        <v>0</v>
      </c>
      <c r="H75" s="5" t="s">
        <v>7</v>
      </c>
      <c r="I75" s="2" t="s">
        <v>8</v>
      </c>
      <c r="J75" s="6">
        <f>'P1 Part numbers'!$I12</f>
        <v>0</v>
      </c>
      <c r="N75" s="5" t="s">
        <v>7</v>
      </c>
      <c r="O75" s="2" t="s">
        <v>8</v>
      </c>
      <c r="P75" s="6">
        <f>'P1 Part numbers'!$I17</f>
        <v>0</v>
      </c>
      <c r="T75" s="5" t="s">
        <v>7</v>
      </c>
      <c r="U75" s="2" t="s">
        <v>8</v>
      </c>
      <c r="V75" s="6">
        <f>'P1 Part numbers'!$I22</f>
        <v>0</v>
      </c>
    </row>
    <row r="76" spans="2:24" x14ac:dyDescent="0.35">
      <c r="B76" s="5" t="s">
        <v>7</v>
      </c>
      <c r="C76" s="2" t="s">
        <v>9</v>
      </c>
      <c r="D76" s="6">
        <f>'P1 Part numbers'!$J7</f>
        <v>0</v>
      </c>
      <c r="H76" s="5" t="s">
        <v>7</v>
      </c>
      <c r="I76" s="2" t="s">
        <v>9</v>
      </c>
      <c r="J76" s="6">
        <f>'P1 Part numbers'!$J12</f>
        <v>0</v>
      </c>
      <c r="N76" s="5" t="s">
        <v>7</v>
      </c>
      <c r="O76" s="2" t="s">
        <v>9</v>
      </c>
      <c r="P76" s="6">
        <f>'P1 Part numbers'!$J17</f>
        <v>0</v>
      </c>
      <c r="T76" s="5" t="s">
        <v>7</v>
      </c>
      <c r="U76" s="2" t="s">
        <v>9</v>
      </c>
      <c r="V76" s="6">
        <f>'P1 Part numbers'!$J22</f>
        <v>0</v>
      </c>
    </row>
    <row r="77" spans="2:24" x14ac:dyDescent="0.35">
      <c r="B77" s="10" t="s">
        <v>15</v>
      </c>
      <c r="C77" s="11" t="s">
        <v>16</v>
      </c>
      <c r="D77" s="12">
        <f>IFERROR(ROUNDDOWN(((D73/D75)*D76)*D74,0),0)</f>
        <v>0</v>
      </c>
      <c r="H77" s="10" t="s">
        <v>15</v>
      </c>
      <c r="I77" s="11" t="s">
        <v>16</v>
      </c>
      <c r="J77" s="12">
        <f>IFERROR(ROUNDDOWN(((J73/J75)*J76)*J74,0),0)</f>
        <v>0</v>
      </c>
      <c r="N77" s="10" t="s">
        <v>15</v>
      </c>
      <c r="O77" s="11" t="s">
        <v>16</v>
      </c>
      <c r="P77" s="12">
        <f>IFERROR(ROUNDDOWN(((P73/P75)*P76)*P74,0),0)</f>
        <v>0</v>
      </c>
      <c r="T77" s="10" t="s">
        <v>15</v>
      </c>
      <c r="U77" s="11" t="s">
        <v>16</v>
      </c>
      <c r="V77" s="12">
        <f>IFERROR(ROUNDDOWN(((V73/V75)*V76)*V74,0),0)</f>
        <v>0</v>
      </c>
    </row>
    <row r="78" spans="2:24" ht="15" thickBot="1" x14ac:dyDescent="0.4">
      <c r="B78" s="7" t="s">
        <v>15</v>
      </c>
      <c r="C78" s="8" t="s">
        <v>22</v>
      </c>
      <c r="D78" s="19">
        <f>IFERROR(ROUNDUP((D69*D70)/D77,0),0)</f>
        <v>0</v>
      </c>
      <c r="H78" s="7" t="s">
        <v>15</v>
      </c>
      <c r="I78" s="8" t="s">
        <v>22</v>
      </c>
      <c r="J78" s="19">
        <f>IFERROR(ROUNDUP((J69*J70)/J77,0),0)</f>
        <v>0</v>
      </c>
      <c r="N78" s="7" t="s">
        <v>15</v>
      </c>
      <c r="O78" s="8" t="s">
        <v>22</v>
      </c>
      <c r="P78" s="19">
        <f>IFERROR(ROUNDUP((P69*P70)/P77,0),0)</f>
        <v>0</v>
      </c>
      <c r="T78" s="7" t="s">
        <v>15</v>
      </c>
      <c r="U78" s="8" t="s">
        <v>22</v>
      </c>
      <c r="V78" s="19">
        <f>IFERROR(ROUNDUP((V69*V70)/V77,0),0)</f>
        <v>0</v>
      </c>
    </row>
    <row r="79" spans="2:24" ht="15" thickBot="1" x14ac:dyDescent="0.4">
      <c r="B79" s="29" t="s">
        <v>23</v>
      </c>
      <c r="C79" s="30"/>
      <c r="D79" s="14">
        <f>IFERROR(ROUNDUP((((D69*D70)+(D70*D78)-D71-D72)/D77),0),0)</f>
        <v>0</v>
      </c>
      <c r="H79" s="29" t="s">
        <v>23</v>
      </c>
      <c r="I79" s="30"/>
      <c r="J79" s="14">
        <f>IFERROR(ROUNDUP((((J69*J70)+(J70*J78)-J71-J72)/J77),0),0)</f>
        <v>0</v>
      </c>
      <c r="N79" s="29" t="s">
        <v>23</v>
      </c>
      <c r="O79" s="30"/>
      <c r="P79" s="14">
        <f>IFERROR(ROUNDUP((((P69*P70)+(P70*P78)-P71-P72)/P77),0),0)</f>
        <v>0</v>
      </c>
      <c r="T79" s="29" t="s">
        <v>23</v>
      </c>
      <c r="U79" s="30"/>
      <c r="V79" s="14">
        <f>IFERROR(ROUNDUP((((V69*V70)+(V70*V78)-V71-V72)/V77),0),0)</f>
        <v>0</v>
      </c>
    </row>
    <row r="80" spans="2:24" ht="15" thickBot="1" x14ac:dyDescent="0.4">
      <c r="B80" s="29" t="s">
        <v>21</v>
      </c>
      <c r="C80" s="30"/>
      <c r="D80" s="23">
        <f>((D69*D70)+(D79*D70))*C67</f>
        <v>0</v>
      </c>
      <c r="H80" s="29" t="s">
        <v>21</v>
      </c>
      <c r="I80" s="30"/>
      <c r="J80" s="23">
        <f>((J69*J70)+(J79*J70))*I67</f>
        <v>0</v>
      </c>
      <c r="N80" s="29" t="s">
        <v>21</v>
      </c>
      <c r="O80" s="30"/>
      <c r="P80" s="23">
        <f>((P69*P70)+(P79*P70))*O67</f>
        <v>0</v>
      </c>
      <c r="T80" s="29" t="s">
        <v>21</v>
      </c>
      <c r="U80" s="30"/>
      <c r="V80" s="23">
        <f>((V69*V70)+(V79*V70))*U67</f>
        <v>0</v>
      </c>
    </row>
  </sheetData>
  <mergeCells count="80">
    <mergeCell ref="B15:C15"/>
    <mergeCell ref="C2:D2"/>
    <mergeCell ref="B16:C16"/>
    <mergeCell ref="C3:D3"/>
    <mergeCell ref="C18:D18"/>
    <mergeCell ref="C19:D19"/>
    <mergeCell ref="B31:C31"/>
    <mergeCell ref="B32:C32"/>
    <mergeCell ref="C34:D34"/>
    <mergeCell ref="C35:D35"/>
    <mergeCell ref="B47:C47"/>
    <mergeCell ref="B48:C48"/>
    <mergeCell ref="C50:D50"/>
    <mergeCell ref="C51:D51"/>
    <mergeCell ref="B63:C63"/>
    <mergeCell ref="B64:C64"/>
    <mergeCell ref="C66:D66"/>
    <mergeCell ref="C67:D67"/>
    <mergeCell ref="B79:C79"/>
    <mergeCell ref="B80:C80"/>
    <mergeCell ref="I2:J2"/>
    <mergeCell ref="I3:J3"/>
    <mergeCell ref="H15:I15"/>
    <mergeCell ref="H16:I16"/>
    <mergeCell ref="I18:J18"/>
    <mergeCell ref="I19:J19"/>
    <mergeCell ref="H31:I31"/>
    <mergeCell ref="H32:I32"/>
    <mergeCell ref="I34:J34"/>
    <mergeCell ref="I35:J35"/>
    <mergeCell ref="H47:I47"/>
    <mergeCell ref="H48:I48"/>
    <mergeCell ref="I50:J50"/>
    <mergeCell ref="I51:J51"/>
    <mergeCell ref="H63:I63"/>
    <mergeCell ref="H64:I64"/>
    <mergeCell ref="I66:J66"/>
    <mergeCell ref="I67:J67"/>
    <mergeCell ref="H79:I79"/>
    <mergeCell ref="H80:I80"/>
    <mergeCell ref="O2:P2"/>
    <mergeCell ref="O3:P3"/>
    <mergeCell ref="N15:O15"/>
    <mergeCell ref="N16:O16"/>
    <mergeCell ref="O18:P18"/>
    <mergeCell ref="O19:P19"/>
    <mergeCell ref="N31:O31"/>
    <mergeCell ref="N32:O32"/>
    <mergeCell ref="O34:P34"/>
    <mergeCell ref="O35:P35"/>
    <mergeCell ref="N47:O47"/>
    <mergeCell ref="N48:O48"/>
    <mergeCell ref="O50:P50"/>
    <mergeCell ref="O51:P51"/>
    <mergeCell ref="N63:O63"/>
    <mergeCell ref="N64:O64"/>
    <mergeCell ref="O66:P66"/>
    <mergeCell ref="O67:P67"/>
    <mergeCell ref="N79:O79"/>
    <mergeCell ref="N80:O80"/>
    <mergeCell ref="U2:V2"/>
    <mergeCell ref="U3:V3"/>
    <mergeCell ref="T15:U15"/>
    <mergeCell ref="T16:U16"/>
    <mergeCell ref="U18:V18"/>
    <mergeCell ref="U19:V19"/>
    <mergeCell ref="T31:U31"/>
    <mergeCell ref="T32:U32"/>
    <mergeCell ref="U34:V34"/>
    <mergeCell ref="U35:V35"/>
    <mergeCell ref="T47:U47"/>
    <mergeCell ref="T48:U48"/>
    <mergeCell ref="U50:V50"/>
    <mergeCell ref="U51:V51"/>
    <mergeCell ref="T63:U63"/>
    <mergeCell ref="T64:U64"/>
    <mergeCell ref="U66:V66"/>
    <mergeCell ref="U67:V67"/>
    <mergeCell ref="T79:U79"/>
    <mergeCell ref="T80:U8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21FB-FB05-47E5-A74F-B082E796E071}">
  <dimension ref="A1:XFD22"/>
  <sheetViews>
    <sheetView zoomScale="60" zoomScaleNormal="60" workbookViewId="0">
      <selection activeCell="L2" sqref="L2"/>
    </sheetView>
  </sheetViews>
  <sheetFormatPr defaultRowHeight="14.5" x14ac:dyDescent="0.35"/>
  <cols>
    <col min="1" max="2" width="12.453125" customWidth="1"/>
    <col min="3" max="3" width="22" bestFit="1" customWidth="1"/>
    <col min="4" max="4" width="18" bestFit="1" customWidth="1"/>
    <col min="5" max="5" width="18.90625" bestFit="1" customWidth="1"/>
    <col min="6" max="6" width="24.36328125" bestFit="1" customWidth="1"/>
    <col min="7" max="7" width="28.81640625" bestFit="1" customWidth="1"/>
    <col min="8" max="8" width="20.81640625" bestFit="1" customWidth="1"/>
    <col min="9" max="9" width="18.6328125" bestFit="1" customWidth="1"/>
    <col min="10" max="10" width="20.7265625" bestFit="1" customWidth="1"/>
    <col min="11" max="11" width="55.7265625" bestFit="1" customWidth="1"/>
    <col min="12" max="12" width="27.54296875" bestFit="1" customWidth="1"/>
    <col min="13" max="13" width="20.26953125" bestFit="1" customWidth="1"/>
  </cols>
  <sheetData>
    <row r="1" spans="1:13 16384:16384" x14ac:dyDescent="0.35">
      <c r="A1" s="9" t="s">
        <v>7</v>
      </c>
      <c r="B1" s="9" t="s">
        <v>7</v>
      </c>
      <c r="C1" s="2" t="s">
        <v>1</v>
      </c>
      <c r="D1" s="2" t="s">
        <v>25</v>
      </c>
      <c r="E1" s="2" t="s">
        <v>25</v>
      </c>
      <c r="F1" s="2" t="s">
        <v>13</v>
      </c>
      <c r="G1" s="1" t="s">
        <v>34</v>
      </c>
      <c r="H1" s="2" t="s">
        <v>18</v>
      </c>
      <c r="I1" s="2" t="s">
        <v>35</v>
      </c>
      <c r="J1" s="2" t="s">
        <v>35</v>
      </c>
      <c r="K1" s="25" t="s">
        <v>36</v>
      </c>
      <c r="L1" s="25" t="s">
        <v>36</v>
      </c>
      <c r="M1" s="2" t="s">
        <v>7</v>
      </c>
      <c r="XFD1" s="24"/>
    </row>
    <row r="2" spans="1:13 16384:16384" x14ac:dyDescent="0.35">
      <c r="A2" s="3" t="s">
        <v>11</v>
      </c>
      <c r="B2" s="3" t="s">
        <v>24</v>
      </c>
      <c r="C2" s="3" t="s">
        <v>0</v>
      </c>
      <c r="D2" s="3" t="s">
        <v>4</v>
      </c>
      <c r="E2" s="3" t="s">
        <v>12</v>
      </c>
      <c r="F2" s="3" t="s">
        <v>14</v>
      </c>
      <c r="G2" s="3" t="s">
        <v>26</v>
      </c>
      <c r="H2" s="3" t="s">
        <v>19</v>
      </c>
      <c r="I2" s="3" t="s">
        <v>29</v>
      </c>
      <c r="J2" s="3" t="s">
        <v>9</v>
      </c>
      <c r="K2" s="3" t="s">
        <v>37</v>
      </c>
      <c r="L2" s="3" t="s">
        <v>38</v>
      </c>
      <c r="M2" s="3" t="s">
        <v>33</v>
      </c>
    </row>
    <row r="3" spans="1:13 16384:16384" x14ac:dyDescent="0.35">
      <c r="A3" s="2"/>
      <c r="B3" s="2"/>
      <c r="C3" s="2"/>
      <c r="D3" s="2"/>
      <c r="E3" s="2"/>
      <c r="F3" s="2"/>
      <c r="G3" s="2">
        <v>4</v>
      </c>
      <c r="H3" s="33"/>
      <c r="I3" s="2"/>
      <c r="J3" s="2"/>
      <c r="K3" s="28">
        <f>'K2'!D$15</f>
        <v>0</v>
      </c>
      <c r="L3" s="28">
        <f>'K2'!$D$16</f>
        <v>0</v>
      </c>
      <c r="M3" s="2"/>
    </row>
    <row r="4" spans="1:13 16384:16384" x14ac:dyDescent="0.35">
      <c r="A4" s="2"/>
      <c r="B4" s="2"/>
      <c r="C4" s="2"/>
      <c r="D4" s="2"/>
      <c r="E4" s="2"/>
      <c r="F4" s="2"/>
      <c r="G4" s="2"/>
      <c r="H4" s="33"/>
      <c r="I4" s="2"/>
      <c r="J4" s="2"/>
      <c r="K4" s="28">
        <f>'K2'!$D$31</f>
        <v>0</v>
      </c>
      <c r="L4" s="28">
        <f>'K2'!$D$32</f>
        <v>0</v>
      </c>
      <c r="M4" s="2"/>
    </row>
    <row r="5" spans="1:13 16384:16384" x14ac:dyDescent="0.35">
      <c r="A5" s="2"/>
      <c r="B5" s="2"/>
      <c r="C5" s="2"/>
      <c r="D5" s="2"/>
      <c r="E5" s="2"/>
      <c r="F5" s="2"/>
      <c r="G5" s="2"/>
      <c r="H5" s="33"/>
      <c r="I5" s="2"/>
      <c r="J5" s="2"/>
      <c r="K5" s="28">
        <f>'K2'!$D$47</f>
        <v>0</v>
      </c>
      <c r="L5" s="28">
        <f>'K2'!$D$48</f>
        <v>0</v>
      </c>
      <c r="M5" s="2"/>
    </row>
    <row r="6" spans="1:13 16384:16384" x14ac:dyDescent="0.35">
      <c r="A6" s="2"/>
      <c r="B6" s="2"/>
      <c r="C6" s="2"/>
      <c r="D6" s="2"/>
      <c r="E6" s="2"/>
      <c r="F6" s="2"/>
      <c r="G6" s="2"/>
      <c r="H6" s="33"/>
      <c r="I6" s="2"/>
      <c r="J6" s="2"/>
      <c r="K6" s="28">
        <f>'K2'!$D$63</f>
        <v>0</v>
      </c>
      <c r="L6" s="28">
        <f>'K2'!$D$64</f>
        <v>0</v>
      </c>
      <c r="M6" s="2"/>
    </row>
    <row r="7" spans="1:13 16384:16384" x14ac:dyDescent="0.35">
      <c r="A7" s="2"/>
      <c r="B7" s="2"/>
      <c r="C7" s="2"/>
      <c r="D7" s="2"/>
      <c r="E7" s="2"/>
      <c r="F7" s="2"/>
      <c r="G7" s="2"/>
      <c r="H7" s="33"/>
      <c r="I7" s="2"/>
      <c r="J7" s="2"/>
      <c r="K7" s="28">
        <f>'K2'!$D$79</f>
        <v>0</v>
      </c>
      <c r="L7" s="28">
        <f>'K2'!$D$80</f>
        <v>0</v>
      </c>
      <c r="M7" s="2"/>
    </row>
    <row r="8" spans="1:13 16384:16384" x14ac:dyDescent="0.35">
      <c r="A8" s="2"/>
      <c r="B8" s="2"/>
      <c r="C8" s="2"/>
      <c r="D8" s="2"/>
      <c r="E8" s="2"/>
      <c r="F8" s="2"/>
      <c r="G8" s="2"/>
      <c r="H8" s="33"/>
      <c r="I8" s="2"/>
      <c r="J8" s="2"/>
      <c r="K8" s="28">
        <f>'K2'!$J15</f>
        <v>0</v>
      </c>
      <c r="L8" s="28">
        <f>'K2'!$J$16</f>
        <v>0</v>
      </c>
      <c r="M8" s="2"/>
    </row>
    <row r="9" spans="1:13 16384:16384" x14ac:dyDescent="0.35">
      <c r="A9" s="2"/>
      <c r="B9" s="2"/>
      <c r="C9" s="2"/>
      <c r="D9" s="2"/>
      <c r="E9" s="2"/>
      <c r="F9" s="2"/>
      <c r="G9" s="2"/>
      <c r="H9" s="33"/>
      <c r="I9" s="2"/>
      <c r="J9" s="2"/>
      <c r="K9" s="28">
        <f>'K2'!$J31</f>
        <v>0</v>
      </c>
      <c r="L9" s="28">
        <f>'K2'!$J$32</f>
        <v>0</v>
      </c>
      <c r="M9" s="2"/>
    </row>
    <row r="10" spans="1:13 16384:16384" x14ac:dyDescent="0.35">
      <c r="A10" s="2"/>
      <c r="B10" s="2"/>
      <c r="C10" s="2"/>
      <c r="D10" s="2"/>
      <c r="E10" s="2"/>
      <c r="F10" s="2"/>
      <c r="G10" s="2"/>
      <c r="H10" s="33"/>
      <c r="I10" s="2"/>
      <c r="J10" s="2"/>
      <c r="K10" s="28">
        <f>'K2'!$J47</f>
        <v>0</v>
      </c>
      <c r="L10" s="28">
        <f>'K2'!$J$48</f>
        <v>0</v>
      </c>
      <c r="M10" s="2"/>
    </row>
    <row r="11" spans="1:13 16384:16384" x14ac:dyDescent="0.35">
      <c r="A11" s="2"/>
      <c r="B11" s="2"/>
      <c r="C11" s="2"/>
      <c r="D11" s="2"/>
      <c r="E11" s="2"/>
      <c r="F11" s="2"/>
      <c r="G11" s="2"/>
      <c r="H11" s="33"/>
      <c r="I11" s="2"/>
      <c r="J11" s="2"/>
      <c r="K11" s="28">
        <f>'K2'!$J63</f>
        <v>0</v>
      </c>
      <c r="L11" s="28">
        <f>'K2'!$J$64</f>
        <v>0</v>
      </c>
      <c r="M11" s="2"/>
    </row>
    <row r="12" spans="1:13 16384:16384" x14ac:dyDescent="0.35">
      <c r="A12" s="2"/>
      <c r="B12" s="2"/>
      <c r="C12" s="2"/>
      <c r="D12" s="2"/>
      <c r="E12" s="2"/>
      <c r="F12" s="2"/>
      <c r="G12" s="2"/>
      <c r="H12" s="33"/>
      <c r="I12" s="2"/>
      <c r="J12" s="2"/>
      <c r="K12" s="28">
        <f>'K2'!$J79</f>
        <v>0</v>
      </c>
      <c r="L12" s="28">
        <f>'K2'!$J$80</f>
        <v>0</v>
      </c>
      <c r="M12" s="2"/>
    </row>
    <row r="13" spans="1:13 16384:16384" x14ac:dyDescent="0.35">
      <c r="A13" s="2"/>
      <c r="B13" s="2"/>
      <c r="C13" s="2"/>
      <c r="D13" s="2"/>
      <c r="E13" s="2"/>
      <c r="F13" s="2"/>
      <c r="G13" s="2"/>
      <c r="H13" s="33"/>
      <c r="I13" s="2"/>
      <c r="J13" s="2"/>
      <c r="K13" s="28">
        <f>'K2'!P$15</f>
        <v>0</v>
      </c>
      <c r="L13" s="28">
        <f>'K2'!$P$16</f>
        <v>0</v>
      </c>
      <c r="M13" s="2"/>
    </row>
    <row r="14" spans="1:13 16384:16384" x14ac:dyDescent="0.35">
      <c r="A14" s="2"/>
      <c r="B14" s="2"/>
      <c r="C14" s="2"/>
      <c r="D14" s="2"/>
      <c r="E14" s="2"/>
      <c r="F14" s="2"/>
      <c r="G14" s="2"/>
      <c r="H14" s="33"/>
      <c r="I14" s="2"/>
      <c r="J14" s="2"/>
      <c r="K14" s="28">
        <f>'K2'!$P$31</f>
        <v>0</v>
      </c>
      <c r="L14" s="28">
        <f>'K2'!$P$32</f>
        <v>0</v>
      </c>
      <c r="M14" s="2"/>
    </row>
    <row r="15" spans="1:13 16384:16384" x14ac:dyDescent="0.35">
      <c r="A15" s="2"/>
      <c r="B15" s="2"/>
      <c r="C15" s="2"/>
      <c r="D15" s="2"/>
      <c r="E15" s="2"/>
      <c r="F15" s="2"/>
      <c r="G15" s="2"/>
      <c r="H15" s="33"/>
      <c r="I15" s="2"/>
      <c r="J15" s="2"/>
      <c r="K15" s="28">
        <f>'K2'!$P$47</f>
        <v>0</v>
      </c>
      <c r="L15" s="28">
        <f>'K2'!$P$48</f>
        <v>0</v>
      </c>
      <c r="M15" s="2"/>
    </row>
    <row r="16" spans="1:13 16384:16384" x14ac:dyDescent="0.35">
      <c r="A16" s="2"/>
      <c r="B16" s="2"/>
      <c r="C16" s="2"/>
      <c r="D16" s="2"/>
      <c r="E16" s="2"/>
      <c r="F16" s="2"/>
      <c r="G16" s="2"/>
      <c r="H16" s="33"/>
      <c r="I16" s="2"/>
      <c r="J16" s="2"/>
      <c r="K16" s="28">
        <f>'K2'!$P$63</f>
        <v>0</v>
      </c>
      <c r="L16" s="28">
        <f>'K2'!$P$64</f>
        <v>0</v>
      </c>
      <c r="M16" s="2"/>
    </row>
    <row r="17" spans="1:13" x14ac:dyDescent="0.35">
      <c r="A17" s="2"/>
      <c r="B17" s="2"/>
      <c r="C17" s="2"/>
      <c r="D17" s="2"/>
      <c r="E17" s="2"/>
      <c r="F17" s="2"/>
      <c r="G17" s="2"/>
      <c r="H17" s="33"/>
      <c r="I17" s="2"/>
      <c r="J17" s="2"/>
      <c r="K17" s="28">
        <f>'K2'!$P$79</f>
        <v>0</v>
      </c>
      <c r="L17" s="28">
        <f>'K2'!$P$80</f>
        <v>0</v>
      </c>
      <c r="M17" s="2"/>
    </row>
    <row r="18" spans="1:13" x14ac:dyDescent="0.35">
      <c r="A18" s="2"/>
      <c r="B18" s="2"/>
      <c r="C18" s="2"/>
      <c r="D18" s="2"/>
      <c r="E18" s="2"/>
      <c r="F18" s="2"/>
      <c r="G18" s="2"/>
      <c r="H18" s="33"/>
      <c r="I18" s="2"/>
      <c r="J18" s="2"/>
      <c r="K18" s="28">
        <f>'K2'!V$15</f>
        <v>0</v>
      </c>
      <c r="L18" s="28">
        <f>'K2'!$V$16</f>
        <v>0</v>
      </c>
      <c r="M18" s="2"/>
    </row>
    <row r="19" spans="1:13" x14ac:dyDescent="0.35">
      <c r="A19" s="2"/>
      <c r="B19" s="2"/>
      <c r="C19" s="2"/>
      <c r="D19" s="2"/>
      <c r="E19" s="2"/>
      <c r="F19" s="2"/>
      <c r="G19" s="2"/>
      <c r="H19" s="33"/>
      <c r="I19" s="2"/>
      <c r="J19" s="2"/>
      <c r="K19" s="28">
        <f>'K2'!$V$31</f>
        <v>0</v>
      </c>
      <c r="L19" s="28">
        <f>'K2'!$V$32</f>
        <v>0</v>
      </c>
      <c r="M19" s="2"/>
    </row>
    <row r="20" spans="1:13" x14ac:dyDescent="0.35">
      <c r="A20" s="2"/>
      <c r="B20" s="2"/>
      <c r="C20" s="2"/>
      <c r="D20" s="2"/>
      <c r="E20" s="2"/>
      <c r="F20" s="2"/>
      <c r="G20" s="2"/>
      <c r="H20" s="33"/>
      <c r="I20" s="2"/>
      <c r="J20" s="2"/>
      <c r="K20" s="28">
        <f>'K2'!$V$47</f>
        <v>0</v>
      </c>
      <c r="L20" s="28">
        <f>'K2'!$V$48</f>
        <v>0</v>
      </c>
      <c r="M20" s="2"/>
    </row>
    <row r="21" spans="1:13" x14ac:dyDescent="0.35">
      <c r="A21" s="2"/>
      <c r="B21" s="2"/>
      <c r="C21" s="2"/>
      <c r="D21" s="2"/>
      <c r="E21" s="2"/>
      <c r="F21" s="2"/>
      <c r="G21" s="2"/>
      <c r="H21" s="33"/>
      <c r="I21" s="2"/>
      <c r="J21" s="2"/>
      <c r="K21" s="28">
        <f>'K2'!$V$63</f>
        <v>0</v>
      </c>
      <c r="L21" s="28">
        <f>'K2'!$V$64</f>
        <v>0</v>
      </c>
      <c r="M21" s="2"/>
    </row>
    <row r="22" spans="1:13" x14ac:dyDescent="0.35">
      <c r="A22" s="2"/>
      <c r="B22" s="2"/>
      <c r="C22" s="2"/>
      <c r="D22" s="2"/>
      <c r="E22" s="2"/>
      <c r="F22" s="2"/>
      <c r="G22" s="2"/>
      <c r="H22" s="33"/>
      <c r="I22" s="2"/>
      <c r="J22" s="2"/>
      <c r="K22" s="28">
        <f>'K2'!$V$79</f>
        <v>0</v>
      </c>
      <c r="L22" s="28">
        <f>'K2'!$V$80</f>
        <v>0</v>
      </c>
      <c r="M22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222C-75E1-4E8C-A5A3-CACE96A9FC78}">
  <dimension ref="B1:X80"/>
  <sheetViews>
    <sheetView zoomScale="60" zoomScaleNormal="60" workbookViewId="0">
      <selection activeCell="A13" sqref="A13"/>
    </sheetView>
  </sheetViews>
  <sheetFormatPr defaultRowHeight="14.5" x14ac:dyDescent="0.35"/>
  <cols>
    <col min="2" max="2" width="24.36328125" bestFit="1" customWidth="1"/>
    <col min="3" max="3" width="30.36328125" bestFit="1" customWidth="1"/>
    <col min="4" max="4" width="10.54296875" bestFit="1" customWidth="1"/>
    <col min="5" max="5" width="13.90625" bestFit="1" customWidth="1"/>
    <col min="7" max="7" width="3" customWidth="1"/>
    <col min="8" max="8" width="24.36328125" bestFit="1" customWidth="1"/>
    <col min="9" max="9" width="28.90625" customWidth="1"/>
    <col min="11" max="11" width="14" bestFit="1" customWidth="1"/>
    <col min="13" max="13" width="4.81640625" customWidth="1"/>
    <col min="14" max="14" width="24.36328125" bestFit="1" customWidth="1"/>
    <col min="15" max="15" width="28.7265625" bestFit="1" customWidth="1"/>
    <col min="17" max="17" width="14" bestFit="1" customWidth="1"/>
    <col min="19" max="19" width="3.54296875" customWidth="1"/>
    <col min="20" max="20" width="24.90625" bestFit="1" customWidth="1"/>
    <col min="21" max="21" width="30.36328125" bestFit="1" customWidth="1"/>
    <col min="22" max="22" width="8.26953125" bestFit="1" customWidth="1"/>
    <col min="23" max="23" width="14" bestFit="1" customWidth="1"/>
  </cols>
  <sheetData>
    <row r="1" spans="2:24" ht="15" thickBot="1" x14ac:dyDescent="0.4"/>
    <row r="2" spans="2:24" ht="15" thickBot="1" x14ac:dyDescent="0.4">
      <c r="B2" s="4" t="s">
        <v>10</v>
      </c>
      <c r="C2" s="31">
        <f>'K2 Part numbers'!$A3</f>
        <v>0</v>
      </c>
      <c r="D2" s="32"/>
      <c r="H2" s="4" t="s">
        <v>10</v>
      </c>
      <c r="I2" s="31">
        <f>'K2 Part numbers'!$A8</f>
        <v>0</v>
      </c>
      <c r="J2" s="32"/>
      <c r="N2" s="4" t="s">
        <v>10</v>
      </c>
      <c r="O2" s="31">
        <f>'K2 Part numbers'!$A13</f>
        <v>0</v>
      </c>
      <c r="P2" s="32"/>
      <c r="T2" s="4" t="s">
        <v>10</v>
      </c>
      <c r="U2" s="31">
        <f>'K2 Part numbers'!$A18</f>
        <v>0</v>
      </c>
      <c r="V2" s="32"/>
    </row>
    <row r="3" spans="2:24" ht="15" thickBot="1" x14ac:dyDescent="0.4">
      <c r="B3" s="4" t="s">
        <v>24</v>
      </c>
      <c r="C3" s="31">
        <f>'K2 Part numbers'!$B3</f>
        <v>0</v>
      </c>
      <c r="D3" s="32"/>
      <c r="H3" s="4" t="s">
        <v>24</v>
      </c>
      <c r="I3" s="31">
        <f>'K2 Part numbers'!$B8</f>
        <v>0</v>
      </c>
      <c r="J3" s="32"/>
      <c r="N3" s="4" t="s">
        <v>24</v>
      </c>
      <c r="O3" s="31">
        <f>'K2 Part numbers'!$B13</f>
        <v>0</v>
      </c>
      <c r="P3" s="32"/>
      <c r="T3" s="4" t="s">
        <v>32</v>
      </c>
      <c r="U3" s="31">
        <f>'K2 Part numbers'!$B18</f>
        <v>0</v>
      </c>
      <c r="V3" s="32"/>
    </row>
    <row r="4" spans="2:24" x14ac:dyDescent="0.35">
      <c r="B4" s="16" t="s">
        <v>3</v>
      </c>
      <c r="C4" s="17" t="s">
        <v>5</v>
      </c>
      <c r="D4" s="18" t="s">
        <v>2</v>
      </c>
      <c r="H4" s="16" t="s">
        <v>3</v>
      </c>
      <c r="I4" s="17" t="s">
        <v>5</v>
      </c>
      <c r="J4" s="18" t="s">
        <v>2</v>
      </c>
      <c r="N4" s="16" t="s">
        <v>3</v>
      </c>
      <c r="O4" s="17" t="s">
        <v>5</v>
      </c>
      <c r="P4" s="18" t="s">
        <v>2</v>
      </c>
      <c r="T4" s="16" t="s">
        <v>3</v>
      </c>
      <c r="U4" s="17" t="s">
        <v>5</v>
      </c>
      <c r="V4" s="18" t="s">
        <v>2</v>
      </c>
    </row>
    <row r="5" spans="2:24" x14ac:dyDescent="0.35">
      <c r="B5" s="5" t="s">
        <v>1</v>
      </c>
      <c r="C5" s="2" t="s">
        <v>0</v>
      </c>
      <c r="D5" s="6">
        <f>'K2 Part numbers'!$C3</f>
        <v>0</v>
      </c>
      <c r="H5" s="5" t="s">
        <v>1</v>
      </c>
      <c r="I5" s="2" t="s">
        <v>0</v>
      </c>
      <c r="J5" s="6">
        <f>'K2 Part numbers'!$C8</f>
        <v>0</v>
      </c>
      <c r="N5" s="5" t="s">
        <v>1</v>
      </c>
      <c r="O5" s="2" t="s">
        <v>0</v>
      </c>
      <c r="P5" s="6">
        <f>'K2 Part numbers'!$C13</f>
        <v>0</v>
      </c>
      <c r="T5" s="5" t="s">
        <v>1</v>
      </c>
      <c r="U5" s="2" t="s">
        <v>0</v>
      </c>
      <c r="V5" s="6">
        <f>'K2 Part numbers'!$C18</f>
        <v>0</v>
      </c>
    </row>
    <row r="6" spans="2:24" x14ac:dyDescent="0.35">
      <c r="B6" s="5" t="s">
        <v>25</v>
      </c>
      <c r="C6" s="2" t="s">
        <v>4</v>
      </c>
      <c r="D6" s="20">
        <f>'K2 Part numbers'!$D3</f>
        <v>0</v>
      </c>
      <c r="H6" s="5" t="s">
        <v>25</v>
      </c>
      <c r="I6" s="2" t="s">
        <v>4</v>
      </c>
      <c r="J6" s="20">
        <f>'K2 Part numbers'!$D8</f>
        <v>0</v>
      </c>
      <c r="N6" s="5" t="s">
        <v>25</v>
      </c>
      <c r="O6" s="2" t="s">
        <v>4</v>
      </c>
      <c r="P6" s="20">
        <f>'K2 Part numbers'!$D13</f>
        <v>0</v>
      </c>
      <c r="T6" s="5" t="s">
        <v>25</v>
      </c>
      <c r="U6" s="2" t="s">
        <v>4</v>
      </c>
      <c r="V6" s="20">
        <f>'K2 Part numbers'!$D18</f>
        <v>0</v>
      </c>
    </row>
    <row r="7" spans="2:24" x14ac:dyDescent="0.35">
      <c r="B7" s="5" t="s">
        <v>25</v>
      </c>
      <c r="C7" s="2" t="s">
        <v>12</v>
      </c>
      <c r="D7" s="21">
        <f>'K2 Part numbers'!$E3</f>
        <v>0</v>
      </c>
      <c r="H7" s="5" t="s">
        <v>25</v>
      </c>
      <c r="I7" s="2" t="s">
        <v>12</v>
      </c>
      <c r="J7" s="21">
        <f>'K2 Part numbers'!$E8</f>
        <v>0</v>
      </c>
      <c r="N7" s="5" t="s">
        <v>25</v>
      </c>
      <c r="O7" s="2" t="s">
        <v>12</v>
      </c>
      <c r="P7" s="21">
        <f>'K2 Part numbers'!$E13</f>
        <v>0</v>
      </c>
      <c r="T7" s="5" t="s">
        <v>25</v>
      </c>
      <c r="U7" s="2" t="s">
        <v>12</v>
      </c>
      <c r="V7" s="21">
        <f>'K2 Part numbers'!$E18</f>
        <v>0</v>
      </c>
    </row>
    <row r="8" spans="2:24" x14ac:dyDescent="0.35">
      <c r="B8" s="5" t="s">
        <v>13</v>
      </c>
      <c r="C8" s="2" t="s">
        <v>14</v>
      </c>
      <c r="D8" s="21">
        <f>'K2 Part numbers'!$F3</f>
        <v>0</v>
      </c>
      <c r="H8" s="5" t="s">
        <v>13</v>
      </c>
      <c r="I8" s="2" t="s">
        <v>14</v>
      </c>
      <c r="J8" s="21">
        <f>'K2 Part numbers'!$F8</f>
        <v>0</v>
      </c>
      <c r="N8" s="5" t="s">
        <v>13</v>
      </c>
      <c r="O8" s="2" t="s">
        <v>14</v>
      </c>
      <c r="P8" s="21">
        <f>'K2 Part numbers'!$F13</f>
        <v>0</v>
      </c>
      <c r="T8" s="5" t="s">
        <v>13</v>
      </c>
      <c r="U8" s="2" t="s">
        <v>14</v>
      </c>
      <c r="V8" s="21">
        <f>'K2 Part numbers'!$F18</f>
        <v>0</v>
      </c>
    </row>
    <row r="9" spans="2:24" x14ac:dyDescent="0.35">
      <c r="B9" s="5" t="s">
        <v>6</v>
      </c>
      <c r="C9" s="2" t="s">
        <v>17</v>
      </c>
      <c r="D9" s="13">
        <f>(F9*60*60)</f>
        <v>14400</v>
      </c>
      <c r="E9" s="15" t="s">
        <v>20</v>
      </c>
      <c r="F9" s="1">
        <f>'K2 Part numbers'!$G3</f>
        <v>4</v>
      </c>
      <c r="H9" s="5" t="s">
        <v>6</v>
      </c>
      <c r="I9" s="2" t="s">
        <v>17</v>
      </c>
      <c r="J9" s="13">
        <f>(L9*60*60)</f>
        <v>0</v>
      </c>
      <c r="K9" s="15" t="s">
        <v>20</v>
      </c>
      <c r="L9" s="1">
        <f>'K2 Part numbers'!$G8</f>
        <v>0</v>
      </c>
      <c r="N9" s="5" t="s">
        <v>6</v>
      </c>
      <c r="O9" s="2" t="s">
        <v>17</v>
      </c>
      <c r="P9" s="13">
        <f>(R9*60*60)</f>
        <v>0</v>
      </c>
      <c r="Q9" s="15" t="s">
        <v>20</v>
      </c>
      <c r="R9" s="1">
        <f>'K2 Part numbers'!$G13</f>
        <v>0</v>
      </c>
      <c r="T9" s="5" t="s">
        <v>6</v>
      </c>
      <c r="U9" s="2" t="s">
        <v>17</v>
      </c>
      <c r="V9" s="13">
        <f>(X9*60*60)</f>
        <v>0</v>
      </c>
      <c r="W9" s="15" t="s">
        <v>20</v>
      </c>
      <c r="X9" s="1">
        <f>'K2 Part numbers'!$G18</f>
        <v>0</v>
      </c>
    </row>
    <row r="10" spans="2:24" x14ac:dyDescent="0.35">
      <c r="B10" s="5" t="s">
        <v>18</v>
      </c>
      <c r="C10" s="2" t="s">
        <v>19</v>
      </c>
      <c r="D10" s="22">
        <f>'K2 Part numbers'!$H3</f>
        <v>0</v>
      </c>
      <c r="H10" s="5" t="s">
        <v>18</v>
      </c>
      <c r="I10" s="2" t="s">
        <v>19</v>
      </c>
      <c r="J10" s="22">
        <f>'K2 Part numbers'!$H8</f>
        <v>0</v>
      </c>
      <c r="N10" s="5" t="s">
        <v>18</v>
      </c>
      <c r="O10" s="2" t="s">
        <v>19</v>
      </c>
      <c r="P10" s="22">
        <f>'K2 Part numbers'!$H13</f>
        <v>0</v>
      </c>
      <c r="T10" s="5" t="s">
        <v>18</v>
      </c>
      <c r="U10" s="2" t="s">
        <v>19</v>
      </c>
      <c r="V10" s="22">
        <f>'K2 Part numbers'!$H18</f>
        <v>0</v>
      </c>
    </row>
    <row r="11" spans="2:24" x14ac:dyDescent="0.35">
      <c r="B11" s="5" t="s">
        <v>7</v>
      </c>
      <c r="C11" s="2" t="s">
        <v>27</v>
      </c>
      <c r="D11" s="26">
        <f>IFERROR(F11/60,0)</f>
        <v>0</v>
      </c>
      <c r="E11" s="15" t="s">
        <v>28</v>
      </c>
      <c r="F11" s="6">
        <f>'K2 Part numbers'!I3</f>
        <v>0</v>
      </c>
      <c r="H11" s="5" t="s">
        <v>7</v>
      </c>
      <c r="I11" s="2" t="s">
        <v>27</v>
      </c>
      <c r="J11" s="26">
        <f>IFERROR(L11/60,0)</f>
        <v>0</v>
      </c>
      <c r="K11" s="15" t="s">
        <v>28</v>
      </c>
      <c r="L11" s="6">
        <f>'K2 Part numbers'!I8</f>
        <v>0</v>
      </c>
      <c r="N11" s="5" t="s">
        <v>7</v>
      </c>
      <c r="O11" s="2" t="s">
        <v>27</v>
      </c>
      <c r="P11" s="26">
        <f>IFERROR(R11/60,0)</f>
        <v>0</v>
      </c>
      <c r="Q11" s="15" t="s">
        <v>28</v>
      </c>
      <c r="R11" s="6">
        <f>'K2 Part numbers'!I13</f>
        <v>0</v>
      </c>
      <c r="T11" s="5" t="s">
        <v>7</v>
      </c>
      <c r="U11" s="2" t="s">
        <v>27</v>
      </c>
      <c r="V11" s="26">
        <f>IFERROR(X11/60,0)</f>
        <v>0</v>
      </c>
      <c r="W11" s="15" t="s">
        <v>28</v>
      </c>
      <c r="X11" s="6">
        <f>'K2 Part numbers'!I18</f>
        <v>0</v>
      </c>
    </row>
    <row r="12" spans="2:24" x14ac:dyDescent="0.35">
      <c r="B12" s="5" t="s">
        <v>7</v>
      </c>
      <c r="C12" s="2" t="s">
        <v>9</v>
      </c>
      <c r="D12" s="6">
        <f>'K2 Part numbers'!$J3</f>
        <v>0</v>
      </c>
      <c r="H12" s="5" t="s">
        <v>7</v>
      </c>
      <c r="I12" s="2" t="s">
        <v>9</v>
      </c>
      <c r="J12" s="6">
        <f>'K2 Part numbers'!$J8</f>
        <v>0</v>
      </c>
      <c r="N12" s="5" t="s">
        <v>7</v>
      </c>
      <c r="O12" s="2" t="s">
        <v>9</v>
      </c>
      <c r="P12" s="6">
        <f>'K2 Part numbers'!$J13</f>
        <v>0</v>
      </c>
      <c r="T12" s="5" t="s">
        <v>7</v>
      </c>
      <c r="U12" s="2" t="s">
        <v>9</v>
      </c>
      <c r="V12" s="6">
        <f>'K2 Part numbers'!$J18</f>
        <v>0</v>
      </c>
    </row>
    <row r="13" spans="2:24" x14ac:dyDescent="0.35">
      <c r="B13" s="10" t="s">
        <v>15</v>
      </c>
      <c r="C13" s="11" t="s">
        <v>16</v>
      </c>
      <c r="D13" s="12">
        <f>IFERROR(ROUNDDOWN(((D9*D11)*D12)*D10,0),0)</f>
        <v>0</v>
      </c>
      <c r="H13" s="10" t="s">
        <v>15</v>
      </c>
      <c r="I13" s="11" t="s">
        <v>16</v>
      </c>
      <c r="J13" s="12">
        <f>IFERROR(ROUNDDOWN(((J9*J11)*J12)*J10,0),0)</f>
        <v>0</v>
      </c>
      <c r="N13" s="10" t="s">
        <v>15</v>
      </c>
      <c r="O13" s="11" t="s">
        <v>16</v>
      </c>
      <c r="P13" s="12">
        <f>IFERROR(ROUNDDOWN(((P9*P11)*P12)*P10,0),0)</f>
        <v>0</v>
      </c>
      <c r="T13" s="10" t="s">
        <v>15</v>
      </c>
      <c r="U13" s="11" t="s">
        <v>16</v>
      </c>
      <c r="V13" s="12">
        <f>IFERROR(ROUNDDOWN(((V9*V11)*V12)*V10,0),0)</f>
        <v>0</v>
      </c>
    </row>
    <row r="14" spans="2:24" ht="15" thickBot="1" x14ac:dyDescent="0.4">
      <c r="B14" s="7" t="s">
        <v>15</v>
      </c>
      <c r="C14" s="8" t="s">
        <v>22</v>
      </c>
      <c r="D14" s="34">
        <f>IFERROR(ROUNDUP((D5*D6)/D13,0),0)</f>
        <v>0</v>
      </c>
      <c r="H14" s="7" t="s">
        <v>15</v>
      </c>
      <c r="I14" s="8" t="s">
        <v>22</v>
      </c>
      <c r="J14" s="19">
        <f>IFERROR(ROUNDUP((J5*J6)/J13,0),0)</f>
        <v>0</v>
      </c>
      <c r="N14" s="7" t="s">
        <v>15</v>
      </c>
      <c r="O14" s="8" t="s">
        <v>22</v>
      </c>
      <c r="P14" s="19">
        <f>IFERROR(ROUNDUP((P5*P6)/P13,0),0)</f>
        <v>0</v>
      </c>
      <c r="T14" s="7" t="s">
        <v>15</v>
      </c>
      <c r="U14" s="8" t="s">
        <v>22</v>
      </c>
      <c r="V14" s="19">
        <f>IFERROR(ROUNDUP((V5*V6)/V13,0),0)</f>
        <v>0</v>
      </c>
    </row>
    <row r="15" spans="2:24" ht="15" thickBot="1" x14ac:dyDescent="0.4">
      <c r="B15" s="29" t="s">
        <v>23</v>
      </c>
      <c r="C15" s="30"/>
      <c r="D15" s="23">
        <f>IFERROR(ROUNDUP((((D5*D6)+(D6*D14)-D7-D8)/D13),0),0)</f>
        <v>0</v>
      </c>
      <c r="H15" s="29" t="s">
        <v>23</v>
      </c>
      <c r="I15" s="30"/>
      <c r="J15" s="14">
        <f>IFERROR(ROUNDUP((((J5*J6)+(J6*J14)-J7-J8)/J13),0),0)</f>
        <v>0</v>
      </c>
      <c r="N15" s="29" t="s">
        <v>23</v>
      </c>
      <c r="O15" s="30"/>
      <c r="P15" s="14">
        <f>IFERROR(ROUNDUP((((P5*P6)+(P6*P14)-P7-P8)/P13),0),0)</f>
        <v>0</v>
      </c>
      <c r="T15" s="29" t="s">
        <v>23</v>
      </c>
      <c r="U15" s="30"/>
      <c r="V15" s="14">
        <f>IFERROR(ROUNDUP((((V5*V6)+(V6*V14)-V7-V8)/V13),0),0)</f>
        <v>0</v>
      </c>
    </row>
    <row r="16" spans="2:24" ht="15" thickBot="1" x14ac:dyDescent="0.4">
      <c r="B16" s="29" t="s">
        <v>31</v>
      </c>
      <c r="C16" s="30"/>
      <c r="D16" s="23">
        <f>((D5*D6)+(D15*D6))*C3</f>
        <v>0</v>
      </c>
      <c r="H16" s="29" t="s">
        <v>31</v>
      </c>
      <c r="I16" s="30"/>
      <c r="J16" s="23">
        <f>((J5*J6)+(J15*J6))*I3</f>
        <v>0</v>
      </c>
      <c r="N16" s="29" t="s">
        <v>31</v>
      </c>
      <c r="O16" s="30"/>
      <c r="P16" s="23">
        <f>((P5*P6)+(P15*P6))*O3</f>
        <v>0</v>
      </c>
      <c r="T16" s="29" t="s">
        <v>31</v>
      </c>
      <c r="U16" s="30"/>
      <c r="V16" s="23">
        <f>((V5*V6)+(V15*V6))*U3</f>
        <v>0</v>
      </c>
    </row>
    <row r="17" spans="2:24" ht="15" thickBot="1" x14ac:dyDescent="0.4"/>
    <row r="18" spans="2:24" ht="15" thickBot="1" x14ac:dyDescent="0.4">
      <c r="B18" s="4" t="s">
        <v>10</v>
      </c>
      <c r="C18" s="31">
        <f>'K2 Part numbers'!$A4</f>
        <v>0</v>
      </c>
      <c r="D18" s="32"/>
      <c r="H18" s="4" t="s">
        <v>10</v>
      </c>
      <c r="I18" s="31">
        <f>'K2 Part numbers'!$A9</f>
        <v>0</v>
      </c>
      <c r="J18" s="32"/>
      <c r="N18" s="4" t="s">
        <v>10</v>
      </c>
      <c r="O18" s="31">
        <f>'K2 Part numbers'!$A14</f>
        <v>0</v>
      </c>
      <c r="P18" s="32"/>
      <c r="T18" s="4" t="s">
        <v>10</v>
      </c>
      <c r="U18" s="31">
        <f>'K2 Part numbers'!$A19</f>
        <v>0</v>
      </c>
      <c r="V18" s="32"/>
    </row>
    <row r="19" spans="2:24" ht="15" thickBot="1" x14ac:dyDescent="0.4">
      <c r="B19" s="4" t="s">
        <v>24</v>
      </c>
      <c r="C19" s="31">
        <f>'K2 Part numbers'!$B4</f>
        <v>0</v>
      </c>
      <c r="D19" s="32"/>
      <c r="H19" s="4" t="s">
        <v>24</v>
      </c>
      <c r="I19" s="31">
        <f>'K2 Part numbers'!$B9</f>
        <v>0</v>
      </c>
      <c r="J19" s="32"/>
      <c r="N19" s="4" t="s">
        <v>24</v>
      </c>
      <c r="O19" s="31">
        <f>'K2 Part numbers'!$B14</f>
        <v>0</v>
      </c>
      <c r="P19" s="32"/>
      <c r="T19" s="4" t="s">
        <v>24</v>
      </c>
      <c r="U19" s="31">
        <f>'K2 Part numbers'!$B19</f>
        <v>0</v>
      </c>
      <c r="V19" s="32"/>
    </row>
    <row r="20" spans="2:24" x14ac:dyDescent="0.35">
      <c r="B20" s="16" t="s">
        <v>3</v>
      </c>
      <c r="C20" s="17" t="s">
        <v>5</v>
      </c>
      <c r="D20" s="18" t="s">
        <v>2</v>
      </c>
      <c r="H20" s="16" t="s">
        <v>3</v>
      </c>
      <c r="I20" s="17" t="s">
        <v>5</v>
      </c>
      <c r="J20" s="18" t="s">
        <v>2</v>
      </c>
      <c r="N20" s="16" t="s">
        <v>3</v>
      </c>
      <c r="O20" s="17" t="s">
        <v>5</v>
      </c>
      <c r="P20" s="18" t="s">
        <v>2</v>
      </c>
      <c r="T20" s="16" t="s">
        <v>3</v>
      </c>
      <c r="U20" s="17" t="s">
        <v>5</v>
      </c>
      <c r="V20" s="18" t="s">
        <v>2</v>
      </c>
    </row>
    <row r="21" spans="2:24" x14ac:dyDescent="0.35">
      <c r="B21" s="5" t="s">
        <v>1</v>
      </c>
      <c r="C21" s="2" t="s">
        <v>0</v>
      </c>
      <c r="D21" s="6">
        <f>'K2 Part numbers'!$C4</f>
        <v>0</v>
      </c>
      <c r="H21" s="5" t="s">
        <v>1</v>
      </c>
      <c r="I21" s="2" t="s">
        <v>0</v>
      </c>
      <c r="J21" s="6">
        <f>'K2 Part numbers'!$C9</f>
        <v>0</v>
      </c>
      <c r="N21" s="5" t="s">
        <v>1</v>
      </c>
      <c r="O21" s="2" t="s">
        <v>0</v>
      </c>
      <c r="P21" s="6">
        <f>'K2 Part numbers'!$C14</f>
        <v>0</v>
      </c>
      <c r="T21" s="5" t="s">
        <v>1</v>
      </c>
      <c r="U21" s="2" t="s">
        <v>0</v>
      </c>
      <c r="V21" s="6">
        <f>'K2 Part numbers'!$C19</f>
        <v>0</v>
      </c>
    </row>
    <row r="22" spans="2:24" x14ac:dyDescent="0.35">
      <c r="B22" s="5" t="s">
        <v>25</v>
      </c>
      <c r="C22" s="2" t="s">
        <v>4</v>
      </c>
      <c r="D22" s="20">
        <f>'K2 Part numbers'!$D4</f>
        <v>0</v>
      </c>
      <c r="H22" s="5" t="s">
        <v>25</v>
      </c>
      <c r="I22" s="2" t="s">
        <v>4</v>
      </c>
      <c r="J22" s="20">
        <f>'K2 Part numbers'!$D9</f>
        <v>0</v>
      </c>
      <c r="N22" s="5" t="s">
        <v>25</v>
      </c>
      <c r="O22" s="2" t="s">
        <v>4</v>
      </c>
      <c r="P22" s="20">
        <f>'K2 Part numbers'!$D14</f>
        <v>0</v>
      </c>
      <c r="T22" s="5" t="s">
        <v>25</v>
      </c>
      <c r="U22" s="2" t="s">
        <v>4</v>
      </c>
      <c r="V22" s="20">
        <f>'K2 Part numbers'!$D19</f>
        <v>0</v>
      </c>
    </row>
    <row r="23" spans="2:24" x14ac:dyDescent="0.35">
      <c r="B23" s="5" t="s">
        <v>25</v>
      </c>
      <c r="C23" s="2" t="s">
        <v>12</v>
      </c>
      <c r="D23" s="21">
        <f>'K2 Part numbers'!$E4</f>
        <v>0</v>
      </c>
      <c r="H23" s="5" t="s">
        <v>25</v>
      </c>
      <c r="I23" s="2" t="s">
        <v>12</v>
      </c>
      <c r="J23" s="21">
        <f>'K2 Part numbers'!$E9</f>
        <v>0</v>
      </c>
      <c r="N23" s="5" t="s">
        <v>25</v>
      </c>
      <c r="O23" s="2" t="s">
        <v>12</v>
      </c>
      <c r="P23" s="21">
        <f>'K2 Part numbers'!$E14</f>
        <v>0</v>
      </c>
      <c r="T23" s="5" t="s">
        <v>25</v>
      </c>
      <c r="U23" s="2" t="s">
        <v>12</v>
      </c>
      <c r="V23" s="21">
        <f>'K2 Part numbers'!$E19</f>
        <v>0</v>
      </c>
    </row>
    <row r="24" spans="2:24" x14ac:dyDescent="0.35">
      <c r="B24" s="5" t="s">
        <v>13</v>
      </c>
      <c r="C24" s="2" t="s">
        <v>14</v>
      </c>
      <c r="D24" s="21">
        <f>'K2 Part numbers'!$F4</f>
        <v>0</v>
      </c>
      <c r="H24" s="5" t="s">
        <v>13</v>
      </c>
      <c r="I24" s="2" t="s">
        <v>14</v>
      </c>
      <c r="J24" s="21">
        <f>'K2 Part numbers'!$F9</f>
        <v>0</v>
      </c>
      <c r="N24" s="5" t="s">
        <v>13</v>
      </c>
      <c r="O24" s="2" t="s">
        <v>14</v>
      </c>
      <c r="P24" s="21">
        <f>'K2 Part numbers'!$F14</f>
        <v>0</v>
      </c>
      <c r="T24" s="5" t="s">
        <v>13</v>
      </c>
      <c r="U24" s="2" t="s">
        <v>14</v>
      </c>
      <c r="V24" s="21">
        <f>'K2 Part numbers'!$F19</f>
        <v>0</v>
      </c>
    </row>
    <row r="25" spans="2:24" x14ac:dyDescent="0.35">
      <c r="B25" s="5" t="s">
        <v>6</v>
      </c>
      <c r="C25" s="2" t="s">
        <v>17</v>
      </c>
      <c r="D25" s="13">
        <f>(F25*60*60)</f>
        <v>0</v>
      </c>
      <c r="E25" s="15" t="s">
        <v>20</v>
      </c>
      <c r="F25" s="1">
        <f>'K2 Part numbers'!$G4</f>
        <v>0</v>
      </c>
      <c r="H25" s="5" t="s">
        <v>6</v>
      </c>
      <c r="I25" s="2" t="s">
        <v>17</v>
      </c>
      <c r="J25" s="13">
        <f>(L25*60*60)</f>
        <v>0</v>
      </c>
      <c r="K25" s="15" t="s">
        <v>20</v>
      </c>
      <c r="L25" s="1">
        <f>'K2 Part numbers'!$G9</f>
        <v>0</v>
      </c>
      <c r="N25" s="5" t="s">
        <v>6</v>
      </c>
      <c r="O25" s="2" t="s">
        <v>17</v>
      </c>
      <c r="P25" s="13">
        <f>(R25*60*60)</f>
        <v>0</v>
      </c>
      <c r="Q25" s="15" t="s">
        <v>20</v>
      </c>
      <c r="R25" s="1">
        <f>'K2 Part numbers'!$G14</f>
        <v>0</v>
      </c>
      <c r="T25" s="5" t="s">
        <v>6</v>
      </c>
      <c r="U25" s="2" t="s">
        <v>17</v>
      </c>
      <c r="V25" s="13">
        <f>(X25*60*60)</f>
        <v>0</v>
      </c>
      <c r="W25" s="15" t="s">
        <v>20</v>
      </c>
      <c r="X25" s="1">
        <f>'K2 Part numbers'!$G19</f>
        <v>0</v>
      </c>
    </row>
    <row r="26" spans="2:24" x14ac:dyDescent="0.35">
      <c r="B26" s="5" t="s">
        <v>18</v>
      </c>
      <c r="C26" s="2" t="s">
        <v>19</v>
      </c>
      <c r="D26" s="22">
        <f>'K2 Part numbers'!$H4</f>
        <v>0</v>
      </c>
      <c r="H26" s="5" t="s">
        <v>18</v>
      </c>
      <c r="I26" s="2" t="s">
        <v>19</v>
      </c>
      <c r="J26" s="22">
        <f>'K2 Part numbers'!$H9</f>
        <v>0</v>
      </c>
      <c r="N26" s="5" t="s">
        <v>18</v>
      </c>
      <c r="O26" s="2" t="s">
        <v>19</v>
      </c>
      <c r="P26" s="22">
        <f>'K2 Part numbers'!$H14</f>
        <v>0</v>
      </c>
      <c r="T26" s="5" t="s">
        <v>18</v>
      </c>
      <c r="U26" s="2" t="s">
        <v>19</v>
      </c>
      <c r="V26" s="22">
        <f>'K2 Part numbers'!$H19</f>
        <v>0</v>
      </c>
    </row>
    <row r="27" spans="2:24" x14ac:dyDescent="0.35">
      <c r="B27" s="5" t="s">
        <v>7</v>
      </c>
      <c r="C27" s="2" t="s">
        <v>27</v>
      </c>
      <c r="D27" s="26">
        <f>IFERROR(F27/60,0)</f>
        <v>0</v>
      </c>
      <c r="E27" s="15" t="s">
        <v>28</v>
      </c>
      <c r="F27" s="6">
        <f>'K2 Part numbers'!I4</f>
        <v>0</v>
      </c>
      <c r="H27" s="5" t="s">
        <v>7</v>
      </c>
      <c r="I27" s="2" t="s">
        <v>27</v>
      </c>
      <c r="J27" s="26">
        <f>IFERROR(L27/60,0)</f>
        <v>0</v>
      </c>
      <c r="K27" s="15" t="s">
        <v>28</v>
      </c>
      <c r="L27" s="6">
        <f>'K2 Part numbers'!I9</f>
        <v>0</v>
      </c>
      <c r="N27" s="5" t="s">
        <v>7</v>
      </c>
      <c r="O27" s="2" t="s">
        <v>27</v>
      </c>
      <c r="P27" s="26">
        <f>IFERROR(R27/60,0)</f>
        <v>0</v>
      </c>
      <c r="Q27" s="15" t="s">
        <v>28</v>
      </c>
      <c r="R27" s="6">
        <f>'K2 Part numbers'!I14</f>
        <v>0</v>
      </c>
      <c r="T27" s="5" t="s">
        <v>7</v>
      </c>
      <c r="U27" s="2" t="s">
        <v>27</v>
      </c>
      <c r="V27" s="26">
        <f>IFERROR(X27/60,0)</f>
        <v>0</v>
      </c>
      <c r="W27" s="15" t="s">
        <v>28</v>
      </c>
      <c r="X27" s="6">
        <f>'K2 Part numbers'!I19</f>
        <v>0</v>
      </c>
    </row>
    <row r="28" spans="2:24" x14ac:dyDescent="0.35">
      <c r="B28" s="5" t="s">
        <v>7</v>
      </c>
      <c r="C28" s="2" t="s">
        <v>9</v>
      </c>
      <c r="D28" s="6">
        <f>'K2 Part numbers'!$J4</f>
        <v>0</v>
      </c>
      <c r="H28" s="5" t="s">
        <v>7</v>
      </c>
      <c r="I28" s="2" t="s">
        <v>9</v>
      </c>
      <c r="J28" s="6">
        <f>'K2 Part numbers'!$J9</f>
        <v>0</v>
      </c>
      <c r="N28" s="5" t="s">
        <v>7</v>
      </c>
      <c r="O28" s="2" t="s">
        <v>9</v>
      </c>
      <c r="P28" s="6">
        <f>'K2 Part numbers'!$J14</f>
        <v>0</v>
      </c>
      <c r="T28" s="5" t="s">
        <v>7</v>
      </c>
      <c r="U28" s="2" t="s">
        <v>9</v>
      </c>
      <c r="V28" s="6">
        <f>'K2 Part numbers'!$J19</f>
        <v>0</v>
      </c>
    </row>
    <row r="29" spans="2:24" x14ac:dyDescent="0.35">
      <c r="B29" s="10" t="s">
        <v>15</v>
      </c>
      <c r="C29" s="11" t="s">
        <v>16</v>
      </c>
      <c r="D29" s="12">
        <f>IFERROR(ROUNDDOWN(((D25*D27)*D28)*D26,0),0)</f>
        <v>0</v>
      </c>
      <c r="H29" s="10" t="s">
        <v>15</v>
      </c>
      <c r="I29" s="11" t="s">
        <v>16</v>
      </c>
      <c r="J29" s="12">
        <f>IFERROR(ROUNDDOWN(((J25*J27)*J28)*J26,0),0)</f>
        <v>0</v>
      </c>
      <c r="N29" s="10" t="s">
        <v>15</v>
      </c>
      <c r="O29" s="11" t="s">
        <v>16</v>
      </c>
      <c r="P29" s="12">
        <f>IFERROR(ROUNDDOWN(((P25*P27)*P28)*P26,0),0)</f>
        <v>0</v>
      </c>
      <c r="T29" s="10" t="s">
        <v>15</v>
      </c>
      <c r="U29" s="11" t="s">
        <v>16</v>
      </c>
      <c r="V29" s="12">
        <f>IFERROR(ROUNDDOWN(((V25*V27)*V28)*V26,0),0)</f>
        <v>0</v>
      </c>
    </row>
    <row r="30" spans="2:24" ht="15" thickBot="1" x14ac:dyDescent="0.4">
      <c r="B30" s="7" t="s">
        <v>15</v>
      </c>
      <c r="C30" s="8" t="s">
        <v>22</v>
      </c>
      <c r="D30" s="19">
        <f>IFERROR(ROUNDUP((D21*D22)/D29,0),0)</f>
        <v>0</v>
      </c>
      <c r="H30" s="7" t="s">
        <v>15</v>
      </c>
      <c r="I30" s="8" t="s">
        <v>22</v>
      </c>
      <c r="J30" s="19">
        <f>IFERROR(ROUNDUP((J21*J22)/J29,0),0)</f>
        <v>0</v>
      </c>
      <c r="N30" s="7" t="s">
        <v>15</v>
      </c>
      <c r="O30" s="8" t="s">
        <v>22</v>
      </c>
      <c r="P30" s="19">
        <f>IFERROR(ROUNDUP((P21*P22)/P29,0),0)</f>
        <v>0</v>
      </c>
      <c r="T30" s="7" t="s">
        <v>15</v>
      </c>
      <c r="U30" s="8" t="s">
        <v>22</v>
      </c>
      <c r="V30" s="19">
        <f>IFERROR(ROUNDUP((V21*V22)/V29,0),0)</f>
        <v>0</v>
      </c>
    </row>
    <row r="31" spans="2:24" ht="15" thickBot="1" x14ac:dyDescent="0.4">
      <c r="B31" s="29" t="s">
        <v>23</v>
      </c>
      <c r="C31" s="30"/>
      <c r="D31" s="14">
        <f>IFERROR(ROUNDUP((((D21*D22)+(D22*D30)-D23-D24)/D29),0),0)</f>
        <v>0</v>
      </c>
      <c r="H31" s="29" t="s">
        <v>23</v>
      </c>
      <c r="I31" s="30"/>
      <c r="J31" s="14">
        <f>IFERROR(ROUNDUP((((J21*J22)+(J22*J30)-J23-J24)/J29),0),0)</f>
        <v>0</v>
      </c>
      <c r="N31" s="29" t="s">
        <v>23</v>
      </c>
      <c r="O31" s="30"/>
      <c r="P31" s="14">
        <f>IFERROR(ROUNDUP((((P21*P22)+(P22*P30)-P23-P24)/P29),0),0)</f>
        <v>0</v>
      </c>
      <c r="T31" s="29" t="s">
        <v>23</v>
      </c>
      <c r="U31" s="30"/>
      <c r="V31" s="14">
        <f>IFERROR(ROUNDUP((((V21*V22)+(V22*V30)-V23-V24)/V29),0),0)</f>
        <v>0</v>
      </c>
    </row>
    <row r="32" spans="2:24" ht="15" thickBot="1" x14ac:dyDescent="0.4">
      <c r="B32" s="29" t="s">
        <v>31</v>
      </c>
      <c r="C32" s="30"/>
      <c r="D32" s="23">
        <f>((D21*D22)+(D31*D22))*C19</f>
        <v>0</v>
      </c>
      <c r="H32" s="29" t="s">
        <v>31</v>
      </c>
      <c r="I32" s="30"/>
      <c r="J32" s="23">
        <f>((J21*J22)+(J31*J22))*I19</f>
        <v>0</v>
      </c>
      <c r="N32" s="29" t="s">
        <v>31</v>
      </c>
      <c r="O32" s="30"/>
      <c r="P32" s="23">
        <f>((P21*P22)+(P31*P22))*O19</f>
        <v>0</v>
      </c>
      <c r="T32" s="29" t="s">
        <v>31</v>
      </c>
      <c r="U32" s="30"/>
      <c r="V32" s="23">
        <f>((V21*V22)+(V31*V22))*U19</f>
        <v>0</v>
      </c>
    </row>
    <row r="33" spans="2:24" ht="15" thickBot="1" x14ac:dyDescent="0.4"/>
    <row r="34" spans="2:24" ht="15" thickBot="1" x14ac:dyDescent="0.4">
      <c r="B34" s="4" t="s">
        <v>10</v>
      </c>
      <c r="C34" s="31">
        <f>'K2 Part numbers'!$A5</f>
        <v>0</v>
      </c>
      <c r="D34" s="32"/>
      <c r="H34" s="4" t="s">
        <v>10</v>
      </c>
      <c r="I34" s="31">
        <f>'K2 Part numbers'!$A10</f>
        <v>0</v>
      </c>
      <c r="J34" s="32"/>
      <c r="N34" s="4" t="s">
        <v>10</v>
      </c>
      <c r="O34" s="31">
        <f>'K2 Part numbers'!$A15</f>
        <v>0</v>
      </c>
      <c r="P34" s="32"/>
      <c r="T34" s="4" t="s">
        <v>10</v>
      </c>
      <c r="U34" s="31">
        <f>'K2 Part numbers'!$A20</f>
        <v>0</v>
      </c>
      <c r="V34" s="32"/>
    </row>
    <row r="35" spans="2:24" ht="15" thickBot="1" x14ac:dyDescent="0.4">
      <c r="B35" s="4" t="s">
        <v>24</v>
      </c>
      <c r="C35" s="31">
        <f>'K2 Part numbers'!$B5</f>
        <v>0</v>
      </c>
      <c r="D35" s="32"/>
      <c r="H35" s="4" t="s">
        <v>24</v>
      </c>
      <c r="I35" s="31">
        <f>'K2 Part numbers'!$B10</f>
        <v>0</v>
      </c>
      <c r="J35" s="32"/>
      <c r="N35" s="4" t="s">
        <v>24</v>
      </c>
      <c r="O35" s="31">
        <f>'K2 Part numbers'!$B15</f>
        <v>0</v>
      </c>
      <c r="P35" s="32"/>
      <c r="T35" s="4" t="s">
        <v>24</v>
      </c>
      <c r="U35" s="31">
        <f>'K2 Part numbers'!$B20</f>
        <v>0</v>
      </c>
      <c r="V35" s="32"/>
    </row>
    <row r="36" spans="2:24" x14ac:dyDescent="0.35">
      <c r="B36" s="16" t="s">
        <v>3</v>
      </c>
      <c r="C36" s="17" t="s">
        <v>5</v>
      </c>
      <c r="D36" s="18" t="s">
        <v>2</v>
      </c>
      <c r="H36" s="16" t="s">
        <v>3</v>
      </c>
      <c r="I36" s="17" t="s">
        <v>5</v>
      </c>
      <c r="J36" s="18" t="s">
        <v>2</v>
      </c>
      <c r="N36" s="16" t="s">
        <v>3</v>
      </c>
      <c r="O36" s="17" t="s">
        <v>5</v>
      </c>
      <c r="P36" s="18" t="s">
        <v>2</v>
      </c>
      <c r="T36" s="16" t="s">
        <v>3</v>
      </c>
      <c r="U36" s="17" t="s">
        <v>5</v>
      </c>
      <c r="V36" s="18" t="s">
        <v>2</v>
      </c>
    </row>
    <row r="37" spans="2:24" x14ac:dyDescent="0.35">
      <c r="B37" s="5" t="s">
        <v>1</v>
      </c>
      <c r="C37" s="2" t="s">
        <v>0</v>
      </c>
      <c r="D37" s="6">
        <f>'K2 Part numbers'!$C5</f>
        <v>0</v>
      </c>
      <c r="H37" s="5" t="s">
        <v>1</v>
      </c>
      <c r="I37" s="2" t="s">
        <v>0</v>
      </c>
      <c r="J37" s="6">
        <f>'K2 Part numbers'!$C10</f>
        <v>0</v>
      </c>
      <c r="N37" s="5" t="s">
        <v>1</v>
      </c>
      <c r="O37" s="2" t="s">
        <v>0</v>
      </c>
      <c r="P37" s="6">
        <f>'K2 Part numbers'!$C15</f>
        <v>0</v>
      </c>
      <c r="T37" s="5" t="s">
        <v>1</v>
      </c>
      <c r="U37" s="2" t="s">
        <v>0</v>
      </c>
      <c r="V37" s="6">
        <f>'K2 Part numbers'!$C20</f>
        <v>0</v>
      </c>
    </row>
    <row r="38" spans="2:24" x14ac:dyDescent="0.35">
      <c r="B38" s="5" t="s">
        <v>25</v>
      </c>
      <c r="C38" s="2" t="s">
        <v>4</v>
      </c>
      <c r="D38" s="20">
        <f>'K2 Part numbers'!$D5</f>
        <v>0</v>
      </c>
      <c r="H38" s="5" t="s">
        <v>25</v>
      </c>
      <c r="I38" s="2" t="s">
        <v>4</v>
      </c>
      <c r="J38" s="20">
        <f>'K2 Part numbers'!$D10</f>
        <v>0</v>
      </c>
      <c r="N38" s="5" t="s">
        <v>25</v>
      </c>
      <c r="O38" s="2" t="s">
        <v>4</v>
      </c>
      <c r="P38" s="20">
        <f>'K2 Part numbers'!$D15</f>
        <v>0</v>
      </c>
      <c r="T38" s="5" t="s">
        <v>25</v>
      </c>
      <c r="U38" s="2" t="s">
        <v>4</v>
      </c>
      <c r="V38" s="20">
        <f>'K2 Part numbers'!$D20</f>
        <v>0</v>
      </c>
    </row>
    <row r="39" spans="2:24" x14ac:dyDescent="0.35">
      <c r="B39" s="5" t="s">
        <v>25</v>
      </c>
      <c r="C39" s="2" t="s">
        <v>12</v>
      </c>
      <c r="D39" s="21">
        <f>'K2 Part numbers'!$E5</f>
        <v>0</v>
      </c>
      <c r="H39" s="5" t="s">
        <v>25</v>
      </c>
      <c r="I39" s="2" t="s">
        <v>12</v>
      </c>
      <c r="J39" s="21">
        <f>'K2 Part numbers'!$E10</f>
        <v>0</v>
      </c>
      <c r="N39" s="5" t="s">
        <v>25</v>
      </c>
      <c r="O39" s="2" t="s">
        <v>12</v>
      </c>
      <c r="P39" s="21">
        <f>'K2 Part numbers'!$E15</f>
        <v>0</v>
      </c>
      <c r="T39" s="5" t="s">
        <v>25</v>
      </c>
      <c r="U39" s="2" t="s">
        <v>12</v>
      </c>
      <c r="V39" s="21">
        <f>'K2 Part numbers'!$E20</f>
        <v>0</v>
      </c>
    </row>
    <row r="40" spans="2:24" x14ac:dyDescent="0.35">
      <c r="B40" s="5" t="s">
        <v>13</v>
      </c>
      <c r="C40" s="2" t="s">
        <v>14</v>
      </c>
      <c r="D40" s="21">
        <f>'K2 Part numbers'!$F5</f>
        <v>0</v>
      </c>
      <c r="H40" s="5" t="s">
        <v>13</v>
      </c>
      <c r="I40" s="2" t="s">
        <v>14</v>
      </c>
      <c r="J40" s="21">
        <f>'K2 Part numbers'!$F10</f>
        <v>0</v>
      </c>
      <c r="N40" s="5" t="s">
        <v>13</v>
      </c>
      <c r="O40" s="2" t="s">
        <v>14</v>
      </c>
      <c r="P40" s="21">
        <f>'K2 Part numbers'!$F15</f>
        <v>0</v>
      </c>
      <c r="T40" s="5" t="s">
        <v>13</v>
      </c>
      <c r="U40" s="2" t="s">
        <v>14</v>
      </c>
      <c r="V40" s="21">
        <f>'K2 Part numbers'!$F20</f>
        <v>0</v>
      </c>
    </row>
    <row r="41" spans="2:24" x14ac:dyDescent="0.35">
      <c r="B41" s="5" t="s">
        <v>6</v>
      </c>
      <c r="C41" s="2" t="s">
        <v>17</v>
      </c>
      <c r="D41" s="13">
        <f>(F41*60*60)</f>
        <v>0</v>
      </c>
      <c r="E41" s="15" t="s">
        <v>20</v>
      </c>
      <c r="F41" s="1">
        <f>'K2 Part numbers'!$G5</f>
        <v>0</v>
      </c>
      <c r="H41" s="5" t="s">
        <v>6</v>
      </c>
      <c r="I41" s="2" t="s">
        <v>17</v>
      </c>
      <c r="J41" s="13">
        <f>(L41*60*60)</f>
        <v>0</v>
      </c>
      <c r="K41" s="15" t="s">
        <v>20</v>
      </c>
      <c r="L41" s="1">
        <f>'K2 Part numbers'!$G10</f>
        <v>0</v>
      </c>
      <c r="N41" s="5" t="s">
        <v>6</v>
      </c>
      <c r="O41" s="2" t="s">
        <v>17</v>
      </c>
      <c r="P41" s="13">
        <f>(R41*60*60)</f>
        <v>0</v>
      </c>
      <c r="Q41" s="15" t="s">
        <v>20</v>
      </c>
      <c r="R41" s="1">
        <f>'K2 Part numbers'!$G15</f>
        <v>0</v>
      </c>
      <c r="T41" s="5" t="s">
        <v>6</v>
      </c>
      <c r="U41" s="2" t="s">
        <v>17</v>
      </c>
      <c r="V41" s="13">
        <f>(X41*60*60)</f>
        <v>0</v>
      </c>
      <c r="W41" s="15" t="s">
        <v>20</v>
      </c>
      <c r="X41" s="1">
        <f>'K2 Part numbers'!$G20</f>
        <v>0</v>
      </c>
    </row>
    <row r="42" spans="2:24" x14ac:dyDescent="0.35">
      <c r="B42" s="5" t="s">
        <v>18</v>
      </c>
      <c r="C42" s="2" t="s">
        <v>19</v>
      </c>
      <c r="D42" s="22">
        <f>'K2 Part numbers'!$H5</f>
        <v>0</v>
      </c>
      <c r="H42" s="5" t="s">
        <v>18</v>
      </c>
      <c r="I42" s="2" t="s">
        <v>19</v>
      </c>
      <c r="J42" s="22">
        <f>'K2 Part numbers'!$H10</f>
        <v>0</v>
      </c>
      <c r="N42" s="5" t="s">
        <v>18</v>
      </c>
      <c r="O42" s="2" t="s">
        <v>19</v>
      </c>
      <c r="P42" s="22">
        <f>'K2 Part numbers'!$H15</f>
        <v>0</v>
      </c>
      <c r="T42" s="5" t="s">
        <v>18</v>
      </c>
      <c r="U42" s="2" t="s">
        <v>19</v>
      </c>
      <c r="V42" s="22">
        <f>'K2 Part numbers'!$H20</f>
        <v>0</v>
      </c>
    </row>
    <row r="43" spans="2:24" x14ac:dyDescent="0.35">
      <c r="B43" s="5" t="s">
        <v>7</v>
      </c>
      <c r="C43" s="2" t="s">
        <v>27</v>
      </c>
      <c r="D43" s="26">
        <f>IFERROR(F43/60,0)</f>
        <v>0</v>
      </c>
      <c r="E43" s="15" t="s">
        <v>28</v>
      </c>
      <c r="F43" s="6">
        <f>'K2 Part numbers'!I5</f>
        <v>0</v>
      </c>
      <c r="H43" s="5" t="s">
        <v>7</v>
      </c>
      <c r="I43" s="2" t="s">
        <v>27</v>
      </c>
      <c r="J43" s="26">
        <f>IFERROR(L43/60,0)</f>
        <v>0</v>
      </c>
      <c r="K43" s="15" t="s">
        <v>28</v>
      </c>
      <c r="L43" s="6">
        <f>'K2 Part numbers'!I10</f>
        <v>0</v>
      </c>
      <c r="N43" s="5" t="s">
        <v>7</v>
      </c>
      <c r="O43" s="2" t="s">
        <v>27</v>
      </c>
      <c r="P43" s="26">
        <f>IFERROR(R43/60,0)</f>
        <v>0</v>
      </c>
      <c r="Q43" s="15" t="s">
        <v>28</v>
      </c>
      <c r="R43" s="6">
        <f>'K2 Part numbers'!I15</f>
        <v>0</v>
      </c>
      <c r="T43" s="5" t="s">
        <v>7</v>
      </c>
      <c r="U43" s="2" t="s">
        <v>27</v>
      </c>
      <c r="V43" s="26">
        <f>IFERROR(X43/60,0)</f>
        <v>0</v>
      </c>
      <c r="W43" s="15" t="s">
        <v>28</v>
      </c>
      <c r="X43" s="6">
        <f>'K2 Part numbers'!I20</f>
        <v>0</v>
      </c>
    </row>
    <row r="44" spans="2:24" x14ac:dyDescent="0.35">
      <c r="B44" s="5" t="s">
        <v>7</v>
      </c>
      <c r="C44" s="2" t="s">
        <v>9</v>
      </c>
      <c r="D44" s="6">
        <f>'K2 Part numbers'!$J5</f>
        <v>0</v>
      </c>
      <c r="H44" s="5" t="s">
        <v>7</v>
      </c>
      <c r="I44" s="2" t="s">
        <v>9</v>
      </c>
      <c r="J44" s="6">
        <f>'K2 Part numbers'!$J10</f>
        <v>0</v>
      </c>
      <c r="N44" s="5" t="s">
        <v>7</v>
      </c>
      <c r="O44" s="2" t="s">
        <v>9</v>
      </c>
      <c r="P44" s="6">
        <f>'K2 Part numbers'!$J15</f>
        <v>0</v>
      </c>
      <c r="T44" s="5" t="s">
        <v>7</v>
      </c>
      <c r="U44" s="2" t="s">
        <v>9</v>
      </c>
      <c r="V44" s="6">
        <f>'K2 Part numbers'!$J20</f>
        <v>0</v>
      </c>
    </row>
    <row r="45" spans="2:24" x14ac:dyDescent="0.35">
      <c r="B45" s="10" t="s">
        <v>15</v>
      </c>
      <c r="C45" s="11" t="s">
        <v>16</v>
      </c>
      <c r="D45" s="12">
        <f>IFERROR(ROUNDDOWN(((D41*D43)*D44)*D42,0),0)</f>
        <v>0</v>
      </c>
      <c r="H45" s="10" t="s">
        <v>15</v>
      </c>
      <c r="I45" s="11" t="s">
        <v>16</v>
      </c>
      <c r="J45" s="12">
        <f>IFERROR(ROUNDDOWN(((J41*J43)*J44)*J42,0),0)</f>
        <v>0</v>
      </c>
      <c r="N45" s="10" t="s">
        <v>15</v>
      </c>
      <c r="O45" s="11" t="s">
        <v>16</v>
      </c>
      <c r="P45" s="12">
        <f>IFERROR(ROUNDDOWN(((P41*P43)*P44)*P42,0),0)</f>
        <v>0</v>
      </c>
      <c r="T45" s="10" t="s">
        <v>15</v>
      </c>
      <c r="U45" s="11" t="s">
        <v>16</v>
      </c>
      <c r="V45" s="12">
        <f>IFERROR(ROUNDDOWN(((V41*V43)*V44)*V42,0),0)</f>
        <v>0</v>
      </c>
    </row>
    <row r="46" spans="2:24" ht="15" thickBot="1" x14ac:dyDescent="0.4">
      <c r="B46" s="7" t="s">
        <v>15</v>
      </c>
      <c r="C46" s="8" t="s">
        <v>22</v>
      </c>
      <c r="D46" s="19">
        <f>IFERROR(ROUNDUP((D37*D38)/D45,0),0)</f>
        <v>0</v>
      </c>
      <c r="H46" s="7" t="s">
        <v>15</v>
      </c>
      <c r="I46" s="8" t="s">
        <v>22</v>
      </c>
      <c r="J46" s="19">
        <f>IFERROR(ROUNDUP((J37*J38)/J45,0),0)</f>
        <v>0</v>
      </c>
      <c r="N46" s="7" t="s">
        <v>15</v>
      </c>
      <c r="O46" s="8" t="s">
        <v>22</v>
      </c>
      <c r="P46" s="19">
        <f>IFERROR(ROUNDUP((P37*P38)/P45,0),0)</f>
        <v>0</v>
      </c>
      <c r="T46" s="7" t="s">
        <v>15</v>
      </c>
      <c r="U46" s="8" t="s">
        <v>22</v>
      </c>
      <c r="V46" s="19">
        <f>IFERROR(ROUNDUP((V37*V38)/V45,0),0)</f>
        <v>0</v>
      </c>
    </row>
    <row r="47" spans="2:24" ht="15" thickBot="1" x14ac:dyDescent="0.4">
      <c r="B47" s="29" t="s">
        <v>23</v>
      </c>
      <c r="C47" s="30"/>
      <c r="D47" s="14">
        <f>IFERROR(ROUNDUP((((D37*D38)+(D38*D46)-D39-D40)/D45),0),0)</f>
        <v>0</v>
      </c>
      <c r="H47" s="29" t="s">
        <v>23</v>
      </c>
      <c r="I47" s="30"/>
      <c r="J47" s="14">
        <f>IFERROR(ROUNDUP((((J37*J38)+(J38*J46)-J39-J40)/J45),0),0)</f>
        <v>0</v>
      </c>
      <c r="N47" s="29" t="s">
        <v>23</v>
      </c>
      <c r="O47" s="30"/>
      <c r="P47" s="14">
        <f>IFERROR(ROUNDUP((((P37*P38)+(P38*P46)-P39-P40)/P45),0),0)</f>
        <v>0</v>
      </c>
      <c r="T47" s="29" t="s">
        <v>23</v>
      </c>
      <c r="U47" s="30"/>
      <c r="V47" s="14">
        <f>IFERROR(ROUNDUP((((V37*V38)+(V38*V46)-V39-V40)/V45),0),0)</f>
        <v>0</v>
      </c>
    </row>
    <row r="48" spans="2:24" ht="15" thickBot="1" x14ac:dyDescent="0.4">
      <c r="B48" s="29" t="s">
        <v>31</v>
      </c>
      <c r="C48" s="30"/>
      <c r="D48" s="23">
        <f>((D37*D38)+(D47*D38))*C35</f>
        <v>0</v>
      </c>
      <c r="H48" s="29" t="s">
        <v>31</v>
      </c>
      <c r="I48" s="30"/>
      <c r="J48" s="23">
        <f>((J37*J38)+(J47*J38))*I35</f>
        <v>0</v>
      </c>
      <c r="N48" s="29" t="s">
        <v>31</v>
      </c>
      <c r="O48" s="30"/>
      <c r="P48" s="23">
        <f>((P37*P38)+(P47*P38))*O35</f>
        <v>0</v>
      </c>
      <c r="T48" s="29" t="s">
        <v>31</v>
      </c>
      <c r="U48" s="30"/>
      <c r="V48" s="23">
        <f>((V37*V38)+(V47*V38))*U35</f>
        <v>0</v>
      </c>
    </row>
    <row r="49" spans="2:24" ht="15" thickBot="1" x14ac:dyDescent="0.4"/>
    <row r="50" spans="2:24" ht="15" thickBot="1" x14ac:dyDescent="0.4">
      <c r="B50" s="4" t="s">
        <v>10</v>
      </c>
      <c r="C50" s="31">
        <f>'K2 Part numbers'!$A6</f>
        <v>0</v>
      </c>
      <c r="D50" s="32"/>
      <c r="H50" s="4" t="s">
        <v>10</v>
      </c>
      <c r="I50" s="31">
        <f>'K2 Part numbers'!$A11</f>
        <v>0</v>
      </c>
      <c r="J50" s="32"/>
      <c r="N50" s="4" t="s">
        <v>10</v>
      </c>
      <c r="O50" s="31">
        <f>'K2 Part numbers'!$A16</f>
        <v>0</v>
      </c>
      <c r="P50" s="32"/>
      <c r="T50" s="4" t="s">
        <v>10</v>
      </c>
      <c r="U50" s="31">
        <f>'K2 Part numbers'!$A21</f>
        <v>0</v>
      </c>
      <c r="V50" s="32"/>
    </row>
    <row r="51" spans="2:24" ht="15" thickBot="1" x14ac:dyDescent="0.4">
      <c r="B51" s="4" t="s">
        <v>24</v>
      </c>
      <c r="C51" s="31">
        <f>'K2 Part numbers'!$B6</f>
        <v>0</v>
      </c>
      <c r="D51" s="32"/>
      <c r="H51" s="4" t="s">
        <v>24</v>
      </c>
      <c r="I51" s="31">
        <f>'K2 Part numbers'!$B11</f>
        <v>0</v>
      </c>
      <c r="J51" s="32"/>
      <c r="N51" s="4" t="s">
        <v>24</v>
      </c>
      <c r="O51" s="31">
        <f>'K2 Part numbers'!$B16</f>
        <v>0</v>
      </c>
      <c r="P51" s="32"/>
      <c r="T51" s="4" t="s">
        <v>24</v>
      </c>
      <c r="U51" s="31">
        <f>'K2 Part numbers'!$B21</f>
        <v>0</v>
      </c>
      <c r="V51" s="32"/>
    </row>
    <row r="52" spans="2:24" x14ac:dyDescent="0.35">
      <c r="B52" s="16" t="s">
        <v>3</v>
      </c>
      <c r="C52" s="17" t="s">
        <v>5</v>
      </c>
      <c r="D52" s="18" t="s">
        <v>2</v>
      </c>
      <c r="H52" s="16" t="s">
        <v>3</v>
      </c>
      <c r="I52" s="17" t="s">
        <v>5</v>
      </c>
      <c r="J52" s="18" t="s">
        <v>2</v>
      </c>
      <c r="N52" s="16" t="s">
        <v>3</v>
      </c>
      <c r="O52" s="17" t="s">
        <v>5</v>
      </c>
      <c r="P52" s="18" t="s">
        <v>2</v>
      </c>
      <c r="T52" s="16" t="s">
        <v>3</v>
      </c>
      <c r="U52" s="17" t="s">
        <v>5</v>
      </c>
      <c r="V52" s="18" t="s">
        <v>2</v>
      </c>
    </row>
    <row r="53" spans="2:24" x14ac:dyDescent="0.35">
      <c r="B53" s="5" t="s">
        <v>1</v>
      </c>
      <c r="C53" s="2" t="s">
        <v>0</v>
      </c>
      <c r="D53" s="6">
        <f>'K2 Part numbers'!$C6</f>
        <v>0</v>
      </c>
      <c r="H53" s="5" t="s">
        <v>1</v>
      </c>
      <c r="I53" s="2" t="s">
        <v>0</v>
      </c>
      <c r="J53" s="6">
        <f>'K2 Part numbers'!$C11</f>
        <v>0</v>
      </c>
      <c r="N53" s="5" t="s">
        <v>1</v>
      </c>
      <c r="O53" s="2" t="s">
        <v>0</v>
      </c>
      <c r="P53" s="6">
        <f>'K2 Part numbers'!$C16</f>
        <v>0</v>
      </c>
      <c r="T53" s="5" t="s">
        <v>1</v>
      </c>
      <c r="U53" s="2" t="s">
        <v>0</v>
      </c>
      <c r="V53" s="6">
        <f>'K2 Part numbers'!$C21</f>
        <v>0</v>
      </c>
    </row>
    <row r="54" spans="2:24" x14ac:dyDescent="0.35">
      <c r="B54" s="5" t="s">
        <v>25</v>
      </c>
      <c r="C54" s="2" t="s">
        <v>4</v>
      </c>
      <c r="D54" s="20">
        <f>'K2 Part numbers'!$D6</f>
        <v>0</v>
      </c>
      <c r="H54" s="5" t="s">
        <v>25</v>
      </c>
      <c r="I54" s="2" t="s">
        <v>4</v>
      </c>
      <c r="J54" s="20">
        <f>'K2 Part numbers'!$D11</f>
        <v>0</v>
      </c>
      <c r="N54" s="5" t="s">
        <v>25</v>
      </c>
      <c r="O54" s="2" t="s">
        <v>4</v>
      </c>
      <c r="P54" s="20">
        <f>'K2 Part numbers'!$D16</f>
        <v>0</v>
      </c>
      <c r="T54" s="5" t="s">
        <v>25</v>
      </c>
      <c r="U54" s="2" t="s">
        <v>4</v>
      </c>
      <c r="V54" s="20">
        <f>'K2 Part numbers'!$D21</f>
        <v>0</v>
      </c>
    </row>
    <row r="55" spans="2:24" x14ac:dyDescent="0.35">
      <c r="B55" s="5" t="s">
        <v>25</v>
      </c>
      <c r="C55" s="2" t="s">
        <v>12</v>
      </c>
      <c r="D55" s="21">
        <f>'K2 Part numbers'!$E6</f>
        <v>0</v>
      </c>
      <c r="H55" s="5" t="s">
        <v>25</v>
      </c>
      <c r="I55" s="2" t="s">
        <v>12</v>
      </c>
      <c r="J55" s="21">
        <f>'K2 Part numbers'!$E11</f>
        <v>0</v>
      </c>
      <c r="N55" s="5" t="s">
        <v>25</v>
      </c>
      <c r="O55" s="2" t="s">
        <v>12</v>
      </c>
      <c r="P55" s="21">
        <f>'K2 Part numbers'!$E16</f>
        <v>0</v>
      </c>
      <c r="T55" s="5" t="s">
        <v>25</v>
      </c>
      <c r="U55" s="2" t="s">
        <v>12</v>
      </c>
      <c r="V55" s="21">
        <f>'K2 Part numbers'!$E21</f>
        <v>0</v>
      </c>
    </row>
    <row r="56" spans="2:24" x14ac:dyDescent="0.35">
      <c r="B56" s="5" t="s">
        <v>13</v>
      </c>
      <c r="C56" s="2" t="s">
        <v>14</v>
      </c>
      <c r="D56" s="21">
        <f>'K2 Part numbers'!$F6</f>
        <v>0</v>
      </c>
      <c r="H56" s="5" t="s">
        <v>13</v>
      </c>
      <c r="I56" s="2" t="s">
        <v>14</v>
      </c>
      <c r="J56" s="21">
        <f>'K2 Part numbers'!$F11</f>
        <v>0</v>
      </c>
      <c r="N56" s="5" t="s">
        <v>13</v>
      </c>
      <c r="O56" s="2" t="s">
        <v>14</v>
      </c>
      <c r="P56" s="21">
        <f>'K2 Part numbers'!$F16</f>
        <v>0</v>
      </c>
      <c r="T56" s="5" t="s">
        <v>13</v>
      </c>
      <c r="U56" s="2" t="s">
        <v>14</v>
      </c>
      <c r="V56" s="21">
        <f>'K2 Part numbers'!$F21</f>
        <v>0</v>
      </c>
    </row>
    <row r="57" spans="2:24" x14ac:dyDescent="0.35">
      <c r="B57" s="5" t="s">
        <v>6</v>
      </c>
      <c r="C57" s="2" t="s">
        <v>17</v>
      </c>
      <c r="D57" s="13">
        <f>(F57*60*60)</f>
        <v>0</v>
      </c>
      <c r="E57" s="15" t="s">
        <v>20</v>
      </c>
      <c r="F57" s="1">
        <f>'K2 Part numbers'!$G6</f>
        <v>0</v>
      </c>
      <c r="H57" s="5" t="s">
        <v>6</v>
      </c>
      <c r="I57" s="2" t="s">
        <v>17</v>
      </c>
      <c r="J57" s="13">
        <f>(L57*60*60)</f>
        <v>0</v>
      </c>
      <c r="K57" s="15" t="s">
        <v>20</v>
      </c>
      <c r="L57" s="1">
        <f>'K2 Part numbers'!$G11</f>
        <v>0</v>
      </c>
      <c r="N57" s="5" t="s">
        <v>6</v>
      </c>
      <c r="O57" s="2" t="s">
        <v>17</v>
      </c>
      <c r="P57" s="13">
        <f>(R57*60*60)</f>
        <v>0</v>
      </c>
      <c r="Q57" s="15" t="s">
        <v>20</v>
      </c>
      <c r="R57" s="1">
        <f>'K2 Part numbers'!$G16</f>
        <v>0</v>
      </c>
      <c r="T57" s="5" t="s">
        <v>6</v>
      </c>
      <c r="U57" s="2" t="s">
        <v>17</v>
      </c>
      <c r="V57" s="13">
        <f>(X57*60*60)</f>
        <v>0</v>
      </c>
      <c r="W57" s="15" t="s">
        <v>20</v>
      </c>
      <c r="X57" s="1">
        <f>'K2 Part numbers'!$G21</f>
        <v>0</v>
      </c>
    </row>
    <row r="58" spans="2:24" x14ac:dyDescent="0.35">
      <c r="B58" s="5" t="s">
        <v>18</v>
      </c>
      <c r="C58" s="2" t="s">
        <v>19</v>
      </c>
      <c r="D58" s="22">
        <f>'K2 Part numbers'!$H6</f>
        <v>0</v>
      </c>
      <c r="H58" s="5" t="s">
        <v>18</v>
      </c>
      <c r="I58" s="2" t="s">
        <v>19</v>
      </c>
      <c r="J58" s="22">
        <f>'K2 Part numbers'!$H11</f>
        <v>0</v>
      </c>
      <c r="N58" s="5" t="s">
        <v>18</v>
      </c>
      <c r="O58" s="2" t="s">
        <v>19</v>
      </c>
      <c r="P58" s="22">
        <f>'K2 Part numbers'!$H16</f>
        <v>0</v>
      </c>
      <c r="T58" s="5" t="s">
        <v>18</v>
      </c>
      <c r="U58" s="2" t="s">
        <v>19</v>
      </c>
      <c r="V58" s="22">
        <f>'K2 Part numbers'!$H21</f>
        <v>0</v>
      </c>
    </row>
    <row r="59" spans="2:24" x14ac:dyDescent="0.35">
      <c r="B59" s="5" t="s">
        <v>7</v>
      </c>
      <c r="C59" s="2" t="s">
        <v>27</v>
      </c>
      <c r="D59" s="26">
        <f>IFERROR(F59/60,0)</f>
        <v>0</v>
      </c>
      <c r="E59" s="15" t="s">
        <v>28</v>
      </c>
      <c r="F59" s="6">
        <f>'K2 Part numbers'!I6</f>
        <v>0</v>
      </c>
      <c r="H59" s="5" t="s">
        <v>7</v>
      </c>
      <c r="I59" s="2" t="s">
        <v>27</v>
      </c>
      <c r="J59" s="26">
        <f>IFERROR(L59/60,0)</f>
        <v>0</v>
      </c>
      <c r="K59" s="15" t="s">
        <v>28</v>
      </c>
      <c r="L59" s="6">
        <f>'K2 Part numbers'!I11</f>
        <v>0</v>
      </c>
      <c r="N59" s="5" t="s">
        <v>7</v>
      </c>
      <c r="O59" s="2" t="s">
        <v>27</v>
      </c>
      <c r="P59" s="26">
        <f>IFERROR(R59/60,0)</f>
        <v>0</v>
      </c>
      <c r="Q59" s="15" t="s">
        <v>28</v>
      </c>
      <c r="R59" s="6">
        <f>'K2 Part numbers'!I16</f>
        <v>0</v>
      </c>
      <c r="T59" s="5" t="s">
        <v>7</v>
      </c>
      <c r="U59" s="2" t="s">
        <v>27</v>
      </c>
      <c r="V59" s="26">
        <f>IFERROR(X59/60,0)</f>
        <v>0</v>
      </c>
      <c r="W59" s="15" t="s">
        <v>28</v>
      </c>
      <c r="X59" s="6">
        <f>'K2 Part numbers'!I21</f>
        <v>0</v>
      </c>
    </row>
    <row r="60" spans="2:24" x14ac:dyDescent="0.35">
      <c r="B60" s="5" t="s">
        <v>7</v>
      </c>
      <c r="C60" s="2" t="s">
        <v>9</v>
      </c>
      <c r="D60" s="6">
        <f>'K2 Part numbers'!$J6</f>
        <v>0</v>
      </c>
      <c r="H60" s="5" t="s">
        <v>7</v>
      </c>
      <c r="I60" s="2" t="s">
        <v>9</v>
      </c>
      <c r="J60" s="6">
        <f>'K2 Part numbers'!$J11</f>
        <v>0</v>
      </c>
      <c r="N60" s="5" t="s">
        <v>7</v>
      </c>
      <c r="O60" s="2" t="s">
        <v>9</v>
      </c>
      <c r="P60" s="6">
        <f>'K2 Part numbers'!$J16</f>
        <v>0</v>
      </c>
      <c r="T60" s="5" t="s">
        <v>7</v>
      </c>
      <c r="U60" s="2" t="s">
        <v>9</v>
      </c>
      <c r="V60" s="6">
        <f>'K2 Part numbers'!$J21</f>
        <v>0</v>
      </c>
    </row>
    <row r="61" spans="2:24" x14ac:dyDescent="0.35">
      <c r="B61" s="10" t="s">
        <v>15</v>
      </c>
      <c r="C61" s="11" t="s">
        <v>16</v>
      </c>
      <c r="D61" s="12">
        <f>IFERROR(ROUNDDOWN(((D57*D59)*D60)*D58,0),0)</f>
        <v>0</v>
      </c>
      <c r="H61" s="10" t="s">
        <v>15</v>
      </c>
      <c r="I61" s="11" t="s">
        <v>16</v>
      </c>
      <c r="J61" s="12">
        <f>IFERROR(ROUNDDOWN(((J57*J59)*J60)*J58,0),0)</f>
        <v>0</v>
      </c>
      <c r="N61" s="10" t="s">
        <v>15</v>
      </c>
      <c r="O61" s="11" t="s">
        <v>16</v>
      </c>
      <c r="P61" s="12">
        <f>IFERROR(ROUNDDOWN(((P57*P59)*P60)*P58,0),0)</f>
        <v>0</v>
      </c>
      <c r="T61" s="10" t="s">
        <v>15</v>
      </c>
      <c r="U61" s="11" t="s">
        <v>16</v>
      </c>
      <c r="V61" s="12">
        <f>IFERROR(ROUNDDOWN(((V57*V59)*V60)*V58,0),0)</f>
        <v>0</v>
      </c>
    </row>
    <row r="62" spans="2:24" ht="15" thickBot="1" x14ac:dyDescent="0.4">
      <c r="B62" s="7" t="s">
        <v>15</v>
      </c>
      <c r="C62" s="8" t="s">
        <v>22</v>
      </c>
      <c r="D62" s="19">
        <f>IFERROR(ROUNDUP((D53*D54)/D61,0),0)</f>
        <v>0</v>
      </c>
      <c r="H62" s="7" t="s">
        <v>15</v>
      </c>
      <c r="I62" s="8" t="s">
        <v>22</v>
      </c>
      <c r="J62" s="19">
        <f>IFERROR(ROUNDUP((J53*J54)/J61,0),0)</f>
        <v>0</v>
      </c>
      <c r="N62" s="7" t="s">
        <v>15</v>
      </c>
      <c r="O62" s="8" t="s">
        <v>22</v>
      </c>
      <c r="P62" s="19">
        <f>IFERROR(ROUNDUP((P53*P54)/P61,0),0)</f>
        <v>0</v>
      </c>
      <c r="T62" s="7" t="s">
        <v>15</v>
      </c>
      <c r="U62" s="8" t="s">
        <v>22</v>
      </c>
      <c r="V62" s="19">
        <f>IFERROR(ROUNDUP((V53*V54)/V61,0),0)</f>
        <v>0</v>
      </c>
    </row>
    <row r="63" spans="2:24" ht="15" thickBot="1" x14ac:dyDescent="0.4">
      <c r="B63" s="29" t="s">
        <v>23</v>
      </c>
      <c r="C63" s="30"/>
      <c r="D63" s="14">
        <f>IFERROR(ROUNDUP((((D53*D54)+(D54*D62)-D55-D56)/D61),0),0)</f>
        <v>0</v>
      </c>
      <c r="H63" s="29" t="s">
        <v>23</v>
      </c>
      <c r="I63" s="30"/>
      <c r="J63" s="14">
        <f>IFERROR(ROUNDUP((((J53*J54)+(J54*J62)-J55-J56)/J61),0),0)</f>
        <v>0</v>
      </c>
      <c r="N63" s="29" t="s">
        <v>23</v>
      </c>
      <c r="O63" s="30"/>
      <c r="P63" s="14">
        <f>IFERROR(ROUNDUP((((P53*P54)+(P54*P62)-P55-P56)/P61),0),0)</f>
        <v>0</v>
      </c>
      <c r="T63" s="29" t="s">
        <v>23</v>
      </c>
      <c r="U63" s="30"/>
      <c r="V63" s="14">
        <f>IFERROR(ROUNDUP((((V53*V54)+(V54*V62)-V55-V56)/V61),0),0)</f>
        <v>0</v>
      </c>
    </row>
    <row r="64" spans="2:24" ht="15" thickBot="1" x14ac:dyDescent="0.4">
      <c r="B64" s="29" t="s">
        <v>31</v>
      </c>
      <c r="C64" s="30"/>
      <c r="D64" s="23">
        <f>((D53*D54)+(D63*D54))*C51</f>
        <v>0</v>
      </c>
      <c r="H64" s="29" t="s">
        <v>31</v>
      </c>
      <c r="I64" s="30"/>
      <c r="J64" s="23">
        <f>((J53*J54)+(J63*J54))*I51</f>
        <v>0</v>
      </c>
      <c r="N64" s="29" t="s">
        <v>31</v>
      </c>
      <c r="O64" s="30"/>
      <c r="P64" s="23">
        <f>((P53*P54)+(P63*P54))*O51</f>
        <v>0</v>
      </c>
      <c r="T64" s="29" t="s">
        <v>31</v>
      </c>
      <c r="U64" s="30"/>
      <c r="V64" s="23">
        <f>((V53*V54)+(V63*V54))*U51</f>
        <v>0</v>
      </c>
    </row>
    <row r="65" spans="2:24" ht="15" thickBot="1" x14ac:dyDescent="0.4"/>
    <row r="66" spans="2:24" ht="15" thickBot="1" x14ac:dyDescent="0.4">
      <c r="B66" s="4" t="s">
        <v>10</v>
      </c>
      <c r="C66" s="31">
        <f>'K2 Part numbers'!$A7</f>
        <v>0</v>
      </c>
      <c r="D66" s="32"/>
      <c r="H66" s="4" t="s">
        <v>10</v>
      </c>
      <c r="I66" s="31">
        <f>'K2 Part numbers'!$A12</f>
        <v>0</v>
      </c>
      <c r="J66" s="32"/>
      <c r="N66" s="4" t="s">
        <v>10</v>
      </c>
      <c r="O66" s="31">
        <f>'K2 Part numbers'!$A17</f>
        <v>0</v>
      </c>
      <c r="P66" s="32"/>
      <c r="T66" s="4" t="s">
        <v>10</v>
      </c>
      <c r="U66" s="31">
        <f>'K2 Part numbers'!$A22</f>
        <v>0</v>
      </c>
      <c r="V66" s="32"/>
    </row>
    <row r="67" spans="2:24" ht="15" thickBot="1" x14ac:dyDescent="0.4">
      <c r="B67" s="4" t="s">
        <v>24</v>
      </c>
      <c r="C67" s="31">
        <f>'K2 Part numbers'!$B7</f>
        <v>0</v>
      </c>
      <c r="D67" s="32"/>
      <c r="H67" s="4" t="s">
        <v>24</v>
      </c>
      <c r="I67" s="31">
        <f>'K2 Part numbers'!$B12</f>
        <v>0</v>
      </c>
      <c r="J67" s="32"/>
      <c r="N67" s="4" t="s">
        <v>24</v>
      </c>
      <c r="O67" s="31">
        <f>'K2 Part numbers'!$B17</f>
        <v>0</v>
      </c>
      <c r="P67" s="32"/>
      <c r="T67" s="4" t="s">
        <v>24</v>
      </c>
      <c r="U67" s="31">
        <f>'K2 Part numbers'!$B22</f>
        <v>0</v>
      </c>
      <c r="V67" s="32"/>
    </row>
    <row r="68" spans="2:24" x14ac:dyDescent="0.35">
      <c r="B68" s="16" t="s">
        <v>3</v>
      </c>
      <c r="C68" s="17" t="s">
        <v>5</v>
      </c>
      <c r="D68" s="18" t="s">
        <v>2</v>
      </c>
      <c r="H68" s="16" t="s">
        <v>3</v>
      </c>
      <c r="I68" s="17" t="s">
        <v>5</v>
      </c>
      <c r="J68" s="18" t="s">
        <v>2</v>
      </c>
      <c r="N68" s="16" t="s">
        <v>3</v>
      </c>
      <c r="O68" s="17" t="s">
        <v>5</v>
      </c>
      <c r="P68" s="18" t="s">
        <v>2</v>
      </c>
      <c r="T68" s="16" t="s">
        <v>3</v>
      </c>
      <c r="U68" s="17" t="s">
        <v>5</v>
      </c>
      <c r="V68" s="18" t="s">
        <v>2</v>
      </c>
    </row>
    <row r="69" spans="2:24" x14ac:dyDescent="0.35">
      <c r="B69" s="5" t="s">
        <v>1</v>
      </c>
      <c r="C69" s="2" t="s">
        <v>0</v>
      </c>
      <c r="D69" s="6">
        <f>'K2 Part numbers'!$C7</f>
        <v>0</v>
      </c>
      <c r="H69" s="5" t="s">
        <v>1</v>
      </c>
      <c r="I69" s="2" t="s">
        <v>0</v>
      </c>
      <c r="J69" s="6">
        <f>'K2 Part numbers'!$C12</f>
        <v>0</v>
      </c>
      <c r="N69" s="5" t="s">
        <v>1</v>
      </c>
      <c r="O69" s="2" t="s">
        <v>0</v>
      </c>
      <c r="P69" s="6">
        <f>'K2 Part numbers'!$C17</f>
        <v>0</v>
      </c>
      <c r="T69" s="5" t="s">
        <v>1</v>
      </c>
      <c r="U69" s="2" t="s">
        <v>0</v>
      </c>
      <c r="V69" s="6">
        <f>'K2 Part numbers'!$C22</f>
        <v>0</v>
      </c>
    </row>
    <row r="70" spans="2:24" x14ac:dyDescent="0.35">
      <c r="B70" s="5" t="s">
        <v>25</v>
      </c>
      <c r="C70" s="2" t="s">
        <v>4</v>
      </c>
      <c r="D70" s="20">
        <f>'K2 Part numbers'!$D7</f>
        <v>0</v>
      </c>
      <c r="H70" s="5" t="s">
        <v>25</v>
      </c>
      <c r="I70" s="2" t="s">
        <v>4</v>
      </c>
      <c r="J70" s="20">
        <f>'K2 Part numbers'!$D12</f>
        <v>0</v>
      </c>
      <c r="N70" s="5" t="s">
        <v>25</v>
      </c>
      <c r="O70" s="2" t="s">
        <v>4</v>
      </c>
      <c r="P70" s="20">
        <f>'K2 Part numbers'!$D17</f>
        <v>0</v>
      </c>
      <c r="T70" s="5" t="s">
        <v>25</v>
      </c>
      <c r="U70" s="2" t="s">
        <v>4</v>
      </c>
      <c r="V70" s="20">
        <f>'K2 Part numbers'!$D22</f>
        <v>0</v>
      </c>
    </row>
    <row r="71" spans="2:24" x14ac:dyDescent="0.35">
      <c r="B71" s="5" t="s">
        <v>25</v>
      </c>
      <c r="C71" s="2" t="s">
        <v>12</v>
      </c>
      <c r="D71" s="21">
        <f>'K2 Part numbers'!$E7</f>
        <v>0</v>
      </c>
      <c r="H71" s="5" t="s">
        <v>25</v>
      </c>
      <c r="I71" s="2" t="s">
        <v>12</v>
      </c>
      <c r="J71" s="21">
        <f>'K2 Part numbers'!$E12</f>
        <v>0</v>
      </c>
      <c r="N71" s="5" t="s">
        <v>25</v>
      </c>
      <c r="O71" s="2" t="s">
        <v>12</v>
      </c>
      <c r="P71" s="21">
        <f>'K2 Part numbers'!$E17</f>
        <v>0</v>
      </c>
      <c r="T71" s="5" t="s">
        <v>25</v>
      </c>
      <c r="U71" s="2" t="s">
        <v>12</v>
      </c>
      <c r="V71" s="21">
        <f>'K2 Part numbers'!$E22</f>
        <v>0</v>
      </c>
    </row>
    <row r="72" spans="2:24" x14ac:dyDescent="0.35">
      <c r="B72" s="5" t="s">
        <v>13</v>
      </c>
      <c r="C72" s="2" t="s">
        <v>14</v>
      </c>
      <c r="D72" s="21">
        <f>'K2 Part numbers'!$F7</f>
        <v>0</v>
      </c>
      <c r="H72" s="5" t="s">
        <v>13</v>
      </c>
      <c r="I72" s="2" t="s">
        <v>14</v>
      </c>
      <c r="J72" s="21">
        <f>'K2 Part numbers'!$F12</f>
        <v>0</v>
      </c>
      <c r="N72" s="5" t="s">
        <v>13</v>
      </c>
      <c r="O72" s="2" t="s">
        <v>14</v>
      </c>
      <c r="P72" s="21">
        <f>'K2 Part numbers'!$F17</f>
        <v>0</v>
      </c>
      <c r="T72" s="5" t="s">
        <v>13</v>
      </c>
      <c r="U72" s="2" t="s">
        <v>14</v>
      </c>
      <c r="V72" s="21">
        <f>'K2 Part numbers'!$F22</f>
        <v>0</v>
      </c>
    </row>
    <row r="73" spans="2:24" x14ac:dyDescent="0.35">
      <c r="B73" s="5" t="s">
        <v>6</v>
      </c>
      <c r="C73" s="2" t="s">
        <v>17</v>
      </c>
      <c r="D73" s="13">
        <f>(F73*60*60)</f>
        <v>0</v>
      </c>
      <c r="E73" s="15" t="s">
        <v>20</v>
      </c>
      <c r="F73" s="1">
        <f>'K2 Part numbers'!$G7</f>
        <v>0</v>
      </c>
      <c r="H73" s="5" t="s">
        <v>6</v>
      </c>
      <c r="I73" s="2" t="s">
        <v>17</v>
      </c>
      <c r="J73" s="13">
        <f>(L73*60*60)</f>
        <v>0</v>
      </c>
      <c r="K73" s="15" t="s">
        <v>20</v>
      </c>
      <c r="L73" s="1">
        <f>'K2 Part numbers'!$G12</f>
        <v>0</v>
      </c>
      <c r="N73" s="5" t="s">
        <v>6</v>
      </c>
      <c r="O73" s="2" t="s">
        <v>17</v>
      </c>
      <c r="P73" s="13">
        <f>(R73*60*60)</f>
        <v>0</v>
      </c>
      <c r="Q73" s="15" t="s">
        <v>20</v>
      </c>
      <c r="R73" s="1">
        <f>'K2 Part numbers'!$G17</f>
        <v>0</v>
      </c>
      <c r="T73" s="5" t="s">
        <v>6</v>
      </c>
      <c r="U73" s="2" t="s">
        <v>17</v>
      </c>
      <c r="V73" s="13">
        <f>(X73*60*60)</f>
        <v>0</v>
      </c>
      <c r="W73" s="15" t="s">
        <v>20</v>
      </c>
      <c r="X73" s="1">
        <f>'K2 Part numbers'!$G22</f>
        <v>0</v>
      </c>
    </row>
    <row r="74" spans="2:24" x14ac:dyDescent="0.35">
      <c r="B74" s="5" t="s">
        <v>18</v>
      </c>
      <c r="C74" s="2" t="s">
        <v>19</v>
      </c>
      <c r="D74" s="22">
        <f>'K2 Part numbers'!$H7</f>
        <v>0</v>
      </c>
      <c r="H74" s="5" t="s">
        <v>18</v>
      </c>
      <c r="I74" s="2" t="s">
        <v>19</v>
      </c>
      <c r="J74" s="22">
        <f>'K2 Part numbers'!$H12</f>
        <v>0</v>
      </c>
      <c r="N74" s="5" t="s">
        <v>18</v>
      </c>
      <c r="O74" s="2" t="s">
        <v>19</v>
      </c>
      <c r="P74" s="22">
        <f>'K2 Part numbers'!$H17</f>
        <v>0</v>
      </c>
      <c r="T74" s="5" t="s">
        <v>18</v>
      </c>
      <c r="U74" s="2" t="s">
        <v>19</v>
      </c>
      <c r="V74" s="22">
        <f>'K2 Part numbers'!$H22</f>
        <v>0</v>
      </c>
    </row>
    <row r="75" spans="2:24" x14ac:dyDescent="0.35">
      <c r="B75" s="5" t="s">
        <v>7</v>
      </c>
      <c r="C75" s="2" t="s">
        <v>27</v>
      </c>
      <c r="D75" s="26">
        <f>IFERROR(F75/60,0)</f>
        <v>0</v>
      </c>
      <c r="E75" s="15" t="s">
        <v>28</v>
      </c>
      <c r="F75" s="6">
        <f>'K2 Part numbers'!I7</f>
        <v>0</v>
      </c>
      <c r="H75" s="5" t="s">
        <v>7</v>
      </c>
      <c r="I75" s="2" t="s">
        <v>27</v>
      </c>
      <c r="J75" s="26">
        <f>IFERROR(L75/60,0)</f>
        <v>0</v>
      </c>
      <c r="K75" s="15" t="s">
        <v>28</v>
      </c>
      <c r="L75" s="6">
        <f>'K2 Part numbers'!I12</f>
        <v>0</v>
      </c>
      <c r="N75" s="5" t="s">
        <v>7</v>
      </c>
      <c r="O75" s="2" t="s">
        <v>27</v>
      </c>
      <c r="P75" s="26">
        <f>IFERROR(R75/60,0)</f>
        <v>0</v>
      </c>
      <c r="Q75" s="15" t="s">
        <v>28</v>
      </c>
      <c r="R75" s="6">
        <f>'K2 Part numbers'!I17</f>
        <v>0</v>
      </c>
      <c r="T75" s="5" t="s">
        <v>7</v>
      </c>
      <c r="U75" s="2" t="s">
        <v>27</v>
      </c>
      <c r="V75" s="26">
        <f>IFERROR(X75/60,0)</f>
        <v>0</v>
      </c>
      <c r="W75" s="15" t="s">
        <v>28</v>
      </c>
      <c r="X75" s="6">
        <f>'K2 Part numbers'!I22</f>
        <v>0</v>
      </c>
    </row>
    <row r="76" spans="2:24" x14ac:dyDescent="0.35">
      <c r="B76" s="5" t="s">
        <v>7</v>
      </c>
      <c r="C76" s="2" t="s">
        <v>9</v>
      </c>
      <c r="D76" s="6">
        <f>'K2 Part numbers'!$J7</f>
        <v>0</v>
      </c>
      <c r="H76" s="5" t="s">
        <v>7</v>
      </c>
      <c r="I76" s="2" t="s">
        <v>9</v>
      </c>
      <c r="J76" s="6">
        <f>'K2 Part numbers'!$J12</f>
        <v>0</v>
      </c>
      <c r="N76" s="5" t="s">
        <v>7</v>
      </c>
      <c r="O76" s="2" t="s">
        <v>9</v>
      </c>
      <c r="P76" s="6">
        <f>'K2 Part numbers'!$J17</f>
        <v>0</v>
      </c>
      <c r="T76" s="5" t="s">
        <v>7</v>
      </c>
      <c r="U76" s="2" t="s">
        <v>9</v>
      </c>
      <c r="V76" s="6">
        <f>'K2 Part numbers'!$J22</f>
        <v>0</v>
      </c>
    </row>
    <row r="77" spans="2:24" x14ac:dyDescent="0.35">
      <c r="B77" s="10" t="s">
        <v>15</v>
      </c>
      <c r="C77" s="11" t="s">
        <v>16</v>
      </c>
      <c r="D77" s="12">
        <f>IFERROR(ROUNDDOWN(((D73*D75)*D76)*D74,0),0)</f>
        <v>0</v>
      </c>
      <c r="H77" s="10" t="s">
        <v>15</v>
      </c>
      <c r="I77" s="11" t="s">
        <v>16</v>
      </c>
      <c r="J77" s="12">
        <f>IFERROR(ROUNDDOWN(((J73*J75)*J76)*J74,0),0)</f>
        <v>0</v>
      </c>
      <c r="N77" s="10" t="s">
        <v>15</v>
      </c>
      <c r="O77" s="11" t="s">
        <v>16</v>
      </c>
      <c r="P77" s="12">
        <f>IFERROR(ROUNDDOWN(((P73*P75)*P76)*P74,0),0)</f>
        <v>0</v>
      </c>
      <c r="T77" s="10" t="s">
        <v>15</v>
      </c>
      <c r="U77" s="11" t="s">
        <v>16</v>
      </c>
      <c r="V77" s="12">
        <f>IFERROR(ROUNDDOWN(((V73*V75)*V76)*V74,0),0)</f>
        <v>0</v>
      </c>
    </row>
    <row r="78" spans="2:24" ht="15" thickBot="1" x14ac:dyDescent="0.4">
      <c r="B78" s="7" t="s">
        <v>15</v>
      </c>
      <c r="C78" s="8" t="s">
        <v>22</v>
      </c>
      <c r="D78" s="19">
        <f>IFERROR(ROUNDUP((D69*D70)/D77,0),0)</f>
        <v>0</v>
      </c>
      <c r="H78" s="7" t="s">
        <v>15</v>
      </c>
      <c r="I78" s="8" t="s">
        <v>22</v>
      </c>
      <c r="J78" s="19">
        <f>IFERROR(ROUNDUP((J69*J70)/J77,0),0)</f>
        <v>0</v>
      </c>
      <c r="N78" s="7" t="s">
        <v>15</v>
      </c>
      <c r="O78" s="8" t="s">
        <v>22</v>
      </c>
      <c r="P78" s="19">
        <f>IFERROR(ROUNDUP((P69*P70)/P77,0),0)</f>
        <v>0</v>
      </c>
      <c r="T78" s="7" t="s">
        <v>15</v>
      </c>
      <c r="U78" s="8" t="s">
        <v>22</v>
      </c>
      <c r="V78" s="19">
        <f>IFERROR(ROUNDUP((V69*V70)/V77,0),0)</f>
        <v>0</v>
      </c>
    </row>
    <row r="79" spans="2:24" ht="15" thickBot="1" x14ac:dyDescent="0.4">
      <c r="B79" s="29" t="s">
        <v>23</v>
      </c>
      <c r="C79" s="30"/>
      <c r="D79" s="14">
        <f>IFERROR(ROUNDUP((((D69*D70)+(D70*D78)-D71-D72)/D77),0),0)</f>
        <v>0</v>
      </c>
      <c r="H79" s="29" t="s">
        <v>23</v>
      </c>
      <c r="I79" s="30"/>
      <c r="J79" s="14">
        <f>IFERROR(ROUNDUP((((J69*J70)+(J70*J78)-J71-J72)/J77),0),0)</f>
        <v>0</v>
      </c>
      <c r="N79" s="29" t="s">
        <v>23</v>
      </c>
      <c r="O79" s="30"/>
      <c r="P79" s="14">
        <f>IFERROR(ROUNDUP((((P69*P70)+(P70*P78)-P71-P72)/P77),0),0)</f>
        <v>0</v>
      </c>
      <c r="T79" s="29" t="s">
        <v>23</v>
      </c>
      <c r="U79" s="30"/>
      <c r="V79" s="14">
        <f>IFERROR(ROUNDUP((((V69*V70)+(V70*V78)-V71-V72)/V77),0),0)</f>
        <v>0</v>
      </c>
    </row>
    <row r="80" spans="2:24" ht="15" thickBot="1" x14ac:dyDescent="0.4">
      <c r="B80" s="29" t="s">
        <v>31</v>
      </c>
      <c r="C80" s="30"/>
      <c r="D80" s="23">
        <f>((D69*D70)+(D79*D70))*C67</f>
        <v>0</v>
      </c>
      <c r="H80" s="29" t="s">
        <v>31</v>
      </c>
      <c r="I80" s="30"/>
      <c r="J80" s="23">
        <f>((J69*J70)+(J79*J70))*I67</f>
        <v>0</v>
      </c>
      <c r="N80" s="29" t="s">
        <v>31</v>
      </c>
      <c r="O80" s="30"/>
      <c r="P80" s="23">
        <f>((P69*P70)+(P79*P70))*O67</f>
        <v>0</v>
      </c>
      <c r="T80" s="29" t="s">
        <v>31</v>
      </c>
      <c r="U80" s="30"/>
      <c r="V80" s="23">
        <f>((V69*V70)+(V79*V70))*U67</f>
        <v>0</v>
      </c>
    </row>
  </sheetData>
  <mergeCells count="80">
    <mergeCell ref="B15:C15"/>
    <mergeCell ref="B16:C16"/>
    <mergeCell ref="C2:D2"/>
    <mergeCell ref="C3:D3"/>
    <mergeCell ref="I2:J2"/>
    <mergeCell ref="H16:I16"/>
    <mergeCell ref="O2:P2"/>
    <mergeCell ref="I3:J3"/>
    <mergeCell ref="O3:P3"/>
    <mergeCell ref="H15:I15"/>
    <mergeCell ref="N15:O15"/>
    <mergeCell ref="N16:O16"/>
    <mergeCell ref="I18:J18"/>
    <mergeCell ref="O18:P18"/>
    <mergeCell ref="I19:J19"/>
    <mergeCell ref="O19:P19"/>
    <mergeCell ref="H31:I31"/>
    <mergeCell ref="N31:O31"/>
    <mergeCell ref="H32:I32"/>
    <mergeCell ref="N32:O32"/>
    <mergeCell ref="I34:J34"/>
    <mergeCell ref="O34:P34"/>
    <mergeCell ref="I35:J35"/>
    <mergeCell ref="O35:P35"/>
    <mergeCell ref="H47:I47"/>
    <mergeCell ref="N47:O47"/>
    <mergeCell ref="H48:I48"/>
    <mergeCell ref="N48:O48"/>
    <mergeCell ref="I50:J50"/>
    <mergeCell ref="O50:P50"/>
    <mergeCell ref="I51:J51"/>
    <mergeCell ref="O51:P51"/>
    <mergeCell ref="H63:I63"/>
    <mergeCell ref="N63:O63"/>
    <mergeCell ref="H64:I64"/>
    <mergeCell ref="N64:O64"/>
    <mergeCell ref="I66:J66"/>
    <mergeCell ref="O66:P66"/>
    <mergeCell ref="I67:J67"/>
    <mergeCell ref="O67:P67"/>
    <mergeCell ref="H79:I79"/>
    <mergeCell ref="N79:O79"/>
    <mergeCell ref="H80:I80"/>
    <mergeCell ref="N80:O80"/>
    <mergeCell ref="C18:D18"/>
    <mergeCell ref="C19:D19"/>
    <mergeCell ref="B31:C31"/>
    <mergeCell ref="B32:C32"/>
    <mergeCell ref="C34:D34"/>
    <mergeCell ref="C35:D35"/>
    <mergeCell ref="B47:C47"/>
    <mergeCell ref="B48:C48"/>
    <mergeCell ref="C50:D50"/>
    <mergeCell ref="C51:D51"/>
    <mergeCell ref="B63:C63"/>
    <mergeCell ref="B64:C64"/>
    <mergeCell ref="C66:D66"/>
    <mergeCell ref="C67:D67"/>
    <mergeCell ref="B79:C79"/>
    <mergeCell ref="B80:C80"/>
    <mergeCell ref="U2:V2"/>
    <mergeCell ref="U3:V3"/>
    <mergeCell ref="T15:U15"/>
    <mergeCell ref="T16:U16"/>
    <mergeCell ref="U18:V18"/>
    <mergeCell ref="U19:V19"/>
    <mergeCell ref="T31:U31"/>
    <mergeCell ref="T32:U32"/>
    <mergeCell ref="U34:V34"/>
    <mergeCell ref="U35:V35"/>
    <mergeCell ref="T47:U47"/>
    <mergeCell ref="T48:U48"/>
    <mergeCell ref="U67:V67"/>
    <mergeCell ref="T79:U79"/>
    <mergeCell ref="T80:U80"/>
    <mergeCell ref="U50:V50"/>
    <mergeCell ref="U51:V51"/>
    <mergeCell ref="T63:U63"/>
    <mergeCell ref="T64:U64"/>
    <mergeCell ref="U66:V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 Part numbers</vt:lpstr>
      <vt:lpstr>P1</vt:lpstr>
      <vt:lpstr>K2 Part numbers</vt:lpstr>
      <vt:lpstr>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Arriaga</dc:creator>
  <cp:lastModifiedBy>Miguel Arriaga</cp:lastModifiedBy>
  <cp:lastPrinted>2020-01-09T20:33:13Z</cp:lastPrinted>
  <dcterms:created xsi:type="dcterms:W3CDTF">2020-01-09T20:30:14Z</dcterms:created>
  <dcterms:modified xsi:type="dcterms:W3CDTF">2020-04-28T19:27:57Z</dcterms:modified>
</cp:coreProperties>
</file>