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omments1.xml" ContentType="application/vnd.openxmlformats-officedocument.spreadsheetml.comments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omments2.xml" ContentType="application/vnd.openxmlformats-officedocument.spreadsheetml.comments+xml"/>
  <Override PartName="/xl/tables/table13.xml" ContentType="application/vnd.openxmlformats-officedocument.spreadsheetml.table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s\programming\excel\"/>
    </mc:Choice>
  </mc:AlternateContent>
  <bookViews>
    <workbookView xWindow="0" yWindow="0" windowWidth="11490" windowHeight="2265" activeTab="2"/>
  </bookViews>
  <sheets>
    <sheet name="ext" sheetId="4" r:id="rId1"/>
    <sheet name="register_csm" sheetId="5" r:id="rId2"/>
    <sheet name="register_com" sheetId="6" r:id="rId3"/>
    <sheet name="customer" sheetId="7" r:id="rId4"/>
    <sheet name="login" sheetId="1" r:id="rId5"/>
  </sheets>
  <definedNames>
    <definedName name="ccc">#REF!</definedName>
    <definedName name="Field" localSheetId="2">tbl_field[list_field]</definedName>
    <definedName name="Field" localSheetId="1">tbl_field[list_field]</definedName>
    <definedName name="Field">tbl_field[list_field]</definedName>
    <definedName name="FieldRef" localSheetId="2">tbl_fieldref[list_fieldref]</definedName>
    <definedName name="FieldRef" localSheetId="1">tbl_fieldref[list_fieldref]</definedName>
    <definedName name="FieldRef">tbl_fieldref[list_fieldref]</definedName>
    <definedName name="sdasd">tbl_fieldref[list_fieldref]</definedName>
  </definedNames>
  <calcPr calcId="152511"/>
</workbook>
</file>

<file path=xl/calcChain.xml><?xml version="1.0" encoding="utf-8"?>
<calcChain xmlns="http://schemas.openxmlformats.org/spreadsheetml/2006/main">
  <c r="E3" i="7" l="1"/>
  <c r="E12" i="6"/>
  <c r="E4" i="6"/>
  <c r="E6" i="6"/>
  <c r="E3" i="6"/>
  <c r="C28" i="5"/>
  <c r="E6" i="5"/>
  <c r="E3" i="5"/>
</calcChain>
</file>

<file path=xl/comments1.xml><?xml version="1.0" encoding="utf-8"?>
<comments xmlns="http://schemas.openxmlformats.org/spreadsheetml/2006/main">
  <authors>
    <author>EthanHuntTB1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EthanHuntTB1:</t>
        </r>
        <r>
          <rPr>
            <sz val="9"/>
            <color indexed="81"/>
            <rFont val="Tahoma"/>
            <family val="2"/>
          </rPr>
          <t xml:space="preserve">
ผู้สร้างใบคำขอสินเชื่อ</t>
        </r>
      </text>
    </comment>
    <comment ref="B12" authorId="0" shapeId="0">
      <text>
        <r>
          <rPr>
            <b/>
            <sz val="9"/>
            <color indexed="81"/>
            <rFont val="Tahoma"/>
            <family val="2"/>
          </rPr>
          <t>EthanHuntTB1:</t>
        </r>
        <r>
          <rPr>
            <sz val="9"/>
            <color indexed="81"/>
            <rFont val="Tahoma"/>
            <family val="2"/>
          </rPr>
          <t xml:space="preserve">
ผู้ขาย</t>
        </r>
      </text>
    </comment>
  </commentList>
</comments>
</file>

<file path=xl/comments2.xml><?xml version="1.0" encoding="utf-8"?>
<comments xmlns="http://schemas.openxmlformats.org/spreadsheetml/2006/main">
  <authors>
    <author>EthanHuntTB1</author>
  </authors>
  <commentList>
    <comment ref="B8" authorId="0" shapeId="0">
      <text>
        <r>
          <rPr>
            <b/>
            <sz val="9"/>
            <color indexed="81"/>
            <rFont val="Tahoma"/>
            <family val="2"/>
          </rPr>
          <t>EthanHuntTB1:</t>
        </r>
        <r>
          <rPr>
            <sz val="9"/>
            <color indexed="81"/>
            <rFont val="Tahoma"/>
            <family val="2"/>
          </rPr>
          <t xml:space="preserve">
ผู้สร้างใบคำขอสินเชื่อ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EthanHuntTB1:</t>
        </r>
        <r>
          <rPr>
            <sz val="9"/>
            <color indexed="81"/>
            <rFont val="Tahoma"/>
            <family val="2"/>
          </rPr>
          <t xml:space="preserve">
ผู้ขาย</t>
        </r>
      </text>
    </comment>
    <comment ref="B18" authorId="0" shapeId="0">
      <text>
        <r>
          <rPr>
            <b/>
            <sz val="9"/>
            <color indexed="81"/>
            <rFont val="Tahoma"/>
            <family val="2"/>
          </rPr>
          <t>EthanHuntTB1:</t>
        </r>
        <r>
          <rPr>
            <sz val="9"/>
            <color indexed="81"/>
            <rFont val="Tahoma"/>
            <family val="2"/>
          </rPr>
          <t xml:space="preserve">
ผู้ขาย</t>
        </r>
      </text>
    </comment>
  </commentList>
</comments>
</file>

<file path=xl/comments3.xml><?xml version="1.0" encoding="utf-8"?>
<comments xmlns="http://schemas.openxmlformats.org/spreadsheetml/2006/main">
  <authors>
    <author>EthanHuntTB1</author>
  </authors>
  <commentList>
    <comment ref="V1" authorId="0" shapeId="0">
      <text>
        <r>
          <rPr>
            <b/>
            <sz val="9"/>
            <color indexed="81"/>
            <rFont val="Tahoma"/>
            <family val="2"/>
          </rPr>
          <t>EthanHuntTB1: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<sst xmlns="http://schemas.openxmlformats.org/spreadsheetml/2006/main" count="304" uniqueCount="148">
  <si>
    <t>Hello</t>
  </si>
  <si>
    <t>Omsub</t>
  </si>
  <si>
    <t>a</t>
  </si>
  <si>
    <t>24/10/2015</t>
  </si>
  <si>
    <t>สยวะหตร่หก มำขห ร่หาสมดห จมรนภไพไมพจรนาก sfd  ,okp2222</t>
  </si>
  <si>
    <t>jan</t>
  </si>
  <si>
    <t>feb</t>
  </si>
  <si>
    <t>mar</t>
  </si>
  <si>
    <t>apr</t>
  </si>
  <si>
    <t>b</t>
  </si>
  <si>
    <t>c</t>
  </si>
  <si>
    <t>d</t>
  </si>
  <si>
    <t>e</t>
  </si>
  <si>
    <t>f</t>
  </si>
  <si>
    <t>g</t>
  </si>
  <si>
    <t>h</t>
  </si>
  <si>
    <t>111</t>
  </si>
  <si>
    <t>222</t>
  </si>
  <si>
    <t>333</t>
  </si>
  <si>
    <t>444</t>
  </si>
  <si>
    <t>555</t>
  </si>
  <si>
    <t>666</t>
  </si>
  <si>
    <t>777</t>
  </si>
  <si>
    <t>888</t>
  </si>
  <si>
    <t>username</t>
  </si>
  <si>
    <t>SuwitL</t>
  </si>
  <si>
    <t>password</t>
  </si>
  <si>
    <t>testuser</t>
  </si>
  <si>
    <t>workflowCode</t>
  </si>
  <si>
    <t>groupCheck</t>
  </si>
  <si>
    <t>newsSourceCode</t>
  </si>
  <si>
    <t>fastTrackFlag</t>
  </si>
  <si>
    <t>issuerPhoneMobile</t>
  </si>
  <si>
    <t>issuerPhoneOffice</t>
  </si>
  <si>
    <t>issuerPhoneOfficeExt</t>
  </si>
  <si>
    <t>salePhoneMobile</t>
  </si>
  <si>
    <t>salePhoneOffice</t>
  </si>
  <si>
    <t>salePhoneOfficeExt</t>
  </si>
  <si>
    <t>CSM : สินเชื่อรายย่อย</t>
  </si>
  <si>
    <t>CSM</t>
  </si>
  <si>
    <t>06 : Event</t>
  </si>
  <si>
    <t>06</t>
  </si>
  <si>
    <t>0</t>
  </si>
  <si>
    <t>0812345678</t>
  </si>
  <si>
    <t>0212345678</t>
  </si>
  <si>
    <t>123</t>
  </si>
  <si>
    <t>Name</t>
  </si>
  <si>
    <t>Data</t>
  </si>
  <si>
    <t>Value</t>
  </si>
  <si>
    <t>Type</t>
  </si>
  <si>
    <t>1</t>
  </si>
  <si>
    <t>กลุ่มลูกค้าสินเชื่อ *</t>
  </si>
  <si>
    <t>FieldName</t>
  </si>
  <si>
    <t>การตรวจสอบสมาชิกในคำขอ</t>
  </si>
  <si>
    <t>ช่องทางการรับข่าวสาร</t>
  </si>
  <si>
    <t>สินเชื่อ Fast Track</t>
  </si>
  <si>
    <t>เบอร์มือถือ</t>
  </si>
  <si>
    <t>เบอร์ที่ทำงาน</t>
  </si>
  <si>
    <t>ต่อ</t>
  </si>
  <si>
    <t>วันทีสมัครใช้บริการ</t>
  </si>
  <si>
    <t>08/09/2558</t>
  </si>
  <si>
    <t>requestedDate</t>
  </si>
  <si>
    <t>FieldName (optional)</t>
  </si>
  <si>
    <t>ไม่ตรวจสอบ</t>
  </si>
  <si>
    <t>ไม่ใช่</t>
  </si>
  <si>
    <t>FieldNameType</t>
  </si>
  <si>
    <t>id</t>
  </si>
  <si>
    <t>name</t>
  </si>
  <si>
    <t>FTH1 : เคหะ Fast Track</t>
  </si>
  <si>
    <t>fastTrackTypeCode</t>
  </si>
  <si>
    <t>FTH1</t>
  </si>
  <si>
    <t>//*[@id="applicationForm"]/div[3]/div/div/div[2]/div[2]/input</t>
  </si>
  <si>
    <t>//*[@id="dropdownFixWidth"]/input</t>
  </si>
  <si>
    <t>//*[@id="ddl_fastTrack"]/input</t>
  </si>
  <si>
    <t>Index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</si>
  <si>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</si>
  <si>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</si>
  <si>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</si>
  <si>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</si>
  <si>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</si>
  <si>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</si>
  <si>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</si>
  <si>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</si>
  <si>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</si>
  <si>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</si>
  <si>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</si>
  <si>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HP : Hire Purchase</t>
  </si>
  <si>
    <t>GO2 : สินเชื่อภาครัฐ 2</t>
  </si>
  <si>
    <t>MC1 : สินเชื่อธุรกิจรายย่อย 1</t>
  </si>
  <si>
    <t>MC2 : สินเชื่อธุรกิจรายย่อย 2</t>
  </si>
  <si>
    <t>SM2 : สินเชื่อธุรกิจ SME ที่มีวงเงินรวม &lt;= 20 ล้านบาท</t>
  </si>
  <si>
    <t>HP</t>
  </si>
  <si>
    <t>GO2</t>
  </si>
  <si>
    <t>MC1</t>
  </si>
  <si>
    <t>MC2</t>
  </si>
  <si>
    <t>SM2</t>
  </si>
  <si>
    <t>Text</t>
  </si>
  <si>
    <t>Dropdown</t>
  </si>
  <si>
    <t>Date</t>
  </si>
  <si>
    <t>Radio</t>
  </si>
  <si>
    <t>Button</t>
  </si>
  <si>
    <t>xpath</t>
  </si>
  <si>
    <t>dd_Field</t>
  </si>
  <si>
    <t>dd_FieldRef</t>
  </si>
  <si>
    <t>list_field</t>
  </si>
  <si>
    <t>list_fieldref</t>
  </si>
  <si>
    <t>01 : โทรทัศน์</t>
  </si>
  <si>
    <t>02 : วิทยุ</t>
  </si>
  <si>
    <t>03 : หนังสือพิมพ์/แมกกาซีน</t>
  </si>
  <si>
    <t>04 : Internet/ E-mail</t>
  </si>
  <si>
    <t>05 : บุคคลแนะนำ</t>
  </si>
  <si>
    <t>07 : แผ่นปลิว/สื่อสิ่งพิมพ์/ป้ายโฆษณา</t>
  </si>
  <si>
    <t>01</t>
  </si>
  <si>
    <t>02</t>
  </si>
  <si>
    <t>03</t>
  </si>
  <si>
    <t>04</t>
  </si>
  <si>
    <t>05</t>
  </si>
  <si>
    <t>07</t>
  </si>
  <si>
    <t>NEWSM2 : New สินเชื่อธุรกิจ SME ที่มีวงเงินรวม &lt;= 20 ล้านบาท</t>
  </si>
  <si>
    <t>NEWSM2</t>
  </si>
  <si>
    <t>วัตถุประสงค์ของผู้ใช้งานระบบ *</t>
  </si>
  <si>
    <t>purposeLoanCode</t>
  </si>
  <si>
    <t>execute</t>
  </si>
  <si>
    <t>populatePurposeLoanByWorkFlow(this.value,'',true,false,'purposeLoanCode');getWorkflowGroup(this.value);</t>
  </si>
  <si>
    <t>//*[@id="purposeLoanCodeDiv"]/div[2]/input</t>
  </si>
  <si>
    <t>1 : เพื่อขอเปิดบัญชีสินเชื่อใหม่/เพิ่มวงเงิน</t>
  </si>
  <si>
    <t>2 : เพื่อขอเปลี่ยนแปลงเงื่อนไขวงเงินสินเชื่อเดิม</t>
  </si>
  <si>
    <t>3 : เพื่อขอทบทวนวงเงินสินเชื่อเดิมประจำปี</t>
  </si>
  <si>
    <t>หน่วยงานภายนอก *</t>
  </si>
  <si>
    <t>Omsub Sukkhee Enterprise</t>
  </si>
  <si>
    <t>หน่วยงานที่แนะนำลูกค้า</t>
  </si>
  <si>
    <t>adviserUnitType</t>
  </si>
  <si>
    <t>หน่วยงานภายใน</t>
  </si>
  <si>
    <t>hddAdviserPhoneMobile</t>
  </si>
  <si>
    <t>hddAdviserPhoneOffice</t>
  </si>
  <si>
    <t>hddAdviserPhoneOfficeExt</t>
  </si>
  <si>
    <t>hddcrmPhoneMobile</t>
  </si>
  <si>
    <t>hddcrmPhoneOffice</t>
  </si>
  <si>
    <t>hddcrmPhoneOfficeExt</t>
  </si>
  <si>
    <t>13</t>
  </si>
  <si>
    <t>14</t>
  </si>
  <si>
    <t>15</t>
  </si>
  <si>
    <t>adviserExternalUnit</t>
  </si>
  <si>
    <t>การตรวจสอบ NCB</t>
  </si>
  <si>
    <t>ต้องตรวจสอบข้อมูล NCB</t>
  </si>
  <si>
    <t>ไม่ต้องตรวจสอบข้อมูล NCB</t>
  </si>
  <si>
    <t>baseCheckNcbFlag</t>
  </si>
  <si>
    <t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</si>
</sst>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0"/>
      <name val="Arial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sz val="9"/>
      <name val="Tahoma"/>
      <family val="2"/>
    </font>
    <font>
      <sz val="9"/>
      <color rgb="FFFF0000"/>
      <name val="Tahoma"/>
      <family val="2"/>
    </font>
    <font>
      <sz val="9"/>
      <color rgb="FF222222"/>
      <name val="Consolas"/>
      <family val="3"/>
    </font>
    <font>
      <sz val="9"/>
      <name val="Arial"/>
      <family val="2"/>
    </font>
    <font>
      <sz val="10"/>
      <color rgb="FF333333"/>
      <name val="Tahoma"/>
      <family val="2"/>
    </font>
    <font>
      <sz val="9"/>
      <color theme="1"/>
      <name val="Tahoma"/>
      <family val="2"/>
    </font>
    <font>
      <b/>
      <sz val="9"/>
      <name val="Tahoma"/>
      <family val="2"/>
    </font>
    <font>
      <b/>
      <sz val="9"/>
      <color theme="0"/>
      <name val="Tahoma"/>
      <family val="2"/>
    </font>
    <font>
      <sz val="9"/>
      <color rgb="FF222222"/>
      <name val="Tahoma"/>
      <family val="2"/>
    </font>
    <font>
      <sz val="9"/>
      <color rgb="FF333333"/>
      <name val="Tahoma"/>
      <family val="2"/>
    </font>
    <font>
      <sz val="10"/>
      <color rgb="FF333333"/>
      <name val="Arial"/>
      <family val="2"/>
    </font>
    <font>
      <b/>
      <sz val="9"/>
      <color rgb="FF333333"/>
      <name val="Tahoma"/>
      <family val="2"/>
    </font>
    <font>
      <b/>
      <sz val="10"/>
      <color rgb="FFFF0000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indexed="51"/>
      </patternFill>
    </fill>
    <fill>
      <patternFill patternType="solid">
        <fgColor indexed="31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/>
        <bgColor indexed="64"/>
      </patternFill>
    </fill>
  </fills>
  <borders count="1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theme="4"/>
      </left>
      <right/>
      <top/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/>
      <bottom style="thin">
        <color rgb="FF5B9BD5"/>
      </bottom>
      <diagonal/>
    </border>
    <border>
      <left style="thin">
        <color rgb="FF5B9BD5"/>
      </left>
      <right style="thin">
        <color theme="4"/>
      </right>
      <top/>
      <bottom style="thin">
        <color theme="4"/>
      </bottom>
      <diagonal/>
    </border>
    <border>
      <left style="thin">
        <color theme="4"/>
      </left>
      <right style="thin">
        <color rgb="FF5B9BD5"/>
      </right>
      <top/>
      <bottom style="thin">
        <color rgb="FF5B9BD5"/>
      </bottom>
      <diagonal/>
    </border>
  </borders>
  <cellStyleXfs count="2">
    <xf numFmtId="0" fontId="0" fillId="0" borderId="0"/>
    <xf numFmtId="49" fontId="7" fillId="0" borderId="0">
      <alignment vertical="center"/>
    </xf>
  </cellStyleXfs>
  <cellXfs count="90">
    <xf numFmtId="0" fontId="0" fillId="0" borderId="0" xfId="0"/>
    <xf numFmtId="49" fontId="0" fillId="2" borderId="0" xfId="0" applyNumberFormat="1" applyFill="1"/>
    <xf numFmtId="49" fontId="0" fillId="0" borderId="0" xfId="0" applyNumberFormat="1"/>
    <xf numFmtId="49" fontId="3" fillId="0" borderId="0" xfId="0" applyNumberFormat="1" applyFont="1"/>
    <xf numFmtId="49" fontId="3" fillId="3" borderId="0" xfId="0" quotePrefix="1" applyNumberFormat="1" applyFont="1" applyFill="1"/>
    <xf numFmtId="0" fontId="8" fillId="0" borderId="0" xfId="0" applyFont="1"/>
    <xf numFmtId="0" fontId="4" fillId="0" borderId="0" xfId="0" applyFont="1"/>
    <xf numFmtId="0" fontId="6" fillId="0" borderId="0" xfId="0" applyFont="1"/>
    <xf numFmtId="49" fontId="5" fillId="0" borderId="8" xfId="0" applyNumberFormat="1" applyFont="1" applyBorder="1" applyAlignment="1">
      <alignment vertical="center" wrapText="1"/>
    </xf>
    <xf numFmtId="49" fontId="4" fillId="0" borderId="8" xfId="0" applyNumberFormat="1" applyFont="1" applyBorder="1" applyAlignment="1">
      <alignment vertical="center" wrapText="1"/>
    </xf>
    <xf numFmtId="49" fontId="4" fillId="0" borderId="13" xfId="0" applyNumberFormat="1" applyFont="1" applyBorder="1" applyAlignment="1">
      <alignment vertical="center" wrapText="1"/>
    </xf>
    <xf numFmtId="49" fontId="5" fillId="5" borderId="8" xfId="0" applyNumberFormat="1" applyFont="1" applyFill="1" applyBorder="1" applyAlignment="1">
      <alignment vertical="center" wrapText="1"/>
    </xf>
    <xf numFmtId="49" fontId="9" fillId="0" borderId="8" xfId="0" applyNumberFormat="1" applyFont="1" applyBorder="1" applyAlignment="1">
      <alignment vertical="center" wrapText="1"/>
    </xf>
    <xf numFmtId="49" fontId="9" fillId="5" borderId="8" xfId="0" applyNumberFormat="1" applyFont="1" applyFill="1" applyBorder="1" applyAlignment="1">
      <alignment vertical="center" wrapText="1"/>
    </xf>
    <xf numFmtId="49" fontId="4" fillId="0" borderId="0" xfId="0" applyNumberFormat="1" applyFont="1" applyAlignment="1">
      <alignment vertical="center"/>
    </xf>
    <xf numFmtId="49" fontId="13" fillId="0" borderId="0" xfId="0" applyNumberFormat="1" applyFont="1" applyAlignment="1">
      <alignment vertical="center"/>
    </xf>
    <xf numFmtId="49" fontId="4" fillId="0" borderId="0" xfId="0" applyNumberFormat="1" applyFont="1" applyAlignment="1">
      <alignment horizontal="center" vertical="center"/>
    </xf>
    <xf numFmtId="49" fontId="9" fillId="5" borderId="9" xfId="0" applyNumberFormat="1" applyFont="1" applyFill="1" applyBorder="1" applyAlignment="1">
      <alignment horizontal="center" vertical="center"/>
    </xf>
    <xf numFmtId="49" fontId="4" fillId="0" borderId="0" xfId="0" applyNumberFormat="1" applyFont="1" applyBorder="1" applyAlignment="1">
      <alignment vertical="center" wrapText="1"/>
    </xf>
    <xf numFmtId="49" fontId="4" fillId="0" borderId="0" xfId="0" applyNumberFormat="1" applyFont="1" applyAlignment="1">
      <alignment vertical="center" wrapText="1"/>
    </xf>
    <xf numFmtId="49" fontId="10" fillId="0" borderId="11" xfId="0" applyNumberFormat="1" applyFont="1" applyBorder="1" applyAlignment="1">
      <alignment horizontal="center" vertical="center" wrapText="1"/>
    </xf>
    <xf numFmtId="49" fontId="10" fillId="0" borderId="10" xfId="0" applyNumberFormat="1" applyFont="1" applyBorder="1" applyAlignment="1">
      <alignment vertical="center" wrapText="1"/>
    </xf>
    <xf numFmtId="49" fontId="10" fillId="0" borderId="10" xfId="0" applyNumberFormat="1" applyFont="1" applyBorder="1" applyAlignment="1">
      <alignment horizontal="center" vertical="center" wrapText="1"/>
    </xf>
    <xf numFmtId="49" fontId="10" fillId="0" borderId="12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horizontal="center" vertical="center" wrapText="1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vertical="center" wrapText="1"/>
    </xf>
    <xf numFmtId="49" fontId="12" fillId="0" borderId="8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0" xfId="0" applyNumberFormat="1" applyFont="1" applyAlignment="1">
      <alignment horizontal="center" vertical="center" wrapText="1"/>
    </xf>
    <xf numFmtId="49" fontId="12" fillId="0" borderId="0" xfId="0" applyNumberFormat="1" applyFont="1" applyAlignment="1">
      <alignment vertical="center" wrapText="1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left" vertical="center"/>
    </xf>
    <xf numFmtId="49" fontId="4" fillId="0" borderId="0" xfId="0" applyNumberFormat="1" applyFont="1" applyAlignment="1">
      <alignment horizontal="left" vertical="center" wrapText="1"/>
    </xf>
    <xf numFmtId="0" fontId="4" fillId="0" borderId="0" xfId="0" applyNumberFormat="1" applyFont="1" applyAlignment="1">
      <alignment vertical="center" wrapText="1"/>
    </xf>
    <xf numFmtId="49" fontId="4" fillId="6" borderId="6" xfId="0" applyNumberFormat="1" applyFont="1" applyFill="1" applyBorder="1" applyAlignment="1">
      <alignment horizontal="center" vertical="center" wrapText="1"/>
    </xf>
    <xf numFmtId="49" fontId="5" fillId="6" borderId="8" xfId="0" applyNumberFormat="1" applyFont="1" applyFill="1" applyBorder="1" applyAlignment="1">
      <alignment vertical="center" wrapText="1"/>
    </xf>
    <xf numFmtId="49" fontId="4" fillId="6" borderId="0" xfId="0" applyNumberFormat="1" applyFont="1" applyFill="1" applyAlignment="1">
      <alignment vertical="center" wrapText="1"/>
    </xf>
    <xf numFmtId="49" fontId="4" fillId="6" borderId="8" xfId="0" applyNumberFormat="1" applyFont="1" applyFill="1" applyBorder="1" applyAlignment="1">
      <alignment vertical="center" wrapText="1"/>
    </xf>
    <xf numFmtId="0" fontId="4" fillId="6" borderId="0" xfId="0" applyNumberFormat="1" applyFont="1" applyFill="1" applyAlignment="1">
      <alignment vertical="center" wrapText="1"/>
    </xf>
    <xf numFmtId="49" fontId="4" fillId="6" borderId="8" xfId="0" applyNumberFormat="1" applyFont="1" applyFill="1" applyBorder="1" applyAlignment="1">
      <alignment horizontal="center" vertical="center" wrapText="1"/>
    </xf>
    <xf numFmtId="49" fontId="4" fillId="6" borderId="4" xfId="0" applyNumberFormat="1" applyFont="1" applyFill="1" applyBorder="1" applyAlignment="1">
      <alignment vertical="center" wrapText="1"/>
    </xf>
    <xf numFmtId="0" fontId="4" fillId="6" borderId="8" xfId="0" applyNumberFormat="1" applyFont="1" applyFill="1" applyBorder="1" applyAlignment="1">
      <alignment vertical="center" wrapText="1"/>
    </xf>
    <xf numFmtId="49" fontId="4" fillId="6" borderId="0" xfId="0" applyNumberFormat="1" applyFont="1" applyFill="1" applyAlignment="1">
      <alignment vertical="center"/>
    </xf>
    <xf numFmtId="49" fontId="4" fillId="0" borderId="6" xfId="0" applyNumberFormat="1" applyFont="1" applyFill="1" applyBorder="1" applyAlignment="1">
      <alignment horizontal="center" vertical="center" wrapText="1"/>
    </xf>
    <xf numFmtId="49" fontId="5" fillId="0" borderId="8" xfId="0" applyNumberFormat="1" applyFont="1" applyFill="1" applyBorder="1" applyAlignment="1">
      <alignment vertical="center" wrapText="1"/>
    </xf>
    <xf numFmtId="49" fontId="4" fillId="0" borderId="0" xfId="0" applyNumberFormat="1" applyFont="1" applyFill="1" applyAlignment="1">
      <alignment vertical="center" wrapText="1"/>
    </xf>
    <xf numFmtId="49" fontId="4" fillId="0" borderId="0" xfId="0" applyNumberFormat="1" applyFont="1" applyFill="1" applyAlignment="1">
      <alignment vertical="center"/>
    </xf>
    <xf numFmtId="49" fontId="4" fillId="0" borderId="8" xfId="0" applyNumberFormat="1" applyFont="1" applyFill="1" applyBorder="1" applyAlignment="1">
      <alignment vertical="center" wrapText="1"/>
    </xf>
    <xf numFmtId="49" fontId="4" fillId="0" borderId="8" xfId="0" applyNumberFormat="1" applyFont="1" applyFill="1" applyBorder="1" applyAlignment="1">
      <alignment horizontal="center" vertical="center" wrapText="1"/>
    </xf>
    <xf numFmtId="49" fontId="4" fillId="0" borderId="4" xfId="0" applyNumberFormat="1" applyFont="1" applyFill="1" applyBorder="1" applyAlignment="1">
      <alignment vertical="center" wrapText="1"/>
    </xf>
    <xf numFmtId="49" fontId="10" fillId="0" borderId="11" xfId="0" applyNumberFormat="1" applyFont="1" applyFill="1" applyBorder="1" applyAlignment="1">
      <alignment horizontal="center" vertical="center" wrapText="1"/>
    </xf>
    <xf numFmtId="49" fontId="10" fillId="0" borderId="10" xfId="0" applyNumberFormat="1" applyFont="1" applyFill="1" applyBorder="1" applyAlignment="1">
      <alignment vertical="center" wrapText="1"/>
    </xf>
    <xf numFmtId="49" fontId="10" fillId="0" borderId="10" xfId="0" applyNumberFormat="1" applyFont="1" applyFill="1" applyBorder="1" applyAlignment="1">
      <alignment horizontal="center" vertical="center" wrapText="1"/>
    </xf>
    <xf numFmtId="49" fontId="10" fillId="0" borderId="12" xfId="0" applyNumberFormat="1" applyFont="1" applyFill="1" applyBorder="1" applyAlignment="1">
      <alignment vertical="center" wrapText="1"/>
    </xf>
    <xf numFmtId="49" fontId="12" fillId="0" borderId="8" xfId="0" applyNumberFormat="1" applyFont="1" applyFill="1" applyBorder="1" applyAlignment="1">
      <alignment vertical="center" wrapText="1"/>
    </xf>
    <xf numFmtId="49" fontId="4" fillId="0" borderId="13" xfId="0" applyNumberFormat="1" applyFont="1" applyFill="1" applyBorder="1" applyAlignment="1">
      <alignment vertical="center" wrapText="1"/>
    </xf>
    <xf numFmtId="49" fontId="4" fillId="0" borderId="13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vertical="center" wrapText="1"/>
    </xf>
    <xf numFmtId="49" fontId="4" fillId="0" borderId="5" xfId="0" applyNumberFormat="1" applyFont="1" applyFill="1" applyBorder="1" applyAlignment="1">
      <alignment vertical="center" wrapText="1"/>
    </xf>
    <xf numFmtId="49" fontId="4" fillId="0" borderId="7" xfId="0" applyNumberFormat="1" applyFont="1" applyFill="1" applyBorder="1" applyAlignment="1">
      <alignment vertical="center" wrapText="1"/>
    </xf>
    <xf numFmtId="49" fontId="4" fillId="0" borderId="2" xfId="0" applyNumberFormat="1" applyFont="1" applyFill="1" applyBorder="1" applyAlignment="1">
      <alignment vertical="center" wrapText="1"/>
    </xf>
    <xf numFmtId="49" fontId="10" fillId="0" borderId="14" xfId="0" applyNumberFormat="1" applyFont="1" applyFill="1" applyBorder="1" applyAlignment="1">
      <alignment vertical="center" wrapText="1"/>
    </xf>
    <xf numFmtId="0" fontId="6" fillId="0" borderId="0" xfId="0" applyFont="1" applyAlignment="1">
      <alignment wrapText="1"/>
    </xf>
    <xf numFmtId="0" fontId="12" fillId="0" borderId="0" xfId="0" applyFont="1" applyAlignment="1">
      <alignment vertical="center" wrapText="1"/>
    </xf>
    <xf numFmtId="49" fontId="4" fillId="0" borderId="8" xfId="0" applyNumberFormat="1" applyFont="1" applyFill="1" applyBorder="1" applyAlignment="1">
      <alignment horizontal="center" vertical="center"/>
    </xf>
    <xf numFmtId="0" fontId="15" fillId="0" borderId="0" xfId="0" applyFont="1" applyAlignment="1">
      <alignment horizontal="left" vertical="center" wrapText="1"/>
    </xf>
    <xf numFmtId="0" fontId="15" fillId="0" borderId="9" xfId="0" applyFont="1" applyBorder="1" applyAlignment="1">
      <alignment horizontal="left" vertical="center" wrapText="1"/>
    </xf>
    <xf numFmtId="0" fontId="16" fillId="0" borderId="0" xfId="0" applyFont="1"/>
    <xf numFmtId="49" fontId="4" fillId="0" borderId="8" xfId="0" applyNumberFormat="1" applyFont="1" applyFill="1" applyBorder="1" applyAlignment="1">
      <alignment horizontal="left" vertical="center" wrapText="1"/>
    </xf>
    <xf numFmtId="0" fontId="4" fillId="0" borderId="0" xfId="0" applyNumberFormat="1" applyFont="1" applyFill="1" applyAlignment="1">
      <alignment horizontal="center" vertical="center" wrapText="1"/>
    </xf>
    <xf numFmtId="0" fontId="4" fillId="0" borderId="8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wrapText="1"/>
    </xf>
    <xf numFmtId="0" fontId="15" fillId="0" borderId="0" xfId="0" applyFont="1" applyAlignment="1">
      <alignment wrapText="1"/>
    </xf>
    <xf numFmtId="0" fontId="14" fillId="0" borderId="0" xfId="0" applyFont="1" applyAlignment="1">
      <alignment wrapText="1"/>
    </xf>
    <xf numFmtId="49" fontId="11" fillId="4" borderId="15" xfId="0" applyNumberFormat="1" applyFont="1" applyFill="1" applyBorder="1" applyAlignment="1">
      <alignment horizontal="center" vertical="center" wrapText="1"/>
    </xf>
    <xf numFmtId="49" fontId="11" fillId="4" borderId="10" xfId="0" applyNumberFormat="1" applyFont="1" applyFill="1" applyBorder="1" applyAlignment="1">
      <alignment vertical="center" wrapText="1"/>
    </xf>
    <xf numFmtId="49" fontId="11" fillId="4" borderId="10" xfId="0" applyNumberFormat="1" applyFont="1" applyFill="1" applyBorder="1" applyAlignment="1">
      <alignment horizontal="center" vertical="center" wrapText="1"/>
    </xf>
    <xf numFmtId="49" fontId="11" fillId="4" borderId="12" xfId="0" applyNumberFormat="1" applyFont="1" applyFill="1" applyBorder="1" applyAlignment="1">
      <alignment vertical="center" wrapText="1"/>
    </xf>
    <xf numFmtId="49" fontId="11" fillId="4" borderId="16" xfId="0" applyNumberFormat="1" applyFont="1" applyFill="1" applyBorder="1" applyAlignment="1">
      <alignment vertical="center" wrapText="1"/>
    </xf>
    <xf numFmtId="49" fontId="3" fillId="0" borderId="0" xfId="0" applyNumberFormat="1" applyFont="1" applyAlignment="1">
      <alignment wrapText="1"/>
    </xf>
    <xf numFmtId="0" fontId="3" fillId="0" borderId="0" xfId="0" applyNumberFormat="1" applyFont="1" applyAlignment="1">
      <alignment wrapText="1"/>
    </xf>
    <xf numFmtId="49" fontId="4" fillId="7" borderId="6" xfId="0" applyNumberFormat="1" applyFont="1" applyFill="1" applyBorder="1" applyAlignment="1">
      <alignment horizontal="center" vertical="center" wrapText="1"/>
    </xf>
    <xf numFmtId="49" fontId="4" fillId="7" borderId="8" xfId="0" applyNumberFormat="1" applyFont="1" applyFill="1" applyBorder="1" applyAlignment="1">
      <alignment vertical="center" wrapText="1"/>
    </xf>
    <xf numFmtId="49" fontId="4" fillId="7" borderId="8" xfId="0" applyNumberFormat="1" applyFont="1" applyFill="1" applyBorder="1" applyAlignment="1">
      <alignment horizontal="center" vertical="center" wrapText="1"/>
    </xf>
    <xf numFmtId="49" fontId="4" fillId="7" borderId="4" xfId="0" applyNumberFormat="1" applyFont="1" applyFill="1" applyBorder="1" applyAlignment="1">
      <alignment vertical="center" wrapText="1"/>
    </xf>
    <xf numFmtId="49" fontId="4" fillId="7" borderId="8" xfId="0" applyNumberFormat="1" applyFont="1" applyFill="1" applyBorder="1" applyAlignment="1">
      <alignment horizontal="center" vertical="center"/>
    </xf>
    <xf numFmtId="49" fontId="4" fillId="7" borderId="5" xfId="0" applyNumberFormat="1" applyFont="1" applyFill="1" applyBorder="1" applyAlignment="1">
      <alignment vertical="center" wrapText="1"/>
    </xf>
  </cellXfs>
  <cellStyles count="2">
    <cellStyle name="Dropdown" xfId="1"/>
    <cellStyle name="Normal" xfId="0" builtinId="0"/>
  </cellStyles>
  <dxfs count="89">
    <dxf>
      <numFmt numFmtId="0" formatCode="General"/>
      <alignment horizontal="general" vertical="bottom" textRotation="0" wrapText="1" indent="0" justifyLastLine="0" shrinkToFit="0" readingOrder="0"/>
    </dxf>
    <dxf>
      <font>
        <sz val="9"/>
        <name val="Tahoma"/>
      </font>
      <numFmt numFmtId="30" formatCode="@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Tahoma"/>
        <scheme val="none"/>
      </font>
      <numFmt numFmtId="30" formatCode="@"/>
      <fill>
        <patternFill patternType="solid">
          <fgColor theme="4"/>
          <bgColor theme="4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/>
        <bottom/>
      </border>
    </dxf>
    <dxf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ahoma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222"/>
        <name val="Consolas"/>
        <scheme val="none"/>
      </font>
    </dxf>
    <dxf>
      <numFmt numFmtId="30" formatCode="@"/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Tahoma"/>
        <scheme val="none"/>
      </font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border outline="0">
        <top style="thin">
          <color rgb="FF5B9BD5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ahoma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Tahom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222"/>
        <name val="Consola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222"/>
        <name val="Consola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222"/>
        <name val="Consolas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ahoma"/>
        <scheme val="none"/>
      </font>
      <numFmt numFmtId="30" formatCode="@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ahoma"/>
        <scheme val="none"/>
      </font>
      <numFmt numFmtId="30" formatCode="@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222"/>
        <name val="Consolas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Tahoma"/>
        <scheme val="none"/>
      </font>
      <numFmt numFmtId="30" formatCode="@"/>
      <fill>
        <patternFill patternType="none">
          <fgColor indexed="64"/>
          <bgColor auto="1"/>
        </patternFill>
      </fill>
      <alignment vertical="center" textRotation="0" wrapText="1" indent="0" justifyLastLine="0" shrinkToFit="0" readingOrder="0"/>
      <border diagonalUp="0" diagonalDown="0" outline="0">
        <left style="thin">
          <color rgb="FF5B9BD5"/>
        </left>
        <right style="thin">
          <color rgb="FF5B9BD5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ahoma"/>
        <scheme val="none"/>
      </font>
      <numFmt numFmtId="30" formatCode="@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ahoma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ahoma"/>
        <scheme val="none"/>
      </font>
      <numFmt numFmtId="30" formatCode="@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ahoma"/>
        <scheme val="none"/>
      </font>
      <numFmt numFmtId="30" formatCode="@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4"/>
        </left>
        <right/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ahoma"/>
        <scheme val="none"/>
      </font>
      <numFmt numFmtId="30" formatCode="@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Tahoma"/>
        <scheme val="none"/>
      </font>
      <numFmt numFmtId="30" formatCode="@"/>
      <fill>
        <patternFill patternType="none">
          <fgColor indexed="64"/>
          <bgColor auto="1"/>
        </patternFill>
      </fill>
      <alignment vertical="center" textRotation="0" wrapText="1" indent="0" justifyLastLine="0" shrinkToFit="0" readingOrder="0"/>
      <border diagonalUp="0" diagonalDown="0" outline="0">
        <left style="thin">
          <color rgb="FF5B9BD5"/>
        </left>
        <right style="thin">
          <color rgb="FF5B9BD5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ahoma"/>
        <scheme val="none"/>
      </font>
      <numFmt numFmtId="30" formatCode="@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ahoma"/>
        <scheme val="none"/>
      </font>
      <numFmt numFmtId="30" formatCode="@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ahoma"/>
        <scheme val="none"/>
      </font>
      <numFmt numFmtId="30" formatCode="@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ahoma"/>
        <scheme val="none"/>
      </font>
      <numFmt numFmtId="30" formatCode="@"/>
      <fill>
        <patternFill patternType="none">
          <fgColor indexed="64"/>
          <bgColor auto="1"/>
        </patternFill>
      </fill>
      <alignment vertical="center" textRotation="0" wrapText="1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ahoma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ahoma"/>
        <scheme val="none"/>
      </font>
      <numFmt numFmtId="30" formatCode="@"/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ahoma"/>
        <scheme val="none"/>
      </font>
      <numFmt numFmtId="30" formatCode="@"/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222"/>
        <name val="Tahoma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222"/>
        <name val="Tahoma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Tahoma"/>
        <scheme val="none"/>
      </font>
    </dxf>
    <dxf>
      <font>
        <strike val="0"/>
        <outline val="0"/>
        <shadow val="0"/>
        <u val="none"/>
        <vertAlign val="baseline"/>
        <sz val="9"/>
        <name val="Tahom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222"/>
        <name val="Tahoma"/>
        <scheme val="none"/>
      </font>
      <numFmt numFmtId="30" formatCode="@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222"/>
        <name val="Consolas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ahoma"/>
        <scheme val="none"/>
      </font>
      <numFmt numFmtId="30" formatCode="@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0" formatCode="@"/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Tahoma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Tahoma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ahom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border>
        <bottom style="thin">
          <color rgb="FF5B9BD5"/>
        </bottom>
      </border>
    </dxf>
    <dxf>
      <border diagonalUp="0" diagonalDown="0">
        <left style="thin">
          <color rgb="FF5B9BD5"/>
        </left>
        <right style="thin">
          <color rgb="FF5B9BD5"/>
        </right>
        <top style="thin">
          <color rgb="FF5B9BD5"/>
        </top>
        <bottom style="thin">
          <color rgb="FF5B9BD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ahoma"/>
        <scheme val="none"/>
      </font>
      <numFmt numFmtId="30" formatCode="@"/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ahoma"/>
        <scheme val="none"/>
      </font>
      <numFmt numFmtId="30" formatCode="@"/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222"/>
        <name val="Tahoma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222"/>
        <name val="Tahoma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Tahoma"/>
        <scheme val="none"/>
      </font>
    </dxf>
    <dxf>
      <font>
        <strike val="0"/>
        <outline val="0"/>
        <shadow val="0"/>
        <u val="none"/>
        <vertAlign val="baseline"/>
        <sz val="9"/>
        <name val="Tahom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222"/>
        <name val="Tahoma"/>
        <scheme val="none"/>
      </font>
      <numFmt numFmtId="30" formatCode="@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222"/>
        <name val="Consolas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ahoma"/>
        <scheme val="none"/>
      </font>
      <numFmt numFmtId="30" formatCode="@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0" formatCode="@"/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Tahoma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Tahoma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ahoma"/>
        <scheme val="none"/>
      </font>
      <numFmt numFmtId="30" formatCode="@"/>
      <alignment horizontal="general" vertical="center" textRotation="0" wrapText="1" indent="0" justifyLastLine="0" shrinkToFit="0" readingOrder="0"/>
      <border diagonalUp="0" diagonalDown="0" outline="0">
        <left style="thin">
          <color theme="4"/>
        </left>
        <right/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ahoma"/>
        <scheme val="none"/>
      </font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ahoma"/>
        <scheme val="none"/>
      </font>
      <numFmt numFmtId="30" formatCode="@"/>
      <alignment horizontal="general" vertical="center" textRotation="0" wrapText="1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ahoma"/>
        <scheme val="none"/>
      </font>
      <numFmt numFmtId="30" formatCode="@"/>
      <alignment horizontal="general" vertical="center" textRotation="0" wrapText="1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ahoma"/>
        <scheme val="none"/>
      </font>
      <numFmt numFmtId="30" formatCode="@"/>
      <alignment horizontal="general" vertical="center" textRotation="0" wrapText="1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ahoma"/>
        <scheme val="none"/>
      </font>
      <numFmt numFmtId="30" formatCode="@"/>
      <alignment horizontal="general" vertical="center" textRotation="0" wrapText="1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ahoma"/>
        <scheme val="none"/>
      </font>
      <numFmt numFmtId="30" formatCode="@"/>
      <alignment vertical="center" textRotation="0" wrapText="1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ahom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ahoma"/>
        <scheme val="none"/>
      </font>
      <numFmt numFmtId="30" formatCode="@"/>
      <alignment horizontal="center" vertical="center" textRotation="0" wrapText="1" indent="0" justifyLastLine="0" shrinkToFit="0" readingOrder="0"/>
      <border diagonalUp="0" diagonalDown="0" outline="0">
        <left/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border>
        <bottom style="thin">
          <color rgb="FF5B9BD5"/>
        </bottom>
      </border>
    </dxf>
    <dxf>
      <border diagonalUp="0" diagonalDown="0">
        <left style="thin">
          <color rgb="FF5B9BD5"/>
        </left>
        <right style="thin">
          <color rgb="FF5B9BD5"/>
        </right>
        <top style="thin">
          <color rgb="FF5B9BD5"/>
        </top>
        <bottom style="thin">
          <color rgb="FF5B9BD5"/>
        </bottom>
      </border>
    </dxf>
    <dxf>
      <font>
        <strike val="0"/>
        <outline val="0"/>
        <shadow val="0"/>
        <u val="none"/>
        <vertAlign val="baseline"/>
        <sz val="9"/>
        <name val="Tahoma"/>
        <scheme val="none"/>
      </font>
      <numFmt numFmtId="30" formatCode="@"/>
      <alignment vertical="center" textRotation="0" wrapText="1" indent="0" justifyLastLine="0" shrinkToFit="0" readingOrder="0"/>
      <border diagonalUp="0" diagonalDown="0" outline="0">
        <left style="thin">
          <color rgb="FF5B9BD5"/>
        </left>
        <right style="thin">
          <color rgb="FF5B9BD5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ahoma"/>
        <scheme val="none"/>
      </font>
      <numFmt numFmtId="30" formatCode="@"/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ahoma"/>
        <scheme val="none"/>
      </font>
      <numFmt numFmtId="30" formatCode="@"/>
      <alignment horizontal="general" vertical="center" textRotation="0" wrapText="1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/>
        <bottom/>
      </border>
    </dxf>
    <dxf>
      <font>
        <strike val="0"/>
        <outline val="0"/>
        <shadow val="0"/>
        <u val="none"/>
        <vertAlign val="baseline"/>
        <sz val="9"/>
        <name val="Tahoma"/>
        <scheme val="none"/>
      </font>
      <numFmt numFmtId="0" formatCode="@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Tahoma"/>
        <scheme val="none"/>
      </font>
      <numFmt numFmtId="30" formatCode="@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Tahoma"/>
        <scheme val="none"/>
      </font>
      <numFmt numFmtId="30" formatCode="@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Tahoma"/>
        <scheme val="none"/>
      </font>
      <numFmt numFmtId="0" formatCode="@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Tahoma"/>
        <scheme val="none"/>
      </font>
      <numFmt numFmtId="30" formatCode="@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Tahoma"/>
        <scheme val="none"/>
      </font>
      <numFmt numFmtId="30" formatCode="@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ahoma"/>
        <scheme val="none"/>
      </font>
      <numFmt numFmtId="0" formatCode="@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ahoma"/>
        <scheme val="none"/>
      </font>
      <numFmt numFmtId="30" formatCode="@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ahoma"/>
        <scheme val="none"/>
      </font>
      <numFmt numFmtId="30" formatCode="@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ahoma"/>
        <scheme val="none"/>
      </font>
      <numFmt numFmtId="0" formatCode="@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ahoma"/>
        <scheme val="none"/>
      </font>
      <numFmt numFmtId="30" formatCode="@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ahoma"/>
        <scheme val="none"/>
      </font>
      <numFmt numFmtId="30" formatCode="@"/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7" name="tbl_field" displayName="tbl_field" ref="A4:A9" totalsRowShown="0" headerRowDxfId="87" dataDxfId="86">
  <autoFilter ref="A4:A9"/>
  <tableColumns count="1">
    <tableColumn id="1" name="list_field" dataDxfId="88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id="8" name="tbl_fieldref" displayName="tbl_fieldref" ref="C4:C7" totalsRowShown="0" headerRowDxfId="84" dataDxfId="83">
  <autoFilter ref="C4:C7"/>
  <tableColumns count="1">
    <tableColumn id="1" name="list_fieldref" dataDxfId="85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id="9" name="Table9" displayName="Table9" ref="A1:A2" totalsRowShown="0" headerRowDxfId="81" dataDxfId="80">
  <autoFilter ref="A1:A2"/>
  <tableColumns count="1">
    <tableColumn id="1" name="dd_Field" dataDxfId="82"/>
  </tableColumns>
  <tableStyleInfo name="TableStyleMedium14" showFirstColumn="0" showLastColumn="0" showRowStripes="1" showColumnStripes="0"/>
</table>
</file>

<file path=xl/tables/table4.xml><?xml version="1.0" encoding="utf-8"?>
<table xmlns="http://schemas.openxmlformats.org/spreadsheetml/2006/main" id="10" name="Table10" displayName="Table10" ref="C1:C2" totalsRowShown="0" headerRowDxfId="78" dataDxfId="77">
  <autoFilter ref="C1:C2"/>
  <tableColumns count="1">
    <tableColumn id="1" name="dd_FieldRef" dataDxfId="7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12" name="Table313" displayName="Table313" ref="A2:H14" headerRowDxfId="76" dataDxfId="75" totalsRowDxfId="74" headerRowBorderDxfId="72" tableBorderDxfId="73">
  <autoFilter ref="A2:H14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sortState ref="A3:H14">
    <sortCondition ref="A2:A14"/>
  </sortState>
  <tableColumns count="8">
    <tableColumn id="1" name="Index" totalsRowLabel="Total" dataDxfId="70" totalsRowDxfId="71"/>
    <tableColumn id="2" name="Name" dataDxfId="68" totalsRowDxfId="69"/>
    <tableColumn id="3" name="Data" dataDxfId="66" totalsRowDxfId="67"/>
    <tableColumn id="4" name="Type" dataDxfId="65"/>
    <tableColumn id="5" name="Value" dataDxfId="64"/>
    <tableColumn id="6" name="FieldName" dataDxfId="63"/>
    <tableColumn id="7" name="FieldNameType" dataDxfId="62"/>
    <tableColumn id="8" name="FieldName (optional)" totalsRowFunction="count" dataDxfId="61"/>
  </tableColumns>
  <tableStyleInfo name="TableStyleMedium2" showFirstColumn="1" showLastColumn="0" showRowStripes="1" showColumnStripes="0"/>
</table>
</file>

<file path=xl/tables/table6.xml><?xml version="1.0" encoding="utf-8"?>
<table xmlns="http://schemas.openxmlformats.org/spreadsheetml/2006/main" id="13" name="tb_workflowcode14" displayName="tb_workflowcode14" ref="J3:K9" headerRowCount="0" totalsRowShown="0" headerRowDxfId="60" dataDxfId="59">
  <tableColumns count="2">
    <tableColumn id="1" name="Column1" headerRowDxfId="58" dataDxfId="57"/>
    <tableColumn id="2" name="Column2" headerRowDxfId="56" dataDxfId="55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id="14" name="Table1115" displayName="Table1115" ref="M3:N9" headerRowCount="0" totalsRowShown="0" headerRowDxfId="54" dataDxfId="53">
  <tableColumns count="2">
    <tableColumn id="1" name="Column1" headerRowDxfId="52" dataDxfId="51"/>
    <tableColumn id="2" name="Column2" headerRowDxfId="50" dataDxfId="49"/>
  </tableColumns>
  <tableStyleInfo name="TableStyleLight21" showFirstColumn="0" showLastColumn="0" showRowStripes="1" showColumnStripes="0"/>
</table>
</file>

<file path=xl/tables/table8.xml><?xml version="1.0" encoding="utf-8"?>
<table xmlns="http://schemas.openxmlformats.org/spreadsheetml/2006/main" id="15" name="Table31316" displayName="Table31316" ref="A2:I21" headerRowDxfId="27" dataDxfId="25" totalsRowDxfId="26" headerRowBorderDxfId="47" tableBorderDxfId="48">
  <autoFilter ref="A2:I2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sortState ref="A3:H14">
    <sortCondition ref="A2:A14"/>
  </sortState>
  <tableColumns count="9">
    <tableColumn id="1" name="Index" totalsRowLabel="Total" dataDxfId="31" totalsRowDxfId="46"/>
    <tableColumn id="2" name="Name" dataDxfId="30" totalsRowDxfId="45"/>
    <tableColumn id="3" name="Data" dataDxfId="29" totalsRowDxfId="44"/>
    <tableColumn id="4" name="Type" dataDxfId="28"/>
    <tableColumn id="5" name="Value" dataDxfId="12"/>
    <tableColumn id="6" name="FieldName" dataDxfId="24"/>
    <tableColumn id="7" name="FieldNameType" dataDxfId="22"/>
    <tableColumn id="8" name="FieldName (optional)" totalsRowFunction="count" dataDxfId="23"/>
    <tableColumn id="12" name="execute" dataDxfId="21" totalsRowDxfId="20"/>
  </tableColumns>
  <tableStyleInfo name="TableStyleMedium2" showFirstColumn="1" showLastColumn="0" showRowStripes="1" showColumnStripes="0"/>
</table>
</file>

<file path=xl/tables/table9.xml><?xml version="1.0" encoding="utf-8"?>
<table xmlns="http://schemas.openxmlformats.org/spreadsheetml/2006/main" id="16" name="tb_workflowcode1417" displayName="tb_workflowcode1417" ref="K3:L9" headerRowCount="0" totalsRowShown="0" headerRowDxfId="43" dataDxfId="42">
  <tableColumns count="2">
    <tableColumn id="1" name="Column1" headerRowDxfId="41" dataDxfId="40"/>
    <tableColumn id="2" name="Column2" headerRowDxfId="39" dataDxfId="38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id="17" name="Table111518" displayName="Table111518" ref="K17:L23" headerRowCount="0" totalsRowShown="0" headerRowDxfId="37" dataDxfId="36">
  <tableColumns count="2">
    <tableColumn id="1" name="Column1" headerRowDxfId="35" dataDxfId="34"/>
    <tableColumn id="2" name="Column2" headerRowDxfId="33" dataDxfId="32"/>
  </tableColumns>
  <tableStyleInfo name="TableStyleLight21" showFirstColumn="0" showLastColumn="0" showRowStripes="1" showColumnStripes="0"/>
</table>
</file>

<file path=xl/tables/table11.xml><?xml version="1.0" encoding="utf-8"?>
<table xmlns="http://schemas.openxmlformats.org/spreadsheetml/2006/main" id="18" name="Table18" displayName="Table18" ref="K12:L14" headerRowCount="0" totalsRowShown="0">
  <tableColumns count="2">
    <tableColumn id="1" name="Column1" headerRowDxfId="16" dataDxfId="19"/>
    <tableColumn id="2" name="Column2" headerRowDxfId="17" dataDxfId="18"/>
  </tableColumns>
  <tableStyleInfo name="TableStyleLight21" showFirstColumn="0" showLastColumn="0" showRowStripes="1" showColumnStripes="0"/>
</table>
</file>

<file path=xl/tables/table12.xml><?xml version="1.0" encoding="utf-8"?>
<table xmlns="http://schemas.openxmlformats.org/spreadsheetml/2006/main" id="22" name="Table22" displayName="Table22" ref="K26:L27" headerRowCount="0" totalsRowShown="0">
  <tableColumns count="2">
    <tableColumn id="1" name="Column1" headerRowDxfId="13"/>
    <tableColumn id="2" name="Column2" headerRowDxfId="14" dataDxfId="15"/>
  </tableColumns>
  <tableStyleInfo name="TableStyleLight21" showFirstColumn="0" showLastColumn="0" showRowStripes="1" showColumnStripes="0"/>
</table>
</file>

<file path=xl/tables/table13.xml><?xml version="1.0" encoding="utf-8"?>
<table xmlns="http://schemas.openxmlformats.org/spreadsheetml/2006/main" id="23" name="Table23" displayName="Table23" ref="A2:I3" totalsRowShown="0" headerRowDxfId="2" dataDxfId="3" tableBorderDxfId="11">
  <autoFilter ref="A2:I3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Index" dataDxfId="10"/>
    <tableColumn id="2" name="Name" dataDxfId="9"/>
    <tableColumn id="3" name="Data" dataDxfId="8"/>
    <tableColumn id="4" name="Type" dataDxfId="1"/>
    <tableColumn id="5" name="Value" dataDxfId="0">
      <calculatedColumnFormula>VLOOKUP(Table23[Data],K3:L4,2,0)</calculatedColumnFormula>
    </tableColumn>
    <tableColumn id="6" name="FieldName" dataDxfId="7"/>
    <tableColumn id="7" name="FieldNameType" dataDxfId="6"/>
    <tableColumn id="8" name="FieldName (optional)" dataDxfId="5"/>
    <tableColumn id="9" name="execute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omments" Target="../comments2.xml"/><Relationship Id="rId3" Type="http://schemas.openxmlformats.org/officeDocument/2006/relationships/table" Target="../tables/table8.xml"/><Relationship Id="rId7" Type="http://schemas.openxmlformats.org/officeDocument/2006/relationships/table" Target="../tables/table1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11.xml"/><Relationship Id="rId5" Type="http://schemas.openxmlformats.org/officeDocument/2006/relationships/table" Target="../tables/table10.xml"/><Relationship Id="rId4" Type="http://schemas.openxmlformats.org/officeDocument/2006/relationships/table" Target="../tables/table9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2" sqref="C2"/>
    </sheetView>
  </sheetViews>
  <sheetFormatPr defaultRowHeight="20.100000000000001" customHeight="1" x14ac:dyDescent="0.2"/>
  <cols>
    <col min="1" max="1" width="12.140625" style="14" customWidth="1"/>
    <col min="2" max="2" width="9.140625" style="14"/>
    <col min="3" max="3" width="11.85546875" style="14" bestFit="1" customWidth="1"/>
    <col min="4" max="16384" width="9.140625" style="14"/>
  </cols>
  <sheetData>
    <row r="1" spans="1:3" ht="20.100000000000001" customHeight="1" x14ac:dyDescent="0.2">
      <c r="A1" s="14" t="s">
        <v>102</v>
      </c>
      <c r="C1" s="14" t="s">
        <v>103</v>
      </c>
    </row>
    <row r="2" spans="1:3" ht="20.100000000000001" customHeight="1" x14ac:dyDescent="0.2">
      <c r="A2" s="14" t="s">
        <v>96</v>
      </c>
      <c r="C2" s="14" t="s">
        <v>66</v>
      </c>
    </row>
    <row r="4" spans="1:3" ht="20.100000000000001" customHeight="1" x14ac:dyDescent="0.2">
      <c r="A4" s="14" t="s">
        <v>104</v>
      </c>
      <c r="C4" s="14" t="s">
        <v>105</v>
      </c>
    </row>
    <row r="5" spans="1:3" ht="20.100000000000001" customHeight="1" x14ac:dyDescent="0.2">
      <c r="A5" s="15" t="s">
        <v>96</v>
      </c>
      <c r="C5" s="14" t="s">
        <v>66</v>
      </c>
    </row>
    <row r="6" spans="1:3" ht="20.100000000000001" customHeight="1" x14ac:dyDescent="0.2">
      <c r="A6" s="14" t="s">
        <v>97</v>
      </c>
      <c r="C6" s="14" t="s">
        <v>67</v>
      </c>
    </row>
    <row r="7" spans="1:3" ht="20.100000000000001" customHeight="1" x14ac:dyDescent="0.2">
      <c r="A7" s="14" t="s">
        <v>98</v>
      </c>
      <c r="C7" s="14" t="s">
        <v>101</v>
      </c>
    </row>
    <row r="8" spans="1:3" ht="20.100000000000001" customHeight="1" x14ac:dyDescent="0.2">
      <c r="A8" s="14" t="s">
        <v>99</v>
      </c>
    </row>
    <row r="9" spans="1:3" ht="20.100000000000001" customHeight="1" x14ac:dyDescent="0.2">
      <c r="A9" s="14" t="s">
        <v>100</v>
      </c>
    </row>
  </sheetData>
  <dataValidations count="2">
    <dataValidation type="list" allowBlank="1" showInputMessage="1" showErrorMessage="1" sqref="C2">
      <formula1>FieldRef</formula1>
    </dataValidation>
    <dataValidation type="list" allowBlank="1" showInputMessage="1" showErrorMessage="1" sqref="A2">
      <formula1>Field</formula1>
    </dataValidation>
  </dataValidation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8"/>
  <sheetViews>
    <sheetView topLeftCell="B1" workbookViewId="0">
      <selection activeCell="D8" sqref="D8"/>
    </sheetView>
  </sheetViews>
  <sheetFormatPr defaultColWidth="23" defaultRowHeight="20.100000000000001" customHeight="1" x14ac:dyDescent="0.2"/>
  <cols>
    <col min="1" max="1" width="6" style="19" bestFit="1" customWidth="1"/>
    <col min="2" max="2" width="23" style="19"/>
    <col min="3" max="3" width="38.28515625" style="19" bestFit="1" customWidth="1"/>
    <col min="4" max="4" width="23" style="19"/>
    <col min="5" max="5" width="17" style="19" customWidth="1"/>
    <col min="6" max="6" width="23" style="19" customWidth="1"/>
    <col min="7" max="7" width="15.42578125" style="31" customWidth="1"/>
    <col min="8" max="8" width="45.28515625" style="19" customWidth="1"/>
    <col min="9" max="9" width="23" style="19"/>
    <col min="10" max="10" width="46.5703125" style="19" bestFit="1" customWidth="1"/>
    <col min="11" max="11" width="8.42578125" style="19" customWidth="1"/>
    <col min="12" max="12" width="10.42578125" style="19" customWidth="1"/>
    <col min="13" max="13" width="28.140625" style="19" bestFit="1" customWidth="1"/>
    <col min="14" max="14" width="4.85546875" style="19" customWidth="1"/>
    <col min="15" max="16384" width="23" style="19"/>
  </cols>
  <sheetData>
    <row r="1" spans="1:14" ht="20.100000000000001" customHeight="1" x14ac:dyDescent="0.2">
      <c r="A1" s="18"/>
      <c r="B1" s="18"/>
      <c r="C1" s="18"/>
      <c r="D1" s="18"/>
      <c r="E1" s="18"/>
      <c r="F1" s="18"/>
      <c r="G1" s="18"/>
    </row>
    <row r="2" spans="1:14" ht="20.100000000000001" customHeight="1" x14ac:dyDescent="0.15">
      <c r="A2" s="20" t="s">
        <v>74</v>
      </c>
      <c r="B2" s="21" t="s">
        <v>46</v>
      </c>
      <c r="C2" s="21" t="s">
        <v>47</v>
      </c>
      <c r="D2" s="21" t="s">
        <v>49</v>
      </c>
      <c r="E2" s="21" t="s">
        <v>48</v>
      </c>
      <c r="F2" s="21" t="s">
        <v>52</v>
      </c>
      <c r="G2" s="22" t="s">
        <v>65</v>
      </c>
      <c r="H2" s="23" t="s">
        <v>62</v>
      </c>
      <c r="J2" s="13" t="s">
        <v>28</v>
      </c>
      <c r="K2" s="6"/>
      <c r="M2" s="12" t="s">
        <v>30</v>
      </c>
      <c r="N2" s="6"/>
    </row>
    <row r="3" spans="1:14" ht="20.100000000000001" customHeight="1" x14ac:dyDescent="0.2">
      <c r="A3" s="37">
        <v>1</v>
      </c>
      <c r="B3" s="38" t="s">
        <v>51</v>
      </c>
      <c r="C3" s="39" t="s">
        <v>38</v>
      </c>
      <c r="D3" s="45" t="s">
        <v>97</v>
      </c>
      <c r="E3" s="41" t="str">
        <f>VLOOKUP(Table313[[#This Row],[Data]],tb_workflowcode14[],2,0)</f>
        <v>CSM</v>
      </c>
      <c r="F3" s="40" t="s">
        <v>28</v>
      </c>
      <c r="G3" s="14" t="s">
        <v>66</v>
      </c>
      <c r="H3" s="43" t="s">
        <v>71</v>
      </c>
      <c r="J3" s="19" t="s">
        <v>86</v>
      </c>
      <c r="K3" s="32" t="s">
        <v>91</v>
      </c>
      <c r="M3" s="34" t="s">
        <v>106</v>
      </c>
      <c r="N3" s="35" t="s">
        <v>112</v>
      </c>
    </row>
    <row r="4" spans="1:14" ht="20.100000000000001" customHeight="1" x14ac:dyDescent="0.2">
      <c r="A4" s="24">
        <v>2</v>
      </c>
      <c r="B4" s="9" t="s">
        <v>59</v>
      </c>
      <c r="C4" s="9" t="s">
        <v>60</v>
      </c>
      <c r="D4" s="14" t="s">
        <v>98</v>
      </c>
      <c r="E4" s="9"/>
      <c r="F4" s="27" t="s">
        <v>61</v>
      </c>
      <c r="G4" s="14" t="s">
        <v>67</v>
      </c>
      <c r="H4" s="26"/>
      <c r="J4" s="19" t="s">
        <v>38</v>
      </c>
      <c r="K4" s="32" t="s">
        <v>39</v>
      </c>
      <c r="M4" s="34" t="s">
        <v>107</v>
      </c>
      <c r="N4" s="35" t="s">
        <v>113</v>
      </c>
    </row>
    <row r="5" spans="1:14" ht="20.100000000000001" customHeight="1" x14ac:dyDescent="0.2">
      <c r="A5" s="24">
        <v>3</v>
      </c>
      <c r="B5" s="9" t="s">
        <v>53</v>
      </c>
      <c r="C5" s="9" t="s">
        <v>63</v>
      </c>
      <c r="D5" s="14" t="s">
        <v>99</v>
      </c>
      <c r="E5" s="9" t="s">
        <v>50</v>
      </c>
      <c r="F5" s="9" t="s">
        <v>29</v>
      </c>
      <c r="G5" s="14" t="s">
        <v>67</v>
      </c>
      <c r="H5" s="26"/>
      <c r="J5" s="19" t="s">
        <v>87</v>
      </c>
      <c r="K5" s="32" t="s">
        <v>92</v>
      </c>
      <c r="M5" s="34" t="s">
        <v>108</v>
      </c>
      <c r="N5" s="35" t="s">
        <v>114</v>
      </c>
    </row>
    <row r="6" spans="1:14" ht="20.100000000000001" customHeight="1" x14ac:dyDescent="0.2">
      <c r="A6" s="37">
        <v>4</v>
      </c>
      <c r="B6" s="40" t="s">
        <v>54</v>
      </c>
      <c r="C6" s="40" t="s">
        <v>110</v>
      </c>
      <c r="D6" s="45" t="s">
        <v>97</v>
      </c>
      <c r="E6" s="44" t="str">
        <f>VLOOKUP(Table313[[#This Row],[Data]],Table1115[#All],2,0)</f>
        <v>05</v>
      </c>
      <c r="F6" s="40" t="s">
        <v>30</v>
      </c>
      <c r="G6" s="14" t="s">
        <v>66</v>
      </c>
      <c r="H6" s="43" t="s">
        <v>72</v>
      </c>
      <c r="J6" s="19" t="s">
        <v>88</v>
      </c>
      <c r="K6" s="32" t="s">
        <v>93</v>
      </c>
      <c r="M6" s="34" t="s">
        <v>109</v>
      </c>
      <c r="N6" s="35" t="s">
        <v>115</v>
      </c>
    </row>
    <row r="7" spans="1:14" ht="20.100000000000001" customHeight="1" x14ac:dyDescent="0.2">
      <c r="A7" s="24">
        <v>5</v>
      </c>
      <c r="B7" s="9" t="s">
        <v>55</v>
      </c>
      <c r="C7" s="9" t="s">
        <v>64</v>
      </c>
      <c r="D7" s="14" t="s">
        <v>99</v>
      </c>
      <c r="E7" s="9" t="s">
        <v>42</v>
      </c>
      <c r="F7" s="9" t="s">
        <v>31</v>
      </c>
      <c r="G7" s="14" t="s">
        <v>67</v>
      </c>
      <c r="H7" s="26"/>
      <c r="J7" s="19" t="s">
        <v>89</v>
      </c>
      <c r="K7" s="32" t="s">
        <v>94</v>
      </c>
      <c r="M7" s="34" t="s">
        <v>110</v>
      </c>
      <c r="N7" s="35" t="s">
        <v>116</v>
      </c>
    </row>
    <row r="8" spans="1:14" ht="20.100000000000001" customHeight="1" x14ac:dyDescent="0.2">
      <c r="A8" s="37">
        <v>6</v>
      </c>
      <c r="B8" s="40" t="s">
        <v>55</v>
      </c>
      <c r="C8" s="40" t="s">
        <v>68</v>
      </c>
      <c r="D8" s="45" t="s">
        <v>97</v>
      </c>
      <c r="E8" s="40" t="s">
        <v>70</v>
      </c>
      <c r="F8" s="40" t="s">
        <v>69</v>
      </c>
      <c r="G8" s="42"/>
      <c r="H8" s="43" t="s">
        <v>73</v>
      </c>
      <c r="J8" s="19" t="s">
        <v>90</v>
      </c>
      <c r="K8" s="32" t="s">
        <v>95</v>
      </c>
      <c r="M8" s="34" t="s">
        <v>40</v>
      </c>
      <c r="N8" s="35" t="s">
        <v>41</v>
      </c>
    </row>
    <row r="9" spans="1:14" ht="20.100000000000001" customHeight="1" x14ac:dyDescent="0.2">
      <c r="A9" s="24">
        <v>7</v>
      </c>
      <c r="B9" s="9" t="s">
        <v>56</v>
      </c>
      <c r="C9" s="9" t="s">
        <v>43</v>
      </c>
      <c r="D9" s="14" t="s">
        <v>96</v>
      </c>
      <c r="E9" s="9"/>
      <c r="F9" s="9" t="s">
        <v>32</v>
      </c>
      <c r="G9" s="25"/>
      <c r="H9" s="26"/>
      <c r="J9" s="19" t="s">
        <v>118</v>
      </c>
      <c r="K9" s="33" t="s">
        <v>119</v>
      </c>
      <c r="M9" s="34" t="s">
        <v>111</v>
      </c>
      <c r="N9" s="35" t="s">
        <v>117</v>
      </c>
    </row>
    <row r="10" spans="1:14" ht="20.100000000000001" customHeight="1" x14ac:dyDescent="0.2">
      <c r="A10" s="24">
        <v>8</v>
      </c>
      <c r="B10" s="9" t="s">
        <v>57</v>
      </c>
      <c r="C10" s="9" t="s">
        <v>44</v>
      </c>
      <c r="D10" s="14" t="s">
        <v>96</v>
      </c>
      <c r="E10" s="9"/>
      <c r="F10" s="9" t="s">
        <v>33</v>
      </c>
      <c r="G10" s="25"/>
      <c r="H10" s="26"/>
    </row>
    <row r="11" spans="1:14" ht="20.100000000000001" customHeight="1" x14ac:dyDescent="0.2">
      <c r="A11" s="24">
        <v>9</v>
      </c>
      <c r="B11" s="9" t="s">
        <v>58</v>
      </c>
      <c r="C11" s="9" t="s">
        <v>45</v>
      </c>
      <c r="D11" s="14" t="s">
        <v>96</v>
      </c>
      <c r="E11" s="9"/>
      <c r="F11" s="9" t="s">
        <v>34</v>
      </c>
      <c r="G11" s="25"/>
      <c r="H11" s="26"/>
      <c r="K11" s="36"/>
    </row>
    <row r="12" spans="1:14" ht="20.100000000000001" customHeight="1" x14ac:dyDescent="0.2">
      <c r="A12" s="24">
        <v>10</v>
      </c>
      <c r="B12" s="9" t="s">
        <v>56</v>
      </c>
      <c r="C12" s="9" t="s">
        <v>43</v>
      </c>
      <c r="D12" s="14" t="s">
        <v>96</v>
      </c>
      <c r="E12" s="9"/>
      <c r="F12" s="9" t="s">
        <v>35</v>
      </c>
      <c r="G12" s="25"/>
      <c r="H12" s="26"/>
    </row>
    <row r="13" spans="1:14" ht="20.100000000000001" customHeight="1" x14ac:dyDescent="0.2">
      <c r="A13" s="24">
        <v>11</v>
      </c>
      <c r="B13" s="9" t="s">
        <v>57</v>
      </c>
      <c r="C13" s="9" t="s">
        <v>44</v>
      </c>
      <c r="D13" s="14" t="s">
        <v>96</v>
      </c>
      <c r="E13" s="9"/>
      <c r="F13" s="9" t="s">
        <v>36</v>
      </c>
      <c r="G13" s="25"/>
      <c r="H13" s="26"/>
    </row>
    <row r="14" spans="1:14" ht="20.100000000000001" customHeight="1" x14ac:dyDescent="0.2">
      <c r="A14" s="28">
        <v>12</v>
      </c>
      <c r="B14" s="10" t="s">
        <v>58</v>
      </c>
      <c r="C14" s="10" t="s">
        <v>45</v>
      </c>
      <c r="D14" s="14" t="s">
        <v>96</v>
      </c>
      <c r="E14" s="10"/>
      <c r="F14" s="10" t="s">
        <v>37</v>
      </c>
      <c r="G14" s="29"/>
      <c r="H14" s="30"/>
    </row>
    <row r="28" spans="2:3" ht="20.100000000000001" customHeight="1" x14ac:dyDescent="0.2">
      <c r="B28" s="19" t="s">
        <v>78</v>
      </c>
      <c r="C28" s="36" t="e">
        <f>VLOOKUP(B28,#REF!,2,0)</f>
        <v>#REF!</v>
      </c>
    </row>
  </sheetData>
  <dataValidations count="5">
    <dataValidation type="list" allowBlank="1" showInputMessage="1" showErrorMessage="1" sqref="D3:D14">
      <formula1>Field</formula1>
    </dataValidation>
    <dataValidation type="list" allowBlank="1" showInputMessage="1" showErrorMessage="1" sqref="C6">
      <formula1>$M$3:$M$9</formula1>
    </dataValidation>
    <dataValidation type="list" allowBlank="1" showInputMessage="1" showErrorMessage="1" sqref="J11 C3">
      <formula1>$J$3:$J$9</formula1>
    </dataValidation>
    <dataValidation type="list" allowBlank="1" showInputMessage="1" showErrorMessage="1" sqref="B28">
      <formula1>ccc</formula1>
    </dataValidation>
    <dataValidation type="list" allowBlank="1" showInputMessage="1" showErrorMessage="1" sqref="G3:G7">
      <formula1>FieldRef</formula1>
    </dataValidation>
  </dataValidations>
  <pageMargins left="0.7" right="0.7" top="0.75" bottom="0.75" header="0.3" footer="0.3"/>
  <pageSetup orientation="portrait" r:id="rId1"/>
  <legacyDrawing r:id="rId2"/>
  <tableParts count="3"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5"/>
  <sheetViews>
    <sheetView tabSelected="1" zoomScaleNormal="100" workbookViewId="0">
      <selection activeCell="D28" sqref="D28"/>
    </sheetView>
  </sheetViews>
  <sheetFormatPr defaultColWidth="23" defaultRowHeight="20.100000000000001" customHeight="1" x14ac:dyDescent="0.2"/>
  <cols>
    <col min="1" max="1" width="6" style="19" bestFit="1" customWidth="1"/>
    <col min="2" max="2" width="23" style="19"/>
    <col min="3" max="3" width="38.28515625" style="19" bestFit="1" customWidth="1"/>
    <col min="4" max="4" width="23" style="19"/>
    <col min="5" max="5" width="8.140625" style="19" bestFit="1" customWidth="1"/>
    <col min="6" max="6" width="23" style="19" customWidth="1"/>
    <col min="7" max="7" width="15.42578125" style="31" customWidth="1"/>
    <col min="8" max="8" width="19.42578125" style="19" customWidth="1"/>
    <col min="9" max="9" width="15.140625" style="19" customWidth="1"/>
    <col min="10" max="10" width="46.5703125" style="19" bestFit="1" customWidth="1"/>
    <col min="11" max="11" width="49.42578125" style="19" bestFit="1" customWidth="1"/>
    <col min="12" max="12" width="10.140625" style="19" customWidth="1"/>
    <col min="13" max="13" width="10.42578125" style="19" customWidth="1"/>
    <col min="14" max="14" width="34.5703125" style="19" bestFit="1" customWidth="1"/>
    <col min="15" max="15" width="2" style="19" bestFit="1" customWidth="1"/>
    <col min="16" max="16" width="8.42578125" style="19" customWidth="1"/>
    <col min="17" max="17" width="28.140625" style="19" bestFit="1" customWidth="1"/>
    <col min="18" max="18" width="3" style="19" bestFit="1" customWidth="1"/>
    <col min="19" max="16384" width="23" style="19"/>
  </cols>
  <sheetData>
    <row r="1" spans="1:14" ht="20.100000000000001" customHeight="1" x14ac:dyDescent="0.2">
      <c r="A1" s="18"/>
      <c r="B1" s="18"/>
      <c r="C1" s="18"/>
      <c r="D1" s="18"/>
      <c r="E1" s="18"/>
      <c r="F1" s="18"/>
      <c r="G1" s="18"/>
    </row>
    <row r="2" spans="1:14" ht="20.100000000000001" customHeight="1" x14ac:dyDescent="0.15">
      <c r="A2" s="53" t="s">
        <v>74</v>
      </c>
      <c r="B2" s="54" t="s">
        <v>46</v>
      </c>
      <c r="C2" s="54" t="s">
        <v>47</v>
      </c>
      <c r="D2" s="54" t="s">
        <v>49</v>
      </c>
      <c r="E2" s="54" t="s">
        <v>48</v>
      </c>
      <c r="F2" s="54" t="s">
        <v>52</v>
      </c>
      <c r="G2" s="55" t="s">
        <v>65</v>
      </c>
      <c r="H2" s="56" t="s">
        <v>62</v>
      </c>
      <c r="I2" s="64" t="s">
        <v>122</v>
      </c>
      <c r="K2" s="11" t="s">
        <v>51</v>
      </c>
      <c r="L2" s="6"/>
      <c r="M2" s="6"/>
    </row>
    <row r="3" spans="1:14" ht="20.100000000000001" customHeight="1" x14ac:dyDescent="0.2">
      <c r="A3" s="46" t="s">
        <v>50</v>
      </c>
      <c r="B3" s="47" t="s">
        <v>51</v>
      </c>
      <c r="C3" s="48" t="s">
        <v>118</v>
      </c>
      <c r="D3" s="49" t="s">
        <v>97</v>
      </c>
      <c r="E3" s="72" t="str">
        <f>VLOOKUP(Table31316[[#This Row],[Data]],tb_workflowcode1417[],2,0)</f>
        <v>NEWSM2</v>
      </c>
      <c r="F3" s="50" t="s">
        <v>28</v>
      </c>
      <c r="G3" s="16" t="s">
        <v>66</v>
      </c>
      <c r="H3" s="52" t="s">
        <v>71</v>
      </c>
      <c r="I3" s="62" t="s">
        <v>123</v>
      </c>
      <c r="K3" s="19" t="s">
        <v>86</v>
      </c>
      <c r="L3" s="32" t="s">
        <v>91</v>
      </c>
      <c r="M3" s="32"/>
    </row>
    <row r="4" spans="1:14" ht="20.100000000000001" customHeight="1" x14ac:dyDescent="0.2">
      <c r="A4" s="46" t="s">
        <v>75</v>
      </c>
      <c r="B4" s="47" t="s">
        <v>120</v>
      </c>
      <c r="C4" s="50" t="s">
        <v>125</v>
      </c>
      <c r="D4" s="50" t="s">
        <v>97</v>
      </c>
      <c r="E4" s="73" t="str">
        <f>VLOOKUP(Table31316[[#This Row],[Data]],Table18[#All],2,0)</f>
        <v>1</v>
      </c>
      <c r="F4" s="50" t="s">
        <v>121</v>
      </c>
      <c r="G4" s="16" t="s">
        <v>66</v>
      </c>
      <c r="H4" s="52" t="s">
        <v>124</v>
      </c>
      <c r="I4" s="61"/>
      <c r="K4" s="19" t="s">
        <v>38</v>
      </c>
      <c r="L4" s="32" t="s">
        <v>39</v>
      </c>
      <c r="M4" s="32"/>
    </row>
    <row r="5" spans="1:14" ht="20.100000000000001" customHeight="1" x14ac:dyDescent="0.2">
      <c r="A5" s="46" t="s">
        <v>76</v>
      </c>
      <c r="B5" s="50" t="s">
        <v>59</v>
      </c>
      <c r="C5" s="50" t="s">
        <v>60</v>
      </c>
      <c r="D5" s="49" t="s">
        <v>98</v>
      </c>
      <c r="E5" s="51"/>
      <c r="F5" s="57" t="s">
        <v>61</v>
      </c>
      <c r="G5" s="16" t="s">
        <v>67</v>
      </c>
      <c r="H5" s="52"/>
      <c r="I5" s="61"/>
      <c r="K5" s="19" t="s">
        <v>87</v>
      </c>
      <c r="L5" s="32" t="s">
        <v>92</v>
      </c>
      <c r="M5" s="32"/>
    </row>
    <row r="6" spans="1:14" ht="20.100000000000001" customHeight="1" x14ac:dyDescent="0.2">
      <c r="A6" s="46" t="s">
        <v>77</v>
      </c>
      <c r="B6" s="50" t="s">
        <v>54</v>
      </c>
      <c r="C6" s="50" t="s">
        <v>110</v>
      </c>
      <c r="D6" s="49" t="s">
        <v>97</v>
      </c>
      <c r="E6" s="73" t="str">
        <f>VLOOKUP(Table31316[[#This Row],[Data]],Table111518[#All],2,0)</f>
        <v>05</v>
      </c>
      <c r="F6" s="50" t="s">
        <v>30</v>
      </c>
      <c r="G6" s="16" t="s">
        <v>66</v>
      </c>
      <c r="H6" s="52" t="s">
        <v>72</v>
      </c>
      <c r="I6" s="61"/>
      <c r="K6" s="19" t="s">
        <v>88</v>
      </c>
      <c r="L6" s="32" t="s">
        <v>93</v>
      </c>
      <c r="M6" s="32"/>
    </row>
    <row r="7" spans="1:14" ht="20.100000000000001" customHeight="1" x14ac:dyDescent="0.2">
      <c r="A7" s="84"/>
      <c r="B7" s="85"/>
      <c r="C7" s="85"/>
      <c r="D7" s="85"/>
      <c r="E7" s="86"/>
      <c r="F7" s="87"/>
      <c r="G7" s="88"/>
      <c r="H7" s="89"/>
      <c r="I7" s="89"/>
      <c r="K7" s="19" t="s">
        <v>89</v>
      </c>
      <c r="L7" s="32" t="s">
        <v>94</v>
      </c>
      <c r="M7" s="32"/>
      <c r="N7" s="32"/>
    </row>
    <row r="8" spans="1:14" ht="20.100000000000001" customHeight="1" x14ac:dyDescent="0.2">
      <c r="A8" s="46" t="s">
        <v>78</v>
      </c>
      <c r="B8" s="50" t="s">
        <v>56</v>
      </c>
      <c r="C8" s="50" t="s">
        <v>43</v>
      </c>
      <c r="D8" s="49" t="s">
        <v>96</v>
      </c>
      <c r="E8" s="51"/>
      <c r="F8" s="50" t="s">
        <v>32</v>
      </c>
      <c r="G8" s="16" t="s">
        <v>66</v>
      </c>
      <c r="H8" s="52"/>
      <c r="I8" s="61"/>
      <c r="K8" s="19" t="s">
        <v>90</v>
      </c>
      <c r="L8" s="32" t="s">
        <v>95</v>
      </c>
      <c r="M8" s="32"/>
      <c r="N8" s="32"/>
    </row>
    <row r="9" spans="1:14" ht="20.100000000000001" customHeight="1" x14ac:dyDescent="0.2">
      <c r="A9" s="46" t="s">
        <v>79</v>
      </c>
      <c r="B9" s="50" t="s">
        <v>57</v>
      </c>
      <c r="C9" s="50" t="s">
        <v>44</v>
      </c>
      <c r="D9" s="49" t="s">
        <v>96</v>
      </c>
      <c r="E9" s="51"/>
      <c r="F9" s="50" t="s">
        <v>33</v>
      </c>
      <c r="G9" s="16" t="s">
        <v>66</v>
      </c>
      <c r="H9" s="52"/>
      <c r="I9" s="61"/>
      <c r="K9" s="19" t="s">
        <v>118</v>
      </c>
      <c r="L9" s="33" t="s">
        <v>119</v>
      </c>
      <c r="M9" s="33"/>
      <c r="N9" s="66"/>
    </row>
    <row r="10" spans="1:14" ht="20.100000000000001" customHeight="1" x14ac:dyDescent="0.2">
      <c r="A10" s="46" t="s">
        <v>80</v>
      </c>
      <c r="B10" s="50" t="s">
        <v>58</v>
      </c>
      <c r="C10" s="50" t="s">
        <v>45</v>
      </c>
      <c r="D10" s="49" t="s">
        <v>96</v>
      </c>
      <c r="E10" s="51"/>
      <c r="F10" s="50" t="s">
        <v>34</v>
      </c>
      <c r="G10" s="16" t="s">
        <v>66</v>
      </c>
      <c r="H10" s="52"/>
      <c r="I10" s="61"/>
    </row>
    <row r="11" spans="1:14" ht="20.100000000000001" customHeight="1" x14ac:dyDescent="0.2">
      <c r="A11" s="84"/>
      <c r="B11" s="85"/>
      <c r="C11" s="85"/>
      <c r="D11" s="85"/>
      <c r="E11" s="86"/>
      <c r="F11" s="87"/>
      <c r="G11" s="88"/>
      <c r="H11" s="89"/>
      <c r="I11" s="89"/>
      <c r="K11" s="8" t="s">
        <v>120</v>
      </c>
      <c r="M11" s="36"/>
      <c r="N11" s="36"/>
    </row>
    <row r="12" spans="1:14" ht="20.100000000000001" customHeight="1" x14ac:dyDescent="0.2">
      <c r="A12" s="46" t="s">
        <v>81</v>
      </c>
      <c r="B12" s="68" t="s">
        <v>130</v>
      </c>
      <c r="C12" s="50" t="s">
        <v>132</v>
      </c>
      <c r="D12" s="50" t="s">
        <v>99</v>
      </c>
      <c r="E12" s="73">
        <f>VLOOKUP(Table31316[[#This Row],[Data]],K26:L27,2,0)</f>
        <v>1</v>
      </c>
      <c r="F12" s="7" t="s">
        <v>131</v>
      </c>
      <c r="G12" s="67" t="s">
        <v>67</v>
      </c>
      <c r="H12" s="61"/>
      <c r="I12" s="61"/>
      <c r="K12" s="65" t="s">
        <v>125</v>
      </c>
      <c r="L12" s="19" t="s">
        <v>50</v>
      </c>
    </row>
    <row r="13" spans="1:14" ht="20.100000000000001" customHeight="1" x14ac:dyDescent="0.2">
      <c r="A13" s="46" t="s">
        <v>82</v>
      </c>
      <c r="B13" s="71" t="s">
        <v>128</v>
      </c>
      <c r="C13" s="50" t="s">
        <v>129</v>
      </c>
      <c r="D13" s="50" t="s">
        <v>96</v>
      </c>
      <c r="E13" s="51"/>
      <c r="F13" s="7" t="s">
        <v>142</v>
      </c>
      <c r="G13" s="67" t="s">
        <v>66</v>
      </c>
      <c r="H13" s="61"/>
      <c r="I13" s="61"/>
      <c r="K13" s="65" t="s">
        <v>126</v>
      </c>
      <c r="L13" s="19" t="s">
        <v>75</v>
      </c>
    </row>
    <row r="14" spans="1:14" ht="20.100000000000001" customHeight="1" x14ac:dyDescent="0.2">
      <c r="A14" s="46" t="s">
        <v>83</v>
      </c>
      <c r="B14" s="50" t="s">
        <v>56</v>
      </c>
      <c r="C14" s="50" t="s">
        <v>43</v>
      </c>
      <c r="D14" s="49" t="s">
        <v>96</v>
      </c>
      <c r="E14" s="51"/>
      <c r="F14" s="50" t="s">
        <v>133</v>
      </c>
      <c r="G14" s="16" t="s">
        <v>66</v>
      </c>
      <c r="H14" s="52"/>
      <c r="I14" s="61"/>
      <c r="K14" s="65" t="s">
        <v>127</v>
      </c>
      <c r="L14" s="19" t="s">
        <v>76</v>
      </c>
    </row>
    <row r="15" spans="1:14" ht="20.100000000000001" customHeight="1" x14ac:dyDescent="0.2">
      <c r="A15" s="46" t="s">
        <v>84</v>
      </c>
      <c r="B15" s="50" t="s">
        <v>57</v>
      </c>
      <c r="C15" s="50" t="s">
        <v>44</v>
      </c>
      <c r="D15" s="49" t="s">
        <v>96</v>
      </c>
      <c r="E15" s="51"/>
      <c r="F15" s="50" t="s">
        <v>134</v>
      </c>
      <c r="G15" s="16" t="s">
        <v>66</v>
      </c>
      <c r="H15" s="52"/>
      <c r="I15" s="61"/>
    </row>
    <row r="16" spans="1:14" ht="20.100000000000001" customHeight="1" x14ac:dyDescent="0.15">
      <c r="A16" s="46" t="s">
        <v>85</v>
      </c>
      <c r="B16" s="58" t="s">
        <v>58</v>
      </c>
      <c r="C16" s="58" t="s">
        <v>45</v>
      </c>
      <c r="D16" s="49" t="s">
        <v>96</v>
      </c>
      <c r="E16" s="59"/>
      <c r="F16" s="58" t="s">
        <v>135</v>
      </c>
      <c r="G16" s="16" t="s">
        <v>66</v>
      </c>
      <c r="H16" s="60"/>
      <c r="I16" s="63"/>
      <c r="K16" s="12" t="s">
        <v>54</v>
      </c>
      <c r="L16" s="6"/>
    </row>
    <row r="17" spans="1:12" ht="20.100000000000001" customHeight="1" x14ac:dyDescent="0.2">
      <c r="A17" s="84"/>
      <c r="B17" s="85"/>
      <c r="C17" s="85"/>
      <c r="D17" s="85"/>
      <c r="E17" s="86"/>
      <c r="F17" s="87"/>
      <c r="G17" s="88"/>
      <c r="H17" s="89"/>
      <c r="I17" s="89"/>
      <c r="K17" s="34" t="s">
        <v>106</v>
      </c>
      <c r="L17" s="35" t="s">
        <v>112</v>
      </c>
    </row>
    <row r="18" spans="1:12" ht="20.100000000000001" customHeight="1" x14ac:dyDescent="0.2">
      <c r="A18" s="46" t="s">
        <v>139</v>
      </c>
      <c r="B18" s="50" t="s">
        <v>56</v>
      </c>
      <c r="C18" s="50" t="s">
        <v>43</v>
      </c>
      <c r="D18" s="49" t="s">
        <v>96</v>
      </c>
      <c r="E18" s="51"/>
      <c r="F18" s="7" t="s">
        <v>136</v>
      </c>
      <c r="G18" s="67" t="s">
        <v>66</v>
      </c>
      <c r="H18" s="61"/>
      <c r="I18" s="61"/>
      <c r="K18" s="34" t="s">
        <v>107</v>
      </c>
      <c r="L18" s="35" t="s">
        <v>113</v>
      </c>
    </row>
    <row r="19" spans="1:12" ht="20.100000000000001" customHeight="1" x14ac:dyDescent="0.2">
      <c r="A19" s="46" t="s">
        <v>140</v>
      </c>
      <c r="B19" s="50" t="s">
        <v>57</v>
      </c>
      <c r="C19" s="50" t="s">
        <v>44</v>
      </c>
      <c r="D19" s="49" t="s">
        <v>96</v>
      </c>
      <c r="E19" s="51"/>
      <c r="F19" s="7" t="s">
        <v>137</v>
      </c>
      <c r="G19" s="67" t="s">
        <v>66</v>
      </c>
      <c r="H19" s="61"/>
      <c r="I19" s="61"/>
      <c r="K19" s="34" t="s">
        <v>108</v>
      </c>
      <c r="L19" s="35" t="s">
        <v>114</v>
      </c>
    </row>
    <row r="20" spans="1:12" ht="20.100000000000001" customHeight="1" x14ac:dyDescent="0.2">
      <c r="A20" s="46" t="s">
        <v>141</v>
      </c>
      <c r="B20" s="58" t="s">
        <v>58</v>
      </c>
      <c r="C20" s="58" t="s">
        <v>45</v>
      </c>
      <c r="D20" s="49" t="s">
        <v>96</v>
      </c>
      <c r="E20" s="51"/>
      <c r="F20" s="7" t="s">
        <v>138</v>
      </c>
      <c r="G20" s="67" t="s">
        <v>66</v>
      </c>
      <c r="H20" s="61"/>
      <c r="I20" s="61"/>
      <c r="K20" s="34" t="s">
        <v>109</v>
      </c>
      <c r="L20" s="35" t="s">
        <v>115</v>
      </c>
    </row>
    <row r="21" spans="1:12" ht="20.100000000000001" customHeight="1" x14ac:dyDescent="0.2">
      <c r="A21" s="84" t="s">
        <v>147</v>
      </c>
      <c r="B21" s="85"/>
      <c r="C21" s="85"/>
      <c r="D21" s="85"/>
      <c r="E21" s="86"/>
      <c r="F21" s="87"/>
      <c r="G21" s="88"/>
      <c r="H21" s="89"/>
      <c r="I21" s="89"/>
      <c r="K21" s="34" t="s">
        <v>110</v>
      </c>
      <c r="L21" s="35" t="s">
        <v>116</v>
      </c>
    </row>
    <row r="22" spans="1:12" ht="20.100000000000001" customHeight="1" x14ac:dyDescent="0.2">
      <c r="K22" s="34" t="s">
        <v>40</v>
      </c>
      <c r="L22" s="35" t="s">
        <v>41</v>
      </c>
    </row>
    <row r="23" spans="1:12" ht="20.100000000000001" customHeight="1" x14ac:dyDescent="0.2">
      <c r="K23" s="34" t="s">
        <v>111</v>
      </c>
      <c r="L23" s="35" t="s">
        <v>117</v>
      </c>
    </row>
    <row r="25" spans="1:12" ht="20.100000000000001" customHeight="1" x14ac:dyDescent="0.2">
      <c r="K25" s="69" t="s">
        <v>130</v>
      </c>
    </row>
    <row r="26" spans="1:12" ht="20.100000000000001" customHeight="1" x14ac:dyDescent="0.2">
      <c r="K26" s="70" t="s">
        <v>128</v>
      </c>
      <c r="L26" s="7">
        <v>0</v>
      </c>
    </row>
    <row r="27" spans="1:12" ht="20.100000000000001" customHeight="1" x14ac:dyDescent="0.2">
      <c r="K27" s="5" t="s">
        <v>132</v>
      </c>
      <c r="L27" s="7">
        <v>1</v>
      </c>
    </row>
    <row r="35" spans="3:3" ht="20.100000000000001" customHeight="1" x14ac:dyDescent="0.2">
      <c r="C35" s="36"/>
    </row>
  </sheetData>
  <dataValidations count="7">
    <dataValidation type="list" allowBlank="1" showInputMessage="1" showErrorMessage="1" sqref="B35">
      <formula1>ccc</formula1>
    </dataValidation>
    <dataValidation type="list" allowBlank="1" showInputMessage="1" showErrorMessage="1" sqref="C3">
      <formula1>$K$3:$K$9</formula1>
    </dataValidation>
    <dataValidation type="list" allowBlank="1" showInputMessage="1" showErrorMessage="1" sqref="C4">
      <formula1>$K$12:$K$14</formula1>
    </dataValidation>
    <dataValidation type="list" allowBlank="1" showInputMessage="1" showErrorMessage="1" sqref="C6:C7">
      <formula1>$K$17:$K$23</formula1>
    </dataValidation>
    <dataValidation type="list" allowBlank="1" showInputMessage="1" showErrorMessage="1" sqref="C12">
      <formula1>$K$26:$K$27</formula1>
    </dataValidation>
    <dataValidation type="list" allowBlank="1" showInputMessage="1" showErrorMessage="1" sqref="D3:D21">
      <formula1>Field</formula1>
    </dataValidation>
    <dataValidation type="list" allowBlank="1" showInputMessage="1" showErrorMessage="1" sqref="G3:G21">
      <formula1>FieldRef</formula1>
    </dataValidation>
  </dataValidations>
  <pageMargins left="0.7" right="0.7" top="0.75" bottom="0.75" header="0.3" footer="0.3"/>
  <pageSetup orientation="portrait" r:id="rId1"/>
  <legacyDrawing r:id="rId2"/>
  <tableParts count="5">
    <tablePart r:id="rId3"/>
    <tablePart r:id="rId4"/>
    <tablePart r:id="rId5"/>
    <tablePart r:id="rId6"/>
    <tablePart r:id="rId7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"/>
  <sheetViews>
    <sheetView workbookViewId="0">
      <selection activeCell="A2" sqref="A2"/>
    </sheetView>
  </sheetViews>
  <sheetFormatPr defaultRowHeight="20.100000000000001" customHeight="1" x14ac:dyDescent="0.2"/>
  <cols>
    <col min="1" max="1" width="6" style="74" bestFit="1" customWidth="1"/>
    <col min="2" max="2" width="15.28515625" style="74" bestFit="1" customWidth="1"/>
    <col min="3" max="3" width="23" style="74" bestFit="1" customWidth="1"/>
    <col min="4" max="5" width="9.140625" style="74"/>
    <col min="6" max="6" width="17.28515625" style="74" bestFit="1" customWidth="1"/>
    <col min="7" max="7" width="15.85546875" style="74" customWidth="1"/>
    <col min="8" max="8" width="21" style="74" customWidth="1"/>
    <col min="9" max="9" width="10" style="74" customWidth="1"/>
    <col min="10" max="10" width="9.140625" style="74"/>
    <col min="11" max="11" width="23" style="74" bestFit="1" customWidth="1"/>
    <col min="12" max="16384" width="9.140625" style="74"/>
  </cols>
  <sheetData>
    <row r="2" spans="1:12" ht="20.100000000000001" customHeight="1" x14ac:dyDescent="0.2">
      <c r="A2" s="77" t="s">
        <v>74</v>
      </c>
      <c r="B2" s="78" t="s">
        <v>46</v>
      </c>
      <c r="C2" s="78" t="s">
        <v>47</v>
      </c>
      <c r="D2" s="78" t="s">
        <v>49</v>
      </c>
      <c r="E2" s="78" t="s">
        <v>48</v>
      </c>
      <c r="F2" s="78" t="s">
        <v>52</v>
      </c>
      <c r="G2" s="79" t="s">
        <v>65</v>
      </c>
      <c r="H2" s="80" t="s">
        <v>62</v>
      </c>
      <c r="I2" s="81" t="s">
        <v>122</v>
      </c>
      <c r="K2" s="75" t="s">
        <v>143</v>
      </c>
    </row>
    <row r="3" spans="1:12" ht="20.100000000000001" customHeight="1" x14ac:dyDescent="0.2">
      <c r="A3" s="82" t="s">
        <v>50</v>
      </c>
      <c r="B3" s="75" t="s">
        <v>143</v>
      </c>
      <c r="C3" s="74" t="s">
        <v>144</v>
      </c>
      <c r="D3" s="50" t="s">
        <v>99</v>
      </c>
      <c r="E3" s="83" t="str">
        <f>VLOOKUP(Table23[Data],K3:L4,2,0)</f>
        <v>0</v>
      </c>
      <c r="F3" s="7" t="s">
        <v>146</v>
      </c>
      <c r="G3" s="17" t="s">
        <v>67</v>
      </c>
      <c r="K3" s="76" t="s">
        <v>144</v>
      </c>
      <c r="L3" s="82" t="s">
        <v>42</v>
      </c>
    </row>
    <row r="4" spans="1:12" ht="20.100000000000001" customHeight="1" x14ac:dyDescent="0.2">
      <c r="K4" s="76" t="s">
        <v>145</v>
      </c>
      <c r="L4" s="82" t="s">
        <v>50</v>
      </c>
    </row>
  </sheetData>
  <dataValidations count="3">
    <dataValidation type="list" allowBlank="1" showInputMessage="1" showErrorMessage="1" sqref="G3">
      <formula1>FieldRef</formula1>
    </dataValidation>
    <dataValidation type="list" allowBlank="1" showInputMessage="1" showErrorMessage="1" sqref="D3">
      <formula1>Field</formula1>
    </dataValidation>
    <dataValidation type="list" allowBlank="1" showInputMessage="1" showErrorMessage="1" sqref="C3">
      <formula1>$K$3:$K$4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5"/>
  <sheetViews>
    <sheetView workbookViewId="0">
      <selection activeCell="C26" sqref="C26"/>
    </sheetView>
  </sheetViews>
  <sheetFormatPr defaultRowHeight="12.75" x14ac:dyDescent="0.2"/>
  <cols>
    <col min="1" max="2" width="9.140625" style="2"/>
    <col min="3" max="3" width="53" style="2" bestFit="1" customWidth="1"/>
    <col min="4" max="4" width="13.42578125" style="2" bestFit="1" customWidth="1"/>
    <col min="5" max="16384" width="9.140625" style="2"/>
  </cols>
  <sheetData>
    <row r="1" spans="1:22" x14ac:dyDescent="0.2">
      <c r="A1" s="1" t="s">
        <v>0</v>
      </c>
      <c r="B1" s="4" t="s">
        <v>1</v>
      </c>
      <c r="C1" s="3" t="s">
        <v>4</v>
      </c>
      <c r="D1" s="3" t="s">
        <v>3</v>
      </c>
      <c r="E1" s="3" t="s">
        <v>5</v>
      </c>
      <c r="F1" s="3" t="s">
        <v>6</v>
      </c>
      <c r="G1" s="3" t="s">
        <v>7</v>
      </c>
      <c r="H1" s="3" t="s">
        <v>8</v>
      </c>
    </row>
    <row r="2" spans="1:22" x14ac:dyDescent="0.2">
      <c r="A2" s="3" t="s">
        <v>2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spans="1:22" x14ac:dyDescent="0.2">
      <c r="A3" s="3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 t="s">
        <v>22</v>
      </c>
      <c r="H3" s="3" t="s">
        <v>23</v>
      </c>
    </row>
    <row r="4" spans="1:22" x14ac:dyDescent="0.2">
      <c r="A4" s="2" t="s">
        <v>24</v>
      </c>
      <c r="B4" s="2" t="s">
        <v>25</v>
      </c>
    </row>
    <row r="5" spans="1:22" x14ac:dyDescent="0.2">
      <c r="A5" s="2" t="s">
        <v>26</v>
      </c>
      <c r="B5" s="2" t="s">
        <v>27</v>
      </c>
    </row>
  </sheetData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7</vt:i4>
      </vt:variant>
    </vt:vector>
  </HeadingPairs>
  <TitlesOfParts>
    <vt:vector size="12" baseType="lpstr">
      <vt:lpstr>ext</vt:lpstr>
      <vt:lpstr>register_csm</vt:lpstr>
      <vt:lpstr>register_com</vt:lpstr>
      <vt:lpstr>customer</vt:lpstr>
      <vt:lpstr>login</vt:lpstr>
      <vt:lpstr>register_com!Field</vt:lpstr>
      <vt:lpstr>register_csm!Field</vt:lpstr>
      <vt:lpstr>Field</vt:lpstr>
      <vt:lpstr>register_com!FieldRef</vt:lpstr>
      <vt:lpstr>register_csm!FieldRef</vt:lpstr>
      <vt:lpstr>FieldRef</vt:lpstr>
      <vt:lpstr>sdasd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Omsub Sukkhee</dc:creator>
  <cp:lastModifiedBy>EthanHuntTB1</cp:lastModifiedBy>
  <dcterms:created xsi:type="dcterms:W3CDTF">2015-09-07T02:35:54Z</dcterms:created>
  <dcterms:modified xsi:type="dcterms:W3CDTF">2015-09-09T07:16:06Z</dcterms:modified>
</cp:coreProperties>
</file>