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 Class\AdvanceExcel\Day-5\"/>
    </mc:Choice>
  </mc:AlternateContent>
  <xr:revisionPtr revIDLastSave="0" documentId="13_ncr:1_{5AE00EAF-EC53-4EF3-A6EE-6A8CA06429FE}" xr6:coauthVersionLast="47" xr6:coauthVersionMax="47" xr10:uidLastSave="{00000000-0000-0000-0000-000000000000}"/>
  <bookViews>
    <workbookView xWindow="-108" yWindow="-108" windowWidth="23256" windowHeight="12456" firstSheet="2" activeTab="5" xr2:uid="{00000000-000D-0000-FFFF-FFFF00000000}"/>
  </bookViews>
  <sheets>
    <sheet name="General" sheetId="18" r:id="rId1"/>
    <sheet name="Filter" sheetId="33" r:id="rId2"/>
    <sheet name="Sequence" sheetId="34" r:id="rId3"/>
    <sheet name="Fill UP Down" sheetId="38" r:id="rId4"/>
    <sheet name="Paste" sheetId="43" r:id="rId5"/>
    <sheet name="Text_Function" sheetId="35" r:id="rId6"/>
    <sheet name="Date Functions" sheetId="48" r:id="rId7"/>
    <sheet name="Mean Median Percentile" sheetId="49" r:id="rId8"/>
    <sheet name="Table" sheetId="44" r:id="rId9"/>
  </sheets>
  <definedNames>
    <definedName name="_xlnm._FilterDatabase" localSheetId="1" hidden="1">Filter!$C$3:$I$13</definedName>
    <definedName name="Anita">#REF!</definedName>
    <definedName name="Aryan">#REF!</definedName>
    <definedName name="Computer">#REF!</definedName>
    <definedName name="dinesh">#REF!</definedName>
    <definedName name="Eng">#REF!</definedName>
    <definedName name="Exchange_Rate">#REF!</definedName>
    <definedName name="Math">#REF!</definedName>
    <definedName name="Ram_Kr">#REF!</definedName>
    <definedName name="Sanjay">#REF!</definedName>
    <definedName name="science">#REF!</definedName>
    <definedName name="Shyam">#REF!</definedName>
    <definedName name="Student_roll_No">#REF!</definedName>
    <definedName name="Sunit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5" i="35" l="1"/>
  <c r="M8" i="48"/>
  <c r="R26" i="44"/>
  <c r="Q26" i="44"/>
  <c r="R25" i="44"/>
  <c r="Q25" i="44"/>
  <c r="Q4" i="44"/>
  <c r="Q5" i="44"/>
  <c r="Q6" i="44"/>
  <c r="Q7" i="44"/>
  <c r="Q8" i="44"/>
  <c r="Q9" i="44"/>
  <c r="Q10" i="44"/>
  <c r="Q11" i="44"/>
  <c r="Q12" i="44"/>
  <c r="Q13" i="44"/>
  <c r="Q14" i="44"/>
  <c r="Q15" i="44"/>
  <c r="Q16" i="44"/>
  <c r="Q17" i="44"/>
  <c r="Q18" i="44"/>
  <c r="Q19" i="44"/>
  <c r="Q20" i="44"/>
  <c r="Q21" i="44"/>
  <c r="Q22" i="44"/>
  <c r="Q23" i="44"/>
  <c r="Q24" i="44"/>
  <c r="T4" i="44"/>
  <c r="R4" i="44"/>
  <c r="R5" i="44"/>
  <c r="R6" i="44"/>
  <c r="R7" i="44"/>
  <c r="R8" i="44"/>
  <c r="R9" i="44"/>
  <c r="R10" i="44"/>
  <c r="R11" i="44"/>
  <c r="R12" i="44"/>
  <c r="R13" i="44"/>
  <c r="R14" i="44"/>
  <c r="R15" i="44"/>
  <c r="R16" i="44"/>
  <c r="R17" i="44"/>
  <c r="R18" i="44"/>
  <c r="R19" i="44"/>
  <c r="R20" i="44"/>
  <c r="R21" i="44"/>
  <c r="R22" i="44"/>
  <c r="R23" i="44"/>
  <c r="R24" i="44"/>
  <c r="H4" i="44"/>
  <c r="N15" i="43"/>
  <c r="R15" i="43"/>
  <c r="P15" i="43"/>
  <c r="L15" i="43"/>
  <c r="H15" i="43"/>
  <c r="E18" i="18" a="1"/>
  <c r="E18" i="18" s="1"/>
  <c r="E7" i="34" a="1"/>
  <c r="E7" i="34" s="1"/>
  <c r="M22" i="33" a="1"/>
  <c r="M22" i="33" s="1"/>
  <c r="M13" i="33" a="1"/>
  <c r="M13" i="33" s="1"/>
  <c r="M6" i="33" a="1"/>
  <c r="M6" i="33" s="1"/>
  <c r="W6" i="18" l="1"/>
  <c r="W7" i="18"/>
  <c r="W8" i="18"/>
  <c r="W9" i="18"/>
  <c r="W10" i="18"/>
  <c r="W11" i="18"/>
  <c r="W12" i="18"/>
  <c r="W13" i="18"/>
  <c r="W14" i="18"/>
  <c r="W15" i="18"/>
  <c r="W16" i="18"/>
  <c r="W17" i="18"/>
  <c r="W18" i="18"/>
  <c r="W19" i="18"/>
  <c r="W20" i="18"/>
  <c r="W21" i="18"/>
  <c r="W22" i="18"/>
  <c r="W5" i="18"/>
  <c r="V6" i="18"/>
  <c r="V7" i="18"/>
  <c r="V8" i="18"/>
  <c r="V9" i="18"/>
  <c r="V10" i="18"/>
  <c r="V11" i="18"/>
  <c r="V12" i="18"/>
  <c r="V13" i="18"/>
  <c r="V14" i="18"/>
  <c r="V15" i="18"/>
  <c r="V16" i="18"/>
  <c r="V17" i="18"/>
  <c r="V18" i="18"/>
  <c r="V19" i="18"/>
  <c r="V20" i="18"/>
  <c r="V21" i="18"/>
  <c r="V22" i="18"/>
  <c r="V5" i="18"/>
  <c r="U6" i="18"/>
  <c r="U7" i="18"/>
  <c r="U8" i="18"/>
  <c r="U9" i="18"/>
  <c r="U10" i="18"/>
  <c r="U11" i="18"/>
  <c r="U12" i="18"/>
  <c r="U13" i="18"/>
  <c r="U14" i="18"/>
  <c r="U15" i="18"/>
  <c r="U16" i="18"/>
  <c r="U17" i="18"/>
  <c r="U18" i="18"/>
  <c r="U19" i="18"/>
  <c r="U20" i="18"/>
  <c r="U21" i="18"/>
  <c r="U22" i="18"/>
  <c r="U5" i="18"/>
  <c r="T6" i="18"/>
  <c r="T7" i="18"/>
  <c r="T8" i="18"/>
  <c r="T9" i="18"/>
  <c r="T10" i="18"/>
  <c r="T11" i="18"/>
  <c r="T12" i="18"/>
  <c r="T13" i="18"/>
  <c r="T14" i="18"/>
  <c r="T15" i="18"/>
  <c r="T16" i="18"/>
  <c r="T17" i="18"/>
  <c r="T18" i="18"/>
  <c r="T19" i="18"/>
  <c r="T20" i="18"/>
  <c r="T21" i="18"/>
  <c r="T22" i="18"/>
  <c r="T5" i="18"/>
  <c r="S6" i="18"/>
  <c r="S7" i="18"/>
  <c r="S8" i="18"/>
  <c r="S9" i="18"/>
  <c r="S10" i="18"/>
  <c r="S11" i="18"/>
  <c r="S12" i="18"/>
  <c r="S13" i="18"/>
  <c r="S14" i="18"/>
  <c r="S15" i="18"/>
  <c r="S16" i="18"/>
  <c r="S17" i="18"/>
  <c r="S18" i="18"/>
  <c r="S19" i="18"/>
  <c r="S20" i="18"/>
  <c r="S21" i="18"/>
  <c r="S22" i="18"/>
  <c r="S5" i="1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<sst xmlns="http://schemas.openxmlformats.org/spreadsheetml/2006/main" count="645" uniqueCount="221">
  <si>
    <t>EMP F NAME</t>
  </si>
  <si>
    <t>EMP L NAME</t>
  </si>
  <si>
    <t>EMP M NAME</t>
  </si>
  <si>
    <t>LALIT</t>
  </si>
  <si>
    <t>ASHOK</t>
  </si>
  <si>
    <t>SHAH</t>
  </si>
  <si>
    <t>SWAPNIL</t>
  </si>
  <si>
    <t>MOULIK</t>
  </si>
  <si>
    <t>DESHMUKH</t>
  </si>
  <si>
    <t>SWATI</t>
  </si>
  <si>
    <t>VIPUL</t>
  </si>
  <si>
    <t>RATGI</t>
  </si>
  <si>
    <t>SAPANA</t>
  </si>
  <si>
    <t>PRITAK</t>
  </si>
  <si>
    <t>TAWARI</t>
  </si>
  <si>
    <t>BHAVANA</t>
  </si>
  <si>
    <t>PREEM</t>
  </si>
  <si>
    <t>BHANDAEI</t>
  </si>
  <si>
    <t>KARTIK</t>
  </si>
  <si>
    <t>PRAFUL</t>
  </si>
  <si>
    <t>SHINDE</t>
  </si>
  <si>
    <t>RAJ</t>
  </si>
  <si>
    <t>PAWAN</t>
  </si>
  <si>
    <t>SHEGOKAR</t>
  </si>
  <si>
    <t>TAMANA</t>
  </si>
  <si>
    <t>SUMIT</t>
  </si>
  <si>
    <t>INGLE</t>
  </si>
  <si>
    <t>AARMAN</t>
  </si>
  <si>
    <t>SURESH</t>
  </si>
  <si>
    <t>KHAN</t>
  </si>
  <si>
    <t>ASHISH</t>
  </si>
  <si>
    <t>MUKESH</t>
  </si>
  <si>
    <t>SHARMA</t>
  </si>
  <si>
    <t>EmpCode</t>
  </si>
  <si>
    <t>Fname</t>
  </si>
  <si>
    <t>Lname</t>
  </si>
  <si>
    <t>Address</t>
  </si>
  <si>
    <t>Dept Name</t>
  </si>
  <si>
    <t>Basic Sal</t>
  </si>
  <si>
    <t>Gender</t>
  </si>
  <si>
    <t>EMP101</t>
  </si>
  <si>
    <t>male</t>
  </si>
  <si>
    <t>EMP102</t>
  </si>
  <si>
    <t>EMP103</t>
  </si>
  <si>
    <t>female</t>
  </si>
  <si>
    <t>EMP104</t>
  </si>
  <si>
    <t>EMP105</t>
  </si>
  <si>
    <t>EMP106</t>
  </si>
  <si>
    <t>EMP108</t>
  </si>
  <si>
    <t>EMP109</t>
  </si>
  <si>
    <t>EMP110</t>
  </si>
  <si>
    <t>Dates</t>
  </si>
  <si>
    <t>Sales Order Number</t>
  </si>
  <si>
    <t>Item Number</t>
  </si>
  <si>
    <t>Quantity</t>
  </si>
  <si>
    <t>Product Name</t>
  </si>
  <si>
    <t>Price</t>
  </si>
  <si>
    <t>Total</t>
  </si>
  <si>
    <t>Ord/01-14/0001</t>
  </si>
  <si>
    <t>El-02</t>
  </si>
  <si>
    <t>Ord/01-14/0002</t>
  </si>
  <si>
    <t>Te-08</t>
  </si>
  <si>
    <t>Fu-01</t>
  </si>
  <si>
    <t>wing chair</t>
  </si>
  <si>
    <t>Ord/01-14/0003</t>
  </si>
  <si>
    <t>Fu-03</t>
  </si>
  <si>
    <t>Fu-02</t>
  </si>
  <si>
    <t>confidante</t>
  </si>
  <si>
    <t>Ord/01-14/0004</t>
  </si>
  <si>
    <t>Fu-04</t>
  </si>
  <si>
    <t>Ord/01-14/0005</t>
  </si>
  <si>
    <t>Fu-06</t>
  </si>
  <si>
    <t>Carver chair</t>
  </si>
  <si>
    <t>Ord/01-14/0006</t>
  </si>
  <si>
    <t>Ord/01-14/0007</t>
  </si>
  <si>
    <t>Te-10</t>
  </si>
  <si>
    <t>Te-03</t>
  </si>
  <si>
    <t>Apple Watch Series 1 Aluminum 38mm</t>
  </si>
  <si>
    <t>Ord/01-14/0008</t>
  </si>
  <si>
    <t>Te-04</t>
  </si>
  <si>
    <t>Apple iPhone 5</t>
  </si>
  <si>
    <t>Ord/01-14/0010</t>
  </si>
  <si>
    <t>Te-05</t>
  </si>
  <si>
    <t>Ord/01-14/0011</t>
  </si>
  <si>
    <t>Te-09</t>
  </si>
  <si>
    <t>Morris chair</t>
  </si>
  <si>
    <t>Ord/01-14/0012</t>
  </si>
  <si>
    <t>Fu-05</t>
  </si>
  <si>
    <t>Router</t>
  </si>
  <si>
    <t>Ord/01-14/0013</t>
  </si>
  <si>
    <t>Electronic Clock</t>
  </si>
  <si>
    <t>Ord/01-14/0014</t>
  </si>
  <si>
    <t>Ord/01-14/0015</t>
  </si>
  <si>
    <t>Ord/01-14/0016</t>
  </si>
  <si>
    <t>wainscot chair</t>
  </si>
  <si>
    <t>Ord/01-14/0017</t>
  </si>
  <si>
    <t>Windsor chair</t>
  </si>
  <si>
    <t>Ord/01-14/0018</t>
  </si>
  <si>
    <t>Ord/01-14/0019</t>
  </si>
  <si>
    <t>Computer</t>
  </si>
  <si>
    <t>Ord/01-14/0020</t>
  </si>
  <si>
    <t>Apple iPad 4 Wi-Fi</t>
  </si>
  <si>
    <t>Ord/01-14/0021</t>
  </si>
  <si>
    <t>Samsung Galaxy Note5</t>
  </si>
  <si>
    <t>Ord/01-14/0022</t>
  </si>
  <si>
    <t>Relative</t>
  </si>
  <si>
    <t>Student roll No</t>
  </si>
  <si>
    <t>Math</t>
  </si>
  <si>
    <t>science</t>
  </si>
  <si>
    <t>Eng</t>
  </si>
  <si>
    <t>%</t>
  </si>
  <si>
    <t>Absolute</t>
  </si>
  <si>
    <t>Anita</t>
  </si>
  <si>
    <t>Mixed</t>
  </si>
  <si>
    <t>Sunita</t>
  </si>
  <si>
    <t>Shyam</t>
  </si>
  <si>
    <t>Show Formula</t>
  </si>
  <si>
    <t>ctrl + '</t>
  </si>
  <si>
    <t>Aryan</t>
  </si>
  <si>
    <t>dinesh</t>
  </si>
  <si>
    <t>Sanjay</t>
  </si>
  <si>
    <t>Ram Kr</t>
  </si>
  <si>
    <t>Generate series</t>
  </si>
  <si>
    <t>Weekdayname'</t>
  </si>
  <si>
    <t>monthname</t>
  </si>
  <si>
    <t>date</t>
  </si>
  <si>
    <t>date add</t>
  </si>
  <si>
    <t>Date general functions</t>
  </si>
  <si>
    <t>Kartik</t>
  </si>
  <si>
    <t>Month</t>
  </si>
  <si>
    <t>Year</t>
  </si>
  <si>
    <t>Kumar</t>
  </si>
  <si>
    <t>Sharma</t>
  </si>
  <si>
    <t>Lalit</t>
  </si>
  <si>
    <t>Swapnil</t>
  </si>
  <si>
    <t>Swati</t>
  </si>
  <si>
    <t>Sapana</t>
  </si>
  <si>
    <t>Bhavana</t>
  </si>
  <si>
    <t>Raj</t>
  </si>
  <si>
    <t>Tamana</t>
  </si>
  <si>
    <t>Aarman</t>
  </si>
  <si>
    <t>Ashish</t>
  </si>
  <si>
    <t>Shah</t>
  </si>
  <si>
    <t>Tawari</t>
  </si>
  <si>
    <t>Bhandaei</t>
  </si>
  <si>
    <t>Shinde</t>
  </si>
  <si>
    <t>Shegokar</t>
  </si>
  <si>
    <t>Khan</t>
  </si>
  <si>
    <t>Pune</t>
  </si>
  <si>
    <t>Hr</t>
  </si>
  <si>
    <t>Mumbai</t>
  </si>
  <si>
    <t>Marketing</t>
  </si>
  <si>
    <t>Production</t>
  </si>
  <si>
    <t>Bangalore</t>
  </si>
  <si>
    <t>Finance</t>
  </si>
  <si>
    <t>Admin</t>
  </si>
  <si>
    <t>Filter function</t>
  </si>
  <si>
    <t>Unique Function</t>
  </si>
  <si>
    <t>Dept List</t>
  </si>
  <si>
    <t>Sort Function</t>
  </si>
  <si>
    <t>Sort List By Salary</t>
  </si>
  <si>
    <t>The SEQUENCE function takes four arguments: rows, columns, start, and step.</t>
  </si>
  <si>
    <t>Generate sequence 10-100</t>
  </si>
  <si>
    <t>Full Name (Using Function)</t>
  </si>
  <si>
    <t>Full Name (Using operator)</t>
  </si>
  <si>
    <t>Mail Id (First.last@gmail.com)</t>
  </si>
  <si>
    <t>InitCap of Full Name</t>
  </si>
  <si>
    <t>Number Of character in Name</t>
  </si>
  <si>
    <t>Left 3 characters</t>
  </si>
  <si>
    <t>lalit.shah@gmail.com</t>
  </si>
  <si>
    <t>Region</t>
  </si>
  <si>
    <t>South</t>
  </si>
  <si>
    <t>West</t>
  </si>
  <si>
    <t>Central</t>
  </si>
  <si>
    <t>East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</si>
  <si>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</si>
  <si>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</si>
  <si>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</si>
  <si>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</si>
  <si>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</si>
  <si>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</si>
  <si>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</si>
  <si>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</si>
  <si>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</si>
  <si>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</si>
  <si>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</si>
  <si>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</si>
  <si>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Grand Total</t>
  </si>
  <si>
    <t>Quantity Sold</t>
  </si>
  <si>
    <t>Discount</t>
  </si>
  <si>
    <t>Column1</t>
  </si>
  <si>
    <t>Column2</t>
  </si>
  <si>
    <t>FILTER(D4:G13,G4:G13=N3)</t>
  </si>
  <si>
    <t>10.01.2024</t>
  </si>
  <si>
    <t>11.01.2024</t>
  </si>
  <si>
    <t>12.01.2024</t>
  </si>
  <si>
    <t>13.01.2024</t>
  </si>
  <si>
    <t>14.01.2024</t>
  </si>
  <si>
    <t>15.01.2024</t>
  </si>
  <si>
    <t>16.01.2024</t>
  </si>
  <si>
    <t>17.01.2024</t>
  </si>
  <si>
    <t>18.01.2024</t>
  </si>
  <si>
    <t>19.01.2024</t>
  </si>
  <si>
    <t>20.01.2024</t>
  </si>
  <si>
    <t>21.01.2024</t>
  </si>
  <si>
    <t>22.01.2024</t>
  </si>
  <si>
    <t>23.01.2024</t>
  </si>
  <si>
    <t>24.01.2024</t>
  </si>
  <si>
    <t>25.01.2024</t>
  </si>
  <si>
    <t>26.01.2024</t>
  </si>
  <si>
    <t>Text Date</t>
  </si>
  <si>
    <t xml:space="preserve">Change to </t>
  </si>
  <si>
    <t>Day</t>
  </si>
  <si>
    <t>Days passed since 01-jan-2024</t>
  </si>
  <si>
    <t>Date after 10 days</t>
  </si>
  <si>
    <t>Sr.No</t>
  </si>
  <si>
    <t>Marks</t>
  </si>
  <si>
    <t>MEAN</t>
  </si>
  <si>
    <t>Median</t>
  </si>
  <si>
    <t>TEXTJOIN</t>
  </si>
  <si>
    <t>Percentile (75)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</si>
</sst>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dd\.mm\.yyyy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3"/>
      <name val="Calibri"/>
      <family val="2"/>
      <scheme val="minor"/>
    </font>
    <font>
      <sz val="11"/>
      <color theme="1"/>
      <name val="Arial Narrow"/>
      <family val="2"/>
    </font>
    <font>
      <u/>
      <sz val="10"/>
      <color theme="10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2981B9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indexed="64"/>
      </left>
      <right/>
      <top/>
      <bottom/>
      <diagonal/>
    </border>
  </borders>
  <cellStyleXfs count="13">
    <xf numFmtId="0" fontId="0" fillId="0" borderId="0"/>
    <xf numFmtId="0" fontId="3" fillId="2" borderId="1">
      <alignment horizontal="center"/>
    </xf>
    <xf numFmtId="0" fontId="4" fillId="3" borderId="1"/>
    <xf numFmtId="0" fontId="1" fillId="0" borderId="1"/>
    <xf numFmtId="0" fontId="1" fillId="0" borderId="1"/>
    <xf numFmtId="0" fontId="2" fillId="0" borderId="2" applyNumberFormat="0" applyFill="0" applyAlignment="0" applyProtection="0"/>
    <xf numFmtId="0" fontId="11" fillId="0" borderId="0"/>
    <xf numFmtId="0" fontId="10" fillId="0" borderId="4" applyFill="0" applyProtection="0">
      <alignment horizontal="right" wrapText="1"/>
    </xf>
    <xf numFmtId="0" fontId="9" fillId="0" borderId="0" applyNumberFormat="0" applyFill="0" applyBorder="0" applyAlignment="0" applyProtection="0"/>
    <xf numFmtId="0" fontId="1" fillId="0" borderId="0"/>
    <xf numFmtId="0" fontId="12" fillId="0" borderId="0" applyNumberFormat="0" applyFill="0" applyBorder="0" applyAlignment="0" applyProtection="0"/>
    <xf numFmtId="0" fontId="13" fillId="0" borderId="0"/>
    <xf numFmtId="0" fontId="9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1" xfId="1">
      <alignment horizontal="center"/>
    </xf>
    <xf numFmtId="0" fontId="0" fillId="0" borderId="1" xfId="0" applyBorder="1"/>
    <xf numFmtId="14" fontId="0" fillId="0" borderId="0" xfId="0" applyNumberFormat="1"/>
    <xf numFmtId="0" fontId="5" fillId="2" borderId="1" xfId="2" applyFont="1" applyFill="1"/>
    <xf numFmtId="0" fontId="1" fillId="0" borderId="1" xfId="3"/>
    <xf numFmtId="0" fontId="0" fillId="0" borderId="1" xfId="3" applyFont="1"/>
    <xf numFmtId="0" fontId="1" fillId="0" borderId="1" xfId="4"/>
    <xf numFmtId="15" fontId="0" fillId="0" borderId="0" xfId="0" applyNumberFormat="1"/>
    <xf numFmtId="0" fontId="0" fillId="0" borderId="0" xfId="0" applyAlignment="1">
      <alignment horizont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1" xfId="0" applyFill="1" applyBorder="1"/>
    <xf numFmtId="14" fontId="0" fillId="7" borderId="1" xfId="0" applyNumberFormat="1" applyFill="1" applyBorder="1"/>
    <xf numFmtId="0" fontId="0" fillId="0" borderId="1" xfId="0" applyBorder="1" applyAlignment="1">
      <alignment horizontal="center"/>
    </xf>
    <xf numFmtId="0" fontId="5" fillId="2" borderId="3" xfId="2" applyFont="1" applyFill="1" applyBorder="1"/>
    <xf numFmtId="0" fontId="9" fillId="0" borderId="1" xfId="12" applyBorder="1"/>
    <xf numFmtId="0" fontId="8" fillId="10" borderId="0" xfId="0" applyFont="1" applyFill="1"/>
    <xf numFmtId="0" fontId="2" fillId="8" borderId="0" xfId="0" applyFont="1" applyFill="1"/>
    <xf numFmtId="0" fontId="0" fillId="4" borderId="0" xfId="0" applyFill="1"/>
    <xf numFmtId="0" fontId="0" fillId="4" borderId="0" xfId="0" applyFill="1" applyAlignment="1">
      <alignment horizontal="center"/>
    </xf>
    <xf numFmtId="0" fontId="7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9" borderId="0" xfId="0" applyFill="1" applyAlignment="1">
      <alignment horizontal="center"/>
    </xf>
    <xf numFmtId="0" fontId="3" fillId="2" borderId="5" xfId="1" applyBorder="1">
      <alignment horizontal="center"/>
    </xf>
    <xf numFmtId="0" fontId="3" fillId="2" borderId="0" xfId="1" applyBorder="1">
      <alignment horizontal="center"/>
    </xf>
    <xf numFmtId="0" fontId="0" fillId="11" borderId="0" xfId="0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16" fontId="0" fillId="0" borderId="0" xfId="0" applyNumberFormat="1"/>
    <xf numFmtId="167" fontId="0" fillId="0" borderId="0" xfId="0" applyNumberFormat="1"/>
    <xf numFmtId="0" fontId="0" fillId="0" borderId="0" xfId="0" applyNumberFormat="1"/>
    <xf numFmtId="0" fontId="0" fillId="0" borderId="1" xfId="0" applyBorder="1" applyAlignment="1">
      <alignment horizontal="center"/>
    </xf>
    <xf numFmtId="15" fontId="0" fillId="0" borderId="1" xfId="0" applyNumberFormat="1" applyBorder="1"/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0" fontId="6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/>
    </xf>
  </cellXfs>
  <cellStyles count="13">
    <cellStyle name="DataMba" xfId="3" xr:uid="{00000000-0005-0000-0000-000001000000}"/>
    <cellStyle name="Heading 1 2" xfId="5" xr:uid="{00000000-0005-0000-0000-000002000000}"/>
    <cellStyle name="HeadMba" xfId="2" xr:uid="{00000000-0005-0000-0000-000003000000}"/>
    <cellStyle name="Hyperlink" xfId="12" builtinId="8"/>
    <cellStyle name="Hyperlink 2 2" xfId="10" xr:uid="{4DB20FC7-E0DD-43EE-9D7C-11A75E418B3E}"/>
    <cellStyle name="Hyperlink 3" xfId="8" xr:uid="{9706BDCB-8E1F-4705-87CA-A720237E88F0}"/>
    <cellStyle name="Normal" xfId="0" builtinId="0"/>
    <cellStyle name="Normal 2" xfId="11" xr:uid="{C1D6C4D9-7B44-46A6-B7A2-FA5FB636F068}"/>
    <cellStyle name="Normal 2 2 2" xfId="9" xr:uid="{8703C631-5983-4674-BDAE-02EDA39F6E77}"/>
    <cellStyle name="Normal 3" xfId="6" xr:uid="{B2025AED-1446-48EE-AAAD-F7361CA535DB}"/>
    <cellStyle name="Smart Subtitle 1" xfId="7" xr:uid="{F6120E42-162F-46B9-A688-0994ABF2D2C0}"/>
    <cellStyle name="Training Data" xfId="4" xr:uid="{00000000-0005-0000-0000-000005000000}"/>
    <cellStyle name="Workshop" xfId="1" xr:uid="{00000000-0005-0000-0000-000006000000}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B35C953-12B8-4687-A4AA-498D420095C6}" name="Sales" displayName="Sales" ref="K3:R26" totalsRowShown="0">
  <autoFilter ref="K3:R26" xr:uid="{CB35C953-12B8-4687-A4AA-498D420095C6}"/>
  <tableColumns count="8">
    <tableColumn id="1" xr3:uid="{84D0027D-AB1D-473E-8ECD-AC2758862322}" name="Sales Order Number"/>
    <tableColumn id="2" xr3:uid="{D95364FA-AF53-4798-86DF-0D853811AB11}" name="Item Number"/>
    <tableColumn id="3" xr3:uid="{F3E5D96C-1CA0-4D29-92A6-A14FC9E5E26A}" name="Quantity"/>
    <tableColumn id="4" xr3:uid="{676C7618-DAEB-4F01-AE86-1B5BE80D9A65}" name="Product Name"/>
    <tableColumn id="5" xr3:uid="{49F48495-E658-4D89-88E1-ECB247E2B4C8}" name="Price"/>
    <tableColumn id="6" xr3:uid="{ADC816F7-235E-4EE4-9941-76F5C50EC635}" name="Total"/>
    <tableColumn id="8" xr3:uid="{577F6347-DB12-410E-8868-9E4B4A835757}" name="Column2" dataDxfId="1">
      <calculatedColumnFormula>Sales[[#This Row],[Quantity]] *Sales[[#This Row],[Price]]</calculatedColumnFormula>
    </tableColumn>
    <tableColumn id="7" xr3:uid="{194683A7-8D04-45D5-9C3E-C9C4F3B3A479}" name="Column1" dataDxfId="0">
      <calculatedColumnFormula>Sales[[#This Row],[Price]]*0.1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lalit.shah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7F59C-A393-425E-9DB3-919350CF02BF}">
  <dimension ref="B3:W23"/>
  <sheetViews>
    <sheetView topLeftCell="B1" zoomScale="90" zoomScaleNormal="90" workbookViewId="0">
      <selection activeCell="E3" sqref="E3:K10"/>
    </sheetView>
  </sheetViews>
  <sheetFormatPr defaultRowHeight="14.4" x14ac:dyDescent="0.3"/>
  <cols>
    <col min="2" max="2" width="12.5546875" bestFit="1" customWidth="1"/>
    <col min="3" max="4" width="12.5546875" customWidth="1"/>
    <col min="6" max="6" width="6.5546875" customWidth="1"/>
    <col min="18" max="18" width="11.21875" bestFit="1" customWidth="1"/>
  </cols>
  <sheetData>
    <row r="3" spans="2:23" ht="21" x14ac:dyDescent="0.4">
      <c r="B3" t="s">
        <v>122</v>
      </c>
      <c r="E3" s="21" t="s">
        <v>106</v>
      </c>
      <c r="F3" s="21"/>
      <c r="G3" s="10" t="s">
        <v>107</v>
      </c>
      <c r="H3" s="10" t="s">
        <v>108</v>
      </c>
      <c r="I3" s="10" t="s">
        <v>109</v>
      </c>
      <c r="J3" s="10" t="s">
        <v>99</v>
      </c>
      <c r="K3" s="10" t="s">
        <v>57</v>
      </c>
      <c r="L3" s="10" t="s">
        <v>110</v>
      </c>
      <c r="M3" s="10"/>
      <c r="N3" s="10"/>
      <c r="O3" s="10"/>
      <c r="P3" s="10"/>
      <c r="R3" s="22" t="s">
        <v>127</v>
      </c>
      <c r="S3" s="22"/>
      <c r="T3" s="22"/>
      <c r="U3" s="22"/>
      <c r="V3" s="22"/>
      <c r="W3" s="22"/>
    </row>
    <row r="4" spans="2:23" x14ac:dyDescent="0.3">
      <c r="B4" t="s">
        <v>123</v>
      </c>
      <c r="E4" s="20" t="s">
        <v>112</v>
      </c>
      <c r="F4" s="20"/>
      <c r="G4">
        <v>75</v>
      </c>
      <c r="H4">
        <v>85</v>
      </c>
      <c r="I4">
        <v>45</v>
      </c>
      <c r="J4">
        <v>70</v>
      </c>
      <c r="R4" s="13"/>
      <c r="S4" s="2"/>
      <c r="T4" s="2"/>
      <c r="U4" s="2"/>
      <c r="V4" s="2"/>
      <c r="W4" s="2"/>
    </row>
    <row r="5" spans="2:23" x14ac:dyDescent="0.3">
      <c r="B5" t="s">
        <v>124</v>
      </c>
      <c r="E5" s="20" t="s">
        <v>114</v>
      </c>
      <c r="F5" s="20"/>
      <c r="G5">
        <v>70</v>
      </c>
      <c r="H5">
        <v>50</v>
      </c>
      <c r="I5">
        <v>55</v>
      </c>
      <c r="J5">
        <v>65</v>
      </c>
      <c r="R5" s="14">
        <v>45292</v>
      </c>
      <c r="S5" s="2">
        <f>DAY(R5)</f>
        <v>1</v>
      </c>
      <c r="T5" s="2">
        <f>MONTH(R5)</f>
        <v>1</v>
      </c>
      <c r="U5" s="2">
        <f>YEAR(R5)</f>
        <v>2024</v>
      </c>
      <c r="V5" s="2" t="str">
        <f>TEXT(R5,"ddd")</f>
        <v>Mon</v>
      </c>
      <c r="W5" s="2" t="str">
        <f>TEXT(R5,"mmm")</f>
        <v>Jan</v>
      </c>
    </row>
    <row r="6" spans="2:23" x14ac:dyDescent="0.3">
      <c r="B6" t="s">
        <v>125</v>
      </c>
      <c r="E6" s="20" t="s">
        <v>115</v>
      </c>
      <c r="F6" s="20"/>
      <c r="G6">
        <v>65</v>
      </c>
      <c r="H6">
        <v>15</v>
      </c>
      <c r="I6">
        <v>5</v>
      </c>
      <c r="J6">
        <v>80</v>
      </c>
      <c r="R6" s="14">
        <v>45293</v>
      </c>
      <c r="S6" s="2">
        <f t="shared" ref="S6:S22" si="0">DAY(R6)</f>
        <v>2</v>
      </c>
      <c r="T6" s="2">
        <f t="shared" ref="T6:T22" si="1">MONTH(R6)</f>
        <v>1</v>
      </c>
      <c r="U6" s="2">
        <f t="shared" ref="U6:U22" si="2">YEAR(R6)</f>
        <v>2024</v>
      </c>
      <c r="V6" s="2" t="str">
        <f t="shared" ref="V6:V22" si="3">TEXT(R6,"ddd")</f>
        <v>Tue</v>
      </c>
      <c r="W6" s="2" t="str">
        <f t="shared" ref="W6:W22" si="4">TEXT(R6,"mmm")</f>
        <v>Jan</v>
      </c>
    </row>
    <row r="7" spans="2:23" x14ac:dyDescent="0.3">
      <c r="B7" t="s">
        <v>126</v>
      </c>
      <c r="C7" t="s">
        <v>117</v>
      </c>
      <c r="E7" s="20" t="s">
        <v>118</v>
      </c>
      <c r="F7" s="20"/>
      <c r="G7">
        <v>55</v>
      </c>
      <c r="H7">
        <v>25</v>
      </c>
      <c r="I7">
        <v>60</v>
      </c>
      <c r="J7">
        <v>10</v>
      </c>
      <c r="L7" s="11"/>
      <c r="R7" s="14">
        <v>45294</v>
      </c>
      <c r="S7" s="2">
        <f t="shared" si="0"/>
        <v>3</v>
      </c>
      <c r="T7" s="2">
        <f t="shared" si="1"/>
        <v>1</v>
      </c>
      <c r="U7" s="2">
        <f t="shared" si="2"/>
        <v>2024</v>
      </c>
      <c r="V7" s="2" t="str">
        <f t="shared" si="3"/>
        <v>Wed</v>
      </c>
      <c r="W7" s="2" t="str">
        <f t="shared" si="4"/>
        <v>Jan</v>
      </c>
    </row>
    <row r="8" spans="2:23" x14ac:dyDescent="0.3">
      <c r="E8" s="20" t="s">
        <v>119</v>
      </c>
      <c r="F8" s="20"/>
      <c r="G8">
        <v>95</v>
      </c>
      <c r="H8">
        <v>60</v>
      </c>
      <c r="I8">
        <v>90</v>
      </c>
      <c r="J8">
        <v>15</v>
      </c>
      <c r="O8" s="12"/>
      <c r="R8" s="14">
        <v>45295</v>
      </c>
      <c r="S8" s="2">
        <f t="shared" si="0"/>
        <v>4</v>
      </c>
      <c r="T8" s="2">
        <f t="shared" si="1"/>
        <v>1</v>
      </c>
      <c r="U8" s="2">
        <f t="shared" si="2"/>
        <v>2024</v>
      </c>
      <c r="V8" s="2" t="str">
        <f t="shared" si="3"/>
        <v>Thu</v>
      </c>
      <c r="W8" s="2" t="str">
        <f t="shared" si="4"/>
        <v>Jan</v>
      </c>
    </row>
    <row r="9" spans="2:23" x14ac:dyDescent="0.3">
      <c r="C9">
        <v>1000</v>
      </c>
      <c r="E9" s="20" t="s">
        <v>120</v>
      </c>
      <c r="F9" s="20"/>
      <c r="G9">
        <v>25</v>
      </c>
      <c r="H9">
        <v>76</v>
      </c>
      <c r="I9">
        <v>25</v>
      </c>
      <c r="J9">
        <v>90</v>
      </c>
      <c r="R9" s="14">
        <v>45296</v>
      </c>
      <c r="S9" s="2">
        <f t="shared" si="0"/>
        <v>5</v>
      </c>
      <c r="T9" s="2">
        <f t="shared" si="1"/>
        <v>1</v>
      </c>
      <c r="U9" s="2">
        <f t="shared" si="2"/>
        <v>2024</v>
      </c>
      <c r="V9" s="2" t="str">
        <f t="shared" si="3"/>
        <v>Fri</v>
      </c>
      <c r="W9" s="2" t="str">
        <f t="shared" si="4"/>
        <v>Jan</v>
      </c>
    </row>
    <row r="10" spans="2:23" x14ac:dyDescent="0.3">
      <c r="E10" s="20" t="s">
        <v>121</v>
      </c>
      <c r="F10" s="20"/>
      <c r="G10">
        <v>30</v>
      </c>
      <c r="H10">
        <v>80</v>
      </c>
      <c r="I10">
        <v>40</v>
      </c>
      <c r="J10">
        <v>60</v>
      </c>
      <c r="R10" s="14">
        <v>45297</v>
      </c>
      <c r="S10" s="2">
        <f t="shared" si="0"/>
        <v>6</v>
      </c>
      <c r="T10" s="2">
        <f t="shared" si="1"/>
        <v>1</v>
      </c>
      <c r="U10" s="2">
        <f t="shared" si="2"/>
        <v>2024</v>
      </c>
      <c r="V10" s="2" t="str">
        <f t="shared" si="3"/>
        <v>Sat</v>
      </c>
      <c r="W10" s="2" t="str">
        <f t="shared" si="4"/>
        <v>Jan</v>
      </c>
    </row>
    <row r="11" spans="2:23" x14ac:dyDescent="0.3">
      <c r="E11" s="21" t="s">
        <v>57</v>
      </c>
      <c r="F11" s="21"/>
      <c r="R11" s="14">
        <v>45298</v>
      </c>
      <c r="S11" s="2">
        <f t="shared" si="0"/>
        <v>7</v>
      </c>
      <c r="T11" s="2">
        <f t="shared" si="1"/>
        <v>1</v>
      </c>
      <c r="U11" s="2">
        <f t="shared" si="2"/>
        <v>2024</v>
      </c>
      <c r="V11" s="2" t="str">
        <f t="shared" si="3"/>
        <v>Sun</v>
      </c>
      <c r="W11" s="2" t="str">
        <f t="shared" si="4"/>
        <v>Jan</v>
      </c>
    </row>
    <row r="12" spans="2:23" x14ac:dyDescent="0.3">
      <c r="R12" s="14">
        <v>45299</v>
      </c>
      <c r="S12" s="2">
        <f t="shared" si="0"/>
        <v>8</v>
      </c>
      <c r="T12" s="2">
        <f t="shared" si="1"/>
        <v>1</v>
      </c>
      <c r="U12" s="2">
        <f t="shared" si="2"/>
        <v>2024</v>
      </c>
      <c r="V12" s="2" t="str">
        <f t="shared" si="3"/>
        <v>Mon</v>
      </c>
      <c r="W12" s="2" t="str">
        <f t="shared" si="4"/>
        <v>Jan</v>
      </c>
    </row>
    <row r="13" spans="2:23" x14ac:dyDescent="0.3">
      <c r="R13" s="14">
        <v>45300</v>
      </c>
      <c r="S13" s="2">
        <f t="shared" si="0"/>
        <v>9</v>
      </c>
      <c r="T13" s="2">
        <f t="shared" si="1"/>
        <v>1</v>
      </c>
      <c r="U13" s="2">
        <f t="shared" si="2"/>
        <v>2024</v>
      </c>
      <c r="V13" s="2" t="str">
        <f t="shared" si="3"/>
        <v>Tue</v>
      </c>
      <c r="W13" s="2" t="str">
        <f t="shared" si="4"/>
        <v>Jan</v>
      </c>
    </row>
    <row r="14" spans="2:23" x14ac:dyDescent="0.3">
      <c r="B14" t="s">
        <v>105</v>
      </c>
      <c r="R14" s="14">
        <v>45301</v>
      </c>
      <c r="S14" s="2">
        <f t="shared" si="0"/>
        <v>10</v>
      </c>
      <c r="T14" s="2">
        <f t="shared" si="1"/>
        <v>1</v>
      </c>
      <c r="U14" s="2">
        <f t="shared" si="2"/>
        <v>2024</v>
      </c>
      <c r="V14" s="2" t="str">
        <f t="shared" si="3"/>
        <v>Wed</v>
      </c>
      <c r="W14" s="2" t="str">
        <f t="shared" si="4"/>
        <v>Jan</v>
      </c>
    </row>
    <row r="15" spans="2:23" x14ac:dyDescent="0.3">
      <c r="B15" t="s">
        <v>111</v>
      </c>
      <c r="R15" s="14">
        <v>45302</v>
      </c>
      <c r="S15" s="2">
        <f t="shared" si="0"/>
        <v>11</v>
      </c>
      <c r="T15" s="2">
        <f t="shared" si="1"/>
        <v>1</v>
      </c>
      <c r="U15" s="2">
        <f t="shared" si="2"/>
        <v>2024</v>
      </c>
      <c r="V15" s="2" t="str">
        <f t="shared" si="3"/>
        <v>Thu</v>
      </c>
      <c r="W15" s="2" t="str">
        <f t="shared" si="4"/>
        <v>Jan</v>
      </c>
    </row>
    <row r="16" spans="2:23" x14ac:dyDescent="0.3">
      <c r="B16" t="s">
        <v>113</v>
      </c>
      <c r="R16" s="14">
        <v>45303</v>
      </c>
      <c r="S16" s="2">
        <f t="shared" si="0"/>
        <v>12</v>
      </c>
      <c r="T16" s="2">
        <f t="shared" si="1"/>
        <v>1</v>
      </c>
      <c r="U16" s="2">
        <f t="shared" si="2"/>
        <v>2024</v>
      </c>
      <c r="V16" s="2" t="str">
        <f t="shared" si="3"/>
        <v>Fri</v>
      </c>
      <c r="W16" s="2" t="str">
        <f t="shared" si="4"/>
        <v>Jan</v>
      </c>
    </row>
    <row r="17" spans="2:23" x14ac:dyDescent="0.3">
      <c r="R17" s="14">
        <v>45304</v>
      </c>
      <c r="S17" s="2">
        <f t="shared" si="0"/>
        <v>13</v>
      </c>
      <c r="T17" s="2">
        <f t="shared" si="1"/>
        <v>1</v>
      </c>
      <c r="U17" s="2">
        <f t="shared" si="2"/>
        <v>2024</v>
      </c>
      <c r="V17" s="2" t="str">
        <f t="shared" si="3"/>
        <v>Sat</v>
      </c>
      <c r="W17" s="2" t="str">
        <f t="shared" si="4"/>
        <v>Jan</v>
      </c>
    </row>
    <row r="18" spans="2:23" x14ac:dyDescent="0.3">
      <c r="B18" t="s">
        <v>116</v>
      </c>
      <c r="E18" t="str" cm="1">
        <f t="array" ref="E18:L23">TRANSPOSE(E3:J10)</f>
        <v>Student roll No</v>
      </c>
      <c r="F18" t="str">
        <v>Anita</v>
      </c>
      <c r="G18" t="str">
        <v>Sunita</v>
      </c>
      <c r="H18" t="str">
        <v>Shyam</v>
      </c>
      <c r="I18" t="str">
        <v>Aryan</v>
      </c>
      <c r="J18" t="str">
        <v>dinesh</v>
      </c>
      <c r="K18" t="str">
        <v>Sanjay</v>
      </c>
      <c r="L18" t="str">
        <v>Ram Kr</v>
      </c>
      <c r="R18" s="14">
        <v>45305</v>
      </c>
      <c r="S18" s="2">
        <f t="shared" si="0"/>
        <v>14</v>
      </c>
      <c r="T18" s="2">
        <f t="shared" si="1"/>
        <v>1</v>
      </c>
      <c r="U18" s="2">
        <f t="shared" si="2"/>
        <v>2024</v>
      </c>
      <c r="V18" s="2" t="str">
        <f t="shared" si="3"/>
        <v>Sun</v>
      </c>
      <c r="W18" s="2" t="str">
        <f t="shared" si="4"/>
        <v>Jan</v>
      </c>
    </row>
    <row r="19" spans="2:23" x14ac:dyDescent="0.3"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R19" s="14">
        <v>45306</v>
      </c>
      <c r="S19" s="2">
        <f t="shared" si="0"/>
        <v>15</v>
      </c>
      <c r="T19" s="2">
        <f t="shared" si="1"/>
        <v>1</v>
      </c>
      <c r="U19" s="2">
        <f t="shared" si="2"/>
        <v>2024</v>
      </c>
      <c r="V19" s="2" t="str">
        <f t="shared" si="3"/>
        <v>Mon</v>
      </c>
      <c r="W19" s="2" t="str">
        <f t="shared" si="4"/>
        <v>Jan</v>
      </c>
    </row>
    <row r="20" spans="2:23" x14ac:dyDescent="0.3">
      <c r="E20" t="str">
        <v>Math</v>
      </c>
      <c r="F20">
        <v>75</v>
      </c>
      <c r="G20">
        <v>70</v>
      </c>
      <c r="H20">
        <v>65</v>
      </c>
      <c r="I20">
        <v>55</v>
      </c>
      <c r="J20">
        <v>95</v>
      </c>
      <c r="K20">
        <v>25</v>
      </c>
      <c r="L20">
        <v>30</v>
      </c>
      <c r="R20" s="14">
        <v>45307</v>
      </c>
      <c r="S20" s="2">
        <f t="shared" si="0"/>
        <v>16</v>
      </c>
      <c r="T20" s="2">
        <f t="shared" si="1"/>
        <v>1</v>
      </c>
      <c r="U20" s="2">
        <f t="shared" si="2"/>
        <v>2024</v>
      </c>
      <c r="V20" s="2" t="str">
        <f t="shared" si="3"/>
        <v>Tue</v>
      </c>
      <c r="W20" s="2" t="str">
        <f t="shared" si="4"/>
        <v>Jan</v>
      </c>
    </row>
    <row r="21" spans="2:23" x14ac:dyDescent="0.3">
      <c r="E21" t="str">
        <v>science</v>
      </c>
      <c r="F21">
        <v>85</v>
      </c>
      <c r="G21">
        <v>50</v>
      </c>
      <c r="H21">
        <v>15</v>
      </c>
      <c r="I21">
        <v>25</v>
      </c>
      <c r="J21">
        <v>60</v>
      </c>
      <c r="K21">
        <v>76</v>
      </c>
      <c r="L21">
        <v>80</v>
      </c>
      <c r="R21" s="14">
        <v>45308</v>
      </c>
      <c r="S21" s="2">
        <f t="shared" si="0"/>
        <v>17</v>
      </c>
      <c r="T21" s="2">
        <f t="shared" si="1"/>
        <v>1</v>
      </c>
      <c r="U21" s="2">
        <f t="shared" si="2"/>
        <v>2024</v>
      </c>
      <c r="V21" s="2" t="str">
        <f t="shared" si="3"/>
        <v>Wed</v>
      </c>
      <c r="W21" s="2" t="str">
        <f t="shared" si="4"/>
        <v>Jan</v>
      </c>
    </row>
    <row r="22" spans="2:23" x14ac:dyDescent="0.3">
      <c r="E22" t="str">
        <v>Eng</v>
      </c>
      <c r="F22">
        <v>45</v>
      </c>
      <c r="G22">
        <v>55</v>
      </c>
      <c r="H22">
        <v>5</v>
      </c>
      <c r="I22">
        <v>60</v>
      </c>
      <c r="J22">
        <v>90</v>
      </c>
      <c r="K22">
        <v>25</v>
      </c>
      <c r="L22">
        <v>40</v>
      </c>
      <c r="R22" s="14">
        <v>45309</v>
      </c>
      <c r="S22" s="2">
        <f t="shared" si="0"/>
        <v>18</v>
      </c>
      <c r="T22" s="2">
        <f t="shared" si="1"/>
        <v>1</v>
      </c>
      <c r="U22" s="2">
        <f t="shared" si="2"/>
        <v>2024</v>
      </c>
      <c r="V22" s="2" t="str">
        <f t="shared" si="3"/>
        <v>Thu</v>
      </c>
      <c r="W22" s="2" t="str">
        <f t="shared" si="4"/>
        <v>Jan</v>
      </c>
    </row>
    <row r="23" spans="2:23" x14ac:dyDescent="0.3">
      <c r="E23" t="str">
        <v>Computer</v>
      </c>
      <c r="F23">
        <v>70</v>
      </c>
      <c r="G23">
        <v>65</v>
      </c>
      <c r="H23">
        <v>80</v>
      </c>
      <c r="I23">
        <v>10</v>
      </c>
      <c r="J23">
        <v>15</v>
      </c>
      <c r="K23">
        <v>90</v>
      </c>
      <c r="L23">
        <v>60</v>
      </c>
    </row>
  </sheetData>
  <mergeCells count="10">
    <mergeCell ref="E9:F9"/>
    <mergeCell ref="E10:F10"/>
    <mergeCell ref="E11:F11"/>
    <mergeCell ref="R3:W3"/>
    <mergeCell ref="E3:F3"/>
    <mergeCell ref="E4:F4"/>
    <mergeCell ref="E5:F5"/>
    <mergeCell ref="E6:F6"/>
    <mergeCell ref="E7:F7"/>
    <mergeCell ref="E8:F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F9B0E-24C1-4A11-B804-CB18EDA1EA87}">
  <dimension ref="C1:S31"/>
  <sheetViews>
    <sheetView topLeftCell="B1" zoomScale="120" zoomScaleNormal="120" workbookViewId="0">
      <selection activeCell="L7" sqref="L7"/>
    </sheetView>
  </sheetViews>
  <sheetFormatPr defaultRowHeight="14.4" x14ac:dyDescent="0.3"/>
  <cols>
    <col min="6" max="6" width="9.21875" bestFit="1" customWidth="1"/>
    <col min="7" max="7" width="11.44140625" bestFit="1" customWidth="1"/>
    <col min="13" max="13" width="10.21875" bestFit="1" customWidth="1"/>
    <col min="14" max="14" width="9.88671875" bestFit="1" customWidth="1"/>
  </cols>
  <sheetData>
    <row r="1" spans="3:19" x14ac:dyDescent="0.3">
      <c r="J1" s="27" t="s">
        <v>192</v>
      </c>
      <c r="K1" s="27"/>
      <c r="L1" s="27"/>
      <c r="M1" s="27"/>
      <c r="N1" s="27"/>
      <c r="O1" s="27"/>
    </row>
    <row r="2" spans="3:19" x14ac:dyDescent="0.3">
      <c r="J2" s="27"/>
      <c r="K2" s="27"/>
      <c r="L2" s="27"/>
      <c r="M2" s="27"/>
      <c r="N2" s="27"/>
      <c r="O2" s="27"/>
    </row>
    <row r="3" spans="3:19" ht="15.6" x14ac:dyDescent="0.3">
      <c r="C3" s="1" t="s">
        <v>33</v>
      </c>
      <c r="D3" s="1" t="s">
        <v>34</v>
      </c>
      <c r="E3" s="1" t="s">
        <v>35</v>
      </c>
      <c r="F3" s="1" t="s">
        <v>36</v>
      </c>
      <c r="G3" s="1" t="s">
        <v>37</v>
      </c>
      <c r="H3" s="1" t="s">
        <v>38</v>
      </c>
      <c r="I3" s="1" t="s">
        <v>39</v>
      </c>
      <c r="M3" t="s">
        <v>37</v>
      </c>
      <c r="N3" t="s">
        <v>152</v>
      </c>
    </row>
    <row r="4" spans="3:19" x14ac:dyDescent="0.3">
      <c r="C4" s="7" t="s">
        <v>40</v>
      </c>
      <c r="D4" s="7" t="s">
        <v>133</v>
      </c>
      <c r="E4" s="7" t="s">
        <v>142</v>
      </c>
      <c r="F4" s="7" t="s">
        <v>148</v>
      </c>
      <c r="G4" s="7" t="s">
        <v>149</v>
      </c>
      <c r="H4" s="7">
        <v>10000</v>
      </c>
      <c r="I4" s="7" t="s">
        <v>41</v>
      </c>
    </row>
    <row r="5" spans="3:19" ht="15.6" x14ac:dyDescent="0.3">
      <c r="C5" s="7" t="s">
        <v>42</v>
      </c>
      <c r="D5" s="7" t="s">
        <v>134</v>
      </c>
      <c r="E5" s="7" t="s">
        <v>131</v>
      </c>
      <c r="F5" s="7" t="s">
        <v>150</v>
      </c>
      <c r="G5" s="7" t="s">
        <v>151</v>
      </c>
      <c r="H5" s="7">
        <v>23000</v>
      </c>
      <c r="I5" s="7" t="s">
        <v>41</v>
      </c>
      <c r="M5" s="1" t="s">
        <v>34</v>
      </c>
      <c r="N5" s="1" t="s">
        <v>35</v>
      </c>
      <c r="O5" s="1" t="s">
        <v>36</v>
      </c>
      <c r="P5" s="1" t="s">
        <v>37</v>
      </c>
      <c r="R5" s="24" t="s">
        <v>156</v>
      </c>
      <c r="S5" s="24"/>
    </row>
    <row r="6" spans="3:19" x14ac:dyDescent="0.3">
      <c r="C6" s="7" t="s">
        <v>43</v>
      </c>
      <c r="D6" s="7" t="s">
        <v>135</v>
      </c>
      <c r="E6" s="7" t="s">
        <v>132</v>
      </c>
      <c r="F6" s="7" t="s">
        <v>150</v>
      </c>
      <c r="G6" s="7" t="s">
        <v>149</v>
      </c>
      <c r="H6" s="7">
        <v>27000</v>
      </c>
      <c r="I6" s="7" t="s">
        <v>44</v>
      </c>
      <c r="M6" t="str" cm="1">
        <f t="array" ref="M6:P7">_xlfn._xlws.FILTER(D4:G13,G4:G13=N3)</f>
        <v>Sapana</v>
      </c>
      <c r="N6" t="str">
        <v>Tawari</v>
      </c>
      <c r="O6" t="str">
        <v>Pune</v>
      </c>
      <c r="P6" t="str">
        <v>Production</v>
      </c>
    </row>
    <row r="7" spans="3:19" x14ac:dyDescent="0.3">
      <c r="C7" s="7" t="s">
        <v>45</v>
      </c>
      <c r="D7" s="7" t="s">
        <v>136</v>
      </c>
      <c r="E7" s="7" t="s">
        <v>143</v>
      </c>
      <c r="F7" s="7" t="s">
        <v>148</v>
      </c>
      <c r="G7" s="7" t="s">
        <v>152</v>
      </c>
      <c r="H7" s="7">
        <v>17000</v>
      </c>
      <c r="I7" s="7" t="s">
        <v>44</v>
      </c>
      <c r="M7" t="str">
        <v>Bhavana</v>
      </c>
      <c r="N7" t="str">
        <v>Bhandaei</v>
      </c>
      <c r="O7" t="str">
        <v>Bangalore</v>
      </c>
      <c r="P7" t="str">
        <v>Production</v>
      </c>
    </row>
    <row r="8" spans="3:19" x14ac:dyDescent="0.3">
      <c r="C8" s="7" t="s">
        <v>46</v>
      </c>
      <c r="D8" s="7" t="s">
        <v>137</v>
      </c>
      <c r="E8" s="7" t="s">
        <v>144</v>
      </c>
      <c r="F8" s="7" t="s">
        <v>153</v>
      </c>
      <c r="G8" s="7" t="s">
        <v>152</v>
      </c>
      <c r="H8" s="7">
        <v>26000</v>
      </c>
      <c r="I8" s="7" t="s">
        <v>44</v>
      </c>
    </row>
    <row r="9" spans="3:19" x14ac:dyDescent="0.3">
      <c r="C9" s="7" t="s">
        <v>47</v>
      </c>
      <c r="D9" s="7" t="s">
        <v>128</v>
      </c>
      <c r="E9" s="7" t="s">
        <v>145</v>
      </c>
      <c r="F9" s="7" t="s">
        <v>150</v>
      </c>
      <c r="G9" s="7" t="s">
        <v>154</v>
      </c>
      <c r="H9" s="7">
        <v>30000</v>
      </c>
      <c r="I9" s="7" t="s">
        <v>41</v>
      </c>
    </row>
    <row r="10" spans="3:19" x14ac:dyDescent="0.3">
      <c r="C10" s="7" t="s">
        <v>47</v>
      </c>
      <c r="D10" s="7" t="s">
        <v>138</v>
      </c>
      <c r="E10" s="7" t="s">
        <v>146</v>
      </c>
      <c r="F10" s="7" t="s">
        <v>153</v>
      </c>
      <c r="G10" s="7" t="s">
        <v>154</v>
      </c>
      <c r="H10" s="7">
        <v>34000</v>
      </c>
      <c r="I10" s="7" t="s">
        <v>41</v>
      </c>
    </row>
    <row r="11" spans="3:19" x14ac:dyDescent="0.3">
      <c r="C11" s="7" t="s">
        <v>48</v>
      </c>
      <c r="D11" s="7" t="s">
        <v>139</v>
      </c>
      <c r="E11" s="7" t="s">
        <v>131</v>
      </c>
      <c r="F11" s="7" t="s">
        <v>150</v>
      </c>
      <c r="G11" s="7" t="s">
        <v>155</v>
      </c>
      <c r="H11" s="7">
        <v>60000</v>
      </c>
      <c r="I11" s="7" t="s">
        <v>44</v>
      </c>
    </row>
    <row r="12" spans="3:19" ht="15.6" x14ac:dyDescent="0.3">
      <c r="C12" s="7" t="s">
        <v>49</v>
      </c>
      <c r="D12" s="7" t="s">
        <v>140</v>
      </c>
      <c r="E12" s="7" t="s">
        <v>147</v>
      </c>
      <c r="F12" s="7" t="s">
        <v>153</v>
      </c>
      <c r="G12" s="7" t="s">
        <v>149</v>
      </c>
      <c r="H12" s="7">
        <v>36000</v>
      </c>
      <c r="I12" s="7" t="s">
        <v>41</v>
      </c>
      <c r="M12" s="1" t="s">
        <v>158</v>
      </c>
      <c r="R12" s="24" t="s">
        <v>157</v>
      </c>
      <c r="S12" s="24"/>
    </row>
    <row r="13" spans="3:19" x14ac:dyDescent="0.3">
      <c r="C13" s="7" t="s">
        <v>50</v>
      </c>
      <c r="D13" s="7" t="s">
        <v>141</v>
      </c>
      <c r="E13" s="7" t="s">
        <v>132</v>
      </c>
      <c r="F13" s="7" t="s">
        <v>153</v>
      </c>
      <c r="G13" s="7" t="s">
        <v>151</v>
      </c>
      <c r="H13" s="7">
        <v>20000</v>
      </c>
      <c r="I13" s="7" t="s">
        <v>41</v>
      </c>
      <c r="M13" t="str" cm="1">
        <f t="array" ref="M13:M17">_xlfn.UNIQUE(G4:G13)</f>
        <v>Hr</v>
      </c>
    </row>
    <row r="14" spans="3:19" x14ac:dyDescent="0.3">
      <c r="M14" t="str">
        <v>Marketing</v>
      </c>
    </row>
    <row r="15" spans="3:19" x14ac:dyDescent="0.3">
      <c r="M15" t="str">
        <v>Production</v>
      </c>
    </row>
    <row r="16" spans="3:19" x14ac:dyDescent="0.3">
      <c r="M16" t="str">
        <v>Finance</v>
      </c>
    </row>
    <row r="17" spans="13:19" x14ac:dyDescent="0.3">
      <c r="M17" t="str">
        <v>Admin</v>
      </c>
    </row>
    <row r="20" spans="13:19" ht="15.6" x14ac:dyDescent="0.3">
      <c r="M20" s="25" t="s">
        <v>160</v>
      </c>
      <c r="N20" s="26"/>
      <c r="R20" s="24" t="s">
        <v>159</v>
      </c>
      <c r="S20" s="24"/>
    </row>
    <row r="21" spans="13:19" ht="15.6" x14ac:dyDescent="0.3">
      <c r="M21" s="1" t="s">
        <v>33</v>
      </c>
      <c r="N21" s="1" t="s">
        <v>34</v>
      </c>
      <c r="O21" s="1" t="s">
        <v>35</v>
      </c>
      <c r="P21" s="1" t="s">
        <v>36</v>
      </c>
      <c r="Q21" s="1" t="s">
        <v>37</v>
      </c>
      <c r="R21" s="1" t="s">
        <v>38</v>
      </c>
      <c r="S21" s="1" t="s">
        <v>39</v>
      </c>
    </row>
    <row r="22" spans="13:19" x14ac:dyDescent="0.3">
      <c r="M22" t="str" cm="1">
        <f t="array" ref="M22:S31">_xlfn._xlws.SORT(C4:I13,6)</f>
        <v>EMP101</v>
      </c>
      <c r="N22" t="str">
        <v>Lalit</v>
      </c>
      <c r="O22" t="str">
        <v>Shah</v>
      </c>
      <c r="P22" t="str">
        <v>Pune</v>
      </c>
      <c r="Q22" t="str">
        <v>Hr</v>
      </c>
      <c r="R22">
        <v>10000</v>
      </c>
      <c r="S22" t="str">
        <v>male</v>
      </c>
    </row>
    <row r="23" spans="13:19" x14ac:dyDescent="0.3">
      <c r="M23" t="str">
        <v>EMP104</v>
      </c>
      <c r="N23" t="str">
        <v>Sapana</v>
      </c>
      <c r="O23" t="str">
        <v>Tawari</v>
      </c>
      <c r="P23" t="str">
        <v>Pune</v>
      </c>
      <c r="Q23" t="str">
        <v>Production</v>
      </c>
      <c r="R23">
        <v>17000</v>
      </c>
      <c r="S23" t="str">
        <v>female</v>
      </c>
    </row>
    <row r="24" spans="13:19" x14ac:dyDescent="0.3">
      <c r="M24" t="str">
        <v>EMP110</v>
      </c>
      <c r="N24" t="str">
        <v>Ashish</v>
      </c>
      <c r="O24" t="str">
        <v>Sharma</v>
      </c>
      <c r="P24" t="str">
        <v>Bangalore</v>
      </c>
      <c r="Q24" t="str">
        <v>Marketing</v>
      </c>
      <c r="R24">
        <v>20000</v>
      </c>
      <c r="S24" t="str">
        <v>male</v>
      </c>
    </row>
    <row r="25" spans="13:19" x14ac:dyDescent="0.3">
      <c r="M25" t="str">
        <v>EMP102</v>
      </c>
      <c r="N25" t="str">
        <v>Swapnil</v>
      </c>
      <c r="O25" t="str">
        <v>Kumar</v>
      </c>
      <c r="P25" t="str">
        <v>Mumbai</v>
      </c>
      <c r="Q25" t="str">
        <v>Marketing</v>
      </c>
      <c r="R25">
        <v>23000</v>
      </c>
      <c r="S25" t="str">
        <v>male</v>
      </c>
    </row>
    <row r="26" spans="13:19" x14ac:dyDescent="0.3">
      <c r="M26" t="str">
        <v>EMP105</v>
      </c>
      <c r="N26" t="str">
        <v>Bhavana</v>
      </c>
      <c r="O26" t="str">
        <v>Bhandaei</v>
      </c>
      <c r="P26" t="str">
        <v>Bangalore</v>
      </c>
      <c r="Q26" t="str">
        <v>Production</v>
      </c>
      <c r="R26">
        <v>26000</v>
      </c>
      <c r="S26" t="str">
        <v>female</v>
      </c>
    </row>
    <row r="27" spans="13:19" x14ac:dyDescent="0.3">
      <c r="M27" t="str">
        <v>EMP103</v>
      </c>
      <c r="N27" t="str">
        <v>Swati</v>
      </c>
      <c r="O27" t="str">
        <v>Sharma</v>
      </c>
      <c r="P27" t="str">
        <v>Mumbai</v>
      </c>
      <c r="Q27" t="str">
        <v>Hr</v>
      </c>
      <c r="R27">
        <v>27000</v>
      </c>
      <c r="S27" t="str">
        <v>female</v>
      </c>
    </row>
    <row r="28" spans="13:19" x14ac:dyDescent="0.3">
      <c r="M28" t="str">
        <v>EMP106</v>
      </c>
      <c r="N28" t="str">
        <v>Kartik</v>
      </c>
      <c r="O28" t="str">
        <v>Shinde</v>
      </c>
      <c r="P28" t="str">
        <v>Mumbai</v>
      </c>
      <c r="Q28" t="str">
        <v>Finance</v>
      </c>
      <c r="R28">
        <v>30000</v>
      </c>
      <c r="S28" t="str">
        <v>male</v>
      </c>
    </row>
    <row r="29" spans="13:19" x14ac:dyDescent="0.3">
      <c r="M29" t="str">
        <v>EMP106</v>
      </c>
      <c r="N29" t="str">
        <v>Raj</v>
      </c>
      <c r="O29" t="str">
        <v>Shegokar</v>
      </c>
      <c r="P29" t="str">
        <v>Bangalore</v>
      </c>
      <c r="Q29" t="str">
        <v>Finance</v>
      </c>
      <c r="R29">
        <v>34000</v>
      </c>
      <c r="S29" t="str">
        <v>male</v>
      </c>
    </row>
    <row r="30" spans="13:19" x14ac:dyDescent="0.3">
      <c r="M30" t="str">
        <v>EMP109</v>
      </c>
      <c r="N30" t="str">
        <v>Aarman</v>
      </c>
      <c r="O30" t="str">
        <v>Khan</v>
      </c>
      <c r="P30" t="str">
        <v>Bangalore</v>
      </c>
      <c r="Q30" t="str">
        <v>Hr</v>
      </c>
      <c r="R30">
        <v>36000</v>
      </c>
      <c r="S30" t="str">
        <v>male</v>
      </c>
    </row>
    <row r="31" spans="13:19" x14ac:dyDescent="0.3">
      <c r="M31" t="str">
        <v>EMP108</v>
      </c>
      <c r="N31" t="str">
        <v>Tamana</v>
      </c>
      <c r="O31" t="str">
        <v>Kumar</v>
      </c>
      <c r="P31" t="str">
        <v>Mumbai</v>
      </c>
      <c r="Q31" t="str">
        <v>Admin</v>
      </c>
      <c r="R31">
        <v>60000</v>
      </c>
      <c r="S31" t="str">
        <v>female</v>
      </c>
    </row>
  </sheetData>
  <autoFilter ref="C3:I13" xr:uid="{62FF9B0E-24C1-4A11-B804-CB18EDA1EA87}"/>
  <mergeCells count="5">
    <mergeCell ref="R5:S5"/>
    <mergeCell ref="R12:S12"/>
    <mergeCell ref="R20:S20"/>
    <mergeCell ref="M20:N20"/>
    <mergeCell ref="J1:O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A01B2-3DA0-4750-9810-562F2A80E05D}">
  <dimension ref="E2:O25"/>
  <sheetViews>
    <sheetView workbookViewId="0">
      <selection activeCell="E6" sqref="E6:G6"/>
    </sheetView>
  </sheetViews>
  <sheetFormatPr defaultRowHeight="14.4" x14ac:dyDescent="0.3"/>
  <sheetData>
    <row r="2" spans="5:15" x14ac:dyDescent="0.3">
      <c r="E2" s="28" t="s">
        <v>161</v>
      </c>
      <c r="F2" s="28"/>
      <c r="G2" s="28"/>
      <c r="H2" s="28"/>
      <c r="I2" s="28"/>
      <c r="J2" s="28"/>
      <c r="K2" s="28"/>
      <c r="L2" s="28"/>
      <c r="M2" s="28"/>
      <c r="N2" s="28"/>
      <c r="O2" s="28"/>
    </row>
    <row r="3" spans="5:15" x14ac:dyDescent="0.3"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</row>
    <row r="4" spans="5:15" x14ac:dyDescent="0.3"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</row>
    <row r="6" spans="5:15" x14ac:dyDescent="0.3">
      <c r="E6" s="23" t="s">
        <v>162</v>
      </c>
      <c r="F6" s="23"/>
      <c r="G6" s="23"/>
    </row>
    <row r="7" spans="5:15" x14ac:dyDescent="0.3">
      <c r="E7" cm="1">
        <f t="array" ref="E7:E25">_xlfn.SEQUENCE(19,1,10,5)</f>
        <v>10</v>
      </c>
    </row>
    <row r="8" spans="5:15" x14ac:dyDescent="0.3">
      <c r="E8">
        <v>15</v>
      </c>
    </row>
    <row r="9" spans="5:15" x14ac:dyDescent="0.3">
      <c r="E9">
        <v>20</v>
      </c>
    </row>
    <row r="10" spans="5:15" x14ac:dyDescent="0.3">
      <c r="E10">
        <v>25</v>
      </c>
    </row>
    <row r="11" spans="5:15" x14ac:dyDescent="0.3">
      <c r="E11">
        <v>30</v>
      </c>
    </row>
    <row r="12" spans="5:15" x14ac:dyDescent="0.3">
      <c r="E12">
        <v>35</v>
      </c>
    </row>
    <row r="13" spans="5:15" x14ac:dyDescent="0.3">
      <c r="E13">
        <v>40</v>
      </c>
    </row>
    <row r="14" spans="5:15" x14ac:dyDescent="0.3">
      <c r="E14">
        <v>45</v>
      </c>
    </row>
    <row r="15" spans="5:15" x14ac:dyDescent="0.3">
      <c r="E15">
        <v>50</v>
      </c>
    </row>
    <row r="16" spans="5:15" x14ac:dyDescent="0.3">
      <c r="E16">
        <v>55</v>
      </c>
    </row>
    <row r="17" spans="5:5" x14ac:dyDescent="0.3">
      <c r="E17">
        <v>60</v>
      </c>
    </row>
    <row r="18" spans="5:5" x14ac:dyDescent="0.3">
      <c r="E18">
        <v>65</v>
      </c>
    </row>
    <row r="19" spans="5:5" x14ac:dyDescent="0.3">
      <c r="E19">
        <v>70</v>
      </c>
    </row>
    <row r="20" spans="5:5" x14ac:dyDescent="0.3">
      <c r="E20">
        <v>75</v>
      </c>
    </row>
    <row r="21" spans="5:5" x14ac:dyDescent="0.3">
      <c r="E21">
        <v>80</v>
      </c>
    </row>
    <row r="22" spans="5:5" x14ac:dyDescent="0.3">
      <c r="E22">
        <v>85</v>
      </c>
    </row>
    <row r="23" spans="5:5" x14ac:dyDescent="0.3">
      <c r="E23">
        <v>90</v>
      </c>
    </row>
    <row r="24" spans="5:5" x14ac:dyDescent="0.3">
      <c r="E24">
        <v>95</v>
      </c>
    </row>
    <row r="25" spans="5:5" x14ac:dyDescent="0.3">
      <c r="E25">
        <v>100</v>
      </c>
    </row>
  </sheetData>
  <mergeCells count="2">
    <mergeCell ref="E2:O4"/>
    <mergeCell ref="E6:G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60564-F9B5-423B-AC4C-C74BDD798AC6}">
  <dimension ref="A3:E196"/>
  <sheetViews>
    <sheetView workbookViewId="0">
      <selection activeCell="H9" sqref="H9"/>
    </sheetView>
  </sheetViews>
  <sheetFormatPr defaultRowHeight="14.4" x14ac:dyDescent="0.3"/>
  <cols>
    <col min="4" max="4" width="14.21875" bestFit="1" customWidth="1"/>
  </cols>
  <sheetData>
    <row r="3" spans="1:5" x14ac:dyDescent="0.3">
      <c r="A3" s="18" t="s">
        <v>130</v>
      </c>
      <c r="B3" s="18" t="s">
        <v>129</v>
      </c>
      <c r="C3" s="18" t="s">
        <v>170</v>
      </c>
      <c r="D3" s="18" t="s">
        <v>188</v>
      </c>
      <c r="E3" s="18"/>
    </row>
    <row r="4" spans="1:5" x14ac:dyDescent="0.3">
      <c r="A4">
        <v>2015</v>
      </c>
      <c r="B4" t="s">
        <v>175</v>
      </c>
      <c r="C4" t="s">
        <v>173</v>
      </c>
      <c r="D4">
        <v>62</v>
      </c>
    </row>
    <row r="5" spans="1:5" x14ac:dyDescent="0.3">
      <c r="C5" t="s">
        <v>174</v>
      </c>
      <c r="D5">
        <v>33</v>
      </c>
    </row>
    <row r="6" spans="1:5" x14ac:dyDescent="0.3">
      <c r="C6" t="s">
        <v>171</v>
      </c>
      <c r="D6">
        <v>125</v>
      </c>
    </row>
    <row r="7" spans="1:5" x14ac:dyDescent="0.3">
      <c r="C7" t="s">
        <v>172</v>
      </c>
      <c r="D7">
        <v>64</v>
      </c>
    </row>
    <row r="8" spans="1:5" x14ac:dyDescent="0.3">
      <c r="B8" t="s">
        <v>176</v>
      </c>
      <c r="C8" t="s">
        <v>173</v>
      </c>
      <c r="D8">
        <v>69</v>
      </c>
    </row>
    <row r="9" spans="1:5" x14ac:dyDescent="0.3">
      <c r="C9" t="s">
        <v>174</v>
      </c>
      <c r="D9">
        <v>15</v>
      </c>
    </row>
    <row r="10" spans="1:5" x14ac:dyDescent="0.3">
      <c r="C10" t="s">
        <v>171</v>
      </c>
      <c r="D10">
        <v>28</v>
      </c>
    </row>
    <row r="11" spans="1:5" x14ac:dyDescent="0.3">
      <c r="C11" t="s">
        <v>172</v>
      </c>
      <c r="D11">
        <v>47</v>
      </c>
    </row>
    <row r="12" spans="1:5" x14ac:dyDescent="0.3">
      <c r="B12" t="s">
        <v>177</v>
      </c>
      <c r="C12" t="s">
        <v>173</v>
      </c>
      <c r="D12">
        <v>123</v>
      </c>
    </row>
    <row r="13" spans="1:5" x14ac:dyDescent="0.3">
      <c r="C13" t="s">
        <v>174</v>
      </c>
      <c r="D13">
        <v>140</v>
      </c>
    </row>
    <row r="14" spans="1:5" x14ac:dyDescent="0.3">
      <c r="C14" t="s">
        <v>171</v>
      </c>
      <c r="D14">
        <v>172</v>
      </c>
    </row>
    <row r="15" spans="1:5" x14ac:dyDescent="0.3">
      <c r="C15" t="s">
        <v>172</v>
      </c>
      <c r="D15">
        <v>150</v>
      </c>
    </row>
    <row r="16" spans="1:5" x14ac:dyDescent="0.3">
      <c r="B16" t="s">
        <v>178</v>
      </c>
      <c r="C16" t="s">
        <v>173</v>
      </c>
      <c r="D16">
        <v>80</v>
      </c>
    </row>
    <row r="17" spans="2:4" x14ac:dyDescent="0.3">
      <c r="C17" t="s">
        <v>174</v>
      </c>
      <c r="D17">
        <v>120</v>
      </c>
    </row>
    <row r="18" spans="2:4" x14ac:dyDescent="0.3">
      <c r="C18" t="s">
        <v>171</v>
      </c>
      <c r="D18">
        <v>157</v>
      </c>
    </row>
    <row r="19" spans="2:4" x14ac:dyDescent="0.3">
      <c r="C19" t="s">
        <v>172</v>
      </c>
      <c r="D19">
        <v>179</v>
      </c>
    </row>
    <row r="20" spans="2:4" x14ac:dyDescent="0.3">
      <c r="B20" t="s">
        <v>179</v>
      </c>
      <c r="C20" t="s">
        <v>173</v>
      </c>
      <c r="D20">
        <v>121</v>
      </c>
    </row>
    <row r="21" spans="2:4" x14ac:dyDescent="0.3">
      <c r="C21" t="s">
        <v>174</v>
      </c>
      <c r="D21">
        <v>135</v>
      </c>
    </row>
    <row r="22" spans="2:4" x14ac:dyDescent="0.3">
      <c r="C22" t="s">
        <v>171</v>
      </c>
      <c r="D22">
        <v>69</v>
      </c>
    </row>
    <row r="23" spans="2:4" x14ac:dyDescent="0.3">
      <c r="C23" t="s">
        <v>172</v>
      </c>
      <c r="D23">
        <v>141</v>
      </c>
    </row>
    <row r="24" spans="2:4" x14ac:dyDescent="0.3">
      <c r="B24" t="s">
        <v>180</v>
      </c>
      <c r="C24" t="s">
        <v>173</v>
      </c>
      <c r="D24">
        <v>158</v>
      </c>
    </row>
    <row r="25" spans="2:4" x14ac:dyDescent="0.3">
      <c r="C25" t="s">
        <v>174</v>
      </c>
      <c r="D25">
        <v>160</v>
      </c>
    </row>
    <row r="26" spans="2:4" x14ac:dyDescent="0.3">
      <c r="C26" t="s">
        <v>171</v>
      </c>
      <c r="D26">
        <v>65</v>
      </c>
    </row>
    <row r="27" spans="2:4" x14ac:dyDescent="0.3">
      <c r="C27" t="s">
        <v>172</v>
      </c>
      <c r="D27">
        <v>138</v>
      </c>
    </row>
    <row r="28" spans="2:4" x14ac:dyDescent="0.3">
      <c r="B28" t="s">
        <v>181</v>
      </c>
      <c r="C28" t="s">
        <v>173</v>
      </c>
      <c r="D28">
        <v>131</v>
      </c>
    </row>
    <row r="29" spans="2:4" x14ac:dyDescent="0.3">
      <c r="C29" t="s">
        <v>174</v>
      </c>
      <c r="D29">
        <v>86</v>
      </c>
    </row>
    <row r="30" spans="2:4" x14ac:dyDescent="0.3">
      <c r="C30" t="s">
        <v>171</v>
      </c>
      <c r="D30">
        <v>73</v>
      </c>
    </row>
    <row r="31" spans="2:4" x14ac:dyDescent="0.3">
      <c r="C31" t="s">
        <v>172</v>
      </c>
      <c r="D31">
        <v>260</v>
      </c>
    </row>
    <row r="32" spans="2:4" x14ac:dyDescent="0.3">
      <c r="B32" t="s">
        <v>182</v>
      </c>
      <c r="C32" t="s">
        <v>173</v>
      </c>
      <c r="D32">
        <v>50</v>
      </c>
    </row>
    <row r="33" spans="2:4" x14ac:dyDescent="0.3">
      <c r="C33" t="s">
        <v>174</v>
      </c>
      <c r="D33">
        <v>161</v>
      </c>
    </row>
    <row r="34" spans="2:4" x14ac:dyDescent="0.3">
      <c r="C34" t="s">
        <v>171</v>
      </c>
      <c r="D34">
        <v>152</v>
      </c>
    </row>
    <row r="35" spans="2:4" x14ac:dyDescent="0.3">
      <c r="C35" t="s">
        <v>172</v>
      </c>
      <c r="D35">
        <v>246</v>
      </c>
    </row>
    <row r="36" spans="2:4" x14ac:dyDescent="0.3">
      <c r="B36" t="s">
        <v>183</v>
      </c>
      <c r="C36" t="s">
        <v>173</v>
      </c>
      <c r="D36">
        <v>264</v>
      </c>
    </row>
    <row r="37" spans="2:4" x14ac:dyDescent="0.3">
      <c r="C37" t="s">
        <v>174</v>
      </c>
      <c r="D37">
        <v>366</v>
      </c>
    </row>
    <row r="38" spans="2:4" x14ac:dyDescent="0.3">
      <c r="C38" t="s">
        <v>171</v>
      </c>
      <c r="D38">
        <v>96</v>
      </c>
    </row>
    <row r="39" spans="2:4" x14ac:dyDescent="0.3">
      <c r="C39" t="s">
        <v>172</v>
      </c>
      <c r="D39">
        <v>274</v>
      </c>
    </row>
    <row r="40" spans="2:4" x14ac:dyDescent="0.3">
      <c r="B40" t="s">
        <v>184</v>
      </c>
      <c r="C40" t="s">
        <v>173</v>
      </c>
      <c r="D40">
        <v>118</v>
      </c>
    </row>
    <row r="41" spans="2:4" x14ac:dyDescent="0.3">
      <c r="C41" t="s">
        <v>174</v>
      </c>
      <c r="D41">
        <v>142</v>
      </c>
    </row>
    <row r="42" spans="2:4" x14ac:dyDescent="0.3">
      <c r="C42" t="s">
        <v>171</v>
      </c>
      <c r="D42">
        <v>80</v>
      </c>
    </row>
    <row r="43" spans="2:4" x14ac:dyDescent="0.3">
      <c r="C43" t="s">
        <v>172</v>
      </c>
      <c r="D43">
        <v>233</v>
      </c>
    </row>
    <row r="44" spans="2:4" x14ac:dyDescent="0.3">
      <c r="B44" t="s">
        <v>185</v>
      </c>
      <c r="C44" t="s">
        <v>173</v>
      </c>
      <c r="D44">
        <v>307</v>
      </c>
    </row>
    <row r="45" spans="2:4" x14ac:dyDescent="0.3">
      <c r="C45" t="s">
        <v>174</v>
      </c>
      <c r="D45">
        <v>339</v>
      </c>
    </row>
    <row r="46" spans="2:4" x14ac:dyDescent="0.3">
      <c r="C46" t="s">
        <v>171</v>
      </c>
      <c r="D46">
        <v>187</v>
      </c>
    </row>
    <row r="47" spans="2:4" x14ac:dyDescent="0.3">
      <c r="C47" t="s">
        <v>172</v>
      </c>
      <c r="D47">
        <v>386</v>
      </c>
    </row>
    <row r="48" spans="2:4" x14ac:dyDescent="0.3">
      <c r="B48" t="s">
        <v>186</v>
      </c>
      <c r="C48" t="s">
        <v>173</v>
      </c>
      <c r="D48">
        <v>243</v>
      </c>
    </row>
    <row r="49" spans="1:4" x14ac:dyDescent="0.3">
      <c r="C49" t="s">
        <v>174</v>
      </c>
      <c r="D49">
        <v>289</v>
      </c>
    </row>
    <row r="50" spans="1:4" x14ac:dyDescent="0.3">
      <c r="C50" t="s">
        <v>171</v>
      </c>
      <c r="D50">
        <v>132</v>
      </c>
    </row>
    <row r="51" spans="1:4" x14ac:dyDescent="0.3">
      <c r="C51" t="s">
        <v>172</v>
      </c>
      <c r="D51">
        <v>415</v>
      </c>
    </row>
    <row r="52" spans="1:4" x14ac:dyDescent="0.3">
      <c r="A52">
        <v>2016</v>
      </c>
      <c r="B52" t="s">
        <v>175</v>
      </c>
      <c r="C52" t="s">
        <v>173</v>
      </c>
      <c r="D52">
        <v>52</v>
      </c>
    </row>
    <row r="53" spans="1:4" x14ac:dyDescent="0.3">
      <c r="C53" t="s">
        <v>174</v>
      </c>
      <c r="D53">
        <v>65</v>
      </c>
    </row>
    <row r="54" spans="1:4" x14ac:dyDescent="0.3">
      <c r="C54" t="s">
        <v>171</v>
      </c>
      <c r="D54">
        <v>55</v>
      </c>
    </row>
    <row r="55" spans="1:4" x14ac:dyDescent="0.3">
      <c r="C55" t="s">
        <v>172</v>
      </c>
      <c r="D55">
        <v>64</v>
      </c>
    </row>
    <row r="56" spans="1:4" x14ac:dyDescent="0.3">
      <c r="B56" t="s">
        <v>176</v>
      </c>
      <c r="C56" t="s">
        <v>173</v>
      </c>
      <c r="D56">
        <v>46</v>
      </c>
    </row>
    <row r="57" spans="1:4" x14ac:dyDescent="0.3">
      <c r="C57" t="s">
        <v>174</v>
      </c>
      <c r="D57">
        <v>93</v>
      </c>
    </row>
    <row r="58" spans="1:4" x14ac:dyDescent="0.3">
      <c r="C58" t="s">
        <v>171</v>
      </c>
      <c r="D58">
        <v>35</v>
      </c>
    </row>
    <row r="59" spans="1:4" x14ac:dyDescent="0.3">
      <c r="C59" t="s">
        <v>172</v>
      </c>
      <c r="D59">
        <v>65</v>
      </c>
    </row>
    <row r="60" spans="1:4" x14ac:dyDescent="0.3">
      <c r="B60" t="s">
        <v>177</v>
      </c>
      <c r="C60" t="s">
        <v>173</v>
      </c>
      <c r="D60">
        <v>144</v>
      </c>
    </row>
    <row r="61" spans="1:4" x14ac:dyDescent="0.3">
      <c r="C61" t="s">
        <v>174</v>
      </c>
      <c r="D61">
        <v>113</v>
      </c>
    </row>
    <row r="62" spans="1:4" x14ac:dyDescent="0.3">
      <c r="C62" t="s">
        <v>171</v>
      </c>
      <c r="D62">
        <v>106</v>
      </c>
    </row>
    <row r="63" spans="1:4" x14ac:dyDescent="0.3">
      <c r="C63" t="s">
        <v>172</v>
      </c>
      <c r="D63">
        <v>152</v>
      </c>
    </row>
    <row r="64" spans="1:4" x14ac:dyDescent="0.3">
      <c r="B64" t="s">
        <v>178</v>
      </c>
      <c r="C64" t="s">
        <v>173</v>
      </c>
      <c r="D64">
        <v>162</v>
      </c>
    </row>
    <row r="65" spans="2:4" x14ac:dyDescent="0.3">
      <c r="C65" t="s">
        <v>174</v>
      </c>
      <c r="D65">
        <v>175</v>
      </c>
    </row>
    <row r="66" spans="2:4" x14ac:dyDescent="0.3">
      <c r="C66" t="s">
        <v>171</v>
      </c>
      <c r="D66">
        <v>71</v>
      </c>
    </row>
    <row r="67" spans="2:4" x14ac:dyDescent="0.3">
      <c r="C67" t="s">
        <v>172</v>
      </c>
      <c r="D67">
        <v>135</v>
      </c>
    </row>
    <row r="68" spans="2:4" x14ac:dyDescent="0.3">
      <c r="B68" t="s">
        <v>179</v>
      </c>
      <c r="C68" t="s">
        <v>173</v>
      </c>
      <c r="D68">
        <v>163</v>
      </c>
    </row>
    <row r="69" spans="2:4" x14ac:dyDescent="0.3">
      <c r="C69" t="s">
        <v>174</v>
      </c>
      <c r="D69">
        <v>176</v>
      </c>
    </row>
    <row r="70" spans="2:4" x14ac:dyDescent="0.3">
      <c r="C70" t="s">
        <v>171</v>
      </c>
      <c r="D70">
        <v>60</v>
      </c>
    </row>
    <row r="71" spans="2:4" x14ac:dyDescent="0.3">
      <c r="C71" t="s">
        <v>172</v>
      </c>
      <c r="D71">
        <v>176</v>
      </c>
    </row>
    <row r="72" spans="2:4" x14ac:dyDescent="0.3">
      <c r="B72" t="s">
        <v>180</v>
      </c>
      <c r="C72" t="s">
        <v>173</v>
      </c>
      <c r="D72">
        <v>91</v>
      </c>
    </row>
    <row r="73" spans="2:4" x14ac:dyDescent="0.3">
      <c r="C73" t="s">
        <v>174</v>
      </c>
      <c r="D73">
        <v>97</v>
      </c>
    </row>
    <row r="74" spans="2:4" x14ac:dyDescent="0.3">
      <c r="C74" t="s">
        <v>171</v>
      </c>
      <c r="D74">
        <v>179</v>
      </c>
    </row>
    <row r="75" spans="2:4" x14ac:dyDescent="0.3">
      <c r="C75" t="s">
        <v>172</v>
      </c>
      <c r="D75">
        <v>119</v>
      </c>
    </row>
    <row r="76" spans="2:4" x14ac:dyDescent="0.3">
      <c r="B76" t="s">
        <v>181</v>
      </c>
      <c r="C76" t="s">
        <v>173</v>
      </c>
      <c r="D76">
        <v>137</v>
      </c>
    </row>
    <row r="77" spans="2:4" x14ac:dyDescent="0.3">
      <c r="C77" t="s">
        <v>174</v>
      </c>
      <c r="D77">
        <v>219</v>
      </c>
    </row>
    <row r="78" spans="2:4" x14ac:dyDescent="0.3">
      <c r="C78" t="s">
        <v>171</v>
      </c>
      <c r="D78">
        <v>103</v>
      </c>
    </row>
    <row r="79" spans="2:4" x14ac:dyDescent="0.3">
      <c r="C79" t="s">
        <v>172</v>
      </c>
      <c r="D79">
        <v>98</v>
      </c>
    </row>
    <row r="80" spans="2:4" x14ac:dyDescent="0.3">
      <c r="B80" t="s">
        <v>182</v>
      </c>
      <c r="C80" t="s">
        <v>173</v>
      </c>
      <c r="D80">
        <v>145</v>
      </c>
    </row>
    <row r="81" spans="2:4" x14ac:dyDescent="0.3">
      <c r="C81" t="s">
        <v>174</v>
      </c>
      <c r="D81">
        <v>185</v>
      </c>
    </row>
    <row r="82" spans="2:4" x14ac:dyDescent="0.3">
      <c r="C82" t="s">
        <v>171</v>
      </c>
      <c r="D82">
        <v>79</v>
      </c>
    </row>
    <row r="83" spans="2:4" x14ac:dyDescent="0.3">
      <c r="C83" t="s">
        <v>172</v>
      </c>
      <c r="D83">
        <v>189</v>
      </c>
    </row>
    <row r="84" spans="2:4" x14ac:dyDescent="0.3">
      <c r="B84" t="s">
        <v>183</v>
      </c>
      <c r="C84" t="s">
        <v>173</v>
      </c>
      <c r="D84">
        <v>144</v>
      </c>
    </row>
    <row r="85" spans="2:4" x14ac:dyDescent="0.3">
      <c r="C85" t="s">
        <v>174</v>
      </c>
      <c r="D85">
        <v>387</v>
      </c>
    </row>
    <row r="86" spans="2:4" x14ac:dyDescent="0.3">
      <c r="C86" t="s">
        <v>171</v>
      </c>
      <c r="D86">
        <v>212</v>
      </c>
    </row>
    <row r="87" spans="2:4" x14ac:dyDescent="0.3">
      <c r="C87" t="s">
        <v>172</v>
      </c>
      <c r="D87">
        <v>343</v>
      </c>
    </row>
    <row r="88" spans="2:4" x14ac:dyDescent="0.3">
      <c r="B88" t="s">
        <v>184</v>
      </c>
      <c r="C88" t="s">
        <v>173</v>
      </c>
      <c r="D88">
        <v>152</v>
      </c>
    </row>
    <row r="89" spans="2:4" x14ac:dyDescent="0.3">
      <c r="C89" t="s">
        <v>174</v>
      </c>
      <c r="D89">
        <v>115</v>
      </c>
    </row>
    <row r="90" spans="2:4" x14ac:dyDescent="0.3">
      <c r="C90" t="s">
        <v>171</v>
      </c>
      <c r="D90">
        <v>82</v>
      </c>
    </row>
    <row r="91" spans="2:4" x14ac:dyDescent="0.3">
      <c r="C91" t="s">
        <v>172</v>
      </c>
      <c r="D91">
        <v>282</v>
      </c>
    </row>
    <row r="92" spans="2:4" x14ac:dyDescent="0.3">
      <c r="B92" t="s">
        <v>185</v>
      </c>
      <c r="C92" t="s">
        <v>173</v>
      </c>
      <c r="D92">
        <v>332</v>
      </c>
    </row>
    <row r="93" spans="2:4" x14ac:dyDescent="0.3">
      <c r="C93" t="s">
        <v>174</v>
      </c>
      <c r="D93">
        <v>427</v>
      </c>
    </row>
    <row r="94" spans="2:4" x14ac:dyDescent="0.3">
      <c r="C94" t="s">
        <v>171</v>
      </c>
      <c r="D94">
        <v>187</v>
      </c>
    </row>
    <row r="95" spans="2:4" x14ac:dyDescent="0.3">
      <c r="C95" t="s">
        <v>172</v>
      </c>
      <c r="D95">
        <v>364</v>
      </c>
    </row>
    <row r="96" spans="2:4" x14ac:dyDescent="0.3">
      <c r="B96" t="s">
        <v>186</v>
      </c>
      <c r="C96" t="s">
        <v>173</v>
      </c>
      <c r="D96">
        <v>247</v>
      </c>
    </row>
    <row r="97" spans="1:4" x14ac:dyDescent="0.3">
      <c r="C97" t="s">
        <v>174</v>
      </c>
      <c r="D97">
        <v>330</v>
      </c>
    </row>
    <row r="98" spans="1:4" x14ac:dyDescent="0.3">
      <c r="C98" t="s">
        <v>171</v>
      </c>
      <c r="D98">
        <v>175</v>
      </c>
    </row>
    <row r="99" spans="1:4" x14ac:dyDescent="0.3">
      <c r="C99" t="s">
        <v>172</v>
      </c>
      <c r="D99">
        <v>451</v>
      </c>
    </row>
    <row r="100" spans="1:4" x14ac:dyDescent="0.3">
      <c r="A100">
        <v>2017</v>
      </c>
      <c r="B100" t="s">
        <v>175</v>
      </c>
      <c r="C100" t="s">
        <v>173</v>
      </c>
      <c r="D100">
        <v>57</v>
      </c>
    </row>
    <row r="101" spans="1:4" x14ac:dyDescent="0.3">
      <c r="C101" t="s">
        <v>174</v>
      </c>
      <c r="D101">
        <v>133</v>
      </c>
    </row>
    <row r="102" spans="1:4" x14ac:dyDescent="0.3">
      <c r="C102" t="s">
        <v>171</v>
      </c>
      <c r="D102">
        <v>69</v>
      </c>
    </row>
    <row r="103" spans="1:4" x14ac:dyDescent="0.3">
      <c r="C103" t="s">
        <v>172</v>
      </c>
      <c r="D103">
        <v>99</v>
      </c>
    </row>
    <row r="104" spans="1:4" x14ac:dyDescent="0.3">
      <c r="B104" t="s">
        <v>176</v>
      </c>
      <c r="C104" t="s">
        <v>173</v>
      </c>
      <c r="D104">
        <v>41</v>
      </c>
    </row>
    <row r="105" spans="1:4" x14ac:dyDescent="0.3">
      <c r="C105" t="s">
        <v>174</v>
      </c>
      <c r="D105">
        <v>86</v>
      </c>
    </row>
    <row r="106" spans="1:4" x14ac:dyDescent="0.3">
      <c r="C106" t="s">
        <v>171</v>
      </c>
      <c r="D106">
        <v>116</v>
      </c>
    </row>
    <row r="107" spans="1:4" x14ac:dyDescent="0.3">
      <c r="C107" t="s">
        <v>172</v>
      </c>
      <c r="D107">
        <v>63</v>
      </c>
    </row>
    <row r="108" spans="1:4" x14ac:dyDescent="0.3">
      <c r="B108" t="s">
        <v>177</v>
      </c>
      <c r="C108" t="s">
        <v>173</v>
      </c>
      <c r="D108">
        <v>171</v>
      </c>
    </row>
    <row r="109" spans="1:4" x14ac:dyDescent="0.3">
      <c r="C109" t="s">
        <v>174</v>
      </c>
      <c r="D109">
        <v>207</v>
      </c>
    </row>
    <row r="110" spans="1:4" x14ac:dyDescent="0.3">
      <c r="C110" t="s">
        <v>171</v>
      </c>
      <c r="D110">
        <v>79</v>
      </c>
    </row>
    <row r="111" spans="1:4" x14ac:dyDescent="0.3">
      <c r="C111" t="s">
        <v>172</v>
      </c>
      <c r="D111">
        <v>122</v>
      </c>
    </row>
    <row r="112" spans="1:4" x14ac:dyDescent="0.3">
      <c r="B112" t="s">
        <v>178</v>
      </c>
      <c r="C112" t="s">
        <v>173</v>
      </c>
      <c r="D112">
        <v>117</v>
      </c>
    </row>
    <row r="113" spans="2:4" x14ac:dyDescent="0.3">
      <c r="C113" t="s">
        <v>174</v>
      </c>
      <c r="D113">
        <v>210</v>
      </c>
    </row>
    <row r="114" spans="2:4" x14ac:dyDescent="0.3">
      <c r="C114" t="s">
        <v>171</v>
      </c>
      <c r="D114">
        <v>112</v>
      </c>
    </row>
    <row r="115" spans="2:4" x14ac:dyDescent="0.3">
      <c r="C115" t="s">
        <v>172</v>
      </c>
      <c r="D115">
        <v>196</v>
      </c>
    </row>
    <row r="116" spans="2:4" x14ac:dyDescent="0.3">
      <c r="B116" t="s">
        <v>179</v>
      </c>
      <c r="C116" t="s">
        <v>173</v>
      </c>
      <c r="D116">
        <v>195</v>
      </c>
    </row>
    <row r="117" spans="2:4" x14ac:dyDescent="0.3">
      <c r="C117" t="s">
        <v>174</v>
      </c>
      <c r="D117">
        <v>240</v>
      </c>
    </row>
    <row r="118" spans="2:4" x14ac:dyDescent="0.3">
      <c r="C118" t="s">
        <v>171</v>
      </c>
      <c r="D118">
        <v>232</v>
      </c>
    </row>
    <row r="119" spans="2:4" x14ac:dyDescent="0.3">
      <c r="C119" t="s">
        <v>172</v>
      </c>
      <c r="D119">
        <v>196</v>
      </c>
    </row>
    <row r="120" spans="2:4" x14ac:dyDescent="0.3">
      <c r="B120" t="s">
        <v>180</v>
      </c>
      <c r="C120" t="s">
        <v>173</v>
      </c>
      <c r="D120">
        <v>172</v>
      </c>
    </row>
    <row r="121" spans="2:4" x14ac:dyDescent="0.3">
      <c r="C121" t="s">
        <v>174</v>
      </c>
      <c r="D121">
        <v>270</v>
      </c>
    </row>
    <row r="122" spans="2:4" x14ac:dyDescent="0.3">
      <c r="C122" t="s">
        <v>171</v>
      </c>
      <c r="D122">
        <v>55</v>
      </c>
    </row>
    <row r="123" spans="2:4" x14ac:dyDescent="0.3">
      <c r="C123" t="s">
        <v>172</v>
      </c>
      <c r="D123">
        <v>245</v>
      </c>
    </row>
    <row r="124" spans="2:4" x14ac:dyDescent="0.3">
      <c r="B124" t="s">
        <v>181</v>
      </c>
      <c r="C124" t="s">
        <v>173</v>
      </c>
      <c r="D124">
        <v>202</v>
      </c>
    </row>
    <row r="125" spans="2:4" x14ac:dyDescent="0.3">
      <c r="C125" t="s">
        <v>174</v>
      </c>
      <c r="D125">
        <v>190</v>
      </c>
    </row>
    <row r="126" spans="2:4" x14ac:dyDescent="0.3">
      <c r="C126" t="s">
        <v>171</v>
      </c>
      <c r="D126">
        <v>125</v>
      </c>
    </row>
    <row r="127" spans="2:4" x14ac:dyDescent="0.3">
      <c r="C127" t="s">
        <v>172</v>
      </c>
      <c r="D127">
        <v>241</v>
      </c>
    </row>
    <row r="128" spans="2:4" x14ac:dyDescent="0.3">
      <c r="B128" t="s">
        <v>182</v>
      </c>
      <c r="C128" t="s">
        <v>173</v>
      </c>
      <c r="D128">
        <v>182</v>
      </c>
    </row>
    <row r="129" spans="2:4" x14ac:dyDescent="0.3">
      <c r="C129" t="s">
        <v>174</v>
      </c>
      <c r="D129">
        <v>203</v>
      </c>
    </row>
    <row r="130" spans="2:4" x14ac:dyDescent="0.3">
      <c r="C130" t="s">
        <v>171</v>
      </c>
      <c r="D130">
        <v>106</v>
      </c>
    </row>
    <row r="131" spans="2:4" x14ac:dyDescent="0.3">
      <c r="C131" t="s">
        <v>172</v>
      </c>
      <c r="D131">
        <v>202</v>
      </c>
    </row>
    <row r="132" spans="2:4" x14ac:dyDescent="0.3">
      <c r="B132" t="s">
        <v>183</v>
      </c>
      <c r="C132" t="s">
        <v>173</v>
      </c>
      <c r="D132">
        <v>363</v>
      </c>
    </row>
    <row r="133" spans="2:4" x14ac:dyDescent="0.3">
      <c r="C133" t="s">
        <v>174</v>
      </c>
      <c r="D133">
        <v>316</v>
      </c>
    </row>
    <row r="134" spans="2:4" x14ac:dyDescent="0.3">
      <c r="C134" t="s">
        <v>171</v>
      </c>
      <c r="D134">
        <v>221</v>
      </c>
    </row>
    <row r="135" spans="2:4" x14ac:dyDescent="0.3">
      <c r="C135" t="s">
        <v>172</v>
      </c>
      <c r="D135">
        <v>416</v>
      </c>
    </row>
    <row r="136" spans="2:4" x14ac:dyDescent="0.3">
      <c r="B136" t="s">
        <v>184</v>
      </c>
      <c r="C136" t="s">
        <v>173</v>
      </c>
      <c r="D136">
        <v>198</v>
      </c>
    </row>
    <row r="137" spans="2:4" x14ac:dyDescent="0.3">
      <c r="C137" t="s">
        <v>174</v>
      </c>
      <c r="D137">
        <v>195</v>
      </c>
    </row>
    <row r="138" spans="2:4" x14ac:dyDescent="0.3">
      <c r="C138" t="s">
        <v>171</v>
      </c>
      <c r="D138">
        <v>121</v>
      </c>
    </row>
    <row r="139" spans="2:4" x14ac:dyDescent="0.3">
      <c r="C139" t="s">
        <v>172</v>
      </c>
      <c r="D139">
        <v>253</v>
      </c>
    </row>
    <row r="140" spans="2:4" x14ac:dyDescent="0.3">
      <c r="B140" t="s">
        <v>185</v>
      </c>
      <c r="C140" t="s">
        <v>173</v>
      </c>
      <c r="D140">
        <v>378</v>
      </c>
    </row>
    <row r="141" spans="2:4" x14ac:dyDescent="0.3">
      <c r="C141" t="s">
        <v>174</v>
      </c>
      <c r="D141">
        <v>426</v>
      </c>
    </row>
    <row r="142" spans="2:4" x14ac:dyDescent="0.3">
      <c r="C142" t="s">
        <v>171</v>
      </c>
      <c r="D142">
        <v>193</v>
      </c>
    </row>
    <row r="143" spans="2:4" x14ac:dyDescent="0.3">
      <c r="C143" t="s">
        <v>172</v>
      </c>
      <c r="D143">
        <v>409</v>
      </c>
    </row>
    <row r="144" spans="2:4" x14ac:dyDescent="0.3">
      <c r="B144" t="s">
        <v>186</v>
      </c>
      <c r="C144" t="s">
        <v>173</v>
      </c>
      <c r="D144">
        <v>283</v>
      </c>
    </row>
    <row r="145" spans="1:4" x14ac:dyDescent="0.3">
      <c r="C145" t="s">
        <v>174</v>
      </c>
      <c r="D145">
        <v>363</v>
      </c>
    </row>
    <row r="146" spans="1:4" x14ac:dyDescent="0.3">
      <c r="C146" t="s">
        <v>171</v>
      </c>
      <c r="D146">
        <v>185</v>
      </c>
    </row>
    <row r="147" spans="1:4" x14ac:dyDescent="0.3">
      <c r="C147" t="s">
        <v>172</v>
      </c>
      <c r="D147">
        <v>583</v>
      </c>
    </row>
    <row r="148" spans="1:4" x14ac:dyDescent="0.3">
      <c r="A148">
        <v>2018</v>
      </c>
      <c r="B148" t="s">
        <v>175</v>
      </c>
      <c r="C148" t="s">
        <v>173</v>
      </c>
      <c r="D148">
        <v>224</v>
      </c>
    </row>
    <row r="149" spans="1:4" x14ac:dyDescent="0.3">
      <c r="C149" t="s">
        <v>174</v>
      </c>
      <c r="D149">
        <v>76</v>
      </c>
    </row>
    <row r="150" spans="1:4" x14ac:dyDescent="0.3">
      <c r="C150" t="s">
        <v>171</v>
      </c>
      <c r="D150">
        <v>89</v>
      </c>
    </row>
    <row r="151" spans="1:4" x14ac:dyDescent="0.3">
      <c r="C151" t="s">
        <v>172</v>
      </c>
      <c r="D151">
        <v>208</v>
      </c>
    </row>
    <row r="152" spans="1:4" x14ac:dyDescent="0.3">
      <c r="B152" t="s">
        <v>176</v>
      </c>
      <c r="C152" t="s">
        <v>173</v>
      </c>
      <c r="D152">
        <v>75</v>
      </c>
    </row>
    <row r="153" spans="1:4" x14ac:dyDescent="0.3">
      <c r="C153" t="s">
        <v>174</v>
      </c>
      <c r="D153">
        <v>100</v>
      </c>
    </row>
    <row r="154" spans="1:4" x14ac:dyDescent="0.3">
      <c r="C154" t="s">
        <v>171</v>
      </c>
      <c r="D154">
        <v>25</v>
      </c>
    </row>
    <row r="155" spans="1:4" x14ac:dyDescent="0.3">
      <c r="C155" t="s">
        <v>172</v>
      </c>
      <c r="D155">
        <v>163</v>
      </c>
    </row>
    <row r="156" spans="1:4" x14ac:dyDescent="0.3">
      <c r="B156" t="s">
        <v>177</v>
      </c>
      <c r="C156" t="s">
        <v>173</v>
      </c>
      <c r="D156">
        <v>218</v>
      </c>
    </row>
    <row r="157" spans="1:4" x14ac:dyDescent="0.3">
      <c r="C157" t="s">
        <v>174</v>
      </c>
      <c r="D157">
        <v>227</v>
      </c>
    </row>
    <row r="158" spans="1:4" x14ac:dyDescent="0.3">
      <c r="C158" t="s">
        <v>171</v>
      </c>
      <c r="D158">
        <v>102</v>
      </c>
    </row>
    <row r="159" spans="1:4" x14ac:dyDescent="0.3">
      <c r="C159" t="s">
        <v>172</v>
      </c>
      <c r="D159">
        <v>338</v>
      </c>
    </row>
    <row r="160" spans="1:4" x14ac:dyDescent="0.3">
      <c r="B160" t="s">
        <v>178</v>
      </c>
      <c r="C160" t="s">
        <v>173</v>
      </c>
      <c r="D160">
        <v>131</v>
      </c>
    </row>
    <row r="161" spans="2:4" x14ac:dyDescent="0.3">
      <c r="C161" t="s">
        <v>174</v>
      </c>
      <c r="D161">
        <v>206</v>
      </c>
    </row>
    <row r="162" spans="2:4" x14ac:dyDescent="0.3">
      <c r="C162" t="s">
        <v>171</v>
      </c>
      <c r="D162">
        <v>162</v>
      </c>
    </row>
    <row r="163" spans="2:4" x14ac:dyDescent="0.3">
      <c r="C163" t="s">
        <v>172</v>
      </c>
      <c r="D163">
        <v>234</v>
      </c>
    </row>
    <row r="164" spans="2:4" x14ac:dyDescent="0.3">
      <c r="B164" t="s">
        <v>179</v>
      </c>
      <c r="C164" t="s">
        <v>173</v>
      </c>
      <c r="D164">
        <v>234</v>
      </c>
    </row>
    <row r="165" spans="2:4" x14ac:dyDescent="0.3">
      <c r="C165" t="s">
        <v>174</v>
      </c>
      <c r="D165">
        <v>177</v>
      </c>
    </row>
    <row r="166" spans="2:4" x14ac:dyDescent="0.3">
      <c r="C166" t="s">
        <v>171</v>
      </c>
      <c r="D166">
        <v>172</v>
      </c>
    </row>
    <row r="167" spans="2:4" x14ac:dyDescent="0.3">
      <c r="C167" t="s">
        <v>172</v>
      </c>
      <c r="D167">
        <v>304</v>
      </c>
    </row>
    <row r="168" spans="2:4" x14ac:dyDescent="0.3">
      <c r="B168" t="s">
        <v>180</v>
      </c>
      <c r="C168" t="s">
        <v>173</v>
      </c>
      <c r="D168">
        <v>208</v>
      </c>
    </row>
    <row r="169" spans="2:4" x14ac:dyDescent="0.3">
      <c r="C169" t="s">
        <v>174</v>
      </c>
      <c r="D169">
        <v>262</v>
      </c>
    </row>
    <row r="170" spans="2:4" x14ac:dyDescent="0.3">
      <c r="C170" t="s">
        <v>171</v>
      </c>
      <c r="D170">
        <v>160</v>
      </c>
    </row>
    <row r="171" spans="2:4" x14ac:dyDescent="0.3">
      <c r="C171" t="s">
        <v>172</v>
      </c>
      <c r="D171">
        <v>301</v>
      </c>
    </row>
    <row r="172" spans="2:4" x14ac:dyDescent="0.3">
      <c r="B172" t="s">
        <v>181</v>
      </c>
      <c r="C172" t="s">
        <v>173</v>
      </c>
      <c r="D172">
        <v>208</v>
      </c>
    </row>
    <row r="173" spans="2:4" x14ac:dyDescent="0.3">
      <c r="C173" t="s">
        <v>174</v>
      </c>
      <c r="D173">
        <v>298</v>
      </c>
    </row>
    <row r="174" spans="2:4" x14ac:dyDescent="0.3">
      <c r="C174" t="s">
        <v>171</v>
      </c>
      <c r="D174">
        <v>77</v>
      </c>
    </row>
    <row r="175" spans="2:4" x14ac:dyDescent="0.3">
      <c r="C175" t="s">
        <v>172</v>
      </c>
      <c r="D175">
        <v>257</v>
      </c>
    </row>
    <row r="176" spans="2:4" x14ac:dyDescent="0.3">
      <c r="B176" t="s">
        <v>182</v>
      </c>
      <c r="C176" t="s">
        <v>173</v>
      </c>
      <c r="D176">
        <v>204</v>
      </c>
    </row>
    <row r="177" spans="2:4" x14ac:dyDescent="0.3">
      <c r="C177" t="s">
        <v>174</v>
      </c>
      <c r="D177">
        <v>209</v>
      </c>
    </row>
    <row r="178" spans="2:4" x14ac:dyDescent="0.3">
      <c r="C178" t="s">
        <v>171</v>
      </c>
      <c r="D178">
        <v>133</v>
      </c>
    </row>
    <row r="179" spans="2:4" x14ac:dyDescent="0.3">
      <c r="C179" t="s">
        <v>172</v>
      </c>
      <c r="D179">
        <v>338</v>
      </c>
    </row>
    <row r="180" spans="2:4" x14ac:dyDescent="0.3">
      <c r="B180" t="s">
        <v>183</v>
      </c>
      <c r="C180" t="s">
        <v>173</v>
      </c>
      <c r="D180">
        <v>364</v>
      </c>
    </row>
    <row r="181" spans="2:4" x14ac:dyDescent="0.3">
      <c r="C181" t="s">
        <v>174</v>
      </c>
      <c r="D181">
        <v>514</v>
      </c>
    </row>
    <row r="182" spans="2:4" x14ac:dyDescent="0.3">
      <c r="C182" t="s">
        <v>171</v>
      </c>
      <c r="D182">
        <v>229</v>
      </c>
    </row>
    <row r="183" spans="2:4" x14ac:dyDescent="0.3">
      <c r="C183" t="s">
        <v>172</v>
      </c>
      <c r="D183">
        <v>553</v>
      </c>
    </row>
    <row r="184" spans="2:4" x14ac:dyDescent="0.3">
      <c r="B184" t="s">
        <v>184</v>
      </c>
      <c r="C184" t="s">
        <v>173</v>
      </c>
      <c r="D184">
        <v>240</v>
      </c>
    </row>
    <row r="185" spans="2:4" x14ac:dyDescent="0.3">
      <c r="C185" t="s">
        <v>174</v>
      </c>
      <c r="D185">
        <v>319</v>
      </c>
    </row>
    <row r="186" spans="2:4" x14ac:dyDescent="0.3">
      <c r="C186" t="s">
        <v>171</v>
      </c>
      <c r="D186">
        <v>187</v>
      </c>
    </row>
    <row r="187" spans="2:4" x14ac:dyDescent="0.3">
      <c r="C187" t="s">
        <v>172</v>
      </c>
      <c r="D187">
        <v>387</v>
      </c>
    </row>
    <row r="188" spans="2:4" x14ac:dyDescent="0.3">
      <c r="B188" t="s">
        <v>185</v>
      </c>
      <c r="C188" t="s">
        <v>173</v>
      </c>
      <c r="D188">
        <v>405</v>
      </c>
    </row>
    <row r="189" spans="2:4" x14ac:dyDescent="0.3">
      <c r="C189" t="s">
        <v>174</v>
      </c>
      <c r="D189">
        <v>539</v>
      </c>
    </row>
    <row r="190" spans="2:4" x14ac:dyDescent="0.3">
      <c r="C190" t="s">
        <v>171</v>
      </c>
      <c r="D190">
        <v>340</v>
      </c>
    </row>
    <row r="191" spans="2:4" x14ac:dyDescent="0.3">
      <c r="C191" t="s">
        <v>172</v>
      </c>
      <c r="D191">
        <v>556</v>
      </c>
    </row>
    <row r="192" spans="2:4" x14ac:dyDescent="0.3">
      <c r="B192" t="s">
        <v>186</v>
      </c>
      <c r="C192" t="s">
        <v>173</v>
      </c>
      <c r="D192">
        <v>369</v>
      </c>
    </row>
    <row r="193" spans="1:4" x14ac:dyDescent="0.3">
      <c r="C193" t="s">
        <v>174</v>
      </c>
      <c r="D193">
        <v>484</v>
      </c>
    </row>
    <row r="194" spans="1:4" x14ac:dyDescent="0.3">
      <c r="C194" t="s">
        <v>171</v>
      </c>
      <c r="D194">
        <v>239</v>
      </c>
    </row>
    <row r="195" spans="1:4" x14ac:dyDescent="0.3">
      <c r="C195" t="s">
        <v>172</v>
      </c>
      <c r="D195">
        <v>631</v>
      </c>
    </row>
    <row r="196" spans="1:4" x14ac:dyDescent="0.3">
      <c r="A196" t="s">
        <v>187</v>
      </c>
      <c r="D196">
        <v>37873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E92A4-1E5D-4EBB-A261-2A79B3B874E4}">
  <dimension ref="C4:R15"/>
  <sheetViews>
    <sheetView workbookViewId="0">
      <selection activeCell="Q4" sqref="Q4"/>
    </sheetView>
  </sheetViews>
  <sheetFormatPr defaultRowHeight="14.4" x14ac:dyDescent="0.3"/>
  <sheetData>
    <row r="4" spans="3:18" ht="15.6" x14ac:dyDescent="0.3">
      <c r="C4" s="1" t="s">
        <v>33</v>
      </c>
      <c r="D4" s="1" t="s">
        <v>34</v>
      </c>
      <c r="E4" s="1" t="s">
        <v>35</v>
      </c>
      <c r="F4" s="1" t="s">
        <v>36</v>
      </c>
      <c r="G4" s="1" t="s">
        <v>37</v>
      </c>
      <c r="H4" s="1" t="s">
        <v>38</v>
      </c>
      <c r="I4" s="1" t="s">
        <v>39</v>
      </c>
    </row>
    <row r="5" spans="3:18" x14ac:dyDescent="0.3">
      <c r="C5" s="7" t="s">
        <v>40</v>
      </c>
      <c r="D5" s="7" t="s">
        <v>133</v>
      </c>
      <c r="E5" s="7" t="s">
        <v>142</v>
      </c>
      <c r="F5" s="7" t="s">
        <v>148</v>
      </c>
      <c r="G5" s="7" t="s">
        <v>149</v>
      </c>
      <c r="H5" s="7">
        <v>10000</v>
      </c>
      <c r="I5" s="7" t="s">
        <v>41</v>
      </c>
      <c r="L5" s="7">
        <v>10000</v>
      </c>
      <c r="N5" s="7">
        <v>10000</v>
      </c>
    </row>
    <row r="6" spans="3:18" x14ac:dyDescent="0.3">
      <c r="C6" s="7" t="s">
        <v>42</v>
      </c>
      <c r="D6" s="7" t="s">
        <v>134</v>
      </c>
      <c r="E6" s="7" t="s">
        <v>131</v>
      </c>
      <c r="F6" s="7" t="s">
        <v>150</v>
      </c>
      <c r="G6" s="7" t="s">
        <v>151</v>
      </c>
      <c r="H6" s="7">
        <v>23000</v>
      </c>
      <c r="I6" s="7" t="s">
        <v>41</v>
      </c>
      <c r="L6" s="7">
        <v>23000</v>
      </c>
      <c r="N6" s="7">
        <v>23000</v>
      </c>
    </row>
    <row r="7" spans="3:18" x14ac:dyDescent="0.3">
      <c r="C7" s="7" t="s">
        <v>43</v>
      </c>
      <c r="D7" s="7" t="s">
        <v>135</v>
      </c>
      <c r="E7" s="7" t="s">
        <v>132</v>
      </c>
      <c r="F7" s="7" t="s">
        <v>150</v>
      </c>
      <c r="G7" s="7" t="s">
        <v>149</v>
      </c>
      <c r="H7" s="7">
        <v>27000</v>
      </c>
      <c r="I7" s="7" t="s">
        <v>44</v>
      </c>
      <c r="L7" s="7">
        <v>27000</v>
      </c>
      <c r="N7" s="7">
        <v>200</v>
      </c>
    </row>
    <row r="8" spans="3:18" x14ac:dyDescent="0.3">
      <c r="C8" s="7" t="s">
        <v>45</v>
      </c>
      <c r="D8" s="7" t="s">
        <v>136</v>
      </c>
      <c r="E8" s="7" t="s">
        <v>143</v>
      </c>
      <c r="F8" s="7" t="s">
        <v>148</v>
      </c>
      <c r="G8" s="7" t="s">
        <v>152</v>
      </c>
      <c r="H8" s="7">
        <v>17000</v>
      </c>
      <c r="I8" s="7" t="s">
        <v>44</v>
      </c>
      <c r="L8" s="7">
        <v>17000</v>
      </c>
      <c r="N8" s="7">
        <v>17000</v>
      </c>
    </row>
    <row r="9" spans="3:18" x14ac:dyDescent="0.3">
      <c r="C9" s="7" t="s">
        <v>46</v>
      </c>
      <c r="D9" s="7" t="s">
        <v>137</v>
      </c>
      <c r="E9" s="7" t="s">
        <v>144</v>
      </c>
      <c r="F9" s="7" t="s">
        <v>153</v>
      </c>
      <c r="G9" s="7" t="s">
        <v>152</v>
      </c>
      <c r="H9" s="7">
        <v>26000</v>
      </c>
      <c r="I9" s="7" t="s">
        <v>44</v>
      </c>
      <c r="L9" s="7">
        <v>26000</v>
      </c>
      <c r="N9" s="7">
        <v>26000</v>
      </c>
    </row>
    <row r="10" spans="3:18" x14ac:dyDescent="0.3">
      <c r="C10" s="7" t="s">
        <v>47</v>
      </c>
      <c r="D10" s="7" t="s">
        <v>128</v>
      </c>
      <c r="E10" s="7" t="s">
        <v>145</v>
      </c>
      <c r="F10" s="7" t="s">
        <v>150</v>
      </c>
      <c r="G10" s="7" t="s">
        <v>154</v>
      </c>
      <c r="H10" s="7">
        <v>30000</v>
      </c>
      <c r="I10" s="7" t="s">
        <v>41</v>
      </c>
      <c r="L10" s="7">
        <v>30000</v>
      </c>
      <c r="N10" s="7">
        <v>30000</v>
      </c>
    </row>
    <row r="11" spans="3:18" x14ac:dyDescent="0.3">
      <c r="C11" s="7" t="s">
        <v>47</v>
      </c>
      <c r="D11" s="7" t="s">
        <v>138</v>
      </c>
      <c r="E11" s="7" t="s">
        <v>146</v>
      </c>
      <c r="F11" s="7" t="s">
        <v>153</v>
      </c>
      <c r="G11" s="7" t="s">
        <v>154</v>
      </c>
      <c r="H11" s="7">
        <v>34000</v>
      </c>
      <c r="I11" s="7" t="s">
        <v>41</v>
      </c>
      <c r="L11" s="7">
        <v>34000</v>
      </c>
      <c r="N11" s="7">
        <v>34000</v>
      </c>
    </row>
    <row r="12" spans="3:18" x14ac:dyDescent="0.3">
      <c r="C12" s="7" t="s">
        <v>48</v>
      </c>
      <c r="D12" s="7" t="s">
        <v>139</v>
      </c>
      <c r="E12" s="7" t="s">
        <v>131</v>
      </c>
      <c r="F12" s="7" t="s">
        <v>150</v>
      </c>
      <c r="G12" s="7" t="s">
        <v>155</v>
      </c>
      <c r="H12" s="7">
        <v>60000</v>
      </c>
      <c r="I12" s="7" t="s">
        <v>44</v>
      </c>
      <c r="L12" s="7">
        <v>60000</v>
      </c>
      <c r="N12" s="7">
        <v>60000</v>
      </c>
    </row>
    <row r="13" spans="3:18" x14ac:dyDescent="0.3">
      <c r="C13" s="7" t="s">
        <v>49</v>
      </c>
      <c r="D13" s="7" t="s">
        <v>140</v>
      </c>
      <c r="E13" s="7" t="s">
        <v>147</v>
      </c>
      <c r="F13" s="7" t="s">
        <v>153</v>
      </c>
      <c r="G13" s="7" t="s">
        <v>149</v>
      </c>
      <c r="H13" s="7">
        <v>36000</v>
      </c>
      <c r="I13" s="7" t="s">
        <v>41</v>
      </c>
      <c r="L13" s="7">
        <v>36000</v>
      </c>
      <c r="N13" s="7">
        <v>36000</v>
      </c>
    </row>
    <row r="14" spans="3:18" x14ac:dyDescent="0.3">
      <c r="C14" s="7" t="s">
        <v>50</v>
      </c>
      <c r="D14" s="7" t="s">
        <v>141</v>
      </c>
      <c r="E14" s="7" t="s">
        <v>132</v>
      </c>
      <c r="F14" s="7" t="s">
        <v>153</v>
      </c>
      <c r="G14" s="7" t="s">
        <v>151</v>
      </c>
      <c r="H14" s="7">
        <v>20000</v>
      </c>
      <c r="I14" s="7" t="s">
        <v>41</v>
      </c>
      <c r="L14" s="7">
        <v>20000</v>
      </c>
      <c r="N14" s="7">
        <v>20000</v>
      </c>
    </row>
    <row r="15" spans="3:18" x14ac:dyDescent="0.3">
      <c r="H15" s="19">
        <f>SUM(H5:H14)</f>
        <v>283000</v>
      </c>
      <c r="L15">
        <f>SUM(L5:L14)</f>
        <v>283000</v>
      </c>
      <c r="N15" s="19">
        <f>SUM(N5:N14)</f>
        <v>256200</v>
      </c>
      <c r="P15">
        <f>SUM(P5:P14)</f>
        <v>0</v>
      </c>
      <c r="R15">
        <f>SUM(R5:R14)</f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05898-7F14-4F6B-8419-BE64F975B320}">
  <dimension ref="A1:J31"/>
  <sheetViews>
    <sheetView showGridLines="0" tabSelected="1" topLeftCell="C1" workbookViewId="0">
      <selection activeCell="F15" sqref="F15"/>
    </sheetView>
  </sheetViews>
  <sheetFormatPr defaultRowHeight="14.4" x14ac:dyDescent="0.3"/>
  <cols>
    <col min="1" max="1" width="14.77734375" bestFit="1" customWidth="1"/>
    <col min="2" max="2" width="14.6640625" bestFit="1" customWidth="1"/>
    <col min="3" max="3" width="15.77734375" bestFit="1" customWidth="1"/>
    <col min="4" max="5" width="29.33203125" bestFit="1" customWidth="1"/>
    <col min="6" max="6" width="32.6640625" bestFit="1" customWidth="1"/>
    <col min="7" max="7" width="22.21875" bestFit="1" customWidth="1"/>
    <col min="8" max="8" width="32.5546875" bestFit="1" customWidth="1"/>
    <col min="9" max="9" width="18.5546875" bestFit="1" customWidth="1"/>
    <col min="10" max="10" width="14.21875" customWidth="1"/>
  </cols>
  <sheetData>
    <row r="1" spans="1:10" ht="18" x14ac:dyDescent="0.35">
      <c r="A1" s="4" t="s">
        <v>0</v>
      </c>
      <c r="B1" s="4" t="s">
        <v>1</v>
      </c>
      <c r="C1" s="4" t="s">
        <v>2</v>
      </c>
      <c r="D1" s="4" t="s">
        <v>163</v>
      </c>
      <c r="E1" s="4" t="s">
        <v>164</v>
      </c>
      <c r="F1" s="4" t="s">
        <v>165</v>
      </c>
      <c r="G1" s="16" t="s">
        <v>166</v>
      </c>
      <c r="H1" s="16" t="s">
        <v>167</v>
      </c>
      <c r="I1" s="16" t="s">
        <v>168</v>
      </c>
      <c r="J1" s="16" t="s">
        <v>219</v>
      </c>
    </row>
    <row r="2" spans="1:10" ht="18.600000000000001" customHeight="1" x14ac:dyDescent="0.3">
      <c r="A2" s="5" t="s">
        <v>3</v>
      </c>
      <c r="B2" s="5" t="s">
        <v>4</v>
      </c>
      <c r="C2" s="5" t="s">
        <v>5</v>
      </c>
      <c r="D2" s="5"/>
      <c r="E2" s="5"/>
      <c r="F2" s="17" t="s">
        <v>169</v>
      </c>
      <c r="G2" s="2"/>
      <c r="H2" s="2"/>
      <c r="I2" s="2"/>
      <c r="J2" s="2"/>
    </row>
    <row r="3" spans="1:10" x14ac:dyDescent="0.3">
      <c r="A3" s="5" t="s">
        <v>6</v>
      </c>
      <c r="B3" s="6" t="s">
        <v>7</v>
      </c>
      <c r="C3" s="5" t="s">
        <v>8</v>
      </c>
      <c r="D3" s="5"/>
      <c r="E3" s="5"/>
      <c r="F3" s="5"/>
      <c r="G3" s="2"/>
      <c r="H3" s="2"/>
      <c r="I3" s="2"/>
      <c r="J3" s="2"/>
    </row>
    <row r="4" spans="1:10" x14ac:dyDescent="0.3">
      <c r="A4" s="5" t="s">
        <v>9</v>
      </c>
      <c r="B4" s="5" t="s">
        <v>10</v>
      </c>
      <c r="C4" s="5" t="s">
        <v>11</v>
      </c>
      <c r="D4" s="5"/>
      <c r="E4" s="5"/>
      <c r="F4" s="5"/>
      <c r="G4" s="2"/>
      <c r="H4" s="2"/>
      <c r="I4" s="2"/>
      <c r="J4" s="2"/>
    </row>
    <row r="5" spans="1:10" x14ac:dyDescent="0.3">
      <c r="A5" s="5" t="s">
        <v>12</v>
      </c>
      <c r="B5" s="5" t="s">
        <v>13</v>
      </c>
      <c r="C5" s="5" t="s">
        <v>14</v>
      </c>
      <c r="D5" s="5"/>
      <c r="E5" s="5"/>
      <c r="F5" s="5"/>
      <c r="G5" s="2"/>
      <c r="H5" s="2"/>
      <c r="I5" s="2"/>
      <c r="J5" s="2"/>
    </row>
    <row r="6" spans="1:10" x14ac:dyDescent="0.3">
      <c r="A6" s="5" t="s">
        <v>15</v>
      </c>
      <c r="B6" s="5" t="s">
        <v>16</v>
      </c>
      <c r="C6" s="5" t="s">
        <v>17</v>
      </c>
      <c r="D6" s="5"/>
      <c r="E6" s="5"/>
      <c r="F6" s="5"/>
      <c r="G6" s="2"/>
      <c r="H6" s="2"/>
      <c r="I6" s="2"/>
      <c r="J6" s="2"/>
    </row>
    <row r="7" spans="1:10" x14ac:dyDescent="0.3">
      <c r="A7" s="5" t="s">
        <v>18</v>
      </c>
      <c r="B7" s="5" t="s">
        <v>19</v>
      </c>
      <c r="C7" s="5" t="s">
        <v>20</v>
      </c>
      <c r="D7" s="5"/>
      <c r="E7" s="5"/>
      <c r="F7" s="5"/>
      <c r="G7" s="2"/>
      <c r="H7" s="2"/>
      <c r="I7" s="2"/>
      <c r="J7" s="2"/>
    </row>
    <row r="8" spans="1:10" x14ac:dyDescent="0.3">
      <c r="A8" s="5" t="s">
        <v>21</v>
      </c>
      <c r="B8" s="5" t="s">
        <v>22</v>
      </c>
      <c r="C8" s="5" t="s">
        <v>23</v>
      </c>
      <c r="D8" s="5"/>
      <c r="E8" s="5"/>
      <c r="F8" s="5"/>
      <c r="G8" s="2"/>
      <c r="H8" s="2"/>
      <c r="I8" s="2"/>
      <c r="J8" s="2"/>
    </row>
    <row r="9" spans="1:10" x14ac:dyDescent="0.3">
      <c r="A9" s="5" t="s">
        <v>24</v>
      </c>
      <c r="B9" s="5" t="s">
        <v>25</v>
      </c>
      <c r="C9" s="5" t="s">
        <v>26</v>
      </c>
      <c r="D9" s="5"/>
      <c r="E9" s="5"/>
      <c r="F9" s="5"/>
      <c r="G9" s="2"/>
      <c r="H9" s="2"/>
      <c r="I9" s="2"/>
      <c r="J9" s="2"/>
    </row>
    <row r="10" spans="1:10" x14ac:dyDescent="0.3">
      <c r="A10" s="5" t="s">
        <v>27</v>
      </c>
      <c r="B10" s="5" t="s">
        <v>28</v>
      </c>
      <c r="C10" s="5" t="s">
        <v>29</v>
      </c>
      <c r="D10" s="5"/>
      <c r="E10" s="5"/>
      <c r="F10" s="5"/>
      <c r="G10" s="2"/>
      <c r="H10" s="2"/>
      <c r="I10" s="2"/>
      <c r="J10" s="2"/>
    </row>
    <row r="11" spans="1:10" x14ac:dyDescent="0.3">
      <c r="A11" s="5" t="s">
        <v>30</v>
      </c>
      <c r="B11" s="5" t="s">
        <v>31</v>
      </c>
      <c r="C11" s="5" t="s">
        <v>32</v>
      </c>
      <c r="D11" s="5"/>
      <c r="E11" s="5"/>
      <c r="F11" s="5"/>
      <c r="G11" s="2"/>
      <c r="H11" s="2"/>
      <c r="I11" s="2"/>
      <c r="J11" s="2"/>
    </row>
    <row r="14" spans="1:10" x14ac:dyDescent="0.3">
      <c r="A14" t="s">
        <v>210</v>
      </c>
      <c r="B14" t="s">
        <v>211</v>
      </c>
    </row>
    <row r="15" spans="1:10" x14ac:dyDescent="0.3">
      <c r="A15" t="s">
        <v>193</v>
      </c>
      <c r="B15" t="str">
        <f>SUBSTITUTE(A15,".","/")</f>
        <v>10/01/2024</v>
      </c>
    </row>
    <row r="16" spans="1:10" x14ac:dyDescent="0.3">
      <c r="A16" t="s">
        <v>194</v>
      </c>
    </row>
    <row r="17" spans="1:1" x14ac:dyDescent="0.3">
      <c r="A17" t="s">
        <v>195</v>
      </c>
    </row>
    <row r="18" spans="1:1" x14ac:dyDescent="0.3">
      <c r="A18" t="s">
        <v>196</v>
      </c>
    </row>
    <row r="19" spans="1:1" x14ac:dyDescent="0.3">
      <c r="A19" t="s">
        <v>197</v>
      </c>
    </row>
    <row r="20" spans="1:1" x14ac:dyDescent="0.3">
      <c r="A20" t="s">
        <v>198</v>
      </c>
    </row>
    <row r="21" spans="1:1" x14ac:dyDescent="0.3">
      <c r="A21" t="s">
        <v>199</v>
      </c>
    </row>
    <row r="22" spans="1:1" x14ac:dyDescent="0.3">
      <c r="A22" t="s">
        <v>200</v>
      </c>
    </row>
    <row r="23" spans="1:1" x14ac:dyDescent="0.3">
      <c r="A23" t="s">
        <v>201</v>
      </c>
    </row>
    <row r="24" spans="1:1" x14ac:dyDescent="0.3">
      <c r="A24" t="s">
        <v>202</v>
      </c>
    </row>
    <row r="25" spans="1:1" x14ac:dyDescent="0.3">
      <c r="A25" t="s">
        <v>203</v>
      </c>
    </row>
    <row r="26" spans="1:1" x14ac:dyDescent="0.3">
      <c r="A26" t="s">
        <v>204</v>
      </c>
    </row>
    <row r="27" spans="1:1" x14ac:dyDescent="0.3">
      <c r="A27" t="s">
        <v>205</v>
      </c>
    </row>
    <row r="28" spans="1:1" x14ac:dyDescent="0.3">
      <c r="A28" t="s">
        <v>206</v>
      </c>
    </row>
    <row r="29" spans="1:1" x14ac:dyDescent="0.3">
      <c r="A29" t="s">
        <v>207</v>
      </c>
    </row>
    <row r="30" spans="1:1" x14ac:dyDescent="0.3">
      <c r="A30" t="s">
        <v>208</v>
      </c>
    </row>
    <row r="31" spans="1:1" x14ac:dyDescent="0.3">
      <c r="A31" t="s">
        <v>209</v>
      </c>
    </row>
  </sheetData>
  <hyperlinks>
    <hyperlink ref="F2" r:id="rId1" xr:uid="{3AE3AC91-61E5-4FD5-B705-08131DE1999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2AD03-C13D-48CF-88A8-8B9B580163AC}">
  <dimension ref="B3:T38"/>
  <sheetViews>
    <sheetView workbookViewId="0">
      <selection activeCell="G3" sqref="G3:H4"/>
    </sheetView>
  </sheetViews>
  <sheetFormatPr defaultRowHeight="14.4" x14ac:dyDescent="0.3"/>
  <cols>
    <col min="2" max="2" width="8.88671875" style="9"/>
    <col min="3" max="3" width="12" customWidth="1"/>
    <col min="4" max="4" width="10.33203125" bestFit="1" customWidth="1"/>
    <col min="5" max="5" width="9.21875" bestFit="1" customWidth="1"/>
    <col min="6" max="6" width="10.109375" bestFit="1" customWidth="1"/>
    <col min="8" max="8" width="10.33203125" customWidth="1"/>
    <col min="11" max="11" width="15.77734375" customWidth="1"/>
    <col min="12" max="12" width="11" bestFit="1" customWidth="1"/>
    <col min="13" max="13" width="21.33203125" customWidth="1"/>
    <col min="14" max="14" width="11.77734375" customWidth="1"/>
    <col min="15" max="15" width="11.44140625" customWidth="1"/>
    <col min="17" max="17" width="10.33203125" bestFit="1" customWidth="1"/>
    <col min="20" max="20" width="10.33203125" bestFit="1" customWidth="1"/>
  </cols>
  <sheetData>
    <row r="3" spans="2:20" ht="15.6" x14ac:dyDescent="0.3">
      <c r="B3" s="34"/>
      <c r="C3" s="35"/>
      <c r="D3" s="35"/>
      <c r="E3" s="35"/>
      <c r="F3" s="35"/>
      <c r="G3" s="36" t="s">
        <v>213</v>
      </c>
      <c r="H3" s="36"/>
      <c r="I3" s="35"/>
      <c r="J3" s="35"/>
    </row>
    <row r="4" spans="2:20" ht="15.6" x14ac:dyDescent="0.3">
      <c r="B4" s="34" t="s">
        <v>215</v>
      </c>
      <c r="C4" s="34" t="s">
        <v>51</v>
      </c>
      <c r="D4" s="34" t="s">
        <v>129</v>
      </c>
      <c r="E4" s="34" t="s">
        <v>130</v>
      </c>
      <c r="F4" s="34" t="s">
        <v>212</v>
      </c>
      <c r="G4" s="36"/>
      <c r="H4" s="36"/>
      <c r="I4" s="37" t="s">
        <v>214</v>
      </c>
      <c r="J4" s="37"/>
    </row>
    <row r="5" spans="2:20" x14ac:dyDescent="0.3">
      <c r="B5" s="15">
        <v>1</v>
      </c>
      <c r="C5" s="33">
        <v>45301</v>
      </c>
      <c r="D5" s="2"/>
      <c r="E5" s="33"/>
      <c r="F5" s="2"/>
      <c r="G5" s="32"/>
      <c r="H5" s="32"/>
      <c r="I5" s="32"/>
      <c r="J5" s="32"/>
      <c r="M5" s="31"/>
    </row>
    <row r="6" spans="2:20" x14ac:dyDescent="0.3">
      <c r="B6" s="15">
        <v>2</v>
      </c>
      <c r="C6" s="33">
        <v>45302</v>
      </c>
      <c r="D6" s="2"/>
      <c r="E6" s="2"/>
      <c r="F6" s="2"/>
      <c r="G6" s="32"/>
      <c r="H6" s="32"/>
      <c r="I6" s="32"/>
      <c r="J6" s="32"/>
    </row>
    <row r="7" spans="2:20" x14ac:dyDescent="0.3">
      <c r="B7" s="15">
        <v>3</v>
      </c>
      <c r="C7" s="33">
        <v>45303</v>
      </c>
      <c r="D7" s="2"/>
      <c r="E7" s="2"/>
      <c r="F7" s="2"/>
      <c r="G7" s="32"/>
      <c r="H7" s="32"/>
      <c r="I7" s="32"/>
      <c r="J7" s="32"/>
    </row>
    <row r="8" spans="2:20" x14ac:dyDescent="0.3">
      <c r="B8" s="15">
        <v>4</v>
      </c>
      <c r="C8" s="33">
        <v>45304</v>
      </c>
      <c r="D8" s="2"/>
      <c r="E8" s="2"/>
      <c r="F8" s="2"/>
      <c r="G8" s="32"/>
      <c r="H8" s="32"/>
      <c r="I8" s="32"/>
      <c r="J8" s="32"/>
      <c r="M8">
        <f>1+2</f>
        <v>3</v>
      </c>
      <c r="Q8" s="29"/>
    </row>
    <row r="9" spans="2:20" x14ac:dyDescent="0.3">
      <c r="B9" s="15">
        <v>5</v>
      </c>
      <c r="C9" s="33">
        <v>45305</v>
      </c>
      <c r="D9" s="2"/>
      <c r="E9" s="2"/>
      <c r="F9" s="2"/>
      <c r="G9" s="32"/>
      <c r="H9" s="32"/>
      <c r="I9" s="32"/>
      <c r="J9" s="32"/>
    </row>
    <row r="10" spans="2:20" x14ac:dyDescent="0.3">
      <c r="B10" s="15">
        <v>6</v>
      </c>
      <c r="C10" s="33">
        <v>45306</v>
      </c>
      <c r="D10" s="2"/>
      <c r="E10" s="2"/>
      <c r="F10" s="2"/>
      <c r="G10" s="32"/>
      <c r="H10" s="32"/>
      <c r="I10" s="32"/>
      <c r="J10" s="32"/>
      <c r="Q10" s="3"/>
    </row>
    <row r="11" spans="2:20" x14ac:dyDescent="0.3">
      <c r="B11" s="15">
        <v>7</v>
      </c>
      <c r="C11" s="33">
        <v>45307</v>
      </c>
      <c r="D11" s="2"/>
      <c r="E11" s="2"/>
      <c r="F11" s="2"/>
      <c r="G11" s="32"/>
      <c r="H11" s="32"/>
      <c r="I11" s="32"/>
      <c r="J11" s="32"/>
    </row>
    <row r="12" spans="2:20" x14ac:dyDescent="0.3">
      <c r="B12" s="15">
        <v>8</v>
      </c>
      <c r="C12" s="33">
        <v>45308</v>
      </c>
      <c r="D12" s="2"/>
      <c r="E12" s="2"/>
      <c r="F12" s="2"/>
      <c r="G12" s="32"/>
      <c r="H12" s="32"/>
      <c r="I12" s="32"/>
      <c r="J12" s="32"/>
    </row>
    <row r="13" spans="2:20" x14ac:dyDescent="0.3">
      <c r="B13" s="15">
        <v>9</v>
      </c>
      <c r="C13" s="33">
        <v>45309</v>
      </c>
      <c r="D13" s="2"/>
      <c r="E13" s="2"/>
      <c r="F13" s="2"/>
      <c r="G13" s="32"/>
      <c r="H13" s="32"/>
      <c r="I13" s="32"/>
      <c r="J13" s="32"/>
    </row>
    <row r="14" spans="2:20" x14ac:dyDescent="0.3">
      <c r="B14" s="15">
        <v>10</v>
      </c>
      <c r="C14" s="33">
        <v>45310</v>
      </c>
      <c r="D14" s="2"/>
      <c r="E14" s="2"/>
      <c r="F14" s="2"/>
      <c r="G14" s="32"/>
      <c r="H14" s="32"/>
      <c r="I14" s="32"/>
      <c r="J14" s="32"/>
      <c r="K14" s="8"/>
      <c r="O14" s="30"/>
      <c r="Q14" s="3"/>
      <c r="T14" s="3"/>
    </row>
    <row r="15" spans="2:20" x14ac:dyDescent="0.3">
      <c r="K15" s="8"/>
    </row>
    <row r="16" spans="2:20" x14ac:dyDescent="0.3">
      <c r="K16" s="8"/>
    </row>
    <row r="17" spans="3:15" x14ac:dyDescent="0.3">
      <c r="K17" s="8"/>
      <c r="O17" s="3"/>
    </row>
    <row r="18" spans="3:15" x14ac:dyDescent="0.3">
      <c r="K18" s="8"/>
    </row>
    <row r="19" spans="3:15" x14ac:dyDescent="0.3">
      <c r="K19" s="8"/>
    </row>
    <row r="20" spans="3:15" x14ac:dyDescent="0.3">
      <c r="K20" s="8"/>
      <c r="O20" s="3"/>
    </row>
    <row r="21" spans="3:15" x14ac:dyDescent="0.3">
      <c r="K21" s="8"/>
    </row>
    <row r="22" spans="3:15" x14ac:dyDescent="0.3">
      <c r="C22" s="3"/>
    </row>
    <row r="23" spans="3:15" x14ac:dyDescent="0.3">
      <c r="O23" s="3"/>
    </row>
    <row r="25" spans="3:15" x14ac:dyDescent="0.3">
      <c r="D25" s="3"/>
    </row>
    <row r="26" spans="3:15" x14ac:dyDescent="0.3">
      <c r="D26" s="3"/>
      <c r="K26" s="3"/>
      <c r="O26" s="3"/>
    </row>
    <row r="27" spans="3:15" x14ac:dyDescent="0.3">
      <c r="D27" s="3"/>
      <c r="K27" s="3"/>
    </row>
    <row r="28" spans="3:15" x14ac:dyDescent="0.3">
      <c r="D28" s="3"/>
      <c r="K28" s="3"/>
    </row>
    <row r="29" spans="3:15" x14ac:dyDescent="0.3">
      <c r="D29" s="3"/>
      <c r="K29" s="3"/>
    </row>
    <row r="30" spans="3:15" x14ac:dyDescent="0.3">
      <c r="D30" s="3"/>
      <c r="K30" s="3"/>
    </row>
    <row r="31" spans="3:15" x14ac:dyDescent="0.3">
      <c r="D31" s="3"/>
      <c r="K31" s="3"/>
    </row>
    <row r="32" spans="3:15" x14ac:dyDescent="0.3">
      <c r="D32" s="3"/>
      <c r="K32" s="3"/>
    </row>
    <row r="33" spans="3:11" x14ac:dyDescent="0.3">
      <c r="D33" s="3"/>
      <c r="K33" s="3"/>
    </row>
    <row r="34" spans="3:11" x14ac:dyDescent="0.3">
      <c r="D34" s="3"/>
      <c r="K34" s="3"/>
    </row>
    <row r="35" spans="3:11" x14ac:dyDescent="0.3">
      <c r="D35" s="3"/>
      <c r="K35" s="3"/>
    </row>
    <row r="36" spans="3:11" x14ac:dyDescent="0.3">
      <c r="D36" s="3"/>
      <c r="K36" s="3"/>
    </row>
    <row r="37" spans="3:11" x14ac:dyDescent="0.3">
      <c r="D37" s="3"/>
      <c r="K37" s="3"/>
    </row>
    <row r="38" spans="3:11" x14ac:dyDescent="0.3">
      <c r="C38" s="3"/>
      <c r="K38" s="3"/>
    </row>
  </sheetData>
  <mergeCells count="22">
    <mergeCell ref="I13:J13"/>
    <mergeCell ref="G14:H14"/>
    <mergeCell ref="I14:J14"/>
    <mergeCell ref="G13:H13"/>
    <mergeCell ref="I4:J4"/>
    <mergeCell ref="I5:J5"/>
    <mergeCell ref="I6:J6"/>
    <mergeCell ref="I7:J7"/>
    <mergeCell ref="I8:J8"/>
    <mergeCell ref="I9:J9"/>
    <mergeCell ref="I10:J10"/>
    <mergeCell ref="I11:J11"/>
    <mergeCell ref="I12:J12"/>
    <mergeCell ref="G3:H4"/>
    <mergeCell ref="G5:H5"/>
    <mergeCell ref="G6:H6"/>
    <mergeCell ref="G7:H7"/>
    <mergeCell ref="G8:H8"/>
    <mergeCell ref="G9:H9"/>
    <mergeCell ref="G10:H10"/>
    <mergeCell ref="G11:H11"/>
    <mergeCell ref="G12:H12"/>
  </mergeCells>
  <phoneticPr fontId="1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31C99-71EF-4D78-8C3E-9E79886F82AD}">
  <dimension ref="B3:F14"/>
  <sheetViews>
    <sheetView workbookViewId="0">
      <selection activeCell="F7" sqref="F7"/>
    </sheetView>
  </sheetViews>
  <sheetFormatPr defaultRowHeight="14.4" x14ac:dyDescent="0.3"/>
  <cols>
    <col min="6" max="6" width="12.6640625" bestFit="1" customWidth="1"/>
  </cols>
  <sheetData>
    <row r="3" spans="2:6" x14ac:dyDescent="0.3">
      <c r="B3" t="s">
        <v>215</v>
      </c>
      <c r="C3" t="s">
        <v>216</v>
      </c>
    </row>
    <row r="4" spans="2:6" x14ac:dyDescent="0.3">
      <c r="B4">
        <v>1</v>
      </c>
      <c r="C4">
        <v>95</v>
      </c>
      <c r="F4" t="s">
        <v>217</v>
      </c>
    </row>
    <row r="5" spans="2:6" x14ac:dyDescent="0.3">
      <c r="B5">
        <v>2</v>
      </c>
      <c r="C5">
        <v>75</v>
      </c>
      <c r="F5" t="s">
        <v>218</v>
      </c>
    </row>
    <row r="6" spans="2:6" x14ac:dyDescent="0.3">
      <c r="B6">
        <v>3</v>
      </c>
      <c r="C6">
        <v>35</v>
      </c>
      <c r="F6" t="s">
        <v>220</v>
      </c>
    </row>
    <row r="7" spans="2:6" x14ac:dyDescent="0.3">
      <c r="B7">
        <v>4</v>
      </c>
      <c r="C7">
        <v>56</v>
      </c>
    </row>
    <row r="8" spans="2:6" x14ac:dyDescent="0.3">
      <c r="B8">
        <v>5</v>
      </c>
      <c r="C8">
        <v>68</v>
      </c>
    </row>
    <row r="9" spans="2:6" x14ac:dyDescent="0.3">
      <c r="B9">
        <v>6</v>
      </c>
      <c r="C9">
        <v>30</v>
      </c>
    </row>
    <row r="10" spans="2:6" x14ac:dyDescent="0.3">
      <c r="B10">
        <v>7</v>
      </c>
      <c r="C10">
        <v>90</v>
      </c>
    </row>
    <row r="11" spans="2:6" x14ac:dyDescent="0.3">
      <c r="B11">
        <v>8</v>
      </c>
      <c r="C11">
        <v>85</v>
      </c>
    </row>
    <row r="12" spans="2:6" x14ac:dyDescent="0.3">
      <c r="B12">
        <v>9</v>
      </c>
      <c r="C12">
        <v>65</v>
      </c>
    </row>
    <row r="13" spans="2:6" x14ac:dyDescent="0.3">
      <c r="B13">
        <v>10</v>
      </c>
      <c r="C13">
        <v>20</v>
      </c>
    </row>
    <row r="14" spans="2:6" x14ac:dyDescent="0.3">
      <c r="B14">
        <v>11</v>
      </c>
      <c r="C14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F96DE-7B21-4EE3-92FB-0B819B3BA1B0}">
  <dimension ref="B3:T26"/>
  <sheetViews>
    <sheetView workbookViewId="0">
      <selection activeCell="G4" sqref="G4"/>
    </sheetView>
  </sheetViews>
  <sheetFormatPr defaultRowHeight="14.4" x14ac:dyDescent="0.3"/>
  <cols>
    <col min="2" max="2" width="17.44140625" bestFit="1" customWidth="1"/>
    <col min="3" max="3" width="11.77734375" bestFit="1" customWidth="1"/>
    <col min="4" max="4" width="8" bestFit="1" customWidth="1"/>
    <col min="5" max="5" width="32.6640625" bestFit="1" customWidth="1"/>
    <col min="6" max="6" width="6" bestFit="1" customWidth="1"/>
    <col min="7" max="7" width="7" bestFit="1" customWidth="1"/>
    <col min="11" max="11" width="19.6640625" customWidth="1"/>
    <col min="12" max="12" width="14.109375" customWidth="1"/>
    <col min="13" max="13" width="10.21875" customWidth="1"/>
    <col min="14" max="14" width="32.6640625" bestFit="1" customWidth="1"/>
  </cols>
  <sheetData>
    <row r="3" spans="2:20" x14ac:dyDescent="0.3">
      <c r="B3" t="s">
        <v>52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189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  <c r="Q3" t="s">
        <v>191</v>
      </c>
      <c r="R3" t="s">
        <v>190</v>
      </c>
    </row>
    <row r="4" spans="2:20" x14ac:dyDescent="0.3">
      <c r="B4" t="s">
        <v>58</v>
      </c>
      <c r="C4" t="s">
        <v>59</v>
      </c>
      <c r="D4">
        <v>7</v>
      </c>
      <c r="E4" t="s">
        <v>90</v>
      </c>
      <c r="F4">
        <v>700</v>
      </c>
      <c r="G4">
        <v>4900</v>
      </c>
      <c r="H4">
        <f>F4*0.1</f>
        <v>70</v>
      </c>
      <c r="K4" t="s">
        <v>58</v>
      </c>
      <c r="L4" t="s">
        <v>59</v>
      </c>
      <c r="M4">
        <v>7</v>
      </c>
      <c r="N4" t="s">
        <v>90</v>
      </c>
      <c r="O4">
        <v>700</v>
      </c>
      <c r="P4">
        <v>4900</v>
      </c>
      <c r="Q4">
        <f>Sales[[#This Row],[Quantity]] *Sales[[#This Row],[Price]]</f>
        <v>4900</v>
      </c>
      <c r="R4">
        <f>Sales[[#This Row],[Price]]*0.1</f>
        <v>70</v>
      </c>
      <c r="T4">
        <f>SUM(Sales[Total])</f>
        <v>1659870</v>
      </c>
    </row>
    <row r="5" spans="2:20" x14ac:dyDescent="0.3">
      <c r="B5" t="s">
        <v>60</v>
      </c>
      <c r="C5" t="s">
        <v>61</v>
      </c>
      <c r="D5">
        <v>6</v>
      </c>
      <c r="E5" t="s">
        <v>99</v>
      </c>
      <c r="F5">
        <v>25000</v>
      </c>
      <c r="G5">
        <v>150000</v>
      </c>
      <c r="K5" t="s">
        <v>60</v>
      </c>
      <c r="L5" t="s">
        <v>61</v>
      </c>
      <c r="M5">
        <v>6</v>
      </c>
      <c r="N5" t="s">
        <v>99</v>
      </c>
      <c r="O5">
        <v>25000</v>
      </c>
      <c r="P5">
        <v>150000</v>
      </c>
      <c r="Q5">
        <f>Sales[[#This Row],[Quantity]] *Sales[[#This Row],[Price]]</f>
        <v>150000</v>
      </c>
      <c r="R5">
        <f>Sales[[#This Row],[Price]]*0.1</f>
        <v>2500</v>
      </c>
    </row>
    <row r="6" spans="2:20" x14ac:dyDescent="0.3">
      <c r="B6" t="s">
        <v>64</v>
      </c>
      <c r="C6" t="s">
        <v>65</v>
      </c>
      <c r="D6">
        <v>8</v>
      </c>
      <c r="E6" t="s">
        <v>72</v>
      </c>
      <c r="F6">
        <v>1200</v>
      </c>
      <c r="G6">
        <v>9600</v>
      </c>
      <c r="K6" t="s">
        <v>64</v>
      </c>
      <c r="L6" t="s">
        <v>65</v>
      </c>
      <c r="M6">
        <v>8</v>
      </c>
      <c r="N6" t="s">
        <v>72</v>
      </c>
      <c r="O6">
        <v>1200</v>
      </c>
      <c r="P6">
        <v>9600</v>
      </c>
      <c r="Q6">
        <f>Sales[[#This Row],[Quantity]] *Sales[[#This Row],[Price]]</f>
        <v>9600</v>
      </c>
      <c r="R6">
        <f>Sales[[#This Row],[Price]]*0.1</f>
        <v>120</v>
      </c>
    </row>
    <row r="7" spans="2:20" x14ac:dyDescent="0.3">
      <c r="B7" t="s">
        <v>68</v>
      </c>
      <c r="C7" t="s">
        <v>69</v>
      </c>
      <c r="D7">
        <v>6</v>
      </c>
      <c r="E7" t="s">
        <v>85</v>
      </c>
      <c r="F7">
        <v>4100</v>
      </c>
      <c r="G7">
        <v>24600</v>
      </c>
      <c r="K7" t="s">
        <v>68</v>
      </c>
      <c r="L7" t="s">
        <v>69</v>
      </c>
      <c r="M7">
        <v>6</v>
      </c>
      <c r="N7" t="s">
        <v>85</v>
      </c>
      <c r="O7">
        <v>4100</v>
      </c>
      <c r="P7">
        <v>24600</v>
      </c>
      <c r="Q7">
        <f>Sales[[#This Row],[Quantity]] *Sales[[#This Row],[Price]]</f>
        <v>24600</v>
      </c>
      <c r="R7">
        <f>Sales[[#This Row],[Price]]*0.1</f>
        <v>410</v>
      </c>
    </row>
    <row r="8" spans="2:20" x14ac:dyDescent="0.3">
      <c r="B8" t="s">
        <v>70</v>
      </c>
      <c r="C8" t="s">
        <v>71</v>
      </c>
      <c r="D8">
        <v>1</v>
      </c>
      <c r="E8" t="s">
        <v>96</v>
      </c>
      <c r="F8">
        <v>1700</v>
      </c>
      <c r="G8">
        <v>1700</v>
      </c>
      <c r="K8" t="s">
        <v>70</v>
      </c>
      <c r="L8" t="s">
        <v>71</v>
      </c>
      <c r="M8">
        <v>1</v>
      </c>
      <c r="N8" t="s">
        <v>96</v>
      </c>
      <c r="O8">
        <v>1700</v>
      </c>
      <c r="P8">
        <v>1700</v>
      </c>
      <c r="Q8">
        <f>Sales[[#This Row],[Quantity]] *Sales[[#This Row],[Price]]</f>
        <v>1700</v>
      </c>
      <c r="R8">
        <f>Sales[[#This Row],[Price]]*0.1</f>
        <v>170</v>
      </c>
    </row>
    <row r="9" spans="2:20" x14ac:dyDescent="0.3">
      <c r="B9" t="s">
        <v>73</v>
      </c>
      <c r="C9" t="s">
        <v>59</v>
      </c>
      <c r="D9">
        <v>1</v>
      </c>
      <c r="E9" t="s">
        <v>90</v>
      </c>
      <c r="F9">
        <v>700</v>
      </c>
      <c r="G9">
        <v>700</v>
      </c>
      <c r="K9" t="s">
        <v>73</v>
      </c>
      <c r="L9" t="s">
        <v>59</v>
      </c>
      <c r="M9">
        <v>1</v>
      </c>
      <c r="N9" t="s">
        <v>90</v>
      </c>
      <c r="O9">
        <v>700</v>
      </c>
      <c r="P9">
        <v>700</v>
      </c>
      <c r="Q9">
        <f>Sales[[#This Row],[Quantity]] *Sales[[#This Row],[Price]]</f>
        <v>700</v>
      </c>
      <c r="R9">
        <f>Sales[[#This Row],[Price]]*0.1</f>
        <v>70</v>
      </c>
    </row>
    <row r="10" spans="2:20" x14ac:dyDescent="0.3">
      <c r="B10" t="s">
        <v>74</v>
      </c>
      <c r="C10" t="s">
        <v>75</v>
      </c>
      <c r="D10">
        <v>3</v>
      </c>
      <c r="E10" t="s">
        <v>103</v>
      </c>
      <c r="F10">
        <v>39070</v>
      </c>
      <c r="G10">
        <v>117210</v>
      </c>
      <c r="K10" t="s">
        <v>74</v>
      </c>
      <c r="L10" t="s">
        <v>75</v>
      </c>
      <c r="M10">
        <v>3</v>
      </c>
      <c r="N10" t="s">
        <v>103</v>
      </c>
      <c r="O10">
        <v>39070</v>
      </c>
      <c r="P10">
        <v>117210</v>
      </c>
      <c r="Q10">
        <f>Sales[[#This Row],[Quantity]] *Sales[[#This Row],[Price]]</f>
        <v>117210</v>
      </c>
      <c r="R10">
        <f>Sales[[#This Row],[Price]]*0.1</f>
        <v>3907</v>
      </c>
    </row>
    <row r="11" spans="2:20" x14ac:dyDescent="0.3">
      <c r="B11" t="s">
        <v>78</v>
      </c>
      <c r="C11" t="s">
        <v>69</v>
      </c>
      <c r="D11">
        <v>1</v>
      </c>
      <c r="E11" t="s">
        <v>85</v>
      </c>
      <c r="F11">
        <v>4100</v>
      </c>
      <c r="G11">
        <v>4100</v>
      </c>
      <c r="K11" t="s">
        <v>78</v>
      </c>
      <c r="L11" t="s">
        <v>69</v>
      </c>
      <c r="M11">
        <v>1</v>
      </c>
      <c r="N11" t="s">
        <v>85</v>
      </c>
      <c r="O11">
        <v>4100</v>
      </c>
      <c r="P11">
        <v>4100</v>
      </c>
      <c r="Q11">
        <f>Sales[[#This Row],[Quantity]] *Sales[[#This Row],[Price]]</f>
        <v>4100</v>
      </c>
      <c r="R11">
        <f>Sales[[#This Row],[Price]]*0.1</f>
        <v>410</v>
      </c>
    </row>
    <row r="12" spans="2:20" x14ac:dyDescent="0.3">
      <c r="B12" t="s">
        <v>81</v>
      </c>
      <c r="C12" t="s">
        <v>82</v>
      </c>
      <c r="D12">
        <v>3</v>
      </c>
      <c r="E12" t="s">
        <v>88</v>
      </c>
      <c r="F12">
        <v>2500</v>
      </c>
      <c r="G12">
        <v>7500</v>
      </c>
      <c r="K12" t="s">
        <v>81</v>
      </c>
      <c r="L12" t="s">
        <v>82</v>
      </c>
      <c r="M12">
        <v>3</v>
      </c>
      <c r="N12" t="s">
        <v>88</v>
      </c>
      <c r="O12">
        <v>2500</v>
      </c>
      <c r="P12">
        <v>7500</v>
      </c>
      <c r="Q12">
        <f>Sales[[#This Row],[Quantity]] *Sales[[#This Row],[Price]]</f>
        <v>7500</v>
      </c>
      <c r="R12">
        <f>Sales[[#This Row],[Price]]*0.1</f>
        <v>250</v>
      </c>
    </row>
    <row r="13" spans="2:20" x14ac:dyDescent="0.3">
      <c r="B13" t="s">
        <v>83</v>
      </c>
      <c r="C13" t="s">
        <v>84</v>
      </c>
      <c r="D13">
        <v>10</v>
      </c>
      <c r="E13" t="s">
        <v>101</v>
      </c>
      <c r="F13">
        <v>11970</v>
      </c>
      <c r="G13">
        <v>119700</v>
      </c>
      <c r="K13" t="s">
        <v>83</v>
      </c>
      <c r="L13" t="s">
        <v>84</v>
      </c>
      <c r="M13">
        <v>10</v>
      </c>
      <c r="N13" t="s">
        <v>101</v>
      </c>
      <c r="O13">
        <v>11970</v>
      </c>
      <c r="P13">
        <v>119700</v>
      </c>
      <c r="Q13">
        <f>Sales[[#This Row],[Quantity]] *Sales[[#This Row],[Price]]</f>
        <v>119700</v>
      </c>
      <c r="R13">
        <f>Sales[[#This Row],[Price]]*0.1</f>
        <v>1197</v>
      </c>
    </row>
    <row r="14" spans="2:20" x14ac:dyDescent="0.3">
      <c r="B14" t="s">
        <v>86</v>
      </c>
      <c r="C14" t="s">
        <v>87</v>
      </c>
      <c r="D14">
        <v>8</v>
      </c>
      <c r="E14" t="s">
        <v>94</v>
      </c>
      <c r="F14">
        <v>3600</v>
      </c>
      <c r="G14">
        <v>28800</v>
      </c>
      <c r="K14" t="s">
        <v>86</v>
      </c>
      <c r="L14" t="s">
        <v>87</v>
      </c>
      <c r="M14">
        <v>8</v>
      </c>
      <c r="N14" t="s">
        <v>94</v>
      </c>
      <c r="O14">
        <v>3600</v>
      </c>
      <c r="P14">
        <v>28800</v>
      </c>
      <c r="Q14">
        <f>Sales[[#This Row],[Quantity]] *Sales[[#This Row],[Price]]</f>
        <v>28800</v>
      </c>
      <c r="R14">
        <f>Sales[[#This Row],[Price]]*0.1</f>
        <v>360</v>
      </c>
    </row>
    <row r="15" spans="2:20" x14ac:dyDescent="0.3">
      <c r="B15" t="s">
        <v>89</v>
      </c>
      <c r="C15" t="s">
        <v>66</v>
      </c>
      <c r="D15">
        <v>7</v>
      </c>
      <c r="E15" t="s">
        <v>67</v>
      </c>
      <c r="F15">
        <v>700</v>
      </c>
      <c r="G15">
        <v>4900</v>
      </c>
      <c r="K15" t="s">
        <v>89</v>
      </c>
      <c r="L15" t="s">
        <v>66</v>
      </c>
      <c r="M15">
        <v>7</v>
      </c>
      <c r="N15" t="s">
        <v>67</v>
      </c>
      <c r="O15">
        <v>700</v>
      </c>
      <c r="P15">
        <v>4900</v>
      </c>
      <c r="Q15">
        <f>Sales[[#This Row],[Quantity]] *Sales[[#This Row],[Price]]</f>
        <v>4900</v>
      </c>
      <c r="R15">
        <f>Sales[[#This Row],[Price]]*0.1</f>
        <v>70</v>
      </c>
    </row>
    <row r="16" spans="2:20" x14ac:dyDescent="0.3">
      <c r="B16" t="s">
        <v>91</v>
      </c>
      <c r="C16" t="s">
        <v>62</v>
      </c>
      <c r="D16">
        <v>10</v>
      </c>
      <c r="E16" t="s">
        <v>63</v>
      </c>
      <c r="F16">
        <v>1400</v>
      </c>
      <c r="G16">
        <v>14000</v>
      </c>
      <c r="K16" t="s">
        <v>91</v>
      </c>
      <c r="L16" t="s">
        <v>62</v>
      </c>
      <c r="M16">
        <v>10</v>
      </c>
      <c r="N16" t="s">
        <v>63</v>
      </c>
      <c r="O16">
        <v>1400</v>
      </c>
      <c r="P16">
        <v>14000</v>
      </c>
      <c r="Q16">
        <f>Sales[[#This Row],[Quantity]] *Sales[[#This Row],[Price]]</f>
        <v>14000</v>
      </c>
      <c r="R16">
        <f>Sales[[#This Row],[Price]]*0.1</f>
        <v>140</v>
      </c>
    </row>
    <row r="17" spans="2:18" x14ac:dyDescent="0.3">
      <c r="B17" t="s">
        <v>92</v>
      </c>
      <c r="C17" t="s">
        <v>79</v>
      </c>
      <c r="D17">
        <v>9</v>
      </c>
      <c r="E17" t="s">
        <v>80</v>
      </c>
      <c r="F17">
        <v>70780</v>
      </c>
      <c r="G17">
        <v>637020</v>
      </c>
      <c r="K17" t="s">
        <v>92</v>
      </c>
      <c r="L17" t="s">
        <v>79</v>
      </c>
      <c r="M17">
        <v>9</v>
      </c>
      <c r="N17" t="s">
        <v>80</v>
      </c>
      <c r="O17">
        <v>70780</v>
      </c>
      <c r="P17">
        <v>637020</v>
      </c>
      <c r="Q17">
        <f>Sales[[#This Row],[Quantity]] *Sales[[#This Row],[Price]]</f>
        <v>637020</v>
      </c>
      <c r="R17">
        <f>Sales[[#This Row],[Price]]*0.1</f>
        <v>7078</v>
      </c>
    </row>
    <row r="18" spans="2:18" x14ac:dyDescent="0.3">
      <c r="B18" t="s">
        <v>93</v>
      </c>
      <c r="C18" t="s">
        <v>65</v>
      </c>
      <c r="D18">
        <v>1</v>
      </c>
      <c r="E18" t="s">
        <v>72</v>
      </c>
      <c r="F18">
        <v>1200</v>
      </c>
      <c r="G18">
        <v>1200</v>
      </c>
      <c r="K18" t="s">
        <v>93</v>
      </c>
      <c r="L18" t="s">
        <v>65</v>
      </c>
      <c r="M18">
        <v>1</v>
      </c>
      <c r="N18" t="s">
        <v>72</v>
      </c>
      <c r="O18">
        <v>1200</v>
      </c>
      <c r="P18">
        <v>1200</v>
      </c>
      <c r="Q18">
        <f>Sales[[#This Row],[Quantity]] *Sales[[#This Row],[Price]]</f>
        <v>1200</v>
      </c>
      <c r="R18">
        <f>Sales[[#This Row],[Price]]*0.1</f>
        <v>120</v>
      </c>
    </row>
    <row r="19" spans="2:18" x14ac:dyDescent="0.3">
      <c r="B19" t="s">
        <v>95</v>
      </c>
      <c r="C19" t="s">
        <v>87</v>
      </c>
      <c r="D19">
        <v>5</v>
      </c>
      <c r="E19" t="s">
        <v>94</v>
      </c>
      <c r="F19">
        <v>3600</v>
      </c>
      <c r="G19">
        <v>18000</v>
      </c>
      <c r="K19" t="s">
        <v>95</v>
      </c>
      <c r="L19" t="s">
        <v>87</v>
      </c>
      <c r="M19">
        <v>5</v>
      </c>
      <c r="N19" t="s">
        <v>94</v>
      </c>
      <c r="O19">
        <v>3600</v>
      </c>
      <c r="P19">
        <v>18000</v>
      </c>
      <c r="Q19">
        <f>Sales[[#This Row],[Quantity]] *Sales[[#This Row],[Price]]</f>
        <v>18000</v>
      </c>
      <c r="R19">
        <f>Sales[[#This Row],[Price]]*0.1</f>
        <v>360</v>
      </c>
    </row>
    <row r="20" spans="2:18" x14ac:dyDescent="0.3">
      <c r="B20" t="s">
        <v>97</v>
      </c>
      <c r="C20" t="s">
        <v>82</v>
      </c>
      <c r="D20">
        <v>9</v>
      </c>
      <c r="E20" t="s">
        <v>88</v>
      </c>
      <c r="F20">
        <v>2500</v>
      </c>
      <c r="G20">
        <v>22500</v>
      </c>
      <c r="K20" t="s">
        <v>97</v>
      </c>
      <c r="L20" t="s">
        <v>82</v>
      </c>
      <c r="M20">
        <v>9</v>
      </c>
      <c r="N20" t="s">
        <v>88</v>
      </c>
      <c r="O20">
        <v>2500</v>
      </c>
      <c r="P20">
        <v>22500</v>
      </c>
      <c r="Q20">
        <f>Sales[[#This Row],[Quantity]] *Sales[[#This Row],[Price]]</f>
        <v>22500</v>
      </c>
      <c r="R20">
        <f>Sales[[#This Row],[Price]]*0.1</f>
        <v>250</v>
      </c>
    </row>
    <row r="21" spans="2:18" x14ac:dyDescent="0.3">
      <c r="B21" t="s">
        <v>98</v>
      </c>
      <c r="C21" t="s">
        <v>65</v>
      </c>
      <c r="D21">
        <v>10</v>
      </c>
      <c r="E21" t="s">
        <v>72</v>
      </c>
      <c r="F21">
        <v>1200</v>
      </c>
      <c r="G21">
        <v>12000</v>
      </c>
      <c r="K21" t="s">
        <v>98</v>
      </c>
      <c r="L21" t="s">
        <v>65</v>
      </c>
      <c r="M21">
        <v>10</v>
      </c>
      <c r="N21" t="s">
        <v>72</v>
      </c>
      <c r="O21">
        <v>1200</v>
      </c>
      <c r="P21">
        <v>12000</v>
      </c>
      <c r="Q21">
        <f>Sales[[#This Row],[Quantity]] *Sales[[#This Row],[Price]]</f>
        <v>12000</v>
      </c>
      <c r="R21">
        <f>Sales[[#This Row],[Price]]*0.1</f>
        <v>120</v>
      </c>
    </row>
    <row r="22" spans="2:18" x14ac:dyDescent="0.3">
      <c r="B22" t="s">
        <v>100</v>
      </c>
      <c r="C22" t="s">
        <v>61</v>
      </c>
      <c r="D22">
        <v>2</v>
      </c>
      <c r="E22" t="s">
        <v>99</v>
      </c>
      <c r="F22">
        <v>25000</v>
      </c>
      <c r="G22">
        <v>50000</v>
      </c>
      <c r="K22" t="s">
        <v>100</v>
      </c>
      <c r="L22" t="s">
        <v>61</v>
      </c>
      <c r="M22">
        <v>2</v>
      </c>
      <c r="N22" t="s">
        <v>99</v>
      </c>
      <c r="O22">
        <v>25000</v>
      </c>
      <c r="P22">
        <v>50000</v>
      </c>
      <c r="Q22">
        <f>Sales[[#This Row],[Quantity]] *Sales[[#This Row],[Price]]</f>
        <v>50000</v>
      </c>
      <c r="R22">
        <f>Sales[[#This Row],[Price]]*0.1</f>
        <v>2500</v>
      </c>
    </row>
    <row r="23" spans="2:18" x14ac:dyDescent="0.3">
      <c r="B23" t="s">
        <v>102</v>
      </c>
      <c r="C23" t="s">
        <v>69</v>
      </c>
      <c r="D23">
        <v>3</v>
      </c>
      <c r="E23" t="s">
        <v>85</v>
      </c>
      <c r="F23">
        <v>4100</v>
      </c>
      <c r="G23">
        <v>12300</v>
      </c>
      <c r="K23" t="s">
        <v>102</v>
      </c>
      <c r="L23" t="s">
        <v>69</v>
      </c>
      <c r="M23">
        <v>3</v>
      </c>
      <c r="N23" t="s">
        <v>85</v>
      </c>
      <c r="O23">
        <v>4100</v>
      </c>
      <c r="P23">
        <v>12300</v>
      </c>
      <c r="Q23">
        <f>Sales[[#This Row],[Quantity]] *Sales[[#This Row],[Price]]</f>
        <v>12300</v>
      </c>
      <c r="R23">
        <f>Sales[[#This Row],[Price]]*0.1</f>
        <v>410</v>
      </c>
    </row>
    <row r="24" spans="2:18" x14ac:dyDescent="0.3">
      <c r="B24" t="s">
        <v>104</v>
      </c>
      <c r="C24" t="s">
        <v>76</v>
      </c>
      <c r="D24">
        <v>7</v>
      </c>
      <c r="E24" t="s">
        <v>77</v>
      </c>
      <c r="F24">
        <v>29060</v>
      </c>
      <c r="G24">
        <v>203420</v>
      </c>
      <c r="K24" t="s">
        <v>104</v>
      </c>
      <c r="L24" t="s">
        <v>76</v>
      </c>
      <c r="M24">
        <v>7</v>
      </c>
      <c r="N24" t="s">
        <v>77</v>
      </c>
      <c r="O24">
        <v>29060</v>
      </c>
      <c r="P24">
        <v>203420</v>
      </c>
      <c r="Q24">
        <f>Sales[[#This Row],[Quantity]] *Sales[[#This Row],[Price]]</f>
        <v>203420</v>
      </c>
      <c r="R24">
        <f>Sales[[#This Row],[Price]]*0.1</f>
        <v>2906</v>
      </c>
    </row>
    <row r="25" spans="2:18" x14ac:dyDescent="0.3">
      <c r="K25" t="s">
        <v>102</v>
      </c>
      <c r="L25" t="s">
        <v>69</v>
      </c>
      <c r="M25">
        <v>3</v>
      </c>
      <c r="N25" t="s">
        <v>85</v>
      </c>
      <c r="O25">
        <v>4100</v>
      </c>
      <c r="P25">
        <v>12300</v>
      </c>
      <c r="Q25">
        <f>Sales[[#This Row],[Quantity]] *Sales[[#This Row],[Price]]</f>
        <v>12300</v>
      </c>
      <c r="R25">
        <f>Sales[[#This Row],[Price]]*0.1</f>
        <v>410</v>
      </c>
    </row>
    <row r="26" spans="2:18" x14ac:dyDescent="0.3">
      <c r="K26" t="s">
        <v>104</v>
      </c>
      <c r="L26" t="s">
        <v>76</v>
      </c>
      <c r="M26">
        <v>7</v>
      </c>
      <c r="N26" t="s">
        <v>77</v>
      </c>
      <c r="O26">
        <v>29060</v>
      </c>
      <c r="P26">
        <v>203420</v>
      </c>
      <c r="Q26">
        <f>Sales[[#This Row],[Quantity]] *Sales[[#This Row],[Price]]</f>
        <v>203420</v>
      </c>
      <c r="R26">
        <f>Sales[[#This Row],[Price]]*0.1</f>
        <v>2906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General</vt:lpstr>
      <vt:lpstr>Filter</vt:lpstr>
      <vt:lpstr>Sequence</vt:lpstr>
      <vt:lpstr>Fill UP Down</vt:lpstr>
      <vt:lpstr>Paste</vt:lpstr>
      <vt:lpstr>Text_Function</vt:lpstr>
      <vt:lpstr>Date Functions</vt:lpstr>
      <vt:lpstr>Mean Median Percentile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 Mittal</dc:creator>
  <cp:lastModifiedBy>Anushka Khatana</cp:lastModifiedBy>
  <dcterms:created xsi:type="dcterms:W3CDTF">2022-07-25T11:48:15Z</dcterms:created>
  <dcterms:modified xsi:type="dcterms:W3CDTF">2024-03-14T16:56:23Z</dcterms:modified>
</cp:coreProperties>
</file>