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Class\AdvanceExcel\Day-4\"/>
    </mc:Choice>
  </mc:AlternateContent>
  <xr:revisionPtr revIDLastSave="0" documentId="13_ncr:1_{ADD3144B-A564-4EF8-81B5-D07B061C652C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General" sheetId="18" r:id="rId1"/>
    <sheet name="sparklines" sheetId="26" r:id="rId2"/>
    <sheet name="MATCH Function" sheetId="29" r:id="rId3"/>
    <sheet name="Vlookup Exercise" sheetId="25" r:id="rId4"/>
    <sheet name="Xlookup" sheetId="32" r:id="rId5"/>
    <sheet name="Xlookup1" sheetId="30" r:id="rId6"/>
    <sheet name="Filter" sheetId="33" r:id="rId7"/>
    <sheet name="Sequence" sheetId="34" r:id="rId8"/>
    <sheet name="Text_Function" sheetId="2" r:id="rId9"/>
    <sheet name="Fill UP Down" sheetId="36" r:id="rId10"/>
  </sheets>
  <externalReferences>
    <externalReference r:id="rId11"/>
  </externalReferences>
  <definedNames>
    <definedName name="Anita" localSheetId="9">'[1]Names- condition Formating'!$K$19:$N$19</definedName>
    <definedName name="Anita">#REF!</definedName>
    <definedName name="Aryan">#REF!</definedName>
    <definedName name="Computer">#REF!</definedName>
    <definedName name="dinesh">#REF!</definedName>
    <definedName name="Eng">#REF!</definedName>
    <definedName name="Exchange_Rate" localSheetId="9">'[1]Names- condition Formating'!$E$4</definedName>
    <definedName name="Exchange_Rate">#REF!</definedName>
    <definedName name="Math">#REF!</definedName>
    <definedName name="Ram_Kr">#REF!</definedName>
    <definedName name="Sanjay">#REF!</definedName>
    <definedName name="science" localSheetId="9">'[1]Names- condition Formating'!$L$19:$L$25</definedName>
    <definedName name="science">#REF!</definedName>
    <definedName name="Shyam">#REF!</definedName>
    <definedName name="Student_roll_No">#REF!</definedName>
    <definedName name="Suni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0" l="1"/>
  <c r="F6" i="30"/>
  <c r="Q11" i="29"/>
  <c r="J20" i="25"/>
  <c r="F9" i="29"/>
  <c r="F6" i="29"/>
  <c r="F7" i="30" l="1"/>
  <c r="F8" i="30"/>
  <c r="F9" i="30"/>
  <c r="F10" i="30"/>
  <c r="F11" i="30"/>
  <c r="G19" i="30" l="1"/>
  <c r="G20" i="30"/>
  <c r="G21" i="30"/>
  <c r="G22" i="30"/>
  <c r="G23" i="30"/>
  <c r="G24" i="30"/>
  <c r="G25" i="30"/>
  <c r="G26" i="30"/>
  <c r="G27" i="30"/>
  <c r="G18" i="30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5" i="18"/>
</calcChain>
</file>

<file path=xl/sharedStrings.xml><?xml version="1.0" encoding="utf-8"?>
<sst xmlns="http://schemas.openxmlformats.org/spreadsheetml/2006/main" count="577" uniqueCount="211">
  <si>
    <t>EMP F NAME</t>
  </si>
  <si>
    <t>EMP L NAME</t>
  </si>
  <si>
    <t>EMP M NAME</t>
  </si>
  <si>
    <t>LALIT</t>
  </si>
  <si>
    <t>ASHOK</t>
  </si>
  <si>
    <t>SHAH</t>
  </si>
  <si>
    <t>SWAPNIL</t>
  </si>
  <si>
    <t>MOULIK</t>
  </si>
  <si>
    <t>DESHMUKH</t>
  </si>
  <si>
    <t>SWATI</t>
  </si>
  <si>
    <t>VIPUL</t>
  </si>
  <si>
    <t>RATGI</t>
  </si>
  <si>
    <t>SAPANA</t>
  </si>
  <si>
    <t>PRITAK</t>
  </si>
  <si>
    <t>TAWARI</t>
  </si>
  <si>
    <t>BHAVANA</t>
  </si>
  <si>
    <t>PREEM</t>
  </si>
  <si>
    <t>BHANDAEI</t>
  </si>
  <si>
    <t>KARTIK</t>
  </si>
  <si>
    <t>PRAFUL</t>
  </si>
  <si>
    <t>SHINDE</t>
  </si>
  <si>
    <t>RAJ</t>
  </si>
  <si>
    <t>PAWAN</t>
  </si>
  <si>
    <t>SHEGOKAR</t>
  </si>
  <si>
    <t>TAMANA</t>
  </si>
  <si>
    <t>SUMIT</t>
  </si>
  <si>
    <t>INGLE</t>
  </si>
  <si>
    <t>AARMAN</t>
  </si>
  <si>
    <t>SURESH</t>
  </si>
  <si>
    <t>KHAN</t>
  </si>
  <si>
    <t>ASHISH</t>
  </si>
  <si>
    <t>MUKESH</t>
  </si>
  <si>
    <t>SHARMA</t>
  </si>
  <si>
    <t>EmpCode</t>
  </si>
  <si>
    <t>Fname</t>
  </si>
  <si>
    <t>Lname</t>
  </si>
  <si>
    <t>Address</t>
  </si>
  <si>
    <t>Dept Name</t>
  </si>
  <si>
    <t>Basic Sal</t>
  </si>
  <si>
    <t>Gender</t>
  </si>
  <si>
    <t>EMP101</t>
  </si>
  <si>
    <t>PUNE</t>
  </si>
  <si>
    <t>HR</t>
  </si>
  <si>
    <t>male</t>
  </si>
  <si>
    <t>EMP102</t>
  </si>
  <si>
    <t>MUMBAI</t>
  </si>
  <si>
    <t>MARKETING</t>
  </si>
  <si>
    <t>EMP103</t>
  </si>
  <si>
    <t>female</t>
  </si>
  <si>
    <t>EMP104</t>
  </si>
  <si>
    <t>PRODUCTION</t>
  </si>
  <si>
    <t>EMP105</t>
  </si>
  <si>
    <t>BANGALORE</t>
  </si>
  <si>
    <t>EMP106</t>
  </si>
  <si>
    <t>FINANCE</t>
  </si>
  <si>
    <t>EMP108</t>
  </si>
  <si>
    <t>ADMIN</t>
  </si>
  <si>
    <t>EMP109</t>
  </si>
  <si>
    <t>EMP110</t>
  </si>
  <si>
    <t>Quantity</t>
  </si>
  <si>
    <t>Total</t>
  </si>
  <si>
    <t>Computer</t>
  </si>
  <si>
    <t>Relative</t>
  </si>
  <si>
    <t>Student roll No</t>
  </si>
  <si>
    <t>Math</t>
  </si>
  <si>
    <t>science</t>
  </si>
  <si>
    <t>Eng</t>
  </si>
  <si>
    <t>%</t>
  </si>
  <si>
    <t>Absolute</t>
  </si>
  <si>
    <t>Anita</t>
  </si>
  <si>
    <t>Mixed</t>
  </si>
  <si>
    <t>Sunita</t>
  </si>
  <si>
    <t>Shyam</t>
  </si>
  <si>
    <t>Show Formula</t>
  </si>
  <si>
    <t>ctrl + '</t>
  </si>
  <si>
    <t>Aryan</t>
  </si>
  <si>
    <t>dinesh</t>
  </si>
  <si>
    <t>Sanjay</t>
  </si>
  <si>
    <t>Ram Kr</t>
  </si>
  <si>
    <t>Generate series</t>
  </si>
  <si>
    <t>Weekdayname'</t>
  </si>
  <si>
    <t>monthname</t>
  </si>
  <si>
    <t>date</t>
  </si>
  <si>
    <t>date add</t>
  </si>
  <si>
    <t>Date general functions</t>
  </si>
  <si>
    <t>Unit price</t>
  </si>
  <si>
    <t>Sold Quatity</t>
  </si>
  <si>
    <t>Total Price</t>
  </si>
  <si>
    <t>Kartik</t>
  </si>
  <si>
    <t>Dinesh</t>
  </si>
  <si>
    <t>Anuskha</t>
  </si>
  <si>
    <t>Puja</t>
  </si>
  <si>
    <r>
      <t>1</t>
    </r>
    <r>
      <rPr>
        <vertAlign val="superscript"/>
        <sz val="14"/>
        <color theme="1"/>
        <rFont val="Calibri"/>
        <family val="2"/>
        <scheme val="minor"/>
      </rPr>
      <t>st</t>
    </r>
    <r>
      <rPr>
        <sz val="14"/>
        <color theme="1"/>
        <rFont val="Calibri"/>
        <family val="2"/>
        <scheme val="minor"/>
      </rPr>
      <t xml:space="preserve"> Year</t>
    </r>
  </si>
  <si>
    <r>
      <t>2</t>
    </r>
    <r>
      <rPr>
        <vertAlign val="superscript"/>
        <sz val="14"/>
        <color theme="1"/>
        <rFont val="Calibri"/>
        <family val="2"/>
        <scheme val="minor"/>
      </rPr>
      <t>nd</t>
    </r>
    <r>
      <rPr>
        <sz val="14"/>
        <color theme="1"/>
        <rFont val="Calibri"/>
        <family val="2"/>
        <scheme val="minor"/>
      </rPr>
      <t xml:space="preserve"> Year</t>
    </r>
  </si>
  <si>
    <r>
      <t>3</t>
    </r>
    <r>
      <rPr>
        <vertAlign val="superscript"/>
        <sz val="14"/>
        <color theme="1"/>
        <rFont val="Calibri"/>
        <family val="2"/>
        <scheme val="minor"/>
      </rPr>
      <t>rd</t>
    </r>
    <r>
      <rPr>
        <sz val="14"/>
        <color theme="1"/>
        <rFont val="Calibri"/>
        <family val="2"/>
        <scheme val="minor"/>
      </rPr>
      <t xml:space="preserve"> Year</t>
    </r>
  </si>
  <si>
    <r>
      <t>4</t>
    </r>
    <r>
      <rPr>
        <vertAlign val="superscript"/>
        <sz val="14"/>
        <color theme="1"/>
        <rFont val="Calibri"/>
        <family val="2"/>
        <scheme val="minor"/>
      </rPr>
      <t>th</t>
    </r>
    <r>
      <rPr>
        <sz val="14"/>
        <color theme="1"/>
        <rFont val="Calibri"/>
        <family val="2"/>
        <scheme val="minor"/>
      </rPr>
      <t xml:space="preserve"> Year</t>
    </r>
  </si>
  <si>
    <t>Yearly percentage of students</t>
  </si>
  <si>
    <t>Choose Name</t>
  </si>
  <si>
    <t>Choose Year</t>
  </si>
  <si>
    <t>% obtained</t>
  </si>
  <si>
    <t>Month</t>
  </si>
  <si>
    <t>Total Sale</t>
  </si>
  <si>
    <t>Total Qty</t>
  </si>
  <si>
    <t># orders</t>
  </si>
  <si>
    <t>Total Quantity</t>
  </si>
  <si>
    <t>Profit</t>
  </si>
  <si>
    <t>Line</t>
  </si>
  <si>
    <t>Column</t>
  </si>
  <si>
    <t>Win/Loss</t>
  </si>
  <si>
    <t>Year</t>
  </si>
  <si>
    <t>MATCH</t>
  </si>
  <si>
    <t>3rd Year</t>
  </si>
  <si>
    <t>Up Side</t>
  </si>
  <si>
    <t>Down Side</t>
  </si>
  <si>
    <t>Sale Amount</t>
  </si>
  <si>
    <t>Commission</t>
  </si>
  <si>
    <t>Sale Achieved</t>
  </si>
  <si>
    <t xml:space="preserve"> % Commission</t>
  </si>
  <si>
    <t>Commission Amount</t>
  </si>
  <si>
    <t>Exact Match</t>
  </si>
  <si>
    <t>Less Than Match</t>
  </si>
  <si>
    <t>Enter</t>
  </si>
  <si>
    <t>Greater than match</t>
  </si>
  <si>
    <t>For Greater than match the search range should be sorted in Descending order</t>
  </si>
  <si>
    <t>For less than match the search range should be sorted in Descending order</t>
  </si>
  <si>
    <t>Kumar</t>
  </si>
  <si>
    <t>Country</t>
  </si>
  <si>
    <t>Germany</t>
  </si>
  <si>
    <t>Abr</t>
  </si>
  <si>
    <t>Prefix</t>
  </si>
  <si>
    <t>China</t>
  </si>
  <si>
    <t>USA</t>
  </si>
  <si>
    <t>India</t>
  </si>
  <si>
    <t>Russia</t>
  </si>
  <si>
    <t>France</t>
  </si>
  <si>
    <t>CN</t>
  </si>
  <si>
    <t>+86</t>
  </si>
  <si>
    <t>US</t>
  </si>
  <si>
    <t>+1</t>
  </si>
  <si>
    <t>Brazil</t>
  </si>
  <si>
    <t>BR</t>
  </si>
  <si>
    <t>IN</t>
  </si>
  <si>
    <t>RU</t>
  </si>
  <si>
    <t>FR</t>
  </si>
  <si>
    <t>+55</t>
  </si>
  <si>
    <t>+91</t>
  </si>
  <si>
    <t>+7</t>
  </si>
  <si>
    <t>DE</t>
  </si>
  <si>
    <t>+49</t>
  </si>
  <si>
    <t>+33</t>
  </si>
  <si>
    <r>
      <t>XLOOKUP(</t>
    </r>
    <r>
      <rPr>
        <sz val="14"/>
        <color rgb="FFFFC000"/>
        <rFont val="Calibri"/>
        <family val="2"/>
        <scheme val="minor"/>
      </rPr>
      <t>lookup_value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0070C0"/>
        <rFont val="Calibri"/>
        <family val="2"/>
        <scheme val="minor"/>
      </rPr>
      <t>lookup_array</t>
    </r>
    <r>
      <rPr>
        <sz val="14"/>
        <color theme="1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 xml:space="preserve"> return_array</t>
    </r>
    <r>
      <rPr>
        <sz val="14"/>
        <color theme="1"/>
        <rFont val="Calibri"/>
        <family val="2"/>
        <scheme val="minor"/>
      </rPr>
      <t>, [if_not_found], [match_mode], [search_mode]) 
Can perform wildcard search
Single call can return multiple values
Easy match mode option to use</t>
    </r>
  </si>
  <si>
    <t>Search by Lname</t>
  </si>
  <si>
    <t>Sharma</t>
  </si>
  <si>
    <t>Kuma*</t>
  </si>
  <si>
    <t>Wild Card search</t>
  </si>
  <si>
    <t>Lalit</t>
  </si>
  <si>
    <t>Swapnil</t>
  </si>
  <si>
    <t>Swati</t>
  </si>
  <si>
    <t>Sapana</t>
  </si>
  <si>
    <t>Bhavana</t>
  </si>
  <si>
    <t>Raj</t>
  </si>
  <si>
    <t>Tamana</t>
  </si>
  <si>
    <t>Aarman</t>
  </si>
  <si>
    <t>Ashish</t>
  </si>
  <si>
    <t>Shah</t>
  </si>
  <si>
    <t>Tawari</t>
  </si>
  <si>
    <t>Bhandaei</t>
  </si>
  <si>
    <t>Shinde</t>
  </si>
  <si>
    <t>Shegokar</t>
  </si>
  <si>
    <t>Khan</t>
  </si>
  <si>
    <t>Pune</t>
  </si>
  <si>
    <t>Hr</t>
  </si>
  <si>
    <t>Mumbai</t>
  </si>
  <si>
    <t>Marketing</t>
  </si>
  <si>
    <t>Production</t>
  </si>
  <si>
    <t>Bangalore</t>
  </si>
  <si>
    <t>Finance</t>
  </si>
  <si>
    <t>Admin</t>
  </si>
  <si>
    <t>Filter function</t>
  </si>
  <si>
    <t>Unique Function</t>
  </si>
  <si>
    <t>Dept List</t>
  </si>
  <si>
    <t>Sort Function</t>
  </si>
  <si>
    <t>Sort List By Salary</t>
  </si>
  <si>
    <t>The SEQUENCE function takes four arguments: rows, columns, start, and step.</t>
  </si>
  <si>
    <t>Generate sequence 10-100</t>
  </si>
  <si>
    <t>Full Name (Using Function)</t>
  </si>
  <si>
    <t>Full Name (Using operator)</t>
  </si>
  <si>
    <t>Mail Id (First.last@gmail.com)</t>
  </si>
  <si>
    <t>InitCap of Full Name</t>
  </si>
  <si>
    <t>Number Of character in Name</t>
  </si>
  <si>
    <t>Left 3 characters</t>
  </si>
  <si>
    <t>lalit.shah@gmail.com</t>
  </si>
  <si>
    <t>Region</t>
  </si>
  <si>
    <t>Quantity Sold</t>
  </si>
  <si>
    <t>Jan</t>
  </si>
  <si>
    <t>Central</t>
  </si>
  <si>
    <t>East</t>
  </si>
  <si>
    <t>South</t>
  </si>
  <si>
    <t>West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</si>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</sst>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2" borderId="1">
      <alignment horizontal="center"/>
    </xf>
    <xf numFmtId="0" fontId="4" fillId="3" borderId="1"/>
    <xf numFmtId="0" fontId="1" fillId="0" borderId="1"/>
    <xf numFmtId="0" fontId="1" fillId="0" borderId="1"/>
    <xf numFmtId="0" fontId="2" fillId="0" borderId="2" applyNumberFormat="0" applyFill="0" applyAlignment="0" applyProtection="0"/>
    <xf numFmtId="9" fontId="1" fillId="0" borderId="0" applyFont="0" applyFill="0" applyBorder="0" applyAlignment="0" applyProtection="0"/>
    <xf numFmtId="0" fontId="13" fillId="0" borderId="0"/>
    <xf numFmtId="0" fontId="12" fillId="0" borderId="4" applyFill="0" applyProtection="0">
      <alignment horizontal="right" wrapText="1"/>
    </xf>
    <xf numFmtId="0" fontId="11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/>
    <xf numFmtId="0" fontId="11" fillId="0" borderId="0" applyNumberFormat="0" applyFill="0" applyBorder="0" applyAlignment="0" applyProtection="0"/>
  </cellStyleXfs>
  <cellXfs count="68">
    <xf numFmtId="0" fontId="0" fillId="0" borderId="0" xfId="0"/>
    <xf numFmtId="0" fontId="3" fillId="2" borderId="1" xfId="1">
      <alignment horizontal="center"/>
    </xf>
    <xf numFmtId="0" fontId="0" fillId="0" borderId="1" xfId="0" applyBorder="1"/>
    <xf numFmtId="0" fontId="5" fillId="2" borderId="1" xfId="2" applyFont="1" applyFill="1"/>
    <xf numFmtId="0" fontId="1" fillId="0" borderId="1" xfId="3"/>
    <xf numFmtId="0" fontId="0" fillId="0" borderId="1" xfId="3" applyFont="1"/>
    <xf numFmtId="0" fontId="1" fillId="0" borderId="1" xfId="4"/>
    <xf numFmtId="0" fontId="0" fillId="0" borderId="0" xfId="0" applyAlignment="1">
      <alignment horizontal="center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9" fontId="0" fillId="9" borderId="1" xfId="6" applyFont="1" applyFill="1" applyBorder="1" applyAlignment="1">
      <alignment horizontal="center"/>
    </xf>
    <xf numFmtId="0" fontId="0" fillId="10" borderId="0" xfId="0" applyFill="1"/>
    <xf numFmtId="9" fontId="0" fillId="10" borderId="0" xfId="6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0" fillId="11" borderId="0" xfId="0" applyFill="1"/>
    <xf numFmtId="9" fontId="0" fillId="0" borderId="0" xfId="6" applyFont="1"/>
    <xf numFmtId="1" fontId="0" fillId="0" borderId="0" xfId="0" applyNumberFormat="1"/>
    <xf numFmtId="0" fontId="0" fillId="8" borderId="0" xfId="0" applyFill="1"/>
    <xf numFmtId="0" fontId="0" fillId="9" borderId="0" xfId="0" applyFill="1"/>
    <xf numFmtId="0" fontId="13" fillId="0" borderId="0" xfId="7"/>
    <xf numFmtId="0" fontId="2" fillId="0" borderId="1" xfId="0" applyFont="1" applyBorder="1"/>
    <xf numFmtId="0" fontId="2" fillId="0" borderId="0" xfId="0" applyFont="1"/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7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0" xfId="0" applyFont="1"/>
    <xf numFmtId="0" fontId="20" fillId="0" borderId="1" xfId="0" applyFont="1" applyBorder="1"/>
    <xf numFmtId="0" fontId="21" fillId="0" borderId="1" xfId="7" applyFont="1" applyBorder="1"/>
    <xf numFmtId="0" fontId="22" fillId="0" borderId="1" xfId="0" applyFont="1" applyBorder="1" applyAlignment="1">
      <alignment horizontal="center"/>
    </xf>
    <xf numFmtId="0" fontId="23" fillId="0" borderId="1" xfId="7" applyFont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0" fontId="7" fillId="9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9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2" borderId="5" xfId="1" applyBorder="1">
      <alignment horizontal="center"/>
    </xf>
    <xf numFmtId="0" fontId="3" fillId="2" borderId="0" xfId="1" applyBorder="1">
      <alignment horizontal="center"/>
    </xf>
    <xf numFmtId="0" fontId="6" fillId="0" borderId="0" xfId="0" applyFont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3" fillId="2" borderId="1" xfId="1" applyAlignment="1">
      <alignment horizontal="left"/>
    </xf>
    <xf numFmtId="0" fontId="5" fillId="2" borderId="3" xfId="2" applyFont="1" applyFill="1" applyBorder="1"/>
    <xf numFmtId="0" fontId="11" fillId="0" borderId="1" xfId="13" applyBorder="1"/>
    <xf numFmtId="0" fontId="10" fillId="13" borderId="0" xfId="0" applyFont="1" applyFill="1"/>
  </cellXfs>
  <cellStyles count="14">
    <cellStyle name="DataMba" xfId="3" xr:uid="{00000000-0005-0000-0000-000001000000}"/>
    <cellStyle name="Heading 1 2" xfId="5" xr:uid="{00000000-0005-0000-0000-000002000000}"/>
    <cellStyle name="HeadMba" xfId="2" xr:uid="{00000000-0005-0000-0000-000003000000}"/>
    <cellStyle name="Hyperlink" xfId="13" builtinId="8"/>
    <cellStyle name="Hyperlink 2 2" xfId="11" xr:uid="{4DB20FC7-E0DD-43EE-9D7C-11A75E418B3E}"/>
    <cellStyle name="Hyperlink 3" xfId="9" xr:uid="{9706BDCB-8E1F-4705-87CA-A720237E88F0}"/>
    <cellStyle name="Normal" xfId="0" builtinId="0"/>
    <cellStyle name="Normal 2" xfId="12" xr:uid="{C1D6C4D9-7B44-46A6-B7A2-FA5FB636F068}"/>
    <cellStyle name="Normal 2 2 2" xfId="10" xr:uid="{8703C631-5983-4674-BDAE-02EDA39F6E77}"/>
    <cellStyle name="Normal 3" xfId="7" xr:uid="{B2025AED-1446-48EE-AAAD-F7361CA535DB}"/>
    <cellStyle name="Percent" xfId="6" builtinId="5"/>
    <cellStyle name="Smart Subtitle 1" xfId="8" xr:uid="{F6120E42-162F-46B9-A688-0994ABF2D2C0}"/>
    <cellStyle name="Training Data" xfId="4" xr:uid="{00000000-0005-0000-0000-000005000000}"/>
    <cellStyle name="Workshop" xfId="1" xr:uid="{00000000-0005-0000-0000-000006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%20Class\AdvanceExcel\Day-4\Xlookup_filter%20Etc%20functions%20with%20Answer.xlsx" TargetMode="External"/><Relationship Id="rId1" Type="http://schemas.openxmlformats.org/officeDocument/2006/relationships/externalLinkPath" Target="Xlookup_filter%20Etc%20functions%20with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ore"/>
      <sheetName val="General"/>
      <sheetName val="Names- condition Formating"/>
      <sheetName val="Cond_Form"/>
      <sheetName val="Cond_Adv"/>
      <sheetName val="Cond_Weekday"/>
      <sheetName val="sparklines"/>
      <sheetName val="Vlookup_Exact"/>
      <sheetName val="Vlookup Approx."/>
      <sheetName val="MATCH Function"/>
      <sheetName val="INDEX Function"/>
      <sheetName val="Vlookup Exercise"/>
      <sheetName val="Hlookup"/>
      <sheetName val="Xlookup"/>
      <sheetName val="Xlookup1"/>
      <sheetName val="Filter"/>
      <sheetName val="Sequence"/>
      <sheetName val="Text_Function"/>
      <sheetName val="Fill UP Down"/>
    </sheetNames>
    <sheetDataSet>
      <sheetData sheetId="0"/>
      <sheetData sheetId="1"/>
      <sheetData sheetId="2">
        <row r="4">
          <cell r="E4">
            <v>82</v>
          </cell>
        </row>
        <row r="19">
          <cell r="K19">
            <v>75</v>
          </cell>
          <cell r="L19">
            <v>85</v>
          </cell>
          <cell r="M19">
            <v>45</v>
          </cell>
          <cell r="N19">
            <v>70</v>
          </cell>
        </row>
        <row r="20">
          <cell r="L20">
            <v>50</v>
          </cell>
        </row>
        <row r="21">
          <cell r="L21">
            <v>15</v>
          </cell>
        </row>
        <row r="22">
          <cell r="L22">
            <v>25</v>
          </cell>
        </row>
        <row r="23">
          <cell r="L23">
            <v>60</v>
          </cell>
        </row>
        <row r="24">
          <cell r="L24">
            <v>76</v>
          </cell>
        </row>
        <row r="25">
          <cell r="L25">
            <v>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lalit.sh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F59C-A393-425E-9DB3-919350CF02BF}">
  <dimension ref="B3:W22"/>
  <sheetViews>
    <sheetView topLeftCell="B1" zoomScale="90" zoomScaleNormal="90" workbookViewId="0">
      <selection activeCell="G16" sqref="G16"/>
    </sheetView>
  </sheetViews>
  <sheetFormatPr defaultRowHeight="14.4" x14ac:dyDescent="0.3"/>
  <cols>
    <col min="2" max="2" width="12.5546875" bestFit="1" customWidth="1"/>
    <col min="3" max="4" width="12.5546875" customWidth="1"/>
    <col min="6" max="6" width="6.5546875" customWidth="1"/>
    <col min="18" max="18" width="11.21875" bestFit="1" customWidth="1"/>
  </cols>
  <sheetData>
    <row r="3" spans="2:23" ht="21" x14ac:dyDescent="0.4">
      <c r="B3" t="s">
        <v>79</v>
      </c>
      <c r="E3" s="43" t="s">
        <v>63</v>
      </c>
      <c r="F3" s="43"/>
      <c r="G3" s="9" t="s">
        <v>64</v>
      </c>
      <c r="H3" s="9" t="s">
        <v>65</v>
      </c>
      <c r="I3" s="9" t="s">
        <v>66</v>
      </c>
      <c r="J3" s="9" t="s">
        <v>61</v>
      </c>
      <c r="K3" s="9" t="s">
        <v>60</v>
      </c>
      <c r="L3" s="9" t="s">
        <v>67</v>
      </c>
      <c r="M3" s="9"/>
      <c r="N3" s="9"/>
      <c r="O3" s="9"/>
      <c r="P3" s="9"/>
      <c r="R3" s="44" t="s">
        <v>84</v>
      </c>
      <c r="S3" s="44"/>
      <c r="T3" s="44"/>
      <c r="U3" s="44"/>
      <c r="V3" s="44"/>
      <c r="W3" s="44"/>
    </row>
    <row r="4" spans="2:23" x14ac:dyDescent="0.3">
      <c r="B4" t="s">
        <v>80</v>
      </c>
      <c r="E4" s="42" t="s">
        <v>69</v>
      </c>
      <c r="F4" s="42"/>
      <c r="G4">
        <v>75</v>
      </c>
      <c r="H4">
        <v>85</v>
      </c>
      <c r="I4">
        <v>45</v>
      </c>
      <c r="J4">
        <v>70</v>
      </c>
      <c r="R4" s="12"/>
      <c r="S4" s="2"/>
      <c r="T4" s="2"/>
      <c r="U4" s="2"/>
      <c r="V4" s="2"/>
      <c r="W4" s="2"/>
    </row>
    <row r="5" spans="2:23" x14ac:dyDescent="0.3">
      <c r="B5" t="s">
        <v>81</v>
      </c>
      <c r="E5" s="42" t="s">
        <v>71</v>
      </c>
      <c r="F5" s="42"/>
      <c r="G5">
        <v>70</v>
      </c>
      <c r="H5">
        <v>50</v>
      </c>
      <c r="I5">
        <v>55</v>
      </c>
      <c r="J5">
        <v>65</v>
      </c>
      <c r="R5" s="13">
        <v>45292</v>
      </c>
      <c r="S5" s="2">
        <f>DAY(R5)</f>
        <v>1</v>
      </c>
      <c r="T5" s="2">
        <f>MONTH(R5)</f>
        <v>1</v>
      </c>
      <c r="U5" s="2">
        <f>YEAR(R5)</f>
        <v>2024</v>
      </c>
      <c r="V5" s="2" t="str">
        <f>TEXT(R5,"ddd")</f>
        <v>Mon</v>
      </c>
      <c r="W5" s="2" t="str">
        <f>TEXT(R5,"mmm")</f>
        <v>Jan</v>
      </c>
    </row>
    <row r="6" spans="2:23" x14ac:dyDescent="0.3">
      <c r="B6" t="s">
        <v>82</v>
      </c>
      <c r="E6" s="42" t="s">
        <v>72</v>
      </c>
      <c r="F6" s="42"/>
      <c r="G6">
        <v>65</v>
      </c>
      <c r="H6">
        <v>15</v>
      </c>
      <c r="I6">
        <v>5</v>
      </c>
      <c r="J6">
        <v>80</v>
      </c>
      <c r="R6" s="13">
        <v>45293</v>
      </c>
      <c r="S6" s="2">
        <f t="shared" ref="S6:S22" si="0">DAY(R6)</f>
        <v>2</v>
      </c>
      <c r="T6" s="2">
        <f t="shared" ref="T6:T22" si="1">MONTH(R6)</f>
        <v>1</v>
      </c>
      <c r="U6" s="2">
        <f t="shared" ref="U6:U22" si="2">YEAR(R6)</f>
        <v>2024</v>
      </c>
      <c r="V6" s="2" t="str">
        <f t="shared" ref="V6:V22" si="3">TEXT(R6,"ddd")</f>
        <v>Tue</v>
      </c>
      <c r="W6" s="2" t="str">
        <f t="shared" ref="W6:W22" si="4">TEXT(R6,"mmm")</f>
        <v>Jan</v>
      </c>
    </row>
    <row r="7" spans="2:23" x14ac:dyDescent="0.3">
      <c r="B7" t="s">
        <v>83</v>
      </c>
      <c r="C7" t="s">
        <v>74</v>
      </c>
      <c r="E7" s="42" t="s">
        <v>75</v>
      </c>
      <c r="F7" s="42"/>
      <c r="G7">
        <v>55</v>
      </c>
      <c r="H7">
        <v>25</v>
      </c>
      <c r="I7">
        <v>60</v>
      </c>
      <c r="J7">
        <v>10</v>
      </c>
      <c r="L7" s="10"/>
      <c r="R7" s="13">
        <v>45294</v>
      </c>
      <c r="S7" s="2">
        <f t="shared" si="0"/>
        <v>3</v>
      </c>
      <c r="T7" s="2">
        <f t="shared" si="1"/>
        <v>1</v>
      </c>
      <c r="U7" s="2">
        <f t="shared" si="2"/>
        <v>2024</v>
      </c>
      <c r="V7" s="2" t="str">
        <f t="shared" si="3"/>
        <v>Wed</v>
      </c>
      <c r="W7" s="2" t="str">
        <f t="shared" si="4"/>
        <v>Jan</v>
      </c>
    </row>
    <row r="8" spans="2:23" x14ac:dyDescent="0.3">
      <c r="E8" s="42" t="s">
        <v>76</v>
      </c>
      <c r="F8" s="42"/>
      <c r="G8">
        <v>95</v>
      </c>
      <c r="H8">
        <v>60</v>
      </c>
      <c r="I8">
        <v>90</v>
      </c>
      <c r="J8">
        <v>15</v>
      </c>
      <c r="O8" s="11"/>
      <c r="R8" s="13">
        <v>45295</v>
      </c>
      <c r="S8" s="2">
        <f t="shared" si="0"/>
        <v>4</v>
      </c>
      <c r="T8" s="2">
        <f t="shared" si="1"/>
        <v>1</v>
      </c>
      <c r="U8" s="2">
        <f t="shared" si="2"/>
        <v>2024</v>
      </c>
      <c r="V8" s="2" t="str">
        <f t="shared" si="3"/>
        <v>Thu</v>
      </c>
      <c r="W8" s="2" t="str">
        <f t="shared" si="4"/>
        <v>Jan</v>
      </c>
    </row>
    <row r="9" spans="2:23" x14ac:dyDescent="0.3">
      <c r="C9">
        <v>1000</v>
      </c>
      <c r="E9" s="42" t="s">
        <v>77</v>
      </c>
      <c r="F9" s="42"/>
      <c r="G9">
        <v>25</v>
      </c>
      <c r="H9">
        <v>76</v>
      </c>
      <c r="I9">
        <v>25</v>
      </c>
      <c r="J9">
        <v>90</v>
      </c>
      <c r="R9" s="13">
        <v>45296</v>
      </c>
      <c r="S9" s="2">
        <f t="shared" si="0"/>
        <v>5</v>
      </c>
      <c r="T9" s="2">
        <f t="shared" si="1"/>
        <v>1</v>
      </c>
      <c r="U9" s="2">
        <f t="shared" si="2"/>
        <v>2024</v>
      </c>
      <c r="V9" s="2" t="str">
        <f t="shared" si="3"/>
        <v>Fri</v>
      </c>
      <c r="W9" s="2" t="str">
        <f t="shared" si="4"/>
        <v>Jan</v>
      </c>
    </row>
    <row r="10" spans="2:23" x14ac:dyDescent="0.3">
      <c r="E10" s="42" t="s">
        <v>78</v>
      </c>
      <c r="F10" s="42"/>
      <c r="G10">
        <v>30</v>
      </c>
      <c r="H10">
        <v>80</v>
      </c>
      <c r="I10">
        <v>40</v>
      </c>
      <c r="J10">
        <v>60</v>
      </c>
      <c r="R10" s="13">
        <v>45297</v>
      </c>
      <c r="S10" s="2">
        <f t="shared" si="0"/>
        <v>6</v>
      </c>
      <c r="T10" s="2">
        <f t="shared" si="1"/>
        <v>1</v>
      </c>
      <c r="U10" s="2">
        <f t="shared" si="2"/>
        <v>2024</v>
      </c>
      <c r="V10" s="2" t="str">
        <f t="shared" si="3"/>
        <v>Sat</v>
      </c>
      <c r="W10" s="2" t="str">
        <f t="shared" si="4"/>
        <v>Jan</v>
      </c>
    </row>
    <row r="11" spans="2:23" x14ac:dyDescent="0.3">
      <c r="E11" s="43" t="s">
        <v>60</v>
      </c>
      <c r="F11" s="43"/>
      <c r="R11" s="13">
        <v>45298</v>
      </c>
      <c r="S11" s="2">
        <f t="shared" si="0"/>
        <v>7</v>
      </c>
      <c r="T11" s="2">
        <f t="shared" si="1"/>
        <v>1</v>
      </c>
      <c r="U11" s="2">
        <f t="shared" si="2"/>
        <v>2024</v>
      </c>
      <c r="V11" s="2" t="str">
        <f t="shared" si="3"/>
        <v>Sun</v>
      </c>
      <c r="W11" s="2" t="str">
        <f t="shared" si="4"/>
        <v>Jan</v>
      </c>
    </row>
    <row r="12" spans="2:23" x14ac:dyDescent="0.3">
      <c r="R12" s="13">
        <v>45299</v>
      </c>
      <c r="S12" s="2">
        <f t="shared" si="0"/>
        <v>8</v>
      </c>
      <c r="T12" s="2">
        <f t="shared" si="1"/>
        <v>1</v>
      </c>
      <c r="U12" s="2">
        <f t="shared" si="2"/>
        <v>2024</v>
      </c>
      <c r="V12" s="2" t="str">
        <f t="shared" si="3"/>
        <v>Mon</v>
      </c>
      <c r="W12" s="2" t="str">
        <f t="shared" si="4"/>
        <v>Jan</v>
      </c>
    </row>
    <row r="13" spans="2:23" x14ac:dyDescent="0.3">
      <c r="R13" s="13">
        <v>45300</v>
      </c>
      <c r="S13" s="2">
        <f t="shared" si="0"/>
        <v>9</v>
      </c>
      <c r="T13" s="2">
        <f t="shared" si="1"/>
        <v>1</v>
      </c>
      <c r="U13" s="2">
        <f t="shared" si="2"/>
        <v>2024</v>
      </c>
      <c r="V13" s="2" t="str">
        <f t="shared" si="3"/>
        <v>Tue</v>
      </c>
      <c r="W13" s="2" t="str">
        <f t="shared" si="4"/>
        <v>Jan</v>
      </c>
    </row>
    <row r="14" spans="2:23" x14ac:dyDescent="0.3">
      <c r="B14" t="s">
        <v>62</v>
      </c>
      <c r="R14" s="13">
        <v>45301</v>
      </c>
      <c r="S14" s="2">
        <f t="shared" si="0"/>
        <v>10</v>
      </c>
      <c r="T14" s="2">
        <f t="shared" si="1"/>
        <v>1</v>
      </c>
      <c r="U14" s="2">
        <f t="shared" si="2"/>
        <v>2024</v>
      </c>
      <c r="V14" s="2" t="str">
        <f t="shared" si="3"/>
        <v>Wed</v>
      </c>
      <c r="W14" s="2" t="str">
        <f t="shared" si="4"/>
        <v>Jan</v>
      </c>
    </row>
    <row r="15" spans="2:23" x14ac:dyDescent="0.3">
      <c r="B15" t="s">
        <v>68</v>
      </c>
      <c r="R15" s="13">
        <v>45302</v>
      </c>
      <c r="S15" s="2">
        <f t="shared" si="0"/>
        <v>11</v>
      </c>
      <c r="T15" s="2">
        <f t="shared" si="1"/>
        <v>1</v>
      </c>
      <c r="U15" s="2">
        <f t="shared" si="2"/>
        <v>2024</v>
      </c>
      <c r="V15" s="2" t="str">
        <f t="shared" si="3"/>
        <v>Thu</v>
      </c>
      <c r="W15" s="2" t="str">
        <f t="shared" si="4"/>
        <v>Jan</v>
      </c>
    </row>
    <row r="16" spans="2:23" x14ac:dyDescent="0.3">
      <c r="B16" t="s">
        <v>70</v>
      </c>
      <c r="R16" s="13">
        <v>45303</v>
      </c>
      <c r="S16" s="2">
        <f t="shared" si="0"/>
        <v>12</v>
      </c>
      <c r="T16" s="2">
        <f t="shared" si="1"/>
        <v>1</v>
      </c>
      <c r="U16" s="2">
        <f t="shared" si="2"/>
        <v>2024</v>
      </c>
      <c r="V16" s="2" t="str">
        <f t="shared" si="3"/>
        <v>Fri</v>
      </c>
      <c r="W16" s="2" t="str">
        <f t="shared" si="4"/>
        <v>Jan</v>
      </c>
    </row>
    <row r="17" spans="2:23" x14ac:dyDescent="0.3">
      <c r="R17" s="13">
        <v>45304</v>
      </c>
      <c r="S17" s="2">
        <f t="shared" si="0"/>
        <v>13</v>
      </c>
      <c r="T17" s="2">
        <f t="shared" si="1"/>
        <v>1</v>
      </c>
      <c r="U17" s="2">
        <f t="shared" si="2"/>
        <v>2024</v>
      </c>
      <c r="V17" s="2" t="str">
        <f t="shared" si="3"/>
        <v>Sat</v>
      </c>
      <c r="W17" s="2" t="str">
        <f t="shared" si="4"/>
        <v>Jan</v>
      </c>
    </row>
    <row r="18" spans="2:23" x14ac:dyDescent="0.3">
      <c r="B18" t="s">
        <v>73</v>
      </c>
      <c r="R18" s="13">
        <v>45305</v>
      </c>
      <c r="S18" s="2">
        <f t="shared" si="0"/>
        <v>14</v>
      </c>
      <c r="T18" s="2">
        <f t="shared" si="1"/>
        <v>1</v>
      </c>
      <c r="U18" s="2">
        <f t="shared" si="2"/>
        <v>2024</v>
      </c>
      <c r="V18" s="2" t="str">
        <f t="shared" si="3"/>
        <v>Sun</v>
      </c>
      <c r="W18" s="2" t="str">
        <f t="shared" si="4"/>
        <v>Jan</v>
      </c>
    </row>
    <row r="19" spans="2:23" x14ac:dyDescent="0.3">
      <c r="R19" s="13">
        <v>45306</v>
      </c>
      <c r="S19" s="2">
        <f t="shared" si="0"/>
        <v>15</v>
      </c>
      <c r="T19" s="2">
        <f t="shared" si="1"/>
        <v>1</v>
      </c>
      <c r="U19" s="2">
        <f t="shared" si="2"/>
        <v>2024</v>
      </c>
      <c r="V19" s="2" t="str">
        <f t="shared" si="3"/>
        <v>Mon</v>
      </c>
      <c r="W19" s="2" t="str">
        <f t="shared" si="4"/>
        <v>Jan</v>
      </c>
    </row>
    <row r="20" spans="2:23" x14ac:dyDescent="0.3">
      <c r="R20" s="13">
        <v>45307</v>
      </c>
      <c r="S20" s="2">
        <f t="shared" si="0"/>
        <v>16</v>
      </c>
      <c r="T20" s="2">
        <f t="shared" si="1"/>
        <v>1</v>
      </c>
      <c r="U20" s="2">
        <f t="shared" si="2"/>
        <v>2024</v>
      </c>
      <c r="V20" s="2" t="str">
        <f t="shared" si="3"/>
        <v>Tue</v>
      </c>
      <c r="W20" s="2" t="str">
        <f t="shared" si="4"/>
        <v>Jan</v>
      </c>
    </row>
    <row r="21" spans="2:23" x14ac:dyDescent="0.3">
      <c r="R21" s="13">
        <v>45308</v>
      </c>
      <c r="S21" s="2">
        <f t="shared" si="0"/>
        <v>17</v>
      </c>
      <c r="T21" s="2">
        <f t="shared" si="1"/>
        <v>1</v>
      </c>
      <c r="U21" s="2">
        <f t="shared" si="2"/>
        <v>2024</v>
      </c>
      <c r="V21" s="2" t="str">
        <f t="shared" si="3"/>
        <v>Wed</v>
      </c>
      <c r="W21" s="2" t="str">
        <f t="shared" si="4"/>
        <v>Jan</v>
      </c>
    </row>
    <row r="22" spans="2:23" x14ac:dyDescent="0.3">
      <c r="R22" s="13">
        <v>45309</v>
      </c>
      <c r="S22" s="2">
        <f t="shared" si="0"/>
        <v>18</v>
      </c>
      <c r="T22" s="2">
        <f t="shared" si="1"/>
        <v>1</v>
      </c>
      <c r="U22" s="2">
        <f t="shared" si="2"/>
        <v>2024</v>
      </c>
      <c r="V22" s="2" t="str">
        <f t="shared" si="3"/>
        <v>Thu</v>
      </c>
      <c r="W22" s="2" t="str">
        <f t="shared" si="4"/>
        <v>Jan</v>
      </c>
    </row>
  </sheetData>
  <mergeCells count="10">
    <mergeCell ref="E9:F9"/>
    <mergeCell ref="E10:F10"/>
    <mergeCell ref="E11:F11"/>
    <mergeCell ref="R3:W3"/>
    <mergeCell ref="E3:F3"/>
    <mergeCell ref="E4:F4"/>
    <mergeCell ref="E5:F5"/>
    <mergeCell ref="E6:F6"/>
    <mergeCell ref="E7:F7"/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38D6-F41C-4BB7-B7F3-45DCE58A0353}">
  <dimension ref="A3:E196"/>
  <sheetViews>
    <sheetView tabSelected="1" workbookViewId="0">
      <selection activeCell="L8" sqref="L8"/>
    </sheetView>
  </sheetViews>
  <sheetFormatPr defaultRowHeight="14.4" x14ac:dyDescent="0.3"/>
  <cols>
    <col min="4" max="4" width="14.21875" bestFit="1" customWidth="1"/>
  </cols>
  <sheetData>
    <row r="3" spans="1:5" x14ac:dyDescent="0.3">
      <c r="A3" s="67" t="s">
        <v>109</v>
      </c>
      <c r="B3" s="67" t="s">
        <v>100</v>
      </c>
      <c r="C3" s="67" t="s">
        <v>192</v>
      </c>
      <c r="D3" s="67" t="s">
        <v>193</v>
      </c>
      <c r="E3" s="67"/>
    </row>
    <row r="4" spans="1:5" x14ac:dyDescent="0.3">
      <c r="A4">
        <v>2015</v>
      </c>
      <c r="B4" t="s">
        <v>194</v>
      </c>
      <c r="C4" t="s">
        <v>195</v>
      </c>
      <c r="D4">
        <v>62</v>
      </c>
    </row>
    <row r="5" spans="1:5" x14ac:dyDescent="0.3">
      <c r="C5" t="s">
        <v>196</v>
      </c>
      <c r="D5">
        <v>33</v>
      </c>
    </row>
    <row r="6" spans="1:5" x14ac:dyDescent="0.3">
      <c r="C6" t="s">
        <v>197</v>
      </c>
      <c r="D6">
        <v>125</v>
      </c>
    </row>
    <row r="7" spans="1:5" x14ac:dyDescent="0.3">
      <c r="C7" t="s">
        <v>198</v>
      </c>
      <c r="D7">
        <v>64</v>
      </c>
    </row>
    <row r="8" spans="1:5" x14ac:dyDescent="0.3">
      <c r="B8" t="s">
        <v>199</v>
      </c>
      <c r="C8" t="s">
        <v>195</v>
      </c>
      <c r="D8">
        <v>69</v>
      </c>
    </row>
    <row r="9" spans="1:5" x14ac:dyDescent="0.3">
      <c r="C9" t="s">
        <v>196</v>
      </c>
      <c r="D9">
        <v>15</v>
      </c>
    </row>
    <row r="10" spans="1:5" x14ac:dyDescent="0.3">
      <c r="C10" t="s">
        <v>197</v>
      </c>
      <c r="D10">
        <v>28</v>
      </c>
    </row>
    <row r="11" spans="1:5" x14ac:dyDescent="0.3">
      <c r="C11" t="s">
        <v>198</v>
      </c>
      <c r="D11">
        <v>47</v>
      </c>
    </row>
    <row r="12" spans="1:5" x14ac:dyDescent="0.3">
      <c r="B12" t="s">
        <v>200</v>
      </c>
      <c r="C12" t="s">
        <v>195</v>
      </c>
      <c r="D12">
        <v>123</v>
      </c>
    </row>
    <row r="13" spans="1:5" x14ac:dyDescent="0.3">
      <c r="C13" t="s">
        <v>196</v>
      </c>
      <c r="D13">
        <v>140</v>
      </c>
    </row>
    <row r="14" spans="1:5" x14ac:dyDescent="0.3">
      <c r="C14" t="s">
        <v>197</v>
      </c>
      <c r="D14">
        <v>172</v>
      </c>
    </row>
    <row r="15" spans="1:5" x14ac:dyDescent="0.3">
      <c r="C15" t="s">
        <v>198</v>
      </c>
      <c r="D15">
        <v>150</v>
      </c>
    </row>
    <row r="16" spans="1:5" x14ac:dyDescent="0.3">
      <c r="B16" t="s">
        <v>201</v>
      </c>
      <c r="C16" t="s">
        <v>195</v>
      </c>
      <c r="D16">
        <v>80</v>
      </c>
    </row>
    <row r="17" spans="2:4" x14ac:dyDescent="0.3">
      <c r="C17" t="s">
        <v>196</v>
      </c>
      <c r="D17">
        <v>120</v>
      </c>
    </row>
    <row r="18" spans="2:4" x14ac:dyDescent="0.3">
      <c r="C18" t="s">
        <v>197</v>
      </c>
      <c r="D18">
        <v>157</v>
      </c>
    </row>
    <row r="19" spans="2:4" x14ac:dyDescent="0.3">
      <c r="C19" t="s">
        <v>198</v>
      </c>
      <c r="D19">
        <v>179</v>
      </c>
    </row>
    <row r="20" spans="2:4" x14ac:dyDescent="0.3">
      <c r="B20" t="s">
        <v>202</v>
      </c>
      <c r="C20" t="s">
        <v>195</v>
      </c>
      <c r="D20">
        <v>121</v>
      </c>
    </row>
    <row r="21" spans="2:4" x14ac:dyDescent="0.3">
      <c r="C21" t="s">
        <v>196</v>
      </c>
      <c r="D21">
        <v>135</v>
      </c>
    </row>
    <row r="22" spans="2:4" x14ac:dyDescent="0.3">
      <c r="C22" t="s">
        <v>197</v>
      </c>
      <c r="D22">
        <v>69</v>
      </c>
    </row>
    <row r="23" spans="2:4" x14ac:dyDescent="0.3">
      <c r="C23" t="s">
        <v>198</v>
      </c>
      <c r="D23">
        <v>141</v>
      </c>
    </row>
    <row r="24" spans="2:4" x14ac:dyDescent="0.3">
      <c r="B24" t="s">
        <v>203</v>
      </c>
      <c r="C24" t="s">
        <v>195</v>
      </c>
      <c r="D24">
        <v>158</v>
      </c>
    </row>
    <row r="25" spans="2:4" x14ac:dyDescent="0.3">
      <c r="C25" t="s">
        <v>196</v>
      </c>
      <c r="D25">
        <v>160</v>
      </c>
    </row>
    <row r="26" spans="2:4" x14ac:dyDescent="0.3">
      <c r="C26" t="s">
        <v>197</v>
      </c>
      <c r="D26">
        <v>65</v>
      </c>
    </row>
    <row r="27" spans="2:4" x14ac:dyDescent="0.3">
      <c r="C27" t="s">
        <v>198</v>
      </c>
      <c r="D27">
        <v>138</v>
      </c>
    </row>
    <row r="28" spans="2:4" x14ac:dyDescent="0.3">
      <c r="B28" t="s">
        <v>204</v>
      </c>
      <c r="C28" t="s">
        <v>195</v>
      </c>
      <c r="D28">
        <v>131</v>
      </c>
    </row>
    <row r="29" spans="2:4" x14ac:dyDescent="0.3">
      <c r="C29" t="s">
        <v>196</v>
      </c>
      <c r="D29">
        <v>86</v>
      </c>
    </row>
    <row r="30" spans="2:4" x14ac:dyDescent="0.3">
      <c r="C30" t="s">
        <v>197</v>
      </c>
      <c r="D30">
        <v>73</v>
      </c>
    </row>
    <row r="31" spans="2:4" x14ac:dyDescent="0.3">
      <c r="C31" t="s">
        <v>198</v>
      </c>
      <c r="D31">
        <v>260</v>
      </c>
    </row>
    <row r="32" spans="2:4" x14ac:dyDescent="0.3">
      <c r="B32" t="s">
        <v>205</v>
      </c>
      <c r="C32" t="s">
        <v>195</v>
      </c>
      <c r="D32">
        <v>50</v>
      </c>
    </row>
    <row r="33" spans="2:4" x14ac:dyDescent="0.3">
      <c r="C33" t="s">
        <v>196</v>
      </c>
      <c r="D33">
        <v>161</v>
      </c>
    </row>
    <row r="34" spans="2:4" x14ac:dyDescent="0.3">
      <c r="C34" t="s">
        <v>197</v>
      </c>
      <c r="D34">
        <v>152</v>
      </c>
    </row>
    <row r="35" spans="2:4" x14ac:dyDescent="0.3">
      <c r="C35" t="s">
        <v>198</v>
      </c>
      <c r="D35">
        <v>246</v>
      </c>
    </row>
    <row r="36" spans="2:4" x14ac:dyDescent="0.3">
      <c r="B36" t="s">
        <v>206</v>
      </c>
      <c r="C36" t="s">
        <v>195</v>
      </c>
      <c r="D36">
        <v>264</v>
      </c>
    </row>
    <row r="37" spans="2:4" x14ac:dyDescent="0.3">
      <c r="C37" t="s">
        <v>196</v>
      </c>
      <c r="D37">
        <v>366</v>
      </c>
    </row>
    <row r="38" spans="2:4" x14ac:dyDescent="0.3">
      <c r="C38" t="s">
        <v>197</v>
      </c>
      <c r="D38">
        <v>96</v>
      </c>
    </row>
    <row r="39" spans="2:4" x14ac:dyDescent="0.3">
      <c r="C39" t="s">
        <v>198</v>
      </c>
      <c r="D39">
        <v>274</v>
      </c>
    </row>
    <row r="40" spans="2:4" x14ac:dyDescent="0.3">
      <c r="B40" t="s">
        <v>207</v>
      </c>
      <c r="C40" t="s">
        <v>195</v>
      </c>
      <c r="D40">
        <v>118</v>
      </c>
    </row>
    <row r="41" spans="2:4" x14ac:dyDescent="0.3">
      <c r="C41" t="s">
        <v>196</v>
      </c>
      <c r="D41">
        <v>142</v>
      </c>
    </row>
    <row r="42" spans="2:4" x14ac:dyDescent="0.3">
      <c r="C42" t="s">
        <v>197</v>
      </c>
      <c r="D42">
        <v>80</v>
      </c>
    </row>
    <row r="43" spans="2:4" x14ac:dyDescent="0.3">
      <c r="C43" t="s">
        <v>198</v>
      </c>
      <c r="D43">
        <v>233</v>
      </c>
    </row>
    <row r="44" spans="2:4" x14ac:dyDescent="0.3">
      <c r="B44" t="s">
        <v>208</v>
      </c>
      <c r="C44" t="s">
        <v>195</v>
      </c>
      <c r="D44">
        <v>307</v>
      </c>
    </row>
    <row r="45" spans="2:4" x14ac:dyDescent="0.3">
      <c r="C45" t="s">
        <v>196</v>
      </c>
      <c r="D45">
        <v>339</v>
      </c>
    </row>
    <row r="46" spans="2:4" x14ac:dyDescent="0.3">
      <c r="C46" t="s">
        <v>197</v>
      </c>
      <c r="D46">
        <v>187</v>
      </c>
    </row>
    <row r="47" spans="2:4" x14ac:dyDescent="0.3">
      <c r="C47" t="s">
        <v>198</v>
      </c>
      <c r="D47">
        <v>386</v>
      </c>
    </row>
    <row r="48" spans="2:4" x14ac:dyDescent="0.3">
      <c r="B48" t="s">
        <v>209</v>
      </c>
      <c r="C48" t="s">
        <v>195</v>
      </c>
      <c r="D48">
        <v>243</v>
      </c>
    </row>
    <row r="49" spans="1:4" x14ac:dyDescent="0.3">
      <c r="C49" t="s">
        <v>196</v>
      </c>
      <c r="D49">
        <v>289</v>
      </c>
    </row>
    <row r="50" spans="1:4" x14ac:dyDescent="0.3">
      <c r="C50" t="s">
        <v>197</v>
      </c>
      <c r="D50">
        <v>132</v>
      </c>
    </row>
    <row r="51" spans="1:4" x14ac:dyDescent="0.3">
      <c r="C51" t="s">
        <v>198</v>
      </c>
      <c r="D51">
        <v>415</v>
      </c>
    </row>
    <row r="52" spans="1:4" x14ac:dyDescent="0.3">
      <c r="A52">
        <v>2016</v>
      </c>
      <c r="B52" t="s">
        <v>194</v>
      </c>
      <c r="C52" t="s">
        <v>195</v>
      </c>
      <c r="D52">
        <v>52</v>
      </c>
    </row>
    <row r="53" spans="1:4" x14ac:dyDescent="0.3">
      <c r="C53" t="s">
        <v>196</v>
      </c>
      <c r="D53">
        <v>65</v>
      </c>
    </row>
    <row r="54" spans="1:4" x14ac:dyDescent="0.3">
      <c r="C54" t="s">
        <v>197</v>
      </c>
      <c r="D54">
        <v>55</v>
      </c>
    </row>
    <row r="55" spans="1:4" x14ac:dyDescent="0.3">
      <c r="C55" t="s">
        <v>198</v>
      </c>
      <c r="D55">
        <v>64</v>
      </c>
    </row>
    <row r="56" spans="1:4" x14ac:dyDescent="0.3">
      <c r="B56" t="s">
        <v>199</v>
      </c>
      <c r="C56" t="s">
        <v>195</v>
      </c>
      <c r="D56">
        <v>46</v>
      </c>
    </row>
    <row r="57" spans="1:4" x14ac:dyDescent="0.3">
      <c r="C57" t="s">
        <v>196</v>
      </c>
      <c r="D57">
        <v>93</v>
      </c>
    </row>
    <row r="58" spans="1:4" x14ac:dyDescent="0.3">
      <c r="C58" t="s">
        <v>197</v>
      </c>
      <c r="D58">
        <v>35</v>
      </c>
    </row>
    <row r="59" spans="1:4" x14ac:dyDescent="0.3">
      <c r="C59" t="s">
        <v>198</v>
      </c>
      <c r="D59">
        <v>65</v>
      </c>
    </row>
    <row r="60" spans="1:4" x14ac:dyDescent="0.3">
      <c r="B60" t="s">
        <v>200</v>
      </c>
      <c r="C60" t="s">
        <v>195</v>
      </c>
      <c r="D60">
        <v>144</v>
      </c>
    </row>
    <row r="61" spans="1:4" x14ac:dyDescent="0.3">
      <c r="C61" t="s">
        <v>196</v>
      </c>
      <c r="D61">
        <v>113</v>
      </c>
    </row>
    <row r="62" spans="1:4" x14ac:dyDescent="0.3">
      <c r="C62" t="s">
        <v>197</v>
      </c>
      <c r="D62">
        <v>106</v>
      </c>
    </row>
    <row r="63" spans="1:4" x14ac:dyDescent="0.3">
      <c r="C63" t="s">
        <v>198</v>
      </c>
      <c r="D63">
        <v>152</v>
      </c>
    </row>
    <row r="64" spans="1:4" x14ac:dyDescent="0.3">
      <c r="B64" t="s">
        <v>201</v>
      </c>
      <c r="C64" t="s">
        <v>195</v>
      </c>
      <c r="D64">
        <v>162</v>
      </c>
    </row>
    <row r="65" spans="2:4" x14ac:dyDescent="0.3">
      <c r="C65" t="s">
        <v>196</v>
      </c>
      <c r="D65">
        <v>175</v>
      </c>
    </row>
    <row r="66" spans="2:4" x14ac:dyDescent="0.3">
      <c r="C66" t="s">
        <v>197</v>
      </c>
      <c r="D66">
        <v>71</v>
      </c>
    </row>
    <row r="67" spans="2:4" x14ac:dyDescent="0.3">
      <c r="C67" t="s">
        <v>198</v>
      </c>
      <c r="D67">
        <v>135</v>
      </c>
    </row>
    <row r="68" spans="2:4" x14ac:dyDescent="0.3">
      <c r="B68" t="s">
        <v>202</v>
      </c>
      <c r="C68" t="s">
        <v>195</v>
      </c>
      <c r="D68">
        <v>163</v>
      </c>
    </row>
    <row r="69" spans="2:4" x14ac:dyDescent="0.3">
      <c r="C69" t="s">
        <v>196</v>
      </c>
      <c r="D69">
        <v>176</v>
      </c>
    </row>
    <row r="70" spans="2:4" x14ac:dyDescent="0.3">
      <c r="C70" t="s">
        <v>197</v>
      </c>
      <c r="D70">
        <v>60</v>
      </c>
    </row>
    <row r="71" spans="2:4" x14ac:dyDescent="0.3">
      <c r="C71" t="s">
        <v>198</v>
      </c>
      <c r="D71">
        <v>176</v>
      </c>
    </row>
    <row r="72" spans="2:4" x14ac:dyDescent="0.3">
      <c r="B72" t="s">
        <v>203</v>
      </c>
      <c r="C72" t="s">
        <v>195</v>
      </c>
      <c r="D72">
        <v>91</v>
      </c>
    </row>
    <row r="73" spans="2:4" x14ac:dyDescent="0.3">
      <c r="C73" t="s">
        <v>196</v>
      </c>
      <c r="D73">
        <v>97</v>
      </c>
    </row>
    <row r="74" spans="2:4" x14ac:dyDescent="0.3">
      <c r="C74" t="s">
        <v>197</v>
      </c>
      <c r="D74">
        <v>179</v>
      </c>
    </row>
    <row r="75" spans="2:4" x14ac:dyDescent="0.3">
      <c r="C75" t="s">
        <v>198</v>
      </c>
      <c r="D75">
        <v>119</v>
      </c>
    </row>
    <row r="76" spans="2:4" x14ac:dyDescent="0.3">
      <c r="B76" t="s">
        <v>204</v>
      </c>
      <c r="C76" t="s">
        <v>195</v>
      </c>
      <c r="D76">
        <v>137</v>
      </c>
    </row>
    <row r="77" spans="2:4" x14ac:dyDescent="0.3">
      <c r="C77" t="s">
        <v>196</v>
      </c>
      <c r="D77">
        <v>219</v>
      </c>
    </row>
    <row r="78" spans="2:4" x14ac:dyDescent="0.3">
      <c r="C78" t="s">
        <v>197</v>
      </c>
      <c r="D78">
        <v>103</v>
      </c>
    </row>
    <row r="79" spans="2:4" x14ac:dyDescent="0.3">
      <c r="C79" t="s">
        <v>198</v>
      </c>
      <c r="D79">
        <v>98</v>
      </c>
    </row>
    <row r="80" spans="2:4" x14ac:dyDescent="0.3">
      <c r="B80" t="s">
        <v>205</v>
      </c>
      <c r="C80" t="s">
        <v>195</v>
      </c>
      <c r="D80">
        <v>145</v>
      </c>
    </row>
    <row r="81" spans="2:4" x14ac:dyDescent="0.3">
      <c r="C81" t="s">
        <v>196</v>
      </c>
      <c r="D81">
        <v>185</v>
      </c>
    </row>
    <row r="82" spans="2:4" x14ac:dyDescent="0.3">
      <c r="C82" t="s">
        <v>197</v>
      </c>
      <c r="D82">
        <v>79</v>
      </c>
    </row>
    <row r="83" spans="2:4" x14ac:dyDescent="0.3">
      <c r="C83" t="s">
        <v>198</v>
      </c>
      <c r="D83">
        <v>189</v>
      </c>
    </row>
    <row r="84" spans="2:4" x14ac:dyDescent="0.3">
      <c r="B84" t="s">
        <v>206</v>
      </c>
      <c r="C84" t="s">
        <v>195</v>
      </c>
      <c r="D84">
        <v>144</v>
      </c>
    </row>
    <row r="85" spans="2:4" x14ac:dyDescent="0.3">
      <c r="C85" t="s">
        <v>196</v>
      </c>
      <c r="D85">
        <v>387</v>
      </c>
    </row>
    <row r="86" spans="2:4" x14ac:dyDescent="0.3">
      <c r="C86" t="s">
        <v>197</v>
      </c>
      <c r="D86">
        <v>212</v>
      </c>
    </row>
    <row r="87" spans="2:4" x14ac:dyDescent="0.3">
      <c r="C87" t="s">
        <v>198</v>
      </c>
      <c r="D87">
        <v>343</v>
      </c>
    </row>
    <row r="88" spans="2:4" x14ac:dyDescent="0.3">
      <c r="B88" t="s">
        <v>207</v>
      </c>
      <c r="C88" t="s">
        <v>195</v>
      </c>
      <c r="D88">
        <v>152</v>
      </c>
    </row>
    <row r="89" spans="2:4" x14ac:dyDescent="0.3">
      <c r="C89" t="s">
        <v>196</v>
      </c>
      <c r="D89">
        <v>115</v>
      </c>
    </row>
    <row r="90" spans="2:4" x14ac:dyDescent="0.3">
      <c r="C90" t="s">
        <v>197</v>
      </c>
      <c r="D90">
        <v>82</v>
      </c>
    </row>
    <row r="91" spans="2:4" x14ac:dyDescent="0.3">
      <c r="C91" t="s">
        <v>198</v>
      </c>
      <c r="D91">
        <v>282</v>
      </c>
    </row>
    <row r="92" spans="2:4" x14ac:dyDescent="0.3">
      <c r="B92" t="s">
        <v>208</v>
      </c>
      <c r="C92" t="s">
        <v>195</v>
      </c>
      <c r="D92">
        <v>332</v>
      </c>
    </row>
    <row r="93" spans="2:4" x14ac:dyDescent="0.3">
      <c r="C93" t="s">
        <v>196</v>
      </c>
      <c r="D93">
        <v>427</v>
      </c>
    </row>
    <row r="94" spans="2:4" x14ac:dyDescent="0.3">
      <c r="C94" t="s">
        <v>197</v>
      </c>
      <c r="D94">
        <v>187</v>
      </c>
    </row>
    <row r="95" spans="2:4" x14ac:dyDescent="0.3">
      <c r="C95" t="s">
        <v>198</v>
      </c>
      <c r="D95">
        <v>364</v>
      </c>
    </row>
    <row r="96" spans="2:4" x14ac:dyDescent="0.3">
      <c r="B96" t="s">
        <v>209</v>
      </c>
      <c r="C96" t="s">
        <v>195</v>
      </c>
      <c r="D96">
        <v>247</v>
      </c>
    </row>
    <row r="97" spans="1:4" x14ac:dyDescent="0.3">
      <c r="C97" t="s">
        <v>196</v>
      </c>
      <c r="D97">
        <v>330</v>
      </c>
    </row>
    <row r="98" spans="1:4" x14ac:dyDescent="0.3">
      <c r="C98" t="s">
        <v>197</v>
      </c>
      <c r="D98">
        <v>175</v>
      </c>
    </row>
    <row r="99" spans="1:4" x14ac:dyDescent="0.3">
      <c r="C99" t="s">
        <v>198</v>
      </c>
      <c r="D99">
        <v>451</v>
      </c>
    </row>
    <row r="100" spans="1:4" x14ac:dyDescent="0.3">
      <c r="A100">
        <v>2017</v>
      </c>
      <c r="B100" t="s">
        <v>194</v>
      </c>
      <c r="C100" t="s">
        <v>195</v>
      </c>
      <c r="D100">
        <v>57</v>
      </c>
    </row>
    <row r="101" spans="1:4" x14ac:dyDescent="0.3">
      <c r="C101" t="s">
        <v>196</v>
      </c>
      <c r="D101">
        <v>133</v>
      </c>
    </row>
    <row r="102" spans="1:4" x14ac:dyDescent="0.3">
      <c r="C102" t="s">
        <v>197</v>
      </c>
      <c r="D102">
        <v>69</v>
      </c>
    </row>
    <row r="103" spans="1:4" x14ac:dyDescent="0.3">
      <c r="C103" t="s">
        <v>198</v>
      </c>
      <c r="D103">
        <v>99</v>
      </c>
    </row>
    <row r="104" spans="1:4" x14ac:dyDescent="0.3">
      <c r="B104" t="s">
        <v>199</v>
      </c>
      <c r="C104" t="s">
        <v>195</v>
      </c>
      <c r="D104">
        <v>41</v>
      </c>
    </row>
    <row r="105" spans="1:4" x14ac:dyDescent="0.3">
      <c r="C105" t="s">
        <v>196</v>
      </c>
      <c r="D105">
        <v>86</v>
      </c>
    </row>
    <row r="106" spans="1:4" x14ac:dyDescent="0.3">
      <c r="C106" t="s">
        <v>197</v>
      </c>
      <c r="D106">
        <v>116</v>
      </c>
    </row>
    <row r="107" spans="1:4" x14ac:dyDescent="0.3">
      <c r="C107" t="s">
        <v>198</v>
      </c>
      <c r="D107">
        <v>63</v>
      </c>
    </row>
    <row r="108" spans="1:4" x14ac:dyDescent="0.3">
      <c r="B108" t="s">
        <v>200</v>
      </c>
      <c r="C108" t="s">
        <v>195</v>
      </c>
      <c r="D108">
        <v>171</v>
      </c>
    </row>
    <row r="109" spans="1:4" x14ac:dyDescent="0.3">
      <c r="C109" t="s">
        <v>196</v>
      </c>
      <c r="D109">
        <v>207</v>
      </c>
    </row>
    <row r="110" spans="1:4" x14ac:dyDescent="0.3">
      <c r="C110" t="s">
        <v>197</v>
      </c>
      <c r="D110">
        <v>79</v>
      </c>
    </row>
    <row r="111" spans="1:4" x14ac:dyDescent="0.3">
      <c r="C111" t="s">
        <v>198</v>
      </c>
      <c r="D111">
        <v>122</v>
      </c>
    </row>
    <row r="112" spans="1:4" x14ac:dyDescent="0.3">
      <c r="B112" t="s">
        <v>201</v>
      </c>
      <c r="C112" t="s">
        <v>195</v>
      </c>
      <c r="D112">
        <v>117</v>
      </c>
    </row>
    <row r="113" spans="2:4" x14ac:dyDescent="0.3">
      <c r="C113" t="s">
        <v>196</v>
      </c>
      <c r="D113">
        <v>210</v>
      </c>
    </row>
    <row r="114" spans="2:4" x14ac:dyDescent="0.3">
      <c r="C114" t="s">
        <v>197</v>
      </c>
      <c r="D114">
        <v>112</v>
      </c>
    </row>
    <row r="115" spans="2:4" x14ac:dyDescent="0.3">
      <c r="C115" t="s">
        <v>198</v>
      </c>
      <c r="D115">
        <v>196</v>
      </c>
    </row>
    <row r="116" spans="2:4" x14ac:dyDescent="0.3">
      <c r="B116" t="s">
        <v>202</v>
      </c>
      <c r="C116" t="s">
        <v>195</v>
      </c>
      <c r="D116">
        <v>195</v>
      </c>
    </row>
    <row r="117" spans="2:4" x14ac:dyDescent="0.3">
      <c r="C117" t="s">
        <v>196</v>
      </c>
      <c r="D117">
        <v>240</v>
      </c>
    </row>
    <row r="118" spans="2:4" x14ac:dyDescent="0.3">
      <c r="C118" t="s">
        <v>197</v>
      </c>
      <c r="D118">
        <v>232</v>
      </c>
    </row>
    <row r="119" spans="2:4" x14ac:dyDescent="0.3">
      <c r="C119" t="s">
        <v>198</v>
      </c>
      <c r="D119">
        <v>196</v>
      </c>
    </row>
    <row r="120" spans="2:4" x14ac:dyDescent="0.3">
      <c r="B120" t="s">
        <v>203</v>
      </c>
      <c r="C120" t="s">
        <v>195</v>
      </c>
      <c r="D120">
        <v>172</v>
      </c>
    </row>
    <row r="121" spans="2:4" x14ac:dyDescent="0.3">
      <c r="C121" t="s">
        <v>196</v>
      </c>
      <c r="D121">
        <v>270</v>
      </c>
    </row>
    <row r="122" spans="2:4" x14ac:dyDescent="0.3">
      <c r="C122" t="s">
        <v>197</v>
      </c>
      <c r="D122">
        <v>55</v>
      </c>
    </row>
    <row r="123" spans="2:4" x14ac:dyDescent="0.3">
      <c r="C123" t="s">
        <v>198</v>
      </c>
      <c r="D123">
        <v>245</v>
      </c>
    </row>
    <row r="124" spans="2:4" x14ac:dyDescent="0.3">
      <c r="B124" t="s">
        <v>204</v>
      </c>
      <c r="C124" t="s">
        <v>195</v>
      </c>
      <c r="D124">
        <v>202</v>
      </c>
    </row>
    <row r="125" spans="2:4" x14ac:dyDescent="0.3">
      <c r="C125" t="s">
        <v>196</v>
      </c>
      <c r="D125">
        <v>190</v>
      </c>
    </row>
    <row r="126" spans="2:4" x14ac:dyDescent="0.3">
      <c r="C126" t="s">
        <v>197</v>
      </c>
      <c r="D126">
        <v>125</v>
      </c>
    </row>
    <row r="127" spans="2:4" x14ac:dyDescent="0.3">
      <c r="C127" t="s">
        <v>198</v>
      </c>
      <c r="D127">
        <v>241</v>
      </c>
    </row>
    <row r="128" spans="2:4" x14ac:dyDescent="0.3">
      <c r="B128" t="s">
        <v>205</v>
      </c>
      <c r="C128" t="s">
        <v>195</v>
      </c>
      <c r="D128">
        <v>182</v>
      </c>
    </row>
    <row r="129" spans="2:4" x14ac:dyDescent="0.3">
      <c r="C129" t="s">
        <v>196</v>
      </c>
      <c r="D129">
        <v>203</v>
      </c>
    </row>
    <row r="130" spans="2:4" x14ac:dyDescent="0.3">
      <c r="C130" t="s">
        <v>197</v>
      </c>
      <c r="D130">
        <v>106</v>
      </c>
    </row>
    <row r="131" spans="2:4" x14ac:dyDescent="0.3">
      <c r="C131" t="s">
        <v>198</v>
      </c>
      <c r="D131">
        <v>202</v>
      </c>
    </row>
    <row r="132" spans="2:4" x14ac:dyDescent="0.3">
      <c r="B132" t="s">
        <v>206</v>
      </c>
      <c r="C132" t="s">
        <v>195</v>
      </c>
      <c r="D132">
        <v>363</v>
      </c>
    </row>
    <row r="133" spans="2:4" x14ac:dyDescent="0.3">
      <c r="C133" t="s">
        <v>196</v>
      </c>
      <c r="D133">
        <v>316</v>
      </c>
    </row>
    <row r="134" spans="2:4" x14ac:dyDescent="0.3">
      <c r="C134" t="s">
        <v>197</v>
      </c>
      <c r="D134">
        <v>221</v>
      </c>
    </row>
    <row r="135" spans="2:4" x14ac:dyDescent="0.3">
      <c r="C135" t="s">
        <v>198</v>
      </c>
      <c r="D135">
        <v>416</v>
      </c>
    </row>
    <row r="136" spans="2:4" x14ac:dyDescent="0.3">
      <c r="B136" t="s">
        <v>207</v>
      </c>
      <c r="C136" t="s">
        <v>195</v>
      </c>
      <c r="D136">
        <v>198</v>
      </c>
    </row>
    <row r="137" spans="2:4" x14ac:dyDescent="0.3">
      <c r="C137" t="s">
        <v>196</v>
      </c>
      <c r="D137">
        <v>195</v>
      </c>
    </row>
    <row r="138" spans="2:4" x14ac:dyDescent="0.3">
      <c r="C138" t="s">
        <v>197</v>
      </c>
      <c r="D138">
        <v>121</v>
      </c>
    </row>
    <row r="139" spans="2:4" x14ac:dyDescent="0.3">
      <c r="C139" t="s">
        <v>198</v>
      </c>
      <c r="D139">
        <v>253</v>
      </c>
    </row>
    <row r="140" spans="2:4" x14ac:dyDescent="0.3">
      <c r="B140" t="s">
        <v>208</v>
      </c>
      <c r="C140" t="s">
        <v>195</v>
      </c>
      <c r="D140">
        <v>378</v>
      </c>
    </row>
    <row r="141" spans="2:4" x14ac:dyDescent="0.3">
      <c r="C141" t="s">
        <v>196</v>
      </c>
      <c r="D141">
        <v>426</v>
      </c>
    </row>
    <row r="142" spans="2:4" x14ac:dyDescent="0.3">
      <c r="C142" t="s">
        <v>197</v>
      </c>
      <c r="D142">
        <v>193</v>
      </c>
    </row>
    <row r="143" spans="2:4" x14ac:dyDescent="0.3">
      <c r="C143" t="s">
        <v>198</v>
      </c>
      <c r="D143">
        <v>409</v>
      </c>
    </row>
    <row r="144" spans="2:4" x14ac:dyDescent="0.3">
      <c r="B144" t="s">
        <v>209</v>
      </c>
      <c r="C144" t="s">
        <v>195</v>
      </c>
      <c r="D144">
        <v>283</v>
      </c>
    </row>
    <row r="145" spans="1:4" x14ac:dyDescent="0.3">
      <c r="C145" t="s">
        <v>196</v>
      </c>
      <c r="D145">
        <v>363</v>
      </c>
    </row>
    <row r="146" spans="1:4" x14ac:dyDescent="0.3">
      <c r="C146" t="s">
        <v>197</v>
      </c>
      <c r="D146">
        <v>185</v>
      </c>
    </row>
    <row r="147" spans="1:4" x14ac:dyDescent="0.3">
      <c r="C147" t="s">
        <v>198</v>
      </c>
      <c r="D147">
        <v>583</v>
      </c>
    </row>
    <row r="148" spans="1:4" x14ac:dyDescent="0.3">
      <c r="A148">
        <v>2018</v>
      </c>
      <c r="B148" t="s">
        <v>194</v>
      </c>
      <c r="C148" t="s">
        <v>195</v>
      </c>
      <c r="D148">
        <v>224</v>
      </c>
    </row>
    <row r="149" spans="1:4" x14ac:dyDescent="0.3">
      <c r="C149" t="s">
        <v>196</v>
      </c>
      <c r="D149">
        <v>76</v>
      </c>
    </row>
    <row r="150" spans="1:4" x14ac:dyDescent="0.3">
      <c r="C150" t="s">
        <v>197</v>
      </c>
      <c r="D150">
        <v>89</v>
      </c>
    </row>
    <row r="151" spans="1:4" x14ac:dyDescent="0.3">
      <c r="C151" t="s">
        <v>198</v>
      </c>
      <c r="D151">
        <v>208</v>
      </c>
    </row>
    <row r="152" spans="1:4" x14ac:dyDescent="0.3">
      <c r="B152" t="s">
        <v>199</v>
      </c>
      <c r="C152" t="s">
        <v>195</v>
      </c>
      <c r="D152">
        <v>75</v>
      </c>
    </row>
    <row r="153" spans="1:4" x14ac:dyDescent="0.3">
      <c r="C153" t="s">
        <v>196</v>
      </c>
      <c r="D153">
        <v>100</v>
      </c>
    </row>
    <row r="154" spans="1:4" x14ac:dyDescent="0.3">
      <c r="C154" t="s">
        <v>197</v>
      </c>
      <c r="D154">
        <v>25</v>
      </c>
    </row>
    <row r="155" spans="1:4" x14ac:dyDescent="0.3">
      <c r="C155" t="s">
        <v>198</v>
      </c>
      <c r="D155">
        <v>163</v>
      </c>
    </row>
    <row r="156" spans="1:4" x14ac:dyDescent="0.3">
      <c r="B156" t="s">
        <v>200</v>
      </c>
      <c r="C156" t="s">
        <v>195</v>
      </c>
      <c r="D156">
        <v>218</v>
      </c>
    </row>
    <row r="157" spans="1:4" x14ac:dyDescent="0.3">
      <c r="C157" t="s">
        <v>196</v>
      </c>
      <c r="D157">
        <v>227</v>
      </c>
    </row>
    <row r="158" spans="1:4" x14ac:dyDescent="0.3">
      <c r="C158" t="s">
        <v>197</v>
      </c>
      <c r="D158">
        <v>102</v>
      </c>
    </row>
    <row r="159" spans="1:4" x14ac:dyDescent="0.3">
      <c r="C159" t="s">
        <v>198</v>
      </c>
      <c r="D159">
        <v>338</v>
      </c>
    </row>
    <row r="160" spans="1:4" x14ac:dyDescent="0.3">
      <c r="B160" t="s">
        <v>201</v>
      </c>
      <c r="C160" t="s">
        <v>195</v>
      </c>
      <c r="D160">
        <v>131</v>
      </c>
    </row>
    <row r="161" spans="2:4" x14ac:dyDescent="0.3">
      <c r="C161" t="s">
        <v>196</v>
      </c>
      <c r="D161">
        <v>206</v>
      </c>
    </row>
    <row r="162" spans="2:4" x14ac:dyDescent="0.3">
      <c r="C162" t="s">
        <v>197</v>
      </c>
      <c r="D162">
        <v>162</v>
      </c>
    </row>
    <row r="163" spans="2:4" x14ac:dyDescent="0.3">
      <c r="C163" t="s">
        <v>198</v>
      </c>
      <c r="D163">
        <v>234</v>
      </c>
    </row>
    <row r="164" spans="2:4" x14ac:dyDescent="0.3">
      <c r="B164" t="s">
        <v>202</v>
      </c>
      <c r="C164" t="s">
        <v>195</v>
      </c>
      <c r="D164">
        <v>234</v>
      </c>
    </row>
    <row r="165" spans="2:4" x14ac:dyDescent="0.3">
      <c r="C165" t="s">
        <v>196</v>
      </c>
      <c r="D165">
        <v>177</v>
      </c>
    </row>
    <row r="166" spans="2:4" x14ac:dyDescent="0.3">
      <c r="C166" t="s">
        <v>197</v>
      </c>
      <c r="D166">
        <v>172</v>
      </c>
    </row>
    <row r="167" spans="2:4" x14ac:dyDescent="0.3">
      <c r="C167" t="s">
        <v>198</v>
      </c>
      <c r="D167">
        <v>304</v>
      </c>
    </row>
    <row r="168" spans="2:4" x14ac:dyDescent="0.3">
      <c r="B168" t="s">
        <v>203</v>
      </c>
      <c r="C168" t="s">
        <v>195</v>
      </c>
      <c r="D168">
        <v>208</v>
      </c>
    </row>
    <row r="169" spans="2:4" x14ac:dyDescent="0.3">
      <c r="C169" t="s">
        <v>196</v>
      </c>
      <c r="D169">
        <v>262</v>
      </c>
    </row>
    <row r="170" spans="2:4" x14ac:dyDescent="0.3">
      <c r="C170" t="s">
        <v>197</v>
      </c>
      <c r="D170">
        <v>160</v>
      </c>
    </row>
    <row r="171" spans="2:4" x14ac:dyDescent="0.3">
      <c r="C171" t="s">
        <v>198</v>
      </c>
      <c r="D171">
        <v>301</v>
      </c>
    </row>
    <row r="172" spans="2:4" x14ac:dyDescent="0.3">
      <c r="B172" t="s">
        <v>204</v>
      </c>
      <c r="C172" t="s">
        <v>195</v>
      </c>
      <c r="D172">
        <v>208</v>
      </c>
    </row>
    <row r="173" spans="2:4" x14ac:dyDescent="0.3">
      <c r="C173" t="s">
        <v>196</v>
      </c>
      <c r="D173">
        <v>298</v>
      </c>
    </row>
    <row r="174" spans="2:4" x14ac:dyDescent="0.3">
      <c r="C174" t="s">
        <v>197</v>
      </c>
      <c r="D174">
        <v>77</v>
      </c>
    </row>
    <row r="175" spans="2:4" x14ac:dyDescent="0.3">
      <c r="C175" t="s">
        <v>198</v>
      </c>
      <c r="D175">
        <v>257</v>
      </c>
    </row>
    <row r="176" spans="2:4" x14ac:dyDescent="0.3">
      <c r="B176" t="s">
        <v>205</v>
      </c>
      <c r="C176" t="s">
        <v>195</v>
      </c>
      <c r="D176">
        <v>204</v>
      </c>
    </row>
    <row r="177" spans="2:4" x14ac:dyDescent="0.3">
      <c r="C177" t="s">
        <v>196</v>
      </c>
      <c r="D177">
        <v>209</v>
      </c>
    </row>
    <row r="178" spans="2:4" x14ac:dyDescent="0.3">
      <c r="C178" t="s">
        <v>197</v>
      </c>
      <c r="D178">
        <v>133</v>
      </c>
    </row>
    <row r="179" spans="2:4" x14ac:dyDescent="0.3">
      <c r="C179" t="s">
        <v>198</v>
      </c>
      <c r="D179">
        <v>338</v>
      </c>
    </row>
    <row r="180" spans="2:4" x14ac:dyDescent="0.3">
      <c r="B180" t="s">
        <v>206</v>
      </c>
      <c r="C180" t="s">
        <v>195</v>
      </c>
      <c r="D180">
        <v>364</v>
      </c>
    </row>
    <row r="181" spans="2:4" x14ac:dyDescent="0.3">
      <c r="C181" t="s">
        <v>196</v>
      </c>
      <c r="D181">
        <v>514</v>
      </c>
    </row>
    <row r="182" spans="2:4" x14ac:dyDescent="0.3">
      <c r="C182" t="s">
        <v>197</v>
      </c>
      <c r="D182">
        <v>229</v>
      </c>
    </row>
    <row r="183" spans="2:4" x14ac:dyDescent="0.3">
      <c r="C183" t="s">
        <v>198</v>
      </c>
      <c r="D183">
        <v>553</v>
      </c>
    </row>
    <row r="184" spans="2:4" x14ac:dyDescent="0.3">
      <c r="B184" t="s">
        <v>207</v>
      </c>
      <c r="C184" t="s">
        <v>195</v>
      </c>
      <c r="D184">
        <v>240</v>
      </c>
    </row>
    <row r="185" spans="2:4" x14ac:dyDescent="0.3">
      <c r="C185" t="s">
        <v>196</v>
      </c>
      <c r="D185">
        <v>319</v>
      </c>
    </row>
    <row r="186" spans="2:4" x14ac:dyDescent="0.3">
      <c r="C186" t="s">
        <v>197</v>
      </c>
      <c r="D186">
        <v>187</v>
      </c>
    </row>
    <row r="187" spans="2:4" x14ac:dyDescent="0.3">
      <c r="C187" t="s">
        <v>198</v>
      </c>
      <c r="D187">
        <v>387</v>
      </c>
    </row>
    <row r="188" spans="2:4" x14ac:dyDescent="0.3">
      <c r="B188" t="s">
        <v>208</v>
      </c>
      <c r="C188" t="s">
        <v>195</v>
      </c>
      <c r="D188">
        <v>405</v>
      </c>
    </row>
    <row r="189" spans="2:4" x14ac:dyDescent="0.3">
      <c r="C189" t="s">
        <v>196</v>
      </c>
      <c r="D189">
        <v>539</v>
      </c>
    </row>
    <row r="190" spans="2:4" x14ac:dyDescent="0.3">
      <c r="C190" t="s">
        <v>197</v>
      </c>
      <c r="D190">
        <v>340</v>
      </c>
    </row>
    <row r="191" spans="2:4" x14ac:dyDescent="0.3">
      <c r="C191" t="s">
        <v>198</v>
      </c>
      <c r="D191">
        <v>556</v>
      </c>
    </row>
    <row r="192" spans="2:4" x14ac:dyDescent="0.3">
      <c r="B192" t="s">
        <v>209</v>
      </c>
      <c r="C192" t="s">
        <v>195</v>
      </c>
      <c r="D192">
        <v>369</v>
      </c>
    </row>
    <row r="193" spans="1:4" x14ac:dyDescent="0.3">
      <c r="C193" t="s">
        <v>196</v>
      </c>
      <c r="D193">
        <v>484</v>
      </c>
    </row>
    <row r="194" spans="1:4" x14ac:dyDescent="0.3">
      <c r="C194" t="s">
        <v>197</v>
      </c>
      <c r="D194">
        <v>239</v>
      </c>
    </row>
    <row r="195" spans="1:4" x14ac:dyDescent="0.3">
      <c r="C195" t="s">
        <v>198</v>
      </c>
      <c r="D195">
        <v>631</v>
      </c>
    </row>
    <row r="196" spans="1:4" x14ac:dyDescent="0.3">
      <c r="A196" t="s">
        <v>210</v>
      </c>
      <c r="D196">
        <v>37873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8A82-BB21-4659-8480-520650753C8C}">
  <dimension ref="B2:M14"/>
  <sheetViews>
    <sheetView showGridLines="0" workbookViewId="0">
      <selection activeCell="L3" sqref="L3:M3"/>
    </sheetView>
  </sheetViews>
  <sheetFormatPr defaultRowHeight="14.4" x14ac:dyDescent="0.3"/>
  <cols>
    <col min="3" max="3" width="20.21875" customWidth="1"/>
    <col min="4" max="4" width="16.21875" customWidth="1"/>
    <col min="5" max="5" width="15" customWidth="1"/>
    <col min="9" max="9" width="17.21875" customWidth="1"/>
  </cols>
  <sheetData>
    <row r="2" spans="2:13" ht="15.6" x14ac:dyDescent="0.3">
      <c r="B2" s="21" t="s">
        <v>100</v>
      </c>
      <c r="C2" s="21" t="s">
        <v>101</v>
      </c>
      <c r="D2" s="21" t="s">
        <v>102</v>
      </c>
      <c r="E2" s="21" t="s">
        <v>103</v>
      </c>
      <c r="F2" s="21" t="s">
        <v>105</v>
      </c>
      <c r="I2" s="22" t="s">
        <v>106</v>
      </c>
      <c r="J2" s="47" t="s">
        <v>107</v>
      </c>
      <c r="K2" s="47"/>
      <c r="L2" s="46" t="s">
        <v>108</v>
      </c>
      <c r="M2" s="46"/>
    </row>
    <row r="3" spans="2:13" x14ac:dyDescent="0.3">
      <c r="B3" s="14">
        <v>1</v>
      </c>
      <c r="C3" s="14">
        <v>94924.835599999904</v>
      </c>
      <c r="D3" s="14">
        <v>1475</v>
      </c>
      <c r="E3" s="14">
        <v>381</v>
      </c>
      <c r="F3" s="14">
        <v>25000</v>
      </c>
      <c r="G3" s="48" t="s">
        <v>101</v>
      </c>
      <c r="H3" s="48"/>
      <c r="J3" s="45"/>
      <c r="K3" s="45"/>
      <c r="L3" s="45"/>
      <c r="M3" s="45"/>
    </row>
    <row r="4" spans="2:13" x14ac:dyDescent="0.3">
      <c r="B4" s="14">
        <v>2</v>
      </c>
      <c r="C4" s="14">
        <v>59751.251400000001</v>
      </c>
      <c r="D4" s="14">
        <v>1067</v>
      </c>
      <c r="E4" s="14">
        <v>300</v>
      </c>
      <c r="F4" s="14">
        <v>35000</v>
      </c>
      <c r="G4" s="48" t="s">
        <v>104</v>
      </c>
      <c r="H4" s="48"/>
      <c r="J4" s="45"/>
      <c r="K4" s="45"/>
    </row>
    <row r="5" spans="2:13" x14ac:dyDescent="0.3">
      <c r="B5" s="14">
        <v>3</v>
      </c>
      <c r="C5" s="14">
        <v>205005.48879999999</v>
      </c>
      <c r="D5" s="14">
        <v>2564</v>
      </c>
      <c r="E5" s="14">
        <v>696</v>
      </c>
      <c r="F5" s="14">
        <v>-15000</v>
      </c>
      <c r="G5" s="48" t="s">
        <v>103</v>
      </c>
      <c r="H5" s="48"/>
      <c r="J5" s="45"/>
      <c r="K5" s="45"/>
    </row>
    <row r="6" spans="2:13" x14ac:dyDescent="0.3">
      <c r="B6" s="14">
        <v>4</v>
      </c>
      <c r="C6" s="14">
        <v>137762.12859999901</v>
      </c>
      <c r="D6" s="14">
        <v>2447</v>
      </c>
      <c r="E6" s="14">
        <v>668</v>
      </c>
      <c r="F6" s="14">
        <v>26000</v>
      </c>
      <c r="H6" t="s">
        <v>105</v>
      </c>
      <c r="L6" s="45"/>
      <c r="M6" s="45"/>
    </row>
    <row r="7" spans="2:13" x14ac:dyDescent="0.3">
      <c r="B7" s="14">
        <v>5</v>
      </c>
      <c r="C7" s="14">
        <v>155028.811699999</v>
      </c>
      <c r="D7" s="14">
        <v>2791</v>
      </c>
      <c r="E7" s="14">
        <v>735</v>
      </c>
      <c r="F7" s="14">
        <v>-5000</v>
      </c>
    </row>
    <row r="8" spans="2:13" x14ac:dyDescent="0.3">
      <c r="B8" s="14">
        <v>6</v>
      </c>
      <c r="C8" s="14">
        <v>152718.679299999</v>
      </c>
      <c r="D8" s="14">
        <v>5000</v>
      </c>
      <c r="E8" s="14">
        <v>717</v>
      </c>
      <c r="F8" s="14">
        <v>78000</v>
      </c>
    </row>
    <row r="9" spans="2:13" x14ac:dyDescent="0.3">
      <c r="B9" s="14">
        <v>7</v>
      </c>
      <c r="C9" s="14">
        <v>147238.09699999899</v>
      </c>
      <c r="D9" s="14">
        <v>2705</v>
      </c>
      <c r="E9" s="14">
        <v>710</v>
      </c>
      <c r="F9" s="14">
        <v>30000</v>
      </c>
    </row>
    <row r="10" spans="2:13" x14ac:dyDescent="0.3">
      <c r="B10" s="14">
        <v>8</v>
      </c>
      <c r="C10" s="14">
        <v>159044.06299999999</v>
      </c>
      <c r="D10" s="14">
        <v>2784</v>
      </c>
      <c r="E10" s="14">
        <v>706</v>
      </c>
      <c r="F10" s="14">
        <v>-12000</v>
      </c>
    </row>
    <row r="11" spans="2:13" x14ac:dyDescent="0.3">
      <c r="B11" s="14">
        <v>9</v>
      </c>
      <c r="C11" s="14">
        <v>307649.94569999899</v>
      </c>
      <c r="D11" s="14">
        <v>5062</v>
      </c>
      <c r="E11" s="14">
        <v>1383</v>
      </c>
      <c r="F11" s="14">
        <v>-2500</v>
      </c>
    </row>
    <row r="12" spans="2:13" x14ac:dyDescent="0.3">
      <c r="B12" s="14">
        <v>10</v>
      </c>
      <c r="C12" s="14">
        <v>200322.9847</v>
      </c>
      <c r="D12" s="14">
        <v>3104</v>
      </c>
      <c r="E12" s="14">
        <v>819</v>
      </c>
      <c r="F12" s="14">
        <v>0</v>
      </c>
    </row>
    <row r="13" spans="2:13" x14ac:dyDescent="0.3">
      <c r="B13" s="14">
        <v>11</v>
      </c>
      <c r="C13" s="14">
        <v>352461.071</v>
      </c>
      <c r="D13" s="14">
        <v>5775</v>
      </c>
      <c r="E13" s="14">
        <v>1471</v>
      </c>
      <c r="F13" s="14">
        <v>5300</v>
      </c>
    </row>
    <row r="14" spans="2:13" x14ac:dyDescent="0.3">
      <c r="B14" s="14">
        <v>12</v>
      </c>
      <c r="C14" s="14">
        <v>325293.50349999999</v>
      </c>
      <c r="D14" s="14">
        <v>5419</v>
      </c>
      <c r="E14" s="14">
        <v>1408</v>
      </c>
      <c r="F14" s="14">
        <v>85000</v>
      </c>
    </row>
  </sheetData>
  <mergeCells count="10">
    <mergeCell ref="L6:M6"/>
    <mergeCell ref="L3:M3"/>
    <mergeCell ref="L2:M2"/>
    <mergeCell ref="J2:K2"/>
    <mergeCell ref="G3:H3"/>
    <mergeCell ref="G4:H4"/>
    <mergeCell ref="G5:H5"/>
    <mergeCell ref="J3:K3"/>
    <mergeCell ref="J4:K4"/>
    <mergeCell ref="J5:K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6444E84-97A3-4CF1-91CF-7CFBE1112D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sparklines!C3:C14</xm:f>
              <xm:sqref>I3</xm:sqref>
            </x14:sparkline>
          </x14:sparklines>
        </x14:sparklineGroup>
        <x14:sparklineGroup displayEmptyCellsAs="gap" xr2:uid="{F7843BA2-A50A-4B82-BDB3-1A8880B2A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sparklines!D3:D14</xm:f>
              <xm:sqref>I4</xm:sqref>
            </x14:sparkline>
          </x14:sparklines>
        </x14:sparklineGroup>
        <x14:sparklineGroup displayEmptyCellsAs="gap" xr2:uid="{8F57BC10-C3A6-4F87-A69E-B2EC04B037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sparklines!E3:E14</xm:f>
              <xm:sqref>I5</xm:sqref>
            </x14:sparkline>
          </x14:sparklines>
        </x14:sparklineGroup>
        <x14:sparklineGroup type="column" displayEmptyCellsAs="gap" xr2:uid="{D16C948F-276B-4C78-8BA0-20AF00D08D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sparklines!C3:C14</xm:f>
              <xm:sqref>J3</xm:sqref>
            </x14:sparkline>
          </x14:sparklines>
        </x14:sparklineGroup>
        <x14:sparklineGroup type="column" displayEmptyCellsAs="gap" xr2:uid="{26B21CC0-C9DC-461C-807B-00886B99A9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sparklines!D3:D14</xm:f>
              <xm:sqref>J4</xm:sqref>
            </x14:sparkline>
          </x14:sparklines>
        </x14:sparklineGroup>
        <x14:sparklineGroup type="column" displayEmptyCellsAs="gap" xr2:uid="{E3D55C05-0738-490E-846E-0A183CD376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sparklines!E3:E14</xm:f>
              <xm:sqref>J5</xm:sqref>
            </x14:sparkline>
          </x14:sparklines>
        </x14:sparklineGroup>
        <x14:sparklineGroup type="stacked" displayEmptyCellsAs="gap" negative="1" xr2:uid="{FEAD138D-F0D8-4815-B9CA-E586932296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sparklines!F3:F14</xm:f>
              <xm:sqref>L6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7E9B-BBD0-4C38-9E1A-EAE4FA7B9EE1}">
  <dimension ref="B2:T15"/>
  <sheetViews>
    <sheetView workbookViewId="0">
      <selection activeCell="E11" sqref="E11:J13"/>
    </sheetView>
  </sheetViews>
  <sheetFormatPr defaultRowHeight="14.4" x14ac:dyDescent="0.3"/>
  <cols>
    <col min="5" max="5" width="9.44140625" bestFit="1" customWidth="1"/>
    <col min="6" max="6" width="9.21875" bestFit="1" customWidth="1"/>
  </cols>
  <sheetData>
    <row r="2" spans="2:20" x14ac:dyDescent="0.3">
      <c r="M2" s="50" t="s">
        <v>123</v>
      </c>
      <c r="N2" s="50"/>
      <c r="O2" s="50"/>
      <c r="P2" s="50"/>
      <c r="Q2" s="50"/>
      <c r="R2" s="50"/>
    </row>
    <row r="3" spans="2:20" ht="14.4" customHeight="1" x14ac:dyDescent="0.3">
      <c r="M3" s="50"/>
      <c r="N3" s="50"/>
      <c r="O3" s="50"/>
      <c r="P3" s="50"/>
      <c r="Q3" s="50"/>
      <c r="R3" s="50"/>
    </row>
    <row r="4" spans="2:20" ht="14.4" customHeight="1" x14ac:dyDescent="0.3">
      <c r="M4" s="50"/>
      <c r="N4" s="50"/>
      <c r="O4" s="50"/>
      <c r="P4" s="50"/>
      <c r="Q4" s="50"/>
      <c r="R4" s="50"/>
    </row>
    <row r="5" spans="2:20" x14ac:dyDescent="0.3">
      <c r="B5">
        <v>1</v>
      </c>
      <c r="C5" s="25">
        <v>80</v>
      </c>
      <c r="E5" t="s">
        <v>121</v>
      </c>
      <c r="F5" s="8">
        <v>100</v>
      </c>
      <c r="M5">
        <v>1</v>
      </c>
      <c r="N5" s="25">
        <v>600</v>
      </c>
    </row>
    <row r="6" spans="2:20" x14ac:dyDescent="0.3">
      <c r="B6">
        <v>2</v>
      </c>
      <c r="C6" s="25">
        <v>100</v>
      </c>
      <c r="E6" s="23" t="s">
        <v>110</v>
      </c>
      <c r="F6" s="23">
        <f>MATCH(F5,C5:C15,1)</f>
        <v>2</v>
      </c>
      <c r="H6" s="53" t="s">
        <v>119</v>
      </c>
      <c r="I6" s="53"/>
      <c r="M6">
        <v>2</v>
      </c>
      <c r="N6" s="25">
        <v>575</v>
      </c>
    </row>
    <row r="7" spans="2:20" x14ac:dyDescent="0.3">
      <c r="B7">
        <v>3</v>
      </c>
      <c r="C7" s="25">
        <v>150</v>
      </c>
      <c r="M7">
        <v>3</v>
      </c>
      <c r="N7" s="25">
        <v>550</v>
      </c>
    </row>
    <row r="8" spans="2:20" x14ac:dyDescent="0.3">
      <c r="B8">
        <v>4</v>
      </c>
      <c r="C8" s="25">
        <v>200</v>
      </c>
      <c r="E8" t="s">
        <v>121</v>
      </c>
      <c r="F8" s="8">
        <v>85</v>
      </c>
      <c r="M8">
        <v>4</v>
      </c>
      <c r="N8" s="25">
        <v>500</v>
      </c>
    </row>
    <row r="9" spans="2:20" x14ac:dyDescent="0.3">
      <c r="B9">
        <v>5</v>
      </c>
      <c r="C9" s="25">
        <v>250</v>
      </c>
      <c r="E9" s="26" t="s">
        <v>110</v>
      </c>
      <c r="F9" s="26">
        <f>MATCH(F8,$C$5:$C$15,1)</f>
        <v>1</v>
      </c>
      <c r="H9" s="54" t="s">
        <v>120</v>
      </c>
      <c r="I9" s="54"/>
      <c r="M9">
        <v>5</v>
      </c>
      <c r="N9" s="25">
        <v>400</v>
      </c>
    </row>
    <row r="10" spans="2:20" x14ac:dyDescent="0.3">
      <c r="B10">
        <v>6</v>
      </c>
      <c r="C10" s="25">
        <v>300</v>
      </c>
      <c r="M10">
        <v>6</v>
      </c>
      <c r="N10" s="25">
        <v>300</v>
      </c>
      <c r="P10" t="s">
        <v>121</v>
      </c>
      <c r="Q10" s="25">
        <v>425</v>
      </c>
    </row>
    <row r="11" spans="2:20" x14ac:dyDescent="0.3">
      <c r="B11">
        <v>7</v>
      </c>
      <c r="C11" s="25">
        <v>400</v>
      </c>
      <c r="E11" s="51" t="s">
        <v>124</v>
      </c>
      <c r="F11" s="51"/>
      <c r="G11" s="51"/>
      <c r="H11" s="51"/>
      <c r="I11" s="51"/>
      <c r="J11" s="51"/>
      <c r="M11">
        <v>7</v>
      </c>
      <c r="N11" s="25">
        <v>250</v>
      </c>
      <c r="P11" s="27" t="s">
        <v>110</v>
      </c>
      <c r="Q11" s="27">
        <f>MATCH(Q10,N5:N15,-1)</f>
        <v>4</v>
      </c>
      <c r="S11" s="49" t="s">
        <v>122</v>
      </c>
      <c r="T11" s="49"/>
    </row>
    <row r="12" spans="2:20" x14ac:dyDescent="0.3">
      <c r="B12">
        <v>8</v>
      </c>
      <c r="C12" s="25">
        <v>500</v>
      </c>
      <c r="E12" s="51"/>
      <c r="F12" s="51"/>
      <c r="G12" s="51"/>
      <c r="H12" s="51"/>
      <c r="I12" s="51"/>
      <c r="J12" s="51"/>
      <c r="M12">
        <v>8</v>
      </c>
      <c r="N12" s="25">
        <v>200</v>
      </c>
    </row>
    <row r="13" spans="2:20" x14ac:dyDescent="0.3">
      <c r="B13">
        <v>9</v>
      </c>
      <c r="C13" s="25">
        <v>550</v>
      </c>
      <c r="E13" s="51"/>
      <c r="F13" s="51"/>
      <c r="G13" s="51"/>
      <c r="H13" s="51"/>
      <c r="I13" s="51"/>
      <c r="J13" s="51"/>
      <c r="M13">
        <v>9</v>
      </c>
      <c r="N13" s="25">
        <v>150</v>
      </c>
    </row>
    <row r="14" spans="2:20" ht="21" x14ac:dyDescent="0.4">
      <c r="B14">
        <v>10</v>
      </c>
      <c r="C14" s="25">
        <v>575</v>
      </c>
      <c r="E14" s="52"/>
      <c r="F14" s="52"/>
      <c r="G14" s="52"/>
      <c r="H14" s="52"/>
      <c r="I14" s="52"/>
      <c r="J14" s="52"/>
      <c r="M14">
        <v>10</v>
      </c>
      <c r="N14" s="25">
        <v>100</v>
      </c>
    </row>
    <row r="15" spans="2:20" x14ac:dyDescent="0.3">
      <c r="B15">
        <v>11</v>
      </c>
      <c r="C15" s="25">
        <v>600</v>
      </c>
      <c r="M15">
        <v>11</v>
      </c>
      <c r="N15" s="25">
        <v>80</v>
      </c>
    </row>
  </sheetData>
  <sortState xmlns:xlrd2="http://schemas.microsoft.com/office/spreadsheetml/2017/richdata2" ref="N5:N15">
    <sortCondition descending="1" ref="N5:N15"/>
  </sortState>
  <mergeCells count="6">
    <mergeCell ref="S11:T11"/>
    <mergeCell ref="M2:R4"/>
    <mergeCell ref="E11:J13"/>
    <mergeCell ref="E14:J14"/>
    <mergeCell ref="H6:I6"/>
    <mergeCell ref="H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BC3C-2266-4E78-BDAB-CECBB598FBB8}">
  <dimension ref="B2:L23"/>
  <sheetViews>
    <sheetView showGridLines="0" workbookViewId="0">
      <selection activeCell="P13" sqref="P13"/>
    </sheetView>
  </sheetViews>
  <sheetFormatPr defaultRowHeight="14.4" x14ac:dyDescent="0.3"/>
  <cols>
    <col min="2" max="2" width="9.77734375" bestFit="1" customWidth="1"/>
    <col min="3" max="3" width="10.21875" bestFit="1" customWidth="1"/>
    <col min="4" max="4" width="10.77734375" bestFit="1" customWidth="1"/>
    <col min="5" max="6" width="10.44140625" bestFit="1" customWidth="1"/>
  </cols>
  <sheetData>
    <row r="2" spans="2:12" ht="23.4" x14ac:dyDescent="0.45">
      <c r="B2" s="56" t="s">
        <v>96</v>
      </c>
      <c r="C2" s="56"/>
      <c r="D2" s="56"/>
      <c r="E2" s="56"/>
      <c r="F2" s="56"/>
    </row>
    <row r="4" spans="2:12" ht="19.8" x14ac:dyDescent="0.35">
      <c r="B4" s="15"/>
      <c r="C4" s="17" t="s">
        <v>92</v>
      </c>
      <c r="D4" s="17" t="s">
        <v>93</v>
      </c>
      <c r="E4" s="17" t="s">
        <v>94</v>
      </c>
      <c r="F4" s="17" t="s">
        <v>95</v>
      </c>
      <c r="G4" s="19"/>
      <c r="H4" s="55" t="s">
        <v>97</v>
      </c>
      <c r="I4" s="55"/>
      <c r="J4" s="19"/>
      <c r="K4" s="19"/>
      <c r="L4" s="19"/>
    </row>
    <row r="5" spans="2:12" ht="18" customHeight="1" x14ac:dyDescent="0.35">
      <c r="B5" s="16" t="s">
        <v>88</v>
      </c>
      <c r="C5" s="18">
        <v>0.9</v>
      </c>
      <c r="D5" s="18">
        <v>0.75</v>
      </c>
      <c r="E5" s="18">
        <v>0.8</v>
      </c>
      <c r="F5" s="18">
        <v>0.87</v>
      </c>
      <c r="G5" s="19"/>
      <c r="H5" s="55"/>
      <c r="I5" s="55"/>
      <c r="J5" s="19" t="s">
        <v>90</v>
      </c>
      <c r="K5" s="19"/>
      <c r="L5" s="19"/>
    </row>
    <row r="6" spans="2:12" ht="18" customHeight="1" x14ac:dyDescent="0.35">
      <c r="B6" s="16" t="s">
        <v>72</v>
      </c>
      <c r="C6" s="18">
        <v>0.56000000000000005</v>
      </c>
      <c r="D6" s="18">
        <v>0.79</v>
      </c>
      <c r="E6" s="18">
        <v>0.75</v>
      </c>
      <c r="F6" s="18">
        <v>0.85</v>
      </c>
      <c r="G6" s="19"/>
      <c r="H6" s="55" t="s">
        <v>98</v>
      </c>
      <c r="I6" s="55"/>
      <c r="J6" s="19" t="s">
        <v>111</v>
      </c>
      <c r="K6" s="19"/>
      <c r="L6" s="19"/>
    </row>
    <row r="7" spans="2:12" ht="18" x14ac:dyDescent="0.35">
      <c r="B7" s="16" t="s">
        <v>89</v>
      </c>
      <c r="C7" s="18">
        <v>0.45</v>
      </c>
      <c r="D7" s="18">
        <v>0.69</v>
      </c>
      <c r="E7" s="18">
        <v>0.89</v>
      </c>
      <c r="F7" s="18">
        <v>0.78</v>
      </c>
      <c r="G7" s="19"/>
      <c r="H7" s="55" t="s">
        <v>99</v>
      </c>
      <c r="I7" s="55"/>
      <c r="J7" s="20"/>
      <c r="K7" s="19"/>
      <c r="L7" s="19"/>
    </row>
    <row r="8" spans="2:12" ht="18" x14ac:dyDescent="0.35">
      <c r="B8" s="16" t="s">
        <v>90</v>
      </c>
      <c r="C8" s="18">
        <v>0.78</v>
      </c>
      <c r="D8" s="18">
        <v>0.83</v>
      </c>
      <c r="E8" s="18">
        <v>0.96</v>
      </c>
      <c r="F8" s="18">
        <v>0.85</v>
      </c>
      <c r="G8" s="19"/>
      <c r="H8" s="19"/>
      <c r="I8" s="19"/>
      <c r="J8" s="20"/>
      <c r="K8" s="19"/>
      <c r="L8" s="19"/>
    </row>
    <row r="9" spans="2:12" ht="18" x14ac:dyDescent="0.35">
      <c r="B9" s="16" t="s">
        <v>91</v>
      </c>
      <c r="C9" s="18">
        <v>0.8</v>
      </c>
      <c r="D9" s="18">
        <v>0.89</v>
      </c>
      <c r="E9" s="18">
        <v>0.96</v>
      </c>
      <c r="F9" s="18">
        <v>0.98</v>
      </c>
      <c r="G9" s="19"/>
      <c r="H9" s="19"/>
      <c r="I9" s="19"/>
      <c r="J9" s="19"/>
      <c r="K9" s="19"/>
      <c r="L9" s="19"/>
    </row>
    <row r="10" spans="2:12" ht="18" x14ac:dyDescent="0.35">
      <c r="B10" s="16" t="s">
        <v>71</v>
      </c>
      <c r="C10" s="18">
        <v>0.76</v>
      </c>
      <c r="D10" s="18">
        <v>0.56999999999999995</v>
      </c>
      <c r="E10" s="18">
        <v>0.87</v>
      </c>
      <c r="F10" s="18">
        <v>0.96</v>
      </c>
      <c r="G10" s="19"/>
      <c r="H10" s="19"/>
      <c r="I10" s="19"/>
      <c r="J10" s="19"/>
      <c r="K10" s="19"/>
      <c r="L10" s="19"/>
    </row>
    <row r="11" spans="2:12" ht="18" x14ac:dyDescent="0.35">
      <c r="B11" s="16" t="s">
        <v>75</v>
      </c>
      <c r="C11" s="18">
        <v>0.78</v>
      </c>
      <c r="D11" s="18">
        <v>0.82</v>
      </c>
      <c r="E11" s="18">
        <v>0.88</v>
      </c>
      <c r="F11" s="18">
        <v>0.97</v>
      </c>
      <c r="G11" s="19"/>
      <c r="H11" s="19"/>
      <c r="I11" s="19"/>
      <c r="J11" s="19"/>
      <c r="K11" s="19"/>
      <c r="L11" s="19"/>
    </row>
    <row r="16" spans="2:12" ht="19.8" x14ac:dyDescent="0.35">
      <c r="B16" s="15"/>
      <c r="C16" s="17" t="s">
        <v>92</v>
      </c>
      <c r="D16" s="17" t="s">
        <v>93</v>
      </c>
      <c r="E16" s="17" t="s">
        <v>94</v>
      </c>
      <c r="F16" s="17" t="s">
        <v>95</v>
      </c>
      <c r="H16" s="55" t="s">
        <v>97</v>
      </c>
      <c r="I16" s="55"/>
      <c r="J16" s="19"/>
    </row>
    <row r="17" spans="2:10" ht="18" x14ac:dyDescent="0.35">
      <c r="B17" s="16" t="s">
        <v>88</v>
      </c>
      <c r="C17" s="18">
        <v>0.9</v>
      </c>
      <c r="D17" s="18">
        <v>0.75</v>
      </c>
      <c r="E17" s="18">
        <v>0.8</v>
      </c>
      <c r="F17" s="18">
        <v>0.87</v>
      </c>
      <c r="H17" s="55"/>
      <c r="I17" s="55"/>
      <c r="J17" s="19" t="s">
        <v>71</v>
      </c>
    </row>
    <row r="18" spans="2:10" ht="18" x14ac:dyDescent="0.35">
      <c r="B18" s="16" t="s">
        <v>72</v>
      </c>
      <c r="C18" s="18">
        <v>0.56000000000000005</v>
      </c>
      <c r="D18" s="18">
        <v>0.79</v>
      </c>
      <c r="E18" s="18">
        <v>0.75</v>
      </c>
      <c r="F18" s="18">
        <v>0.85</v>
      </c>
      <c r="H18" s="55" t="s">
        <v>98</v>
      </c>
      <c r="I18" s="55"/>
      <c r="J18" s="19" t="s">
        <v>111</v>
      </c>
    </row>
    <row r="19" spans="2:10" ht="18" x14ac:dyDescent="0.35">
      <c r="B19" s="16" t="s">
        <v>89</v>
      </c>
      <c r="C19" s="18">
        <v>0.45</v>
      </c>
      <c r="D19" s="18">
        <v>0.69</v>
      </c>
      <c r="E19" s="18">
        <v>0.89</v>
      </c>
      <c r="F19" s="18">
        <v>0.78</v>
      </c>
    </row>
    <row r="20" spans="2:10" ht="18" x14ac:dyDescent="0.35">
      <c r="B20" s="16" t="s">
        <v>90</v>
      </c>
      <c r="C20" s="18">
        <v>0.78</v>
      </c>
      <c r="D20" s="18">
        <v>0.83</v>
      </c>
      <c r="E20" s="18">
        <v>0.96</v>
      </c>
      <c r="F20" s="18">
        <v>0.85</v>
      </c>
      <c r="H20" s="55" t="s">
        <v>99</v>
      </c>
      <c r="I20" s="55"/>
      <c r="J20" s="24">
        <f>VLOOKUP(J17,B17:F23,MATCH(J18,B16:F16))</f>
        <v>0.87</v>
      </c>
    </row>
    <row r="21" spans="2:10" ht="18" x14ac:dyDescent="0.35">
      <c r="B21" s="16" t="s">
        <v>91</v>
      </c>
      <c r="C21" s="18">
        <v>0.8</v>
      </c>
      <c r="D21" s="18">
        <v>0.89</v>
      </c>
      <c r="E21" s="18">
        <v>0.96</v>
      </c>
      <c r="F21" s="18">
        <v>0.98</v>
      </c>
    </row>
    <row r="22" spans="2:10" ht="18" x14ac:dyDescent="0.35">
      <c r="B22" s="16" t="s">
        <v>71</v>
      </c>
      <c r="C22" s="18">
        <v>0.76</v>
      </c>
      <c r="D22" s="18">
        <v>0.56999999999999995</v>
      </c>
      <c r="E22" s="18">
        <v>0.87</v>
      </c>
      <c r="F22" s="18">
        <v>0.96</v>
      </c>
    </row>
    <row r="23" spans="2:10" ht="18" x14ac:dyDescent="0.35">
      <c r="B23" s="16" t="s">
        <v>75</v>
      </c>
      <c r="C23" s="18">
        <v>0.78</v>
      </c>
      <c r="D23" s="18">
        <v>0.82</v>
      </c>
      <c r="E23" s="18">
        <v>0.88</v>
      </c>
      <c r="F23" s="18">
        <v>0.97</v>
      </c>
    </row>
  </sheetData>
  <mergeCells count="7">
    <mergeCell ref="H18:I18"/>
    <mergeCell ref="H20:I20"/>
    <mergeCell ref="B2:F2"/>
    <mergeCell ref="H6:I6"/>
    <mergeCell ref="H7:I7"/>
    <mergeCell ref="H4:I5"/>
    <mergeCell ref="H16:I17"/>
  </mergeCells>
  <dataValidations count="2">
    <dataValidation type="list" allowBlank="1" showInputMessage="1" showErrorMessage="1" promptTitle="Select Name" sqref="J5 J17" xr:uid="{A27AD772-2D61-48EA-B469-755F07F3AC3D}">
      <formula1>$B$5:$B$11</formula1>
    </dataValidation>
    <dataValidation type="list" allowBlank="1" showInputMessage="1" showErrorMessage="1" sqref="J6 J18" xr:uid="{2868C500-4D87-4AE3-9A4B-98E217B890F0}">
      <formula1>$C$4:$F$4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7A12-6BBD-4726-B8C6-4FA4A177453E}">
  <dimension ref="B3:V28"/>
  <sheetViews>
    <sheetView workbookViewId="0">
      <selection activeCell="R23" sqref="R23"/>
    </sheetView>
  </sheetViews>
  <sheetFormatPr defaultRowHeight="14.4" x14ac:dyDescent="0.3"/>
  <cols>
    <col min="2" max="2" width="11" customWidth="1"/>
    <col min="4" max="4" width="8.88671875" style="7"/>
    <col min="8" max="8" width="9.44140625" bestFit="1" customWidth="1"/>
    <col min="9" max="9" width="10.6640625" bestFit="1" customWidth="1"/>
    <col min="11" max="11" width="9.88671875" customWidth="1"/>
    <col min="13" max="13" width="12.5546875" bestFit="1" customWidth="1"/>
    <col min="16" max="16" width="10.88671875" customWidth="1"/>
    <col min="17" max="17" width="14.77734375" customWidth="1"/>
    <col min="18" max="18" width="11.21875" bestFit="1" customWidth="1"/>
    <col min="19" max="19" width="12.33203125" bestFit="1" customWidth="1"/>
  </cols>
  <sheetData>
    <row r="3" spans="2:21" ht="15.6" x14ac:dyDescent="0.3">
      <c r="B3" s="30"/>
      <c r="C3" s="29" t="s">
        <v>126</v>
      </c>
      <c r="D3" s="32" t="s">
        <v>128</v>
      </c>
      <c r="E3" s="32" t="s">
        <v>129</v>
      </c>
      <c r="F3" s="30"/>
      <c r="G3" s="30"/>
      <c r="H3" s="29" t="s">
        <v>126</v>
      </c>
      <c r="I3" s="32" t="s">
        <v>128</v>
      </c>
      <c r="J3" s="32" t="s">
        <v>129</v>
      </c>
      <c r="K3" s="30"/>
      <c r="L3" s="30"/>
      <c r="M3" s="30"/>
      <c r="N3" s="30"/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</row>
    <row r="4" spans="2:21" x14ac:dyDescent="0.3">
      <c r="C4" s="37" t="s">
        <v>130</v>
      </c>
      <c r="D4" s="39" t="s">
        <v>135</v>
      </c>
      <c r="E4" s="31" t="s">
        <v>136</v>
      </c>
      <c r="H4" s="36" t="s">
        <v>132</v>
      </c>
      <c r="O4" s="6" t="s">
        <v>40</v>
      </c>
      <c r="P4" s="6" t="s">
        <v>3</v>
      </c>
      <c r="Q4" s="6" t="s">
        <v>5</v>
      </c>
      <c r="R4" s="6" t="s">
        <v>41</v>
      </c>
      <c r="S4" s="6" t="s">
        <v>42</v>
      </c>
      <c r="T4" s="6">
        <v>10000</v>
      </c>
      <c r="U4" s="6" t="s">
        <v>43</v>
      </c>
    </row>
    <row r="5" spans="2:21" x14ac:dyDescent="0.3">
      <c r="C5" s="37" t="s">
        <v>131</v>
      </c>
      <c r="D5" s="39" t="s">
        <v>137</v>
      </c>
      <c r="E5" s="31" t="s">
        <v>138</v>
      </c>
      <c r="H5" t="s">
        <v>131</v>
      </c>
      <c r="O5" s="6" t="s">
        <v>44</v>
      </c>
      <c r="P5" s="6" t="s">
        <v>6</v>
      </c>
      <c r="Q5" s="6" t="s">
        <v>125</v>
      </c>
      <c r="R5" s="6" t="s">
        <v>45</v>
      </c>
      <c r="S5" s="6" t="s">
        <v>46</v>
      </c>
      <c r="T5" s="6">
        <v>23000</v>
      </c>
      <c r="U5" s="6" t="s">
        <v>43</v>
      </c>
    </row>
    <row r="6" spans="2:21" x14ac:dyDescent="0.3">
      <c r="C6" s="37" t="s">
        <v>139</v>
      </c>
      <c r="D6" s="39" t="s">
        <v>140</v>
      </c>
      <c r="E6" s="31" t="s">
        <v>144</v>
      </c>
      <c r="H6" t="s">
        <v>134</v>
      </c>
      <c r="O6" s="6" t="s">
        <v>47</v>
      </c>
      <c r="P6" s="6" t="s">
        <v>9</v>
      </c>
      <c r="Q6" s="6" t="s">
        <v>152</v>
      </c>
      <c r="R6" s="6" t="s">
        <v>45</v>
      </c>
      <c r="S6" s="6" t="s">
        <v>42</v>
      </c>
      <c r="T6" s="6">
        <v>27000</v>
      </c>
      <c r="U6" s="6" t="s">
        <v>48</v>
      </c>
    </row>
    <row r="7" spans="2:21" x14ac:dyDescent="0.3">
      <c r="C7" s="37" t="s">
        <v>132</v>
      </c>
      <c r="D7" s="39" t="s">
        <v>141</v>
      </c>
      <c r="E7" s="31" t="s">
        <v>145</v>
      </c>
      <c r="O7" s="6" t="s">
        <v>49</v>
      </c>
      <c r="P7" s="6" t="s">
        <v>12</v>
      </c>
      <c r="Q7" s="6" t="s">
        <v>14</v>
      </c>
      <c r="R7" s="6" t="s">
        <v>41</v>
      </c>
      <c r="S7" s="6" t="s">
        <v>50</v>
      </c>
      <c r="T7" s="6">
        <v>17000</v>
      </c>
      <c r="U7" s="6" t="s">
        <v>48</v>
      </c>
    </row>
    <row r="8" spans="2:21" x14ac:dyDescent="0.3">
      <c r="C8" s="37" t="s">
        <v>133</v>
      </c>
      <c r="D8" s="39" t="s">
        <v>142</v>
      </c>
      <c r="E8" s="31" t="s">
        <v>146</v>
      </c>
      <c r="H8" s="30"/>
      <c r="O8" s="6" t="s">
        <v>51</v>
      </c>
      <c r="P8" s="6" t="s">
        <v>15</v>
      </c>
      <c r="Q8" s="6" t="s">
        <v>17</v>
      </c>
      <c r="R8" s="6" t="s">
        <v>52</v>
      </c>
      <c r="S8" s="6" t="s">
        <v>50</v>
      </c>
      <c r="T8" s="6">
        <v>26000</v>
      </c>
      <c r="U8" s="6" t="s">
        <v>48</v>
      </c>
    </row>
    <row r="9" spans="2:21" x14ac:dyDescent="0.3">
      <c r="C9" s="37" t="s">
        <v>127</v>
      </c>
      <c r="D9" s="39" t="s">
        <v>147</v>
      </c>
      <c r="E9" s="31" t="s">
        <v>148</v>
      </c>
      <c r="O9" s="6" t="s">
        <v>53</v>
      </c>
      <c r="P9" s="6" t="s">
        <v>18</v>
      </c>
      <c r="Q9" s="6" t="s">
        <v>20</v>
      </c>
      <c r="R9" s="6" t="s">
        <v>45</v>
      </c>
      <c r="S9" s="6" t="s">
        <v>54</v>
      </c>
      <c r="T9" s="6">
        <v>30000</v>
      </c>
      <c r="U9" s="6" t="s">
        <v>43</v>
      </c>
    </row>
    <row r="10" spans="2:21" x14ac:dyDescent="0.3">
      <c r="B10" s="28"/>
      <c r="C10" s="38" t="s">
        <v>134</v>
      </c>
      <c r="D10" s="40" t="s">
        <v>143</v>
      </c>
      <c r="E10" s="31" t="s">
        <v>149</v>
      </c>
      <c r="F10" s="28"/>
      <c r="G10" s="28"/>
      <c r="H10" s="28"/>
      <c r="I10" s="28"/>
      <c r="J10" s="28"/>
      <c r="K10" s="28"/>
      <c r="L10" s="28"/>
      <c r="M10" s="28"/>
      <c r="O10" s="6" t="s">
        <v>53</v>
      </c>
      <c r="P10" s="6" t="s">
        <v>21</v>
      </c>
      <c r="Q10" s="6" t="s">
        <v>23</v>
      </c>
      <c r="R10" s="6" t="s">
        <v>52</v>
      </c>
      <c r="S10" s="6" t="s">
        <v>54</v>
      </c>
      <c r="T10" s="6">
        <v>34000</v>
      </c>
      <c r="U10" s="6" t="s">
        <v>43</v>
      </c>
    </row>
    <row r="11" spans="2:21" ht="14.4" customHeight="1" x14ac:dyDescent="0.3">
      <c r="B11" s="28"/>
      <c r="C11" s="38" t="s">
        <v>132</v>
      </c>
      <c r="D11" s="40" t="s">
        <v>141</v>
      </c>
      <c r="E11" s="31" t="s">
        <v>145</v>
      </c>
      <c r="F11" s="28"/>
      <c r="G11" s="28"/>
      <c r="O11" s="6" t="s">
        <v>55</v>
      </c>
      <c r="P11" s="6" t="s">
        <v>24</v>
      </c>
      <c r="Q11" s="6" t="s">
        <v>125</v>
      </c>
      <c r="R11" s="6" t="s">
        <v>45</v>
      </c>
      <c r="S11" s="6" t="s">
        <v>56</v>
      </c>
      <c r="T11" s="6">
        <v>60000</v>
      </c>
      <c r="U11" s="6" t="s">
        <v>48</v>
      </c>
    </row>
    <row r="12" spans="2:21" ht="14.4" customHeight="1" x14ac:dyDescent="0.3">
      <c r="B12" s="28"/>
      <c r="C12" s="28"/>
      <c r="D12" s="33"/>
      <c r="E12" s="28"/>
      <c r="F12" s="28"/>
      <c r="G12" s="28"/>
      <c r="O12" s="6" t="s">
        <v>57</v>
      </c>
      <c r="P12" s="6" t="s">
        <v>27</v>
      </c>
      <c r="Q12" s="6" t="s">
        <v>29</v>
      </c>
      <c r="R12" s="6" t="s">
        <v>52</v>
      </c>
      <c r="S12" s="6" t="s">
        <v>42</v>
      </c>
      <c r="T12" s="6">
        <v>36000</v>
      </c>
      <c r="U12" s="6" t="s">
        <v>43</v>
      </c>
    </row>
    <row r="13" spans="2:21" ht="14.4" customHeight="1" x14ac:dyDescent="0.3">
      <c r="B13" s="28"/>
      <c r="C13" s="28"/>
      <c r="D13" s="33"/>
      <c r="E13" s="28"/>
      <c r="F13" s="28"/>
      <c r="G13" s="28"/>
      <c r="O13" s="6" t="s">
        <v>58</v>
      </c>
      <c r="P13" s="6" t="s">
        <v>30</v>
      </c>
      <c r="Q13" s="6" t="s">
        <v>32</v>
      </c>
      <c r="R13" s="6" t="s">
        <v>52</v>
      </c>
      <c r="S13" s="6" t="s">
        <v>46</v>
      </c>
      <c r="T13" s="6">
        <v>20000</v>
      </c>
      <c r="U13" s="6" t="s">
        <v>43</v>
      </c>
    </row>
    <row r="14" spans="2:21" ht="14.4" customHeight="1" x14ac:dyDescent="0.3">
      <c r="B14" s="57" t="s">
        <v>150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2:21" ht="14.4" customHeight="1" x14ac:dyDescent="0.3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2:21" ht="14.4" customHeight="1" x14ac:dyDescent="0.3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22" ht="14.4" customHeight="1" x14ac:dyDescent="0.3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Q17" t="s">
        <v>151</v>
      </c>
      <c r="R17" t="s">
        <v>153</v>
      </c>
      <c r="T17" s="58" t="s">
        <v>154</v>
      </c>
      <c r="U17" s="58"/>
      <c r="V17" s="58"/>
    </row>
    <row r="18" spans="2:22" ht="14.4" customHeight="1" x14ac:dyDescent="0.3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2:22" ht="14.4" customHeight="1" x14ac:dyDescent="0.3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2:22" ht="14.4" customHeight="1" x14ac:dyDescent="0.3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Q20" s="64" t="s">
        <v>34</v>
      </c>
      <c r="R20" s="41"/>
    </row>
    <row r="21" spans="2:22" ht="14.4" customHeight="1" x14ac:dyDescent="0.3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Q21" s="64" t="s">
        <v>35</v>
      </c>
      <c r="R21" s="41"/>
    </row>
    <row r="22" spans="2:22" ht="14.4" customHeight="1" x14ac:dyDescent="0.3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Q22" s="64" t="s">
        <v>36</v>
      </c>
      <c r="R22" s="41"/>
    </row>
    <row r="23" spans="2:22" ht="14.4" customHeight="1" x14ac:dyDescent="0.3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Q23" s="64" t="s">
        <v>37</v>
      </c>
      <c r="R23" s="41"/>
    </row>
    <row r="24" spans="2:22" ht="14.4" customHeight="1" x14ac:dyDescent="0.3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Q24" s="64" t="s">
        <v>38</v>
      </c>
      <c r="R24" s="41"/>
    </row>
    <row r="25" spans="2:22" ht="14.4" customHeight="1" x14ac:dyDescent="0.3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Q25" s="64" t="s">
        <v>39</v>
      </c>
      <c r="R25" s="41"/>
    </row>
    <row r="26" spans="2:22" ht="18" customHeight="1" x14ac:dyDescent="0.3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2:22" ht="18" customHeight="1" x14ac:dyDescent="0.3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2:22" ht="18" customHeight="1" x14ac:dyDescent="0.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</sheetData>
  <mergeCells count="2">
    <mergeCell ref="B14:N28"/>
    <mergeCell ref="T17:V17"/>
  </mergeCells>
  <pageMargins left="0.7" right="0.7" top="0.75" bottom="0.75" header="0.3" footer="0.3"/>
  <ignoredErrors>
    <ignoredError sqref="E4:E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C073-008A-47C1-A5C1-3A33EC88D84A}">
  <dimension ref="A3:R28"/>
  <sheetViews>
    <sheetView workbookViewId="0">
      <selection activeCell="F18" sqref="F18"/>
    </sheetView>
  </sheetViews>
  <sheetFormatPr defaultRowHeight="14.4" x14ac:dyDescent="0.3"/>
  <cols>
    <col min="4" max="4" width="11.21875" bestFit="1" customWidth="1"/>
    <col min="5" max="5" width="12.109375" bestFit="1" customWidth="1"/>
    <col min="6" max="6" width="13.33203125" bestFit="1" customWidth="1"/>
    <col min="7" max="7" width="18" bestFit="1" customWidth="1"/>
    <col min="8" max="8" width="9.6640625" bestFit="1" customWidth="1"/>
    <col min="11" max="11" width="11.77734375" bestFit="1" customWidth="1"/>
  </cols>
  <sheetData>
    <row r="3" spans="1:18" x14ac:dyDescent="0.3">
      <c r="A3" s="35"/>
      <c r="B3" s="35"/>
      <c r="C3" s="35"/>
    </row>
    <row r="4" spans="1:18" x14ac:dyDescent="0.3">
      <c r="A4" s="34"/>
      <c r="B4" s="34"/>
      <c r="C4" s="34"/>
      <c r="F4" t="s">
        <v>112</v>
      </c>
      <c r="G4" t="s">
        <v>113</v>
      </c>
    </row>
    <row r="5" spans="1:18" x14ac:dyDescent="0.3">
      <c r="A5" s="34"/>
      <c r="B5" s="34"/>
      <c r="C5" s="34"/>
      <c r="E5" s="2" t="s">
        <v>86</v>
      </c>
      <c r="F5" s="2" t="s">
        <v>85</v>
      </c>
      <c r="G5" s="2" t="s">
        <v>85</v>
      </c>
      <c r="H5" s="2" t="s">
        <v>87</v>
      </c>
      <c r="N5" s="2" t="s">
        <v>59</v>
      </c>
      <c r="O5" s="2" t="s">
        <v>85</v>
      </c>
    </row>
    <row r="6" spans="1:18" x14ac:dyDescent="0.3">
      <c r="A6" s="34"/>
      <c r="B6" s="34"/>
      <c r="C6" s="34"/>
      <c r="E6" s="2">
        <v>100</v>
      </c>
      <c r="F6" s="2">
        <f>_xlfn.XLOOKUP(E6,$N$6:$N$14,$O$6:$O$14,"Not found",1)</f>
        <v>35</v>
      </c>
      <c r="G6" s="2"/>
      <c r="H6" s="2"/>
      <c r="N6" s="2">
        <v>1</v>
      </c>
      <c r="O6" s="2">
        <v>50</v>
      </c>
    </row>
    <row r="7" spans="1:18" x14ac:dyDescent="0.3">
      <c r="A7" s="34"/>
      <c r="B7" s="34"/>
      <c r="C7" s="34"/>
      <c r="E7" s="2">
        <v>50</v>
      </c>
      <c r="F7" s="2">
        <f t="shared" ref="F7:F11" si="0">_xlfn.XLOOKUP(E7,$N$6:$N$14,$O$6:$O$14,"Not found",1)</f>
        <v>40</v>
      </c>
      <c r="G7" s="2"/>
      <c r="H7" s="2"/>
      <c r="N7" s="2">
        <v>10</v>
      </c>
      <c r="O7" s="2">
        <v>45</v>
      </c>
    </row>
    <row r="8" spans="1:18" x14ac:dyDescent="0.3">
      <c r="A8" s="34"/>
      <c r="B8" s="34"/>
      <c r="C8" s="34"/>
      <c r="E8" s="2">
        <v>28</v>
      </c>
      <c r="F8" s="2">
        <f t="shared" si="0"/>
        <v>40</v>
      </c>
      <c r="G8" s="2"/>
      <c r="H8" s="2"/>
      <c r="N8" s="2">
        <v>50</v>
      </c>
      <c r="O8" s="2">
        <v>40</v>
      </c>
    </row>
    <row r="9" spans="1:18" x14ac:dyDescent="0.3">
      <c r="A9" s="34"/>
      <c r="B9" s="34"/>
      <c r="C9" s="34"/>
      <c r="E9" s="2">
        <v>550</v>
      </c>
      <c r="F9" s="2">
        <f t="shared" si="0"/>
        <v>10</v>
      </c>
      <c r="G9" s="2"/>
      <c r="H9" s="2"/>
      <c r="N9" s="2">
        <v>100</v>
      </c>
      <c r="O9" s="2">
        <v>35</v>
      </c>
    </row>
    <row r="10" spans="1:18" x14ac:dyDescent="0.3">
      <c r="A10" s="34"/>
      <c r="B10" s="34"/>
      <c r="C10" s="34"/>
      <c r="E10" s="2">
        <v>730</v>
      </c>
      <c r="F10" s="2">
        <f t="shared" si="0"/>
        <v>5</v>
      </c>
      <c r="G10" s="2"/>
      <c r="H10" s="2"/>
      <c r="N10" s="2">
        <v>200</v>
      </c>
      <c r="O10" s="2">
        <v>30</v>
      </c>
    </row>
    <row r="11" spans="1:18" x14ac:dyDescent="0.3">
      <c r="A11" s="34"/>
      <c r="B11" s="34"/>
      <c r="C11" s="34"/>
      <c r="E11" s="2">
        <v>1200</v>
      </c>
      <c r="F11" s="2" t="str">
        <f t="shared" si="0"/>
        <v>Not found</v>
      </c>
      <c r="G11" s="2"/>
      <c r="H11" s="2"/>
      <c r="N11" s="2">
        <v>300</v>
      </c>
      <c r="O11" s="2">
        <v>25</v>
      </c>
    </row>
    <row r="12" spans="1:18" x14ac:dyDescent="0.3">
      <c r="N12" s="2">
        <v>500</v>
      </c>
      <c r="O12" s="2">
        <v>20</v>
      </c>
    </row>
    <row r="13" spans="1:18" x14ac:dyDescent="0.3">
      <c r="N13" s="2">
        <v>600</v>
      </c>
      <c r="O13" s="2">
        <v>10</v>
      </c>
    </row>
    <row r="14" spans="1:18" x14ac:dyDescent="0.3">
      <c r="N14" s="2">
        <v>1000</v>
      </c>
      <c r="O14" s="2">
        <v>5</v>
      </c>
    </row>
    <row r="16" spans="1:18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5:15" x14ac:dyDescent="0.3">
      <c r="E17" t="s">
        <v>116</v>
      </c>
      <c r="F17" t="s">
        <v>117</v>
      </c>
      <c r="G17" t="s">
        <v>118</v>
      </c>
      <c r="N17" t="s">
        <v>114</v>
      </c>
      <c r="O17" t="s">
        <v>115</v>
      </c>
    </row>
    <row r="18" spans="5:15" x14ac:dyDescent="0.3">
      <c r="E18">
        <v>1000</v>
      </c>
      <c r="F18" s="24"/>
      <c r="G18">
        <f>E18*F18</f>
        <v>0</v>
      </c>
      <c r="N18" s="7">
        <v>0</v>
      </c>
      <c r="O18" s="24">
        <v>0.05</v>
      </c>
    </row>
    <row r="19" spans="5:15" x14ac:dyDescent="0.3">
      <c r="E19">
        <v>500</v>
      </c>
      <c r="F19" s="24"/>
      <c r="G19">
        <f t="shared" ref="G19:G28" si="1">E19*F19</f>
        <v>0</v>
      </c>
      <c r="N19" s="7">
        <v>5000</v>
      </c>
      <c r="O19" s="24">
        <v>7.4999999999999997E-2</v>
      </c>
    </row>
    <row r="20" spans="5:15" x14ac:dyDescent="0.3">
      <c r="E20">
        <v>2000</v>
      </c>
      <c r="F20" s="24"/>
      <c r="G20">
        <f t="shared" si="1"/>
        <v>0</v>
      </c>
      <c r="N20" s="7">
        <v>10000</v>
      </c>
      <c r="O20" s="24">
        <v>0.1</v>
      </c>
    </row>
    <row r="21" spans="5:15" x14ac:dyDescent="0.3">
      <c r="E21">
        <v>7000</v>
      </c>
      <c r="F21" s="24"/>
      <c r="G21">
        <f t="shared" si="1"/>
        <v>0</v>
      </c>
      <c r="N21" s="7">
        <v>15000</v>
      </c>
      <c r="O21" s="24">
        <v>0.125</v>
      </c>
    </row>
    <row r="22" spans="5:15" x14ac:dyDescent="0.3">
      <c r="E22">
        <v>8000</v>
      </c>
      <c r="F22" s="24"/>
      <c r="G22">
        <f t="shared" si="1"/>
        <v>0</v>
      </c>
      <c r="N22" s="7">
        <v>17500</v>
      </c>
      <c r="O22" s="24">
        <v>0.15</v>
      </c>
    </row>
    <row r="23" spans="5:15" x14ac:dyDescent="0.3">
      <c r="E23">
        <v>5500</v>
      </c>
      <c r="F23" s="24"/>
      <c r="G23">
        <f t="shared" si="1"/>
        <v>0</v>
      </c>
      <c r="N23" s="7">
        <v>20000</v>
      </c>
      <c r="O23" s="24">
        <v>0.2</v>
      </c>
    </row>
    <row r="24" spans="5:15" x14ac:dyDescent="0.3">
      <c r="E24">
        <v>12700</v>
      </c>
      <c r="F24" s="24"/>
      <c r="G24">
        <f t="shared" si="1"/>
        <v>0</v>
      </c>
      <c r="N24" s="7">
        <v>50000</v>
      </c>
      <c r="O24" s="24">
        <v>0.3</v>
      </c>
    </row>
    <row r="25" spans="5:15" x14ac:dyDescent="0.3">
      <c r="E25">
        <v>15000</v>
      </c>
      <c r="F25" s="24"/>
      <c r="G25">
        <f t="shared" si="1"/>
        <v>0</v>
      </c>
    </row>
    <row r="26" spans="5:15" x14ac:dyDescent="0.3">
      <c r="E26">
        <v>18000</v>
      </c>
      <c r="F26" s="24"/>
      <c r="G26">
        <f t="shared" si="1"/>
        <v>0</v>
      </c>
    </row>
    <row r="27" spans="5:15" x14ac:dyDescent="0.3">
      <c r="E27">
        <v>35000</v>
      </c>
      <c r="F27" s="24"/>
      <c r="G27">
        <f t="shared" si="1"/>
        <v>0</v>
      </c>
    </row>
    <row r="28" spans="5:15" x14ac:dyDescent="0.3">
      <c r="E28">
        <v>70000</v>
      </c>
      <c r="F28" s="24"/>
      <c r="G2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9B0E-24C1-4A11-B804-CB18EDA1EA87}">
  <dimension ref="C3:S21"/>
  <sheetViews>
    <sheetView workbookViewId="0">
      <selection activeCell="L15" sqref="L15"/>
    </sheetView>
  </sheetViews>
  <sheetFormatPr defaultRowHeight="14.4" x14ac:dyDescent="0.3"/>
  <cols>
    <col min="6" max="6" width="9.21875" bestFit="1" customWidth="1"/>
    <col min="7" max="7" width="11.44140625" bestFit="1" customWidth="1"/>
    <col min="13" max="13" width="10.21875" bestFit="1" customWidth="1"/>
    <col min="14" max="14" width="9.88671875" bestFit="1" customWidth="1"/>
  </cols>
  <sheetData>
    <row r="3" spans="3:19" ht="15.6" x14ac:dyDescent="0.3"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M3" t="s">
        <v>37</v>
      </c>
      <c r="N3" t="s">
        <v>174</v>
      </c>
    </row>
    <row r="4" spans="3:19" x14ac:dyDescent="0.3">
      <c r="C4" s="6" t="s">
        <v>40</v>
      </c>
      <c r="D4" s="6" t="s">
        <v>155</v>
      </c>
      <c r="E4" s="6" t="s">
        <v>164</v>
      </c>
      <c r="F4" s="6" t="s">
        <v>170</v>
      </c>
      <c r="G4" s="6" t="s">
        <v>171</v>
      </c>
      <c r="H4" s="6">
        <v>10000</v>
      </c>
      <c r="I4" s="6" t="s">
        <v>43</v>
      </c>
    </row>
    <row r="5" spans="3:19" ht="15.6" x14ac:dyDescent="0.3">
      <c r="C5" s="6" t="s">
        <v>44</v>
      </c>
      <c r="D5" s="6" t="s">
        <v>156</v>
      </c>
      <c r="E5" s="6" t="s">
        <v>125</v>
      </c>
      <c r="F5" s="6" t="s">
        <v>172</v>
      </c>
      <c r="G5" s="6" t="s">
        <v>173</v>
      </c>
      <c r="H5" s="6">
        <v>23000</v>
      </c>
      <c r="I5" s="6" t="s">
        <v>43</v>
      </c>
      <c r="M5" s="1" t="s">
        <v>34</v>
      </c>
      <c r="N5" s="1" t="s">
        <v>35</v>
      </c>
      <c r="O5" s="1" t="s">
        <v>36</v>
      </c>
      <c r="P5" s="1" t="s">
        <v>37</v>
      </c>
      <c r="R5" s="59" t="s">
        <v>178</v>
      </c>
      <c r="S5" s="59"/>
    </row>
    <row r="6" spans="3:19" x14ac:dyDescent="0.3">
      <c r="C6" s="6" t="s">
        <v>47</v>
      </c>
      <c r="D6" s="6" t="s">
        <v>157</v>
      </c>
      <c r="E6" s="6" t="s">
        <v>152</v>
      </c>
      <c r="F6" s="6" t="s">
        <v>172</v>
      </c>
      <c r="G6" s="6" t="s">
        <v>171</v>
      </c>
      <c r="H6" s="6">
        <v>27000</v>
      </c>
      <c r="I6" s="6" t="s">
        <v>48</v>
      </c>
    </row>
    <row r="7" spans="3:19" x14ac:dyDescent="0.3">
      <c r="C7" s="6" t="s">
        <v>49</v>
      </c>
      <c r="D7" s="6" t="s">
        <v>158</v>
      </c>
      <c r="E7" s="6" t="s">
        <v>165</v>
      </c>
      <c r="F7" s="6" t="s">
        <v>170</v>
      </c>
      <c r="G7" s="6" t="s">
        <v>174</v>
      </c>
      <c r="H7" s="6">
        <v>17000</v>
      </c>
      <c r="I7" s="6" t="s">
        <v>48</v>
      </c>
    </row>
    <row r="8" spans="3:19" x14ac:dyDescent="0.3">
      <c r="C8" s="6" t="s">
        <v>51</v>
      </c>
      <c r="D8" s="6" t="s">
        <v>159</v>
      </c>
      <c r="E8" s="6" t="s">
        <v>166</v>
      </c>
      <c r="F8" s="6" t="s">
        <v>175</v>
      </c>
      <c r="G8" s="6" t="s">
        <v>174</v>
      </c>
      <c r="H8" s="6">
        <v>26000</v>
      </c>
      <c r="I8" s="6" t="s">
        <v>48</v>
      </c>
    </row>
    <row r="9" spans="3:19" x14ac:dyDescent="0.3">
      <c r="C9" s="6" t="s">
        <v>53</v>
      </c>
      <c r="D9" s="6" t="s">
        <v>88</v>
      </c>
      <c r="E9" s="6" t="s">
        <v>167</v>
      </c>
      <c r="F9" s="6" t="s">
        <v>172</v>
      </c>
      <c r="G9" s="6" t="s">
        <v>176</v>
      </c>
      <c r="H9" s="6">
        <v>30000</v>
      </c>
      <c r="I9" s="6" t="s">
        <v>43</v>
      </c>
    </row>
    <row r="10" spans="3:19" x14ac:dyDescent="0.3">
      <c r="C10" s="6" t="s">
        <v>53</v>
      </c>
      <c r="D10" s="6" t="s">
        <v>160</v>
      </c>
      <c r="E10" s="6" t="s">
        <v>168</v>
      </c>
      <c r="F10" s="6" t="s">
        <v>175</v>
      </c>
      <c r="G10" s="6" t="s">
        <v>176</v>
      </c>
      <c r="H10" s="6">
        <v>34000</v>
      </c>
      <c r="I10" s="6" t="s">
        <v>43</v>
      </c>
    </row>
    <row r="11" spans="3:19" x14ac:dyDescent="0.3">
      <c r="C11" s="6" t="s">
        <v>55</v>
      </c>
      <c r="D11" s="6" t="s">
        <v>161</v>
      </c>
      <c r="E11" s="6" t="s">
        <v>125</v>
      </c>
      <c r="F11" s="6" t="s">
        <v>172</v>
      </c>
      <c r="G11" s="6" t="s">
        <v>177</v>
      </c>
      <c r="H11" s="6">
        <v>60000</v>
      </c>
      <c r="I11" s="6" t="s">
        <v>48</v>
      </c>
    </row>
    <row r="12" spans="3:19" ht="15.6" x14ac:dyDescent="0.3">
      <c r="C12" s="6" t="s">
        <v>57</v>
      </c>
      <c r="D12" s="6" t="s">
        <v>162</v>
      </c>
      <c r="E12" s="6" t="s">
        <v>169</v>
      </c>
      <c r="F12" s="6" t="s">
        <v>175</v>
      </c>
      <c r="G12" s="6" t="s">
        <v>171</v>
      </c>
      <c r="H12" s="6">
        <v>36000</v>
      </c>
      <c r="I12" s="6" t="s">
        <v>43</v>
      </c>
      <c r="M12" s="1" t="s">
        <v>180</v>
      </c>
      <c r="R12" s="59" t="s">
        <v>179</v>
      </c>
      <c r="S12" s="59"/>
    </row>
    <row r="13" spans="3:19" x14ac:dyDescent="0.3">
      <c r="C13" s="6" t="s">
        <v>58</v>
      </c>
      <c r="D13" s="6" t="s">
        <v>163</v>
      </c>
      <c r="E13" s="6" t="s">
        <v>152</v>
      </c>
      <c r="F13" s="6" t="s">
        <v>175</v>
      </c>
      <c r="G13" s="6" t="s">
        <v>173</v>
      </c>
      <c r="H13" s="6">
        <v>20000</v>
      </c>
      <c r="I13" s="6" t="s">
        <v>43</v>
      </c>
    </row>
    <row r="20" spans="13:19" ht="15.6" x14ac:dyDescent="0.3">
      <c r="M20" s="60" t="s">
        <v>182</v>
      </c>
      <c r="N20" s="61"/>
      <c r="R20" s="59" t="s">
        <v>181</v>
      </c>
      <c r="S20" s="59"/>
    </row>
    <row r="21" spans="13:19" ht="15.6" x14ac:dyDescent="0.3"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</row>
  </sheetData>
  <mergeCells count="4">
    <mergeCell ref="R5:S5"/>
    <mergeCell ref="R12:S12"/>
    <mergeCell ref="R20:S20"/>
    <mergeCell ref="M20:N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01B2-3DA0-4750-9810-562F2A80E05D}">
  <dimension ref="E2:O6"/>
  <sheetViews>
    <sheetView workbookViewId="0">
      <selection activeCell="H11" sqref="H11"/>
    </sheetView>
  </sheetViews>
  <sheetFormatPr defaultRowHeight="14.4" x14ac:dyDescent="0.3"/>
  <sheetData>
    <row r="2" spans="5:15" x14ac:dyDescent="0.3">
      <c r="E2" s="62" t="s">
        <v>183</v>
      </c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5:15" x14ac:dyDescent="0.3"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5:15" x14ac:dyDescent="0.3"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6" spans="5:15" x14ac:dyDescent="0.3">
      <c r="E6" s="63" t="s">
        <v>184</v>
      </c>
      <c r="F6" s="63"/>
      <c r="G6" s="63"/>
    </row>
  </sheetData>
  <mergeCells count="2">
    <mergeCell ref="E2:O4"/>
    <mergeCell ref="E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showGridLines="0" workbookViewId="0">
      <selection activeCell="D18" sqref="D18"/>
    </sheetView>
  </sheetViews>
  <sheetFormatPr defaultRowHeight="14.4" x14ac:dyDescent="0.3"/>
  <cols>
    <col min="1" max="1" width="14.77734375" bestFit="1" customWidth="1"/>
    <col min="2" max="2" width="14.6640625" bestFit="1" customWidth="1"/>
    <col min="3" max="3" width="15.77734375" bestFit="1" customWidth="1"/>
    <col min="4" max="5" width="29.33203125" bestFit="1" customWidth="1"/>
    <col min="6" max="6" width="32.6640625" bestFit="1" customWidth="1"/>
    <col min="7" max="7" width="22.21875" bestFit="1" customWidth="1"/>
    <col min="8" max="8" width="32.5546875" bestFit="1" customWidth="1"/>
    <col min="9" max="9" width="18.5546875" bestFit="1" customWidth="1"/>
  </cols>
  <sheetData>
    <row r="1" spans="1:9" ht="18" x14ac:dyDescent="0.35">
      <c r="A1" s="3" t="s">
        <v>0</v>
      </c>
      <c r="B1" s="3" t="s">
        <v>1</v>
      </c>
      <c r="C1" s="3" t="s">
        <v>2</v>
      </c>
      <c r="D1" s="3" t="s">
        <v>185</v>
      </c>
      <c r="E1" s="3" t="s">
        <v>186</v>
      </c>
      <c r="F1" s="3" t="s">
        <v>187</v>
      </c>
      <c r="G1" s="65" t="s">
        <v>188</v>
      </c>
      <c r="H1" s="65" t="s">
        <v>189</v>
      </c>
      <c r="I1" s="65" t="s">
        <v>190</v>
      </c>
    </row>
    <row r="2" spans="1:9" x14ac:dyDescent="0.3">
      <c r="A2" s="4" t="s">
        <v>3</v>
      </c>
      <c r="B2" s="4" t="s">
        <v>4</v>
      </c>
      <c r="C2" s="4" t="s">
        <v>5</v>
      </c>
      <c r="D2" s="4"/>
      <c r="E2" s="4"/>
      <c r="F2" s="66" t="s">
        <v>191</v>
      </c>
    </row>
    <row r="3" spans="1:9" x14ac:dyDescent="0.3">
      <c r="A3" s="4" t="s">
        <v>6</v>
      </c>
      <c r="B3" s="5" t="s">
        <v>7</v>
      </c>
      <c r="C3" s="4" t="s">
        <v>8</v>
      </c>
      <c r="D3" s="4"/>
      <c r="E3" s="4"/>
      <c r="F3" s="4"/>
    </row>
    <row r="4" spans="1:9" x14ac:dyDescent="0.3">
      <c r="A4" s="4" t="s">
        <v>9</v>
      </c>
      <c r="B4" s="4" t="s">
        <v>10</v>
      </c>
      <c r="C4" s="4" t="s">
        <v>11</v>
      </c>
      <c r="D4" s="4"/>
      <c r="E4" s="4"/>
      <c r="F4" s="4"/>
    </row>
    <row r="5" spans="1:9" x14ac:dyDescent="0.3">
      <c r="A5" s="4" t="s">
        <v>12</v>
      </c>
      <c r="B5" s="4" t="s">
        <v>13</v>
      </c>
      <c r="C5" s="4" t="s">
        <v>14</v>
      </c>
      <c r="D5" s="4"/>
      <c r="E5" s="4"/>
      <c r="F5" s="4"/>
    </row>
    <row r="6" spans="1:9" x14ac:dyDescent="0.3">
      <c r="A6" s="4" t="s">
        <v>15</v>
      </c>
      <c r="B6" s="4" t="s">
        <v>16</v>
      </c>
      <c r="C6" s="4" t="s">
        <v>17</v>
      </c>
      <c r="D6" s="4"/>
      <c r="E6" s="4"/>
      <c r="F6" s="4"/>
    </row>
    <row r="7" spans="1:9" x14ac:dyDescent="0.3">
      <c r="A7" s="4" t="s">
        <v>18</v>
      </c>
      <c r="B7" s="4" t="s">
        <v>19</v>
      </c>
      <c r="C7" s="4" t="s">
        <v>20</v>
      </c>
      <c r="D7" s="4"/>
      <c r="E7" s="4"/>
      <c r="F7" s="4"/>
    </row>
    <row r="8" spans="1:9" x14ac:dyDescent="0.3">
      <c r="A8" s="4" t="s">
        <v>21</v>
      </c>
      <c r="B8" s="4" t="s">
        <v>22</v>
      </c>
      <c r="C8" s="4" t="s">
        <v>23</v>
      </c>
      <c r="D8" s="4"/>
      <c r="E8" s="4"/>
      <c r="F8" s="4"/>
    </row>
    <row r="9" spans="1:9" x14ac:dyDescent="0.3">
      <c r="A9" s="4" t="s">
        <v>24</v>
      </c>
      <c r="B9" s="4" t="s">
        <v>25</v>
      </c>
      <c r="C9" s="4" t="s">
        <v>26</v>
      </c>
      <c r="D9" s="4"/>
      <c r="E9" s="4"/>
      <c r="F9" s="4"/>
    </row>
    <row r="10" spans="1:9" x14ac:dyDescent="0.3">
      <c r="A10" s="4" t="s">
        <v>27</v>
      </c>
      <c r="B10" s="4" t="s">
        <v>28</v>
      </c>
      <c r="C10" s="4" t="s">
        <v>29</v>
      </c>
      <c r="D10" s="4"/>
      <c r="E10" s="4"/>
      <c r="F10" s="4"/>
    </row>
    <row r="11" spans="1:9" x14ac:dyDescent="0.3">
      <c r="A11" s="4" t="s">
        <v>30</v>
      </c>
      <c r="B11" s="4" t="s">
        <v>31</v>
      </c>
      <c r="C11" s="4" t="s">
        <v>32</v>
      </c>
      <c r="D11" s="4"/>
      <c r="E11" s="4"/>
      <c r="F11" s="4"/>
    </row>
  </sheetData>
  <hyperlinks>
    <hyperlink ref="F2" r:id="rId1" xr:uid="{AB93CC6D-CAD7-49E9-B531-E8A202229A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sparklines</vt:lpstr>
      <vt:lpstr>MATCH Function</vt:lpstr>
      <vt:lpstr>Vlookup Exercise</vt:lpstr>
      <vt:lpstr>Xlookup</vt:lpstr>
      <vt:lpstr>Xlookup1</vt:lpstr>
      <vt:lpstr>Filter</vt:lpstr>
      <vt:lpstr>Sequence</vt:lpstr>
      <vt:lpstr>Text_Function</vt:lpstr>
      <vt:lpstr>Fill UP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 Mittal</dc:creator>
  <cp:lastModifiedBy>Anushka Khatana</cp:lastModifiedBy>
  <dcterms:created xsi:type="dcterms:W3CDTF">2022-07-25T11:48:15Z</dcterms:created>
  <dcterms:modified xsi:type="dcterms:W3CDTF">2024-03-13T14:54:57Z</dcterms:modified>
</cp:coreProperties>
</file>