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3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20" l="1"/>
  <c r="G31" i="20"/>
  <c r="F31" i="20"/>
  <c r="E31" i="20"/>
  <c r="D31" i="20"/>
  <c r="C31" i="20"/>
  <c r="A31" i="20"/>
  <c r="H30" i="20"/>
  <c r="G30" i="20"/>
  <c r="F30" i="20"/>
  <c r="E30" i="20"/>
  <c r="D30" i="20"/>
  <c r="C30" i="20"/>
  <c r="H31" i="19"/>
  <c r="G31" i="19"/>
  <c r="F31" i="19"/>
  <c r="E31" i="19"/>
  <c r="D31" i="19"/>
  <c r="C31" i="19"/>
  <c r="A31" i="19" s="1"/>
  <c r="B31" i="19"/>
  <c r="H30" i="19"/>
  <c r="G30" i="19"/>
  <c r="F30" i="19"/>
  <c r="E30" i="19"/>
  <c r="D30" i="19"/>
  <c r="C30" i="19"/>
  <c r="B30" i="19"/>
  <c r="H31" i="33" l="1"/>
  <c r="G31" i="33"/>
  <c r="F31" i="33"/>
  <c r="E31" i="33"/>
  <c r="D31" i="33"/>
  <c r="C31" i="33"/>
  <c r="B31" i="33"/>
  <c r="A31" i="33"/>
  <c r="H31" i="18" l="1"/>
  <c r="G31" i="18"/>
  <c r="F31" i="18"/>
  <c r="E31" i="18"/>
  <c r="D31" i="18"/>
  <c r="C31" i="18"/>
  <c r="B31" i="18"/>
  <c r="A31" i="18"/>
  <c r="H31" i="17"/>
  <c r="G31" i="17"/>
  <c r="F31" i="17"/>
  <c r="E31" i="17"/>
  <c r="D31" i="17"/>
  <c r="C31" i="17"/>
  <c r="B31" i="17"/>
  <c r="A31" i="17"/>
  <c r="H31" i="16"/>
  <c r="G31" i="16"/>
  <c r="F31" i="16"/>
  <c r="E31" i="16"/>
  <c r="D31" i="16"/>
  <c r="C31" i="16"/>
  <c r="B31" i="16"/>
  <c r="A31" i="16"/>
  <c r="H31" i="15"/>
  <c r="G31" i="15"/>
  <c r="F31" i="15"/>
  <c r="E31" i="15"/>
  <c r="D31" i="15"/>
  <c r="C31" i="15"/>
  <c r="B31" i="15"/>
  <c r="A31" i="15"/>
  <c r="H31" i="10"/>
  <c r="G31" i="10"/>
  <c r="F31" i="10"/>
  <c r="E31" i="10"/>
  <c r="D31" i="10"/>
  <c r="C31" i="10"/>
  <c r="B31" i="10"/>
  <c r="H30" i="10"/>
  <c r="G30" i="10"/>
  <c r="F30" i="10"/>
  <c r="E30" i="10"/>
  <c r="D30" i="10"/>
  <c r="C30" i="10"/>
  <c r="B30" i="10"/>
  <c r="H29" i="10"/>
  <c r="G29" i="10"/>
  <c r="F29" i="10"/>
  <c r="E29" i="10"/>
  <c r="D29" i="10"/>
  <c r="C29" i="10"/>
  <c r="B29" i="10"/>
  <c r="H28" i="10"/>
  <c r="G28" i="10"/>
  <c r="F28" i="10"/>
  <c r="E28" i="10"/>
  <c r="D28" i="10"/>
  <c r="C28" i="10"/>
  <c r="B28" i="10"/>
  <c r="H27" i="10"/>
  <c r="G27" i="10"/>
  <c r="F27" i="10"/>
  <c r="E27" i="10"/>
  <c r="D27" i="10"/>
  <c r="C27" i="10"/>
  <c r="B27" i="10"/>
  <c r="H26" i="10"/>
  <c r="G26" i="10"/>
  <c r="F26" i="10"/>
  <c r="E26" i="10"/>
  <c r="D26" i="10"/>
  <c r="C26" i="10"/>
  <c r="B26" i="10"/>
  <c r="H25" i="10"/>
  <c r="G25" i="10"/>
  <c r="F25" i="10"/>
  <c r="E25" i="10"/>
  <c r="D25" i="10"/>
  <c r="C25" i="10"/>
  <c r="B25" i="10"/>
  <c r="H24" i="10"/>
  <c r="G24" i="10"/>
  <c r="F24" i="10"/>
  <c r="E24" i="10"/>
  <c r="D24" i="10"/>
  <c r="C24" i="10"/>
  <c r="B24" i="10"/>
  <c r="H23" i="10"/>
  <c r="G23" i="10"/>
  <c r="F23" i="10"/>
  <c r="E23" i="10"/>
  <c r="D23" i="10"/>
  <c r="C23" i="10"/>
  <c r="B23" i="10"/>
  <c r="H22" i="10"/>
  <c r="G22" i="10"/>
  <c r="F22" i="10"/>
  <c r="E22" i="10"/>
  <c r="D22" i="10"/>
  <c r="C22" i="10"/>
  <c r="B22" i="10"/>
  <c r="H21" i="10"/>
  <c r="G21" i="10"/>
  <c r="F21" i="10"/>
  <c r="E21" i="10"/>
  <c r="D21" i="10"/>
  <c r="C21" i="10"/>
  <c r="B21" i="10"/>
  <c r="H20" i="10"/>
  <c r="G20" i="10"/>
  <c r="F20" i="10"/>
  <c r="E20" i="10"/>
  <c r="D20" i="10"/>
  <c r="C20" i="10"/>
  <c r="B20" i="10"/>
  <c r="H19" i="10"/>
  <c r="G19" i="10"/>
  <c r="F19" i="10"/>
  <c r="E19" i="10"/>
  <c r="D19" i="10"/>
  <c r="C19" i="10"/>
  <c r="B19" i="10"/>
  <c r="H18" i="10"/>
  <c r="G18" i="10"/>
  <c r="F18" i="10"/>
  <c r="E18" i="10"/>
  <c r="D18" i="10"/>
  <c r="C18" i="10"/>
  <c r="B18" i="10"/>
  <c r="H17" i="10"/>
  <c r="G17" i="10"/>
  <c r="F17" i="10"/>
  <c r="E17" i="10"/>
  <c r="D17" i="10"/>
  <c r="C17" i="10"/>
  <c r="B17" i="10"/>
  <c r="H16" i="10"/>
  <c r="G16" i="10"/>
  <c r="F16" i="10"/>
  <c r="E16" i="10"/>
  <c r="D16" i="10"/>
  <c r="C16" i="10"/>
  <c r="B16" i="10"/>
  <c r="H15" i="10"/>
  <c r="G15" i="10"/>
  <c r="F15" i="10"/>
  <c r="E15" i="10"/>
  <c r="D15" i="10"/>
  <c r="C15" i="10"/>
  <c r="B15" i="10"/>
  <c r="H14" i="10"/>
  <c r="G14" i="10"/>
  <c r="F14" i="10"/>
  <c r="E14" i="10"/>
  <c r="D14" i="10"/>
  <c r="C14" i="10"/>
  <c r="B14" i="10"/>
  <c r="H13" i="10"/>
  <c r="G13" i="10"/>
  <c r="F13" i="10"/>
  <c r="E13" i="10"/>
  <c r="D13" i="10"/>
  <c r="C13" i="10"/>
  <c r="B13" i="10"/>
  <c r="H12" i="10"/>
  <c r="G12" i="10"/>
  <c r="F12" i="10"/>
  <c r="E12" i="10"/>
  <c r="D12" i="10"/>
  <c r="C12" i="10"/>
  <c r="B12" i="10"/>
  <c r="H11" i="10"/>
  <c r="G11" i="10"/>
  <c r="F11" i="10"/>
  <c r="E11" i="10"/>
  <c r="D11" i="10"/>
  <c r="C11" i="10"/>
  <c r="B11" i="10"/>
  <c r="H10" i="10"/>
  <c r="G10" i="10"/>
  <c r="F10" i="10"/>
  <c r="E10" i="10"/>
  <c r="D10" i="10"/>
  <c r="C10" i="10"/>
  <c r="B10" i="10"/>
  <c r="H9" i="10"/>
  <c r="G9" i="10"/>
  <c r="F9" i="10"/>
  <c r="E9" i="10"/>
  <c r="D9" i="10"/>
  <c r="C9" i="10"/>
  <c r="B9" i="10"/>
  <c r="H8" i="10"/>
  <c r="G8" i="10"/>
  <c r="F8" i="10"/>
  <c r="E8" i="10"/>
  <c r="D8" i="10"/>
  <c r="C8" i="10"/>
  <c r="B8" i="10"/>
  <c r="H7" i="10"/>
  <c r="G7" i="10"/>
  <c r="F7" i="10"/>
  <c r="E7" i="10"/>
  <c r="D7" i="10"/>
  <c r="C7" i="10"/>
  <c r="B7" i="10"/>
  <c r="H6" i="10"/>
  <c r="G6" i="10"/>
  <c r="F6" i="10"/>
  <c r="E6" i="10"/>
  <c r="D6" i="10"/>
  <c r="C6" i="10"/>
  <c r="B6" i="10"/>
  <c r="H5" i="10"/>
  <c r="G5" i="10"/>
  <c r="F5" i="10"/>
  <c r="E5" i="10"/>
  <c r="D5" i="10"/>
  <c r="C5" i="10"/>
  <c r="B5" i="10"/>
  <c r="H4" i="10"/>
  <c r="G4" i="10"/>
  <c r="F4" i="10"/>
  <c r="E4" i="10"/>
  <c r="D4" i="10"/>
  <c r="C4" i="10"/>
  <c r="B4" i="10"/>
  <c r="H3" i="10"/>
  <c r="G3" i="10"/>
  <c r="F3" i="10"/>
  <c r="E3" i="10"/>
  <c r="D3" i="10"/>
  <c r="C3" i="10"/>
  <c r="B3" i="10"/>
  <c r="H2" i="10"/>
  <c r="G2" i="10"/>
  <c r="F2" i="10"/>
  <c r="E2" i="10"/>
  <c r="D2" i="10"/>
  <c r="C2" i="10"/>
  <c r="B2" i="10"/>
  <c r="H32" i="9" l="1"/>
  <c r="G32" i="9"/>
  <c r="F32" i="9"/>
  <c r="E32" i="9"/>
  <c r="D32" i="9"/>
  <c r="C32" i="9"/>
  <c r="H31" i="9"/>
  <c r="G31" i="9"/>
  <c r="F31" i="9"/>
  <c r="E31" i="9"/>
  <c r="D31" i="9"/>
  <c r="C31" i="9"/>
  <c r="A31" i="9" s="1"/>
  <c r="H30" i="9"/>
  <c r="G30" i="9"/>
  <c r="F30" i="9"/>
  <c r="E30" i="9"/>
  <c r="D30" i="9"/>
  <c r="C30" i="9"/>
  <c r="H29" i="9"/>
  <c r="G29" i="9"/>
  <c r="F29" i="9"/>
  <c r="E29" i="9"/>
  <c r="D29" i="9"/>
  <c r="C29" i="9"/>
  <c r="A29" i="9"/>
  <c r="H28" i="9"/>
  <c r="G28" i="9"/>
  <c r="F28" i="9"/>
  <c r="E28" i="9"/>
  <c r="D28" i="9"/>
  <c r="C28" i="9"/>
  <c r="A28" i="9"/>
  <c r="H27" i="9"/>
  <c r="G27" i="9"/>
  <c r="F27" i="9"/>
  <c r="E27" i="9"/>
  <c r="D27" i="9"/>
  <c r="C27" i="9"/>
  <c r="A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A23" i="9"/>
  <c r="A24" i="9" s="1"/>
  <c r="A25" i="9" s="1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A20" i="9"/>
  <c r="A21" i="9" s="1"/>
  <c r="H19" i="9"/>
  <c r="G19" i="9"/>
  <c r="F19" i="9"/>
  <c r="E19" i="9"/>
  <c r="D19" i="9"/>
  <c r="C19" i="9"/>
  <c r="A19" i="9"/>
  <c r="H18" i="9"/>
  <c r="G18" i="9"/>
  <c r="F18" i="9"/>
  <c r="E18" i="9"/>
  <c r="D18" i="9"/>
  <c r="C18" i="9"/>
  <c r="H17" i="9"/>
  <c r="G17" i="9"/>
  <c r="F17" i="9"/>
  <c r="E17" i="9"/>
  <c r="D17" i="9"/>
  <c r="C17" i="9"/>
  <c r="H16" i="9"/>
  <c r="G16" i="9"/>
  <c r="F16" i="9"/>
  <c r="E16" i="9"/>
  <c r="D16" i="9"/>
  <c r="C16" i="9"/>
  <c r="H15" i="9"/>
  <c r="G15" i="9"/>
  <c r="F15" i="9"/>
  <c r="E15" i="9"/>
  <c r="D15" i="9"/>
  <c r="C15" i="9"/>
  <c r="A15" i="9"/>
  <c r="A16" i="9" s="1"/>
  <c r="A17" i="9" s="1"/>
  <c r="H14" i="9"/>
  <c r="G14" i="9"/>
  <c r="F14" i="9"/>
  <c r="E14" i="9"/>
  <c r="D14" i="9"/>
  <c r="C14" i="9"/>
  <c r="H13" i="9"/>
  <c r="G13" i="9"/>
  <c r="F13" i="9"/>
  <c r="E13" i="9"/>
  <c r="D13" i="9"/>
  <c r="C13" i="9"/>
  <c r="H12" i="9"/>
  <c r="G12" i="9"/>
  <c r="F12" i="9"/>
  <c r="E12" i="9"/>
  <c r="D12" i="9"/>
  <c r="C12" i="9"/>
  <c r="A12" i="9"/>
  <c r="A13" i="9" s="1"/>
  <c r="H11" i="9"/>
  <c r="G11" i="9"/>
  <c r="F11" i="9"/>
  <c r="E11" i="9"/>
  <c r="D11" i="9"/>
  <c r="C11" i="9"/>
  <c r="A11" i="9"/>
  <c r="H10" i="9"/>
  <c r="G10" i="9"/>
  <c r="F10" i="9"/>
  <c r="E10" i="9"/>
  <c r="D10" i="9"/>
  <c r="C10" i="9"/>
  <c r="H9" i="9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A7" i="9"/>
  <c r="A8" i="9" s="1"/>
  <c r="A9" i="9" s="1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A4" i="9"/>
  <c r="A5" i="9" s="1"/>
  <c r="H3" i="9"/>
  <c r="G3" i="9"/>
  <c r="F3" i="9"/>
  <c r="E3" i="9"/>
  <c r="D3" i="9"/>
  <c r="C3" i="9"/>
  <c r="A3" i="9"/>
  <c r="H2" i="9"/>
  <c r="G2" i="9"/>
  <c r="F2" i="9"/>
  <c r="E2" i="9"/>
  <c r="D2" i="9"/>
  <c r="C2" i="9"/>
  <c r="B2" i="9"/>
  <c r="A32" i="9" l="1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29" i="27" l="1"/>
  <c r="A29" i="26"/>
  <c r="A27" i="20"/>
  <c r="A28" i="20"/>
  <c r="A29" i="20"/>
  <c r="A27" i="19"/>
  <c r="A28" i="19"/>
  <c r="A29" i="19"/>
  <c r="A27" i="18"/>
  <c r="A28" i="18"/>
  <c r="A29" i="18"/>
  <c r="A27" i="17"/>
  <c r="A28" i="17"/>
  <c r="A29" i="17"/>
  <c r="A27" i="16"/>
  <c r="A28" i="16"/>
  <c r="A29" i="16"/>
  <c r="A27" i="15"/>
  <c r="A28" i="15"/>
  <c r="A29" i="15"/>
  <c r="A27" i="10"/>
  <c r="A28" i="10"/>
  <c r="A29" i="10"/>
  <c r="A27" i="27"/>
  <c r="A28" i="27"/>
  <c r="A27" i="26"/>
  <c r="A28" i="26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5" i="27"/>
  <c r="A16" i="27"/>
  <c r="A17" i="27"/>
  <c r="A15" i="26"/>
  <c r="A16" i="26"/>
  <c r="A17" i="26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</calcChain>
</file>

<file path=xl/sharedStrings.xml><?xml version="1.0" encoding="utf-8"?>
<sst xmlns="http://schemas.openxmlformats.org/spreadsheetml/2006/main" count="1179" uniqueCount="99">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</sst>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PCN_PIB"/>
      <sheetName val="Afi"/>
      <sheetName val="Afi_asa"/>
      <sheetName val="Afi_noasa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PV"/>
      <sheetName val="TI"/>
      <sheetName val="CEMENTO"/>
      <sheetName val="LOC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X"/>
      <sheetName val="M"/>
      <sheetName val="SALDO"/>
      <sheetName val="TCOBER"/>
    </sheetNames>
    <sheetDataSet>
      <sheetData sheetId="0">
        <row r="70">
          <cell r="B70">
            <v>1</v>
          </cell>
        </row>
        <row r="99">
          <cell r="B99">
            <v>2</v>
          </cell>
          <cell r="C99"/>
          <cell r="D99"/>
          <cell r="E99"/>
          <cell r="F99">
            <v>122.9074</v>
          </cell>
          <cell r="G99">
            <v>2.8003676836515501</v>
          </cell>
          <cell r="H99">
            <v>3.7685476541827092</v>
          </cell>
        </row>
      </sheetData>
      <sheetData sheetId="1">
        <row r="70">
          <cell r="B70">
            <v>1</v>
          </cell>
        </row>
      </sheetData>
      <sheetData sheetId="2">
        <row r="70">
          <cell r="B70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54">
          <cell r="B54">
            <v>1</v>
          </cell>
          <cell r="C54">
            <v>220.2</v>
          </cell>
          <cell r="D54">
            <v>-0.36199095022625416</v>
          </cell>
          <cell r="E54">
            <v>-0.9924077900290097</v>
          </cell>
          <cell r="F54">
            <v>16950.599999999999</v>
          </cell>
          <cell r="G54">
            <v>-0.46740496294819245</v>
          </cell>
          <cell r="H54">
            <v>-0.4806882869141697</v>
          </cell>
        </row>
        <row r="55">
          <cell r="B55">
            <v>2</v>
          </cell>
          <cell r="C55">
            <v>225.5</v>
          </cell>
          <cell r="D55">
            <v>4.5918367346938771</v>
          </cell>
          <cell r="E55">
            <v>-0.72730533176804724</v>
          </cell>
          <cell r="F55">
            <v>17353</v>
          </cell>
          <cell r="G55">
            <v>1.1211729193618014</v>
          </cell>
          <cell r="H55">
            <v>-0.14780774684727652</v>
          </cell>
        </row>
        <row r="56">
          <cell r="B56">
            <v>3</v>
          </cell>
          <cell r="C56">
            <v>230</v>
          </cell>
          <cell r="D56">
            <v>1.2769704975781559</v>
          </cell>
          <cell r="E56">
            <v>-0.46592865468046357</v>
          </cell>
          <cell r="F56">
            <v>17504</v>
          </cell>
          <cell r="G56">
            <v>1.5902495647127202</v>
          </cell>
          <cell r="H56">
            <v>0.17879074780314427</v>
          </cell>
        </row>
        <row r="57">
          <cell r="B57">
            <v>4</v>
          </cell>
          <cell r="C57">
            <v>226.8</v>
          </cell>
          <cell r="D57">
            <v>0.26525198938993633</v>
          </cell>
          <cell r="E57">
            <v>-0.21337560832308017</v>
          </cell>
          <cell r="F57">
            <v>17569.099999999999</v>
          </cell>
          <cell r="G57">
            <v>2.5322143890937898</v>
          </cell>
          <cell r="H57">
            <v>0.49222159472190063</v>
          </cell>
        </row>
        <row r="58">
          <cell r="B58">
            <v>1</v>
          </cell>
          <cell r="C58">
            <v>226.3</v>
          </cell>
          <cell r="D58">
            <v>2.7702089009991049</v>
          </cell>
          <cell r="E58">
            <v>2.6345269717443338E-2</v>
          </cell>
          <cell r="F58">
            <v>17454.8</v>
          </cell>
          <cell r="G58">
            <v>2.97452597548169</v>
          </cell>
          <cell r="H58">
            <v>0.78648135335436908</v>
          </cell>
        </row>
        <row r="59">
          <cell r="B59">
            <v>2</v>
          </cell>
          <cell r="C59">
            <v>226.1</v>
          </cell>
          <cell r="D59">
            <v>0.26607538802660979</v>
          </cell>
          <cell r="E59">
            <v>0.24952458410301795</v>
          </cell>
          <cell r="F59">
            <v>17866.5</v>
          </cell>
          <cell r="G59">
            <v>2.9591425113813186</v>
          </cell>
          <cell r="H59">
            <v>1.0568415786424086</v>
          </cell>
        </row>
        <row r="60">
          <cell r="B60">
            <v>3</v>
          </cell>
          <cell r="C60">
            <v>233.6</v>
          </cell>
          <cell r="D60">
            <v>1.5652173913043521</v>
          </cell>
          <cell r="E60">
            <v>0.4541678542651057</v>
          </cell>
          <cell r="F60">
            <v>18048.7</v>
          </cell>
          <cell r="G60">
            <v>3.1118601462522877</v>
          </cell>
          <cell r="H60">
            <v>1.2999413534167077</v>
          </cell>
        </row>
        <row r="61">
          <cell r="B61">
            <v>4</v>
          </cell>
          <cell r="C61">
            <v>226</v>
          </cell>
          <cell r="D61">
            <v>-0.35273368606701938</v>
          </cell>
          <cell r="E61">
            <v>0.63829094388762087</v>
          </cell>
          <cell r="F61">
            <v>18094.2</v>
          </cell>
          <cell r="G61">
            <v>2.9887700565196962</v>
          </cell>
          <cell r="H61">
            <v>1.5136086985909165</v>
          </cell>
        </row>
        <row r="62">
          <cell r="B62">
            <v>1</v>
          </cell>
          <cell r="C62">
            <v>222.1</v>
          </cell>
          <cell r="D62">
            <v>-1.8559434379142759</v>
          </cell>
          <cell r="E62">
            <v>0.80060412261512737</v>
          </cell>
          <cell r="F62">
            <v>18029.599999999999</v>
          </cell>
          <cell r="G62">
            <v>3.2930769759607736</v>
          </cell>
          <cell r="H62">
            <v>1.6968040843242078</v>
          </cell>
        </row>
        <row r="63">
          <cell r="B63">
            <v>2</v>
          </cell>
          <cell r="C63">
            <v>233.9</v>
          </cell>
          <cell r="D63">
            <v>3.449800973020789</v>
          </cell>
          <cell r="E63">
            <v>0.93919826969846754</v>
          </cell>
          <cell r="F63">
            <v>18301</v>
          </cell>
          <cell r="G63">
            <v>2.4319256709484316</v>
          </cell>
          <cell r="H63">
            <v>1.8494099566244599</v>
          </cell>
        </row>
        <row r="64">
          <cell r="B64">
            <v>3</v>
          </cell>
          <cell r="C64">
            <v>242.9</v>
          </cell>
          <cell r="D64">
            <v>3.9811643835616417</v>
          </cell>
          <cell r="E64">
            <v>1.0505039221631529</v>
          </cell>
          <cell r="F64">
            <v>18527.5</v>
          </cell>
          <cell r="G64">
            <v>2.652822640965824</v>
          </cell>
          <cell r="H64">
            <v>1.9723064320568247</v>
          </cell>
        </row>
        <row r="65">
          <cell r="B65">
            <v>4</v>
          </cell>
          <cell r="C65">
            <v>240.8</v>
          </cell>
          <cell r="D65">
            <v>6.5486725663716827</v>
          </cell>
          <cell r="E65">
            <v>1.1325207437242715</v>
          </cell>
          <cell r="F65">
            <v>18508.099999999999</v>
          </cell>
          <cell r="G65">
            <v>2.2874733339965259</v>
          </cell>
          <cell r="H65">
            <v>2.0667376995079056</v>
          </cell>
        </row>
        <row r="66">
          <cell r="B66">
            <v>1</v>
          </cell>
          <cell r="C66">
            <v>235.1</v>
          </cell>
          <cell r="D66">
            <v>5.8532192705988306</v>
          </cell>
          <cell r="E66">
            <v>1.1850800608852852</v>
          </cell>
          <cell r="F66">
            <v>18438.3</v>
          </cell>
          <cell r="G66">
            <v>2.2668278830367816</v>
          </cell>
          <cell r="H66">
            <v>2.134373270494875</v>
          </cell>
        </row>
        <row r="67">
          <cell r="B67">
            <v>2</v>
          </cell>
          <cell r="C67">
            <v>236.1</v>
          </cell>
          <cell r="D67">
            <v>0.94057289439930525</v>
          </cell>
          <cell r="E67">
            <v>1.2113982950388109</v>
          </cell>
          <cell r="F67">
            <v>18813.3</v>
          </cell>
          <cell r="G67">
            <v>2.7993005846675079</v>
          </cell>
          <cell r="H67">
            <v>2.1770206163064603</v>
          </cell>
        </row>
        <row r="68">
          <cell r="B68">
            <v>3</v>
          </cell>
          <cell r="C68">
            <v>239.4</v>
          </cell>
          <cell r="D68">
            <v>-1.4409221902017322</v>
          </cell>
          <cell r="E68">
            <v>1.2176094545835363</v>
          </cell>
          <cell r="F68">
            <v>19049.2</v>
          </cell>
          <cell r="G68">
            <v>2.8158143300499372</v>
          </cell>
          <cell r="H68">
            <v>2.1965699923642279</v>
          </cell>
        </row>
        <row r="69">
          <cell r="B69">
            <v>4</v>
          </cell>
          <cell r="C69">
            <v>237.6</v>
          </cell>
          <cell r="D69">
            <v>-1.3289036544850585</v>
          </cell>
          <cell r="E69">
            <v>1.2096782820427494</v>
          </cell>
          <cell r="F69">
            <v>18998.400000000001</v>
          </cell>
          <cell r="G69">
            <v>2.6491103895051493</v>
          </cell>
          <cell r="H69">
            <v>2.1953005790699698</v>
          </cell>
        </row>
        <row r="70">
          <cell r="B70">
            <v>1</v>
          </cell>
          <cell r="C70">
            <v>235.6</v>
          </cell>
          <cell r="D70">
            <v>0.21267545725223158</v>
          </cell>
          <cell r="E70">
            <v>1.1919079376617479</v>
          </cell>
          <cell r="F70">
            <v>18874.2</v>
          </cell>
          <cell r="G70">
            <v>2.3641008118969742</v>
          </cell>
          <cell r="H70">
            <v>2.175878584536532</v>
          </cell>
        </row>
        <row r="71">
          <cell r="B71">
            <v>2</v>
          </cell>
          <cell r="C71">
            <v>239.9</v>
          </cell>
          <cell r="D71">
            <v>1.6094875052943713</v>
          </cell>
          <cell r="E71">
            <v>1.1670149679754991</v>
          </cell>
          <cell r="F71">
            <v>19344.099999999999</v>
          </cell>
          <cell r="G71">
            <v>2.8214082590507727</v>
          </cell>
          <cell r="H71">
            <v>2.1412538480082821</v>
          </cell>
        </row>
        <row r="72">
          <cell r="B72">
            <v>3</v>
          </cell>
          <cell r="C72">
            <v>246.8</v>
          </cell>
          <cell r="D72">
            <v>3.0910609857978333</v>
          </cell>
          <cell r="E72">
            <v>1.1371038992187144</v>
          </cell>
          <cell r="F72">
            <v>19528</v>
          </cell>
          <cell r="G72">
            <v>2.5134913802154379</v>
          </cell>
          <cell r="H72">
            <v>2.0944938476216879</v>
          </cell>
        </row>
        <row r="73">
          <cell r="B73">
            <v>4</v>
          </cell>
          <cell r="C73">
            <v>241.6</v>
          </cell>
          <cell r="D73">
            <v>1.6835016835016869</v>
          </cell>
          <cell r="E73">
            <v>1.1045558029619296</v>
          </cell>
          <cell r="F73">
            <v>19564.599999999999</v>
          </cell>
          <cell r="G73">
            <v>2.9802509685025846</v>
          </cell>
          <cell r="H73">
            <v>2.0390911580201188</v>
          </cell>
        </row>
        <row r="74">
          <cell r="B74">
            <v>1</v>
          </cell>
          <cell r="C74">
            <v>237.3</v>
          </cell>
          <cell r="D74">
            <v>0.72156196943973239</v>
          </cell>
          <cell r="E74">
            <v>1.0729729739547926</v>
          </cell>
          <cell r="F74">
            <v>19471.099999999999</v>
          </cell>
          <cell r="G74">
            <v>3.1625181464644658</v>
          </cell>
          <cell r="H74">
            <v>1.9788002273048155</v>
          </cell>
        </row>
        <row r="75">
          <cell r="B75">
            <v>2</v>
          </cell>
          <cell r="C75">
            <v>244.5</v>
          </cell>
          <cell r="D75">
            <v>1.9174656106711208</v>
          </cell>
          <cell r="E75">
            <v>1.0463195481222889</v>
          </cell>
          <cell r="F75">
            <v>19804.900000000001</v>
          </cell>
          <cell r="G75">
            <v>2.3821216805124168</v>
          </cell>
          <cell r="H75">
            <v>1.9179637284585709</v>
          </cell>
        </row>
        <row r="76">
          <cell r="B76">
            <v>3</v>
          </cell>
          <cell r="C76">
            <v>248.8</v>
          </cell>
          <cell r="D76">
            <v>0.81037277147488762</v>
          </cell>
          <cell r="E76">
            <v>1.0283400295115819</v>
          </cell>
          <cell r="F76">
            <v>19874.3</v>
          </cell>
          <cell r="G76">
            <v>1.7733510856206447</v>
          </cell>
          <cell r="H76">
            <v>1.8616641581636522</v>
          </cell>
        </row>
        <row r="77">
          <cell r="B77">
            <v>4</v>
          </cell>
          <cell r="C77">
            <v>244.7</v>
          </cell>
          <cell r="D77">
            <v>1.2831125827814649</v>
          </cell>
          <cell r="E77">
            <v>1.0233233884589279</v>
          </cell>
          <cell r="F77">
            <v>19966.900000000001</v>
          </cell>
          <cell r="G77">
            <v>2.056264886580883</v>
          </cell>
          <cell r="H77">
            <v>1.8152741118223603</v>
          </cell>
        </row>
        <row r="78">
          <cell r="B78">
            <v>1</v>
          </cell>
          <cell r="C78">
            <v>239.2</v>
          </cell>
          <cell r="D78">
            <v>0.8006742520016763</v>
          </cell>
          <cell r="E78">
            <v>1.0354223657643102</v>
          </cell>
          <cell r="F78">
            <v>19681.3</v>
          </cell>
          <cell r="G78">
            <v>1.0795486644308738</v>
          </cell>
          <cell r="H78">
            <v>1.7841109891666564</v>
          </cell>
        </row>
        <row r="79">
          <cell r="B79">
            <v>2</v>
          </cell>
          <cell r="C79">
            <v>220.2</v>
          </cell>
          <cell r="D79">
            <v>-9.9386503067484746</v>
          </cell>
          <cell r="E79">
            <v>1.0689520704741637</v>
          </cell>
          <cell r="F79">
            <v>18607.2</v>
          </cell>
          <cell r="G79">
            <v>-6.0474932971133484</v>
          </cell>
          <cell r="H79">
            <v>1.7736428091627259</v>
          </cell>
        </row>
        <row r="80">
          <cell r="B80">
            <v>3</v>
          </cell>
          <cell r="C80">
            <v>240.9</v>
          </cell>
          <cell r="D80">
            <v>-3.1752411575562745</v>
          </cell>
          <cell r="E80">
            <v>1.1280808940638216</v>
          </cell>
          <cell r="F80">
            <v>19176.900000000001</v>
          </cell>
          <cell r="G80">
            <v>-3.5090544069476537</v>
          </cell>
          <cell r="H80">
            <v>1.7888972393237939</v>
          </cell>
        </row>
        <row r="81">
          <cell r="B81">
            <v>4</v>
          </cell>
          <cell r="C81">
            <v>237.3</v>
          </cell>
          <cell r="D81">
            <v>-3.0241111565181722</v>
          </cell>
          <cell r="E81">
            <v>1.2100974765228527</v>
          </cell>
          <cell r="F81">
            <v>19344.3</v>
          </cell>
          <cell r="G81">
            <v>-3.1181605557197289</v>
          </cell>
          <cell r="H81">
            <v>1.8300137370966632</v>
          </cell>
        </row>
        <row r="82">
          <cell r="B82">
            <v>1</v>
          </cell>
          <cell r="C82">
            <v>238.3</v>
          </cell>
          <cell r="D82">
            <v>-0.37625418060199811</v>
          </cell>
          <cell r="E82">
            <v>1.3096008815585636</v>
          </cell>
          <cell r="F82">
            <v>19239.599999999999</v>
          </cell>
          <cell r="G82">
            <v>-2.2442623200703227</v>
          </cell>
          <cell r="H82">
            <v>1.893820540149217</v>
          </cell>
        </row>
        <row r="83">
          <cell r="B83">
            <v>2</v>
          </cell>
          <cell r="C83">
            <v>242.3</v>
          </cell>
          <cell r="D83">
            <v>10.036330608537703</v>
          </cell>
          <cell r="E83">
            <v>1.4185437924826101</v>
          </cell>
          <cell r="F83">
            <v>19716.099999999999</v>
          </cell>
          <cell r="G83">
            <v>5.9595210456167447</v>
          </cell>
          <cell r="H83">
            <v>1.9740532772163282</v>
          </cell>
        </row>
      </sheetData>
      <sheetData sheetId="11">
        <row r="70">
          <cell r="B70">
            <v>1</v>
          </cell>
        </row>
        <row r="83">
          <cell r="B83">
            <v>2</v>
          </cell>
          <cell r="C83">
            <v>33.5</v>
          </cell>
          <cell r="D83">
            <v>-4.5584045584045612</v>
          </cell>
          <cell r="E83">
            <v>-3.8758841295079836</v>
          </cell>
          <cell r="F83">
            <v>3586.4</v>
          </cell>
          <cell r="G83">
            <v>6.4845605700712516</v>
          </cell>
          <cell r="H83">
            <v>-3.439801755838475</v>
          </cell>
        </row>
      </sheetData>
      <sheetData sheetId="12">
        <row r="70">
          <cell r="B70">
            <v>1</v>
          </cell>
        </row>
        <row r="83">
          <cell r="B83">
            <v>2</v>
          </cell>
          <cell r="C83">
            <v>12.15</v>
          </cell>
          <cell r="D83">
            <v>-1.6099999999999994</v>
          </cell>
          <cell r="E83">
            <v>-8.8796668851756133E-2</v>
          </cell>
          <cell r="F83">
            <v>15.39</v>
          </cell>
          <cell r="G83">
            <v>6.0000000000000497E-2</v>
          </cell>
          <cell r="H83">
            <v>-0.73975775388176523</v>
          </cell>
        </row>
      </sheetData>
      <sheetData sheetId="13">
        <row r="70">
          <cell r="B70">
            <v>1</v>
          </cell>
        </row>
        <row r="83">
          <cell r="B83">
            <v>2</v>
          </cell>
          <cell r="C83">
            <v>55.18</v>
          </cell>
          <cell r="D83">
            <v>3.6300000000000026</v>
          </cell>
          <cell r="E83">
            <v>-5.4416382385524455E-3</v>
          </cell>
          <cell r="F83">
            <v>58.42</v>
          </cell>
          <cell r="G83">
            <v>2.8800000000000026</v>
          </cell>
          <cell r="H83">
            <v>2.3959825823666497E-2</v>
          </cell>
        </row>
      </sheetData>
      <sheetData sheetId="14">
        <row r="70">
          <cell r="B70">
            <v>1</v>
          </cell>
        </row>
        <row r="83">
          <cell r="B83">
            <v>2</v>
          </cell>
          <cell r="C83">
            <v>48.48</v>
          </cell>
          <cell r="D83">
            <v>4.019999999999996</v>
          </cell>
          <cell r="E83">
            <v>0.37416204860476726</v>
          </cell>
          <cell r="F83">
            <v>49.43</v>
          </cell>
          <cell r="G83">
            <v>2.3999999999999986</v>
          </cell>
          <cell r="H83">
            <v>0.4557338058267757</v>
          </cell>
        </row>
      </sheetData>
      <sheetData sheetId="15"/>
      <sheetData sheetId="16"/>
      <sheetData sheetId="17"/>
      <sheetData sheetId="18">
        <row r="2">
          <cell r="B2">
            <v>1</v>
          </cell>
        </row>
        <row r="21">
          <cell r="C21"/>
          <cell r="D21"/>
          <cell r="E21"/>
          <cell r="F21"/>
          <cell r="G21"/>
          <cell r="H21"/>
        </row>
        <row r="22">
          <cell r="C22"/>
          <cell r="D22"/>
          <cell r="E22"/>
          <cell r="F22"/>
          <cell r="G22"/>
          <cell r="H22"/>
        </row>
        <row r="23">
          <cell r="C23"/>
          <cell r="D23"/>
          <cell r="E23"/>
          <cell r="F23"/>
          <cell r="G23"/>
          <cell r="H23"/>
        </row>
        <row r="24">
          <cell r="C24"/>
          <cell r="D24"/>
          <cell r="E24"/>
          <cell r="F24"/>
          <cell r="G24"/>
          <cell r="H24"/>
        </row>
        <row r="25">
          <cell r="C25"/>
          <cell r="D25"/>
          <cell r="E25"/>
          <cell r="F25"/>
          <cell r="G25"/>
          <cell r="H25"/>
        </row>
        <row r="26">
          <cell r="C26"/>
          <cell r="D26"/>
          <cell r="E26"/>
          <cell r="F26"/>
          <cell r="G26"/>
          <cell r="H26"/>
        </row>
        <row r="27">
          <cell r="C27"/>
          <cell r="D27"/>
          <cell r="E27"/>
          <cell r="F27"/>
          <cell r="G27"/>
          <cell r="H27"/>
        </row>
        <row r="28">
          <cell r="C28"/>
          <cell r="D28"/>
          <cell r="E28"/>
          <cell r="F28"/>
          <cell r="G28"/>
          <cell r="H28"/>
        </row>
        <row r="29">
          <cell r="C29"/>
          <cell r="D29"/>
          <cell r="E29"/>
          <cell r="F29"/>
          <cell r="G29"/>
          <cell r="H29"/>
        </row>
        <row r="30">
          <cell r="C30"/>
          <cell r="D30"/>
          <cell r="E30"/>
          <cell r="F30"/>
          <cell r="G30"/>
          <cell r="H30"/>
        </row>
        <row r="31">
          <cell r="C31"/>
          <cell r="D31"/>
          <cell r="E31"/>
          <cell r="F31"/>
          <cell r="G31"/>
          <cell r="H31"/>
        </row>
        <row r="32">
          <cell r="C32"/>
          <cell r="D32"/>
          <cell r="E32"/>
          <cell r="F32"/>
          <cell r="G32"/>
          <cell r="H32"/>
        </row>
        <row r="33">
          <cell r="C33"/>
          <cell r="D33"/>
          <cell r="E33"/>
          <cell r="F33"/>
          <cell r="G33"/>
          <cell r="H33"/>
        </row>
        <row r="34">
          <cell r="C34"/>
          <cell r="D34"/>
          <cell r="E34"/>
          <cell r="F34"/>
          <cell r="G34"/>
          <cell r="H34"/>
        </row>
        <row r="35">
          <cell r="C35"/>
          <cell r="D35"/>
          <cell r="E35"/>
          <cell r="F35"/>
          <cell r="G35"/>
          <cell r="H35"/>
        </row>
        <row r="36">
          <cell r="C36"/>
          <cell r="D36"/>
          <cell r="E36"/>
          <cell r="F36"/>
          <cell r="G36"/>
          <cell r="H36"/>
        </row>
        <row r="37">
          <cell r="C37"/>
          <cell r="D37"/>
          <cell r="E37"/>
          <cell r="F37"/>
          <cell r="G37"/>
          <cell r="H37"/>
        </row>
        <row r="38">
          <cell r="C38"/>
          <cell r="D38"/>
          <cell r="E38"/>
          <cell r="F38"/>
          <cell r="G38"/>
          <cell r="H38"/>
        </row>
        <row r="39">
          <cell r="C39"/>
          <cell r="D39"/>
          <cell r="E39"/>
          <cell r="F39"/>
          <cell r="G39"/>
          <cell r="H39"/>
        </row>
        <row r="40">
          <cell r="C40"/>
          <cell r="D40"/>
          <cell r="E40"/>
          <cell r="F40"/>
          <cell r="G40"/>
          <cell r="H40"/>
        </row>
        <row r="41">
          <cell r="C41"/>
          <cell r="D41"/>
          <cell r="E41"/>
          <cell r="F41"/>
          <cell r="G41"/>
          <cell r="H41"/>
        </row>
        <row r="42">
          <cell r="C42"/>
          <cell r="D42"/>
          <cell r="E42"/>
          <cell r="F42"/>
          <cell r="G42"/>
          <cell r="H42"/>
        </row>
        <row r="43">
          <cell r="C43"/>
          <cell r="D43"/>
          <cell r="E43"/>
          <cell r="F43"/>
          <cell r="G43"/>
          <cell r="H43"/>
        </row>
        <row r="44">
          <cell r="C44"/>
          <cell r="D44"/>
          <cell r="E44"/>
          <cell r="F44"/>
          <cell r="G44"/>
          <cell r="H44"/>
        </row>
        <row r="45">
          <cell r="C45"/>
          <cell r="D45"/>
          <cell r="E45"/>
          <cell r="F45"/>
          <cell r="G45"/>
          <cell r="H45"/>
        </row>
        <row r="46">
          <cell r="C46"/>
          <cell r="D46"/>
          <cell r="E46"/>
          <cell r="F46"/>
          <cell r="G46"/>
          <cell r="H46"/>
        </row>
        <row r="47">
          <cell r="C47"/>
          <cell r="D47"/>
          <cell r="E47"/>
          <cell r="F47"/>
          <cell r="G47"/>
          <cell r="H47"/>
        </row>
        <row r="48">
          <cell r="C48"/>
          <cell r="D48"/>
          <cell r="E48"/>
          <cell r="F48"/>
          <cell r="G48"/>
          <cell r="H48"/>
        </row>
        <row r="49">
          <cell r="C49"/>
          <cell r="D49"/>
          <cell r="E49"/>
          <cell r="F49"/>
          <cell r="G49"/>
          <cell r="H49"/>
        </row>
        <row r="50">
          <cell r="C50">
            <v>100</v>
          </cell>
          <cell r="D50"/>
          <cell r="E50"/>
          <cell r="F50">
            <v>100</v>
          </cell>
          <cell r="G50"/>
          <cell r="H50"/>
        </row>
        <row r="51">
          <cell r="C51">
            <v>106.7</v>
          </cell>
          <cell r="D51"/>
          <cell r="E51"/>
          <cell r="F51">
            <v>103.6</v>
          </cell>
          <cell r="G51"/>
          <cell r="H51"/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70">
          <cell r="B70">
            <v>1</v>
          </cell>
        </row>
      </sheetData>
      <sheetData sheetId="29">
        <row r="70">
          <cell r="B70">
            <v>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70">
          <cell r="C70">
            <v>7719</v>
          </cell>
        </row>
      </sheetData>
      <sheetData sheetId="40"/>
      <sheetData sheetId="41"/>
      <sheetData sheetId="42">
        <row r="70">
          <cell r="B70">
            <v>1</v>
          </cell>
        </row>
        <row r="82">
          <cell r="B82">
            <v>1</v>
          </cell>
          <cell r="C82">
            <v>6.4217446105582292</v>
          </cell>
          <cell r="D82">
            <v>-63.945422390257413</v>
          </cell>
          <cell r="E82">
            <v>43.163264252106266</v>
          </cell>
          <cell r="F82">
            <v>1325.1399999999999</v>
          </cell>
          <cell r="G82">
            <v>-88.703301612145609</v>
          </cell>
          <cell r="H82">
            <v>274.12387071449541</v>
          </cell>
        </row>
        <row r="83">
          <cell r="B83">
            <v>2</v>
          </cell>
          <cell r="C83">
            <v>28.25876220639897</v>
          </cell>
          <cell r="D83"/>
          <cell r="E83">
            <v>47.959330519871692</v>
          </cell>
          <cell r="F83">
            <v>4485.8899999999994</v>
          </cell>
          <cell r="G83">
            <v>3250.4294570169541</v>
          </cell>
          <cell r="H83">
            <v>284.68465851849885</v>
          </cell>
        </row>
      </sheetData>
      <sheetData sheetId="43">
        <row r="70">
          <cell r="C70">
            <v>41106</v>
          </cell>
        </row>
        <row r="82">
          <cell r="C82">
            <v>5548.6834651546005</v>
          </cell>
          <cell r="D82">
            <v>-71.552812550226562</v>
          </cell>
          <cell r="E82">
            <v>37.786687806031999</v>
          </cell>
          <cell r="F82">
            <v>1214374</v>
          </cell>
          <cell r="G82">
            <v>-88.497664722101462</v>
          </cell>
          <cell r="H82">
            <v>183.59770401712541</v>
          </cell>
        </row>
        <row r="83">
          <cell r="C83">
            <v>24865</v>
          </cell>
          <cell r="D83"/>
          <cell r="E83">
            <v>42.402238764169915</v>
          </cell>
          <cell r="F83">
            <v>4208726</v>
          </cell>
          <cell r="G83">
            <v>1960.3538419362419</v>
          </cell>
          <cell r="H83">
            <v>192.09046892750936</v>
          </cell>
        </row>
      </sheetData>
      <sheetData sheetId="44">
        <row r="70">
          <cell r="B70">
            <v>1</v>
          </cell>
        </row>
      </sheetData>
      <sheetData sheetId="45">
        <row r="70">
          <cell r="B70">
            <v>1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workbookViewId="0">
      <selection activeCell="C32" sqref="C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0.8554687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3">
      <c r="A2" s="1">
        <v>2018</v>
      </c>
      <c r="B2" s="6">
        <v>1</v>
      </c>
      <c r="C2" s="2">
        <v>108.8</v>
      </c>
      <c r="D2" s="2">
        <v>2.5</v>
      </c>
      <c r="E2" s="2">
        <v>1.3357826319824924</v>
      </c>
      <c r="F2" s="2">
        <v>109.1224</v>
      </c>
      <c r="G2" s="2">
        <v>2.7404702118504876</v>
      </c>
      <c r="H2" s="2">
        <v>1.5683260767848748</v>
      </c>
    </row>
    <row r="3" spans="1:8" x14ac:dyDescent="0.3">
      <c r="A3" s="1">
        <v>2018</v>
      </c>
      <c r="B3" s="6">
        <v>2</v>
      </c>
      <c r="C3" s="2">
        <v>109.2</v>
      </c>
      <c r="D3" s="2">
        <v>2.2000000000000002</v>
      </c>
      <c r="E3" s="2">
        <v>1.2309858654161812</v>
      </c>
      <c r="F3" s="2">
        <v>109.8339</v>
      </c>
      <c r="G3" s="2">
        <v>2.340240565101559</v>
      </c>
      <c r="H3" s="2">
        <v>1.4313294324593058</v>
      </c>
    </row>
    <row r="4" spans="1:8" x14ac:dyDescent="0.3">
      <c r="A4" s="1">
        <v>2018</v>
      </c>
      <c r="B4" s="6">
        <v>3</v>
      </c>
      <c r="C4" s="2">
        <v>109.9</v>
      </c>
      <c r="D4" s="2">
        <v>2.1</v>
      </c>
      <c r="E4" s="2">
        <v>1.1196371245353656</v>
      </c>
      <c r="F4" s="2">
        <v>110.44710000000001</v>
      </c>
      <c r="G4" s="2">
        <v>2.2655492623631757</v>
      </c>
      <c r="H4" s="2">
        <v>1.290880329373671</v>
      </c>
    </row>
    <row r="5" spans="1:8" x14ac:dyDescent="0.3">
      <c r="A5" s="1">
        <v>2018</v>
      </c>
      <c r="B5" s="6">
        <v>4</v>
      </c>
      <c r="C5" s="2">
        <v>110.4</v>
      </c>
      <c r="D5" s="2">
        <v>2</v>
      </c>
      <c r="E5" s="2">
        <v>1.008244808096971</v>
      </c>
      <c r="F5" s="2">
        <v>111.09350000000001</v>
      </c>
      <c r="G5" s="2">
        <v>2.2417187185077569</v>
      </c>
      <c r="H5" s="2">
        <v>1.1535435290971527</v>
      </c>
    </row>
    <row r="6" spans="1:8" x14ac:dyDescent="0.3">
      <c r="A6" s="1">
        <v>2019</v>
      </c>
      <c r="B6" s="6">
        <v>1</v>
      </c>
      <c r="C6" s="2">
        <v>111.2</v>
      </c>
      <c r="D6" s="2">
        <v>2.2000000000000002</v>
      </c>
      <c r="E6" s="2">
        <v>0.90393004165508806</v>
      </c>
      <c r="F6" s="2">
        <v>111.77460000000001</v>
      </c>
      <c r="G6" s="2">
        <v>2.4304817342727159</v>
      </c>
      <c r="H6" s="2">
        <v>1.0264929612820515</v>
      </c>
    </row>
    <row r="7" spans="1:8" x14ac:dyDescent="0.3">
      <c r="A7" s="1">
        <v>2019</v>
      </c>
      <c r="B7" s="6">
        <v>2</v>
      </c>
      <c r="C7" s="2">
        <v>111.8</v>
      </c>
      <c r="D7" s="2">
        <v>2.2999999999999998</v>
      </c>
      <c r="E7" s="2">
        <v>0.81443379775874647</v>
      </c>
      <c r="F7" s="2">
        <v>112.09690000000001</v>
      </c>
      <c r="G7" s="2">
        <v>2.0603839069722518</v>
      </c>
      <c r="H7" s="2">
        <v>0.91758266507404962</v>
      </c>
    </row>
    <row r="8" spans="1:8" x14ac:dyDescent="0.3">
      <c r="A8" s="1">
        <v>2019</v>
      </c>
      <c r="B8" s="6">
        <v>3</v>
      </c>
      <c r="C8" s="2">
        <v>111.1</v>
      </c>
      <c r="D8" s="2">
        <v>1.1000000000000001</v>
      </c>
      <c r="E8" s="2">
        <v>0.74830709268094175</v>
      </c>
      <c r="F8" s="2">
        <v>112.3117</v>
      </c>
      <c r="G8" s="2">
        <v>1.6882290254791599</v>
      </c>
      <c r="H8" s="2">
        <v>0.83554417260194902</v>
      </c>
    </row>
    <row r="9" spans="1:8" x14ac:dyDescent="0.3">
      <c r="A9" s="1">
        <v>2019</v>
      </c>
      <c r="B9" s="6">
        <v>4</v>
      </c>
      <c r="C9" s="2">
        <v>110</v>
      </c>
      <c r="D9" s="2">
        <v>-0.3</v>
      </c>
      <c r="E9" s="2">
        <v>0.71502942157106997</v>
      </c>
      <c r="F9" s="2">
        <v>112.9526</v>
      </c>
      <c r="G9" s="2">
        <v>1.6734552426559635</v>
      </c>
      <c r="H9" s="2">
        <v>0.78982326677073778</v>
      </c>
    </row>
    <row r="10" spans="1:8" x14ac:dyDescent="0.3">
      <c r="A10" s="1">
        <v>2020</v>
      </c>
      <c r="B10" s="6">
        <v>1</v>
      </c>
      <c r="C10" s="2">
        <v>105.7</v>
      </c>
      <c r="D10" s="2">
        <v>-5</v>
      </c>
      <c r="E10" s="2">
        <v>0.72430008764560183</v>
      </c>
      <c r="F10" s="2">
        <v>107.1046</v>
      </c>
      <c r="G10" s="2">
        <v>-4.1780511851529756</v>
      </c>
      <c r="H10" s="2">
        <v>0.79039865851845215</v>
      </c>
    </row>
    <row r="11" spans="1:8" x14ac:dyDescent="0.3">
      <c r="A11" s="1">
        <v>2020</v>
      </c>
      <c r="B11" s="6">
        <v>2</v>
      </c>
      <c r="C11" s="2">
        <v>90.3</v>
      </c>
      <c r="D11" s="2">
        <v>-19.2</v>
      </c>
      <c r="E11" s="2">
        <v>0.78518400073252603</v>
      </c>
      <c r="F11" s="2">
        <v>88.050299999999993</v>
      </c>
      <c r="G11" s="2">
        <v>-21.451619090269237</v>
      </c>
      <c r="H11" s="2">
        <v>0.84780132876805658</v>
      </c>
    </row>
    <row r="12" spans="1:8" x14ac:dyDescent="0.3">
      <c r="A12" s="1">
        <v>2020</v>
      </c>
      <c r="B12" s="6">
        <v>3</v>
      </c>
      <c r="C12" s="2">
        <v>101.1</v>
      </c>
      <c r="D12" s="2">
        <v>-9</v>
      </c>
      <c r="E12" s="2">
        <v>0.90316838310505287</v>
      </c>
      <c r="F12" s="2">
        <v>102.0523</v>
      </c>
      <c r="G12" s="2">
        <v>-9.1347562186308231</v>
      </c>
      <c r="H12" s="2">
        <v>0.96945697729022096</v>
      </c>
    </row>
    <row r="13" spans="1:8" x14ac:dyDescent="0.3">
      <c r="A13" s="1">
        <v>2020</v>
      </c>
      <c r="B13" s="6">
        <v>4</v>
      </c>
      <c r="C13" s="2">
        <v>102.9</v>
      </c>
      <c r="D13" s="2">
        <v>-6.5</v>
      </c>
      <c r="E13" s="2">
        <v>1.071249717035935</v>
      </c>
      <c r="F13" s="2">
        <v>102.7928</v>
      </c>
      <c r="G13" s="2">
        <v>-8.9947464688727834</v>
      </c>
      <c r="H13" s="2">
        <v>1.1488541660937166</v>
      </c>
    </row>
    <row r="14" spans="1:8" x14ac:dyDescent="0.3">
      <c r="A14" s="1">
        <v>2021</v>
      </c>
      <c r="B14" s="6">
        <v>1</v>
      </c>
      <c r="C14" s="2">
        <v>104.3</v>
      </c>
      <c r="D14" s="2">
        <v>-1.3</v>
      </c>
      <c r="E14" s="2">
        <v>1.276235004558484</v>
      </c>
      <c r="F14" s="2">
        <v>104.02809999999999</v>
      </c>
      <c r="G14" s="2">
        <v>-2.8724256474511933</v>
      </c>
      <c r="H14" s="2">
        <v>1.3731663239398644</v>
      </c>
    </row>
    <row r="15" spans="1:8" x14ac:dyDescent="0.3">
      <c r="A15" s="1">
        <v>2021</v>
      </c>
      <c r="B15" s="6">
        <v>2</v>
      </c>
      <c r="C15" s="2">
        <v>105</v>
      </c>
      <c r="D15" s="2">
        <v>16.3</v>
      </c>
      <c r="E15" s="2">
        <v>1.5001992166328644</v>
      </c>
      <c r="F15" s="2">
        <v>105.4542</v>
      </c>
      <c r="G15" s="2">
        <v>19.765861104391469</v>
      </c>
      <c r="H15" s="2">
        <v>1.6232271291931311</v>
      </c>
    </row>
    <row r="16" spans="1:8" x14ac:dyDescent="0.3">
      <c r="A16" s="1">
        <v>2021</v>
      </c>
      <c r="B16" s="6">
        <v>3</v>
      </c>
      <c r="C16" s="2">
        <v>109</v>
      </c>
      <c r="D16" s="2">
        <v>7.8</v>
      </c>
      <c r="E16" s="2">
        <v>1.723607177341391</v>
      </c>
      <c r="F16" s="2">
        <v>107.5329</v>
      </c>
      <c r="G16" s="2">
        <v>5.3703836170277297</v>
      </c>
      <c r="H16" s="2">
        <v>1.8772167652358642</v>
      </c>
    </row>
    <row r="17" spans="1:8" x14ac:dyDescent="0.3">
      <c r="A17" s="1">
        <v>2021</v>
      </c>
      <c r="B17" s="6">
        <v>4</v>
      </c>
      <c r="C17" s="2">
        <v>110.2</v>
      </c>
      <c r="D17" s="2">
        <v>7.1</v>
      </c>
      <c r="E17" s="2">
        <v>1.9361735862559835</v>
      </c>
      <c r="F17" s="2">
        <v>109.7174</v>
      </c>
      <c r="G17" s="2">
        <v>6.7364640325003222</v>
      </c>
      <c r="H17" s="2">
        <v>2.1246545616849106</v>
      </c>
    </row>
    <row r="18" spans="1:8" x14ac:dyDescent="0.3">
      <c r="A18" s="1">
        <v>2022</v>
      </c>
      <c r="B18" s="6">
        <v>1</v>
      </c>
      <c r="C18" s="2">
        <v>111.2</v>
      </c>
      <c r="D18" s="2">
        <v>6.5</v>
      </c>
      <c r="E18" s="2">
        <v>2.1314108884627228</v>
      </c>
      <c r="F18" s="2">
        <v>111.19110000000001</v>
      </c>
      <c r="G18" s="2">
        <v>6.8856395531591952</v>
      </c>
      <c r="H18" s="2">
        <v>2.3572430774394864</v>
      </c>
    </row>
    <row r="19" spans="1:8" x14ac:dyDescent="0.3">
      <c r="A19" s="1">
        <v>2022</v>
      </c>
      <c r="B19" s="6">
        <v>2</v>
      </c>
      <c r="C19" s="2">
        <v>112</v>
      </c>
      <c r="D19" s="2">
        <v>6.7</v>
      </c>
      <c r="E19" s="2">
        <v>2.3060589205562803</v>
      </c>
      <c r="F19" s="2">
        <v>113.1088</v>
      </c>
      <c r="G19" s="2">
        <v>7.2586961922806337</v>
      </c>
      <c r="H19" s="2">
        <v>2.569567252318067</v>
      </c>
    </row>
    <row r="20" spans="1:8" x14ac:dyDescent="0.3">
      <c r="A20" s="1">
        <v>2022</v>
      </c>
      <c r="B20" s="6">
        <v>3</v>
      </c>
      <c r="C20" s="2">
        <v>112.3</v>
      </c>
      <c r="D20" s="2">
        <v>3</v>
      </c>
      <c r="E20" s="2">
        <v>2.4595878873260384</v>
      </c>
      <c r="F20" s="2">
        <v>114.0752</v>
      </c>
      <c r="G20" s="2">
        <v>6.083998478605146</v>
      </c>
      <c r="H20" s="2">
        <v>2.7590422739364526</v>
      </c>
    </row>
    <row r="21" spans="1:8" x14ac:dyDescent="0.3">
      <c r="A21" s="1">
        <v>2022</v>
      </c>
      <c r="B21" s="6">
        <v>4</v>
      </c>
      <c r="C21" s="2">
        <v>113</v>
      </c>
      <c r="D21" s="2">
        <v>2.5</v>
      </c>
      <c r="E21" s="2">
        <v>2.5942142067360319</v>
      </c>
      <c r="F21" s="2">
        <v>114.7266</v>
      </c>
      <c r="G21" s="2">
        <v>4.5655474883655733</v>
      </c>
      <c r="H21" s="2">
        <v>2.9260140354979196</v>
      </c>
    </row>
    <row r="22" spans="1:8" x14ac:dyDescent="0.3">
      <c r="A22" s="1">
        <v>2023</v>
      </c>
      <c r="B22" s="6">
        <v>1</v>
      </c>
      <c r="C22" s="2">
        <v>114.1</v>
      </c>
      <c r="D22" s="2">
        <v>2.7</v>
      </c>
      <c r="E22" s="2">
        <v>2.7124920543207161</v>
      </c>
      <c r="F22" s="2">
        <v>115.49760000000001</v>
      </c>
      <c r="G22" s="2">
        <v>3.87306178282254</v>
      </c>
      <c r="H22" s="2">
        <v>3.0729065278336618</v>
      </c>
    </row>
    <row r="23" spans="1:8" x14ac:dyDescent="0.3">
      <c r="A23" s="1">
        <v>2023</v>
      </c>
      <c r="B23" s="6">
        <v>2</v>
      </c>
      <c r="C23" s="2">
        <v>115</v>
      </c>
      <c r="D23" s="2">
        <v>2.7</v>
      </c>
      <c r="E23" s="2">
        <v>2.8169167217353364</v>
      </c>
      <c r="F23" s="2">
        <v>115.782</v>
      </c>
      <c r="G23" s="2">
        <v>2.3633881713889693</v>
      </c>
      <c r="H23" s="2">
        <v>3.2031684501829161</v>
      </c>
    </row>
    <row r="24" spans="1:8" x14ac:dyDescent="0.3">
      <c r="A24" s="1">
        <v>2023</v>
      </c>
      <c r="B24" s="6">
        <v>3</v>
      </c>
      <c r="C24" s="2">
        <v>115.1</v>
      </c>
      <c r="D24" s="2">
        <v>2.5</v>
      </c>
      <c r="E24" s="2">
        <v>2.9099756931011869</v>
      </c>
      <c r="F24" s="2">
        <v>116.5446</v>
      </c>
      <c r="G24" s="2">
        <v>2.1647124002412532</v>
      </c>
      <c r="H24" s="2">
        <v>3.3207485988192875</v>
      </c>
    </row>
    <row r="25" spans="1:8" x14ac:dyDescent="0.3">
      <c r="A25" s="1">
        <v>2023</v>
      </c>
      <c r="B25" s="6">
        <v>4</v>
      </c>
      <c r="C25" s="2">
        <v>116.1</v>
      </c>
      <c r="D25" s="2">
        <v>2.8</v>
      </c>
      <c r="E25" s="2">
        <v>2.9940833795884774</v>
      </c>
      <c r="F25" s="2">
        <v>117.40089999999999</v>
      </c>
      <c r="G25" s="2">
        <v>2.3310200075657983</v>
      </c>
      <c r="H25" s="2">
        <v>3.429070907342135</v>
      </c>
    </row>
    <row r="26" spans="1:8" x14ac:dyDescent="0.3">
      <c r="A26" s="1">
        <v>2024</v>
      </c>
      <c r="B26" s="6">
        <v>1</v>
      </c>
      <c r="C26" s="2">
        <v>117.2</v>
      </c>
      <c r="D26" s="2">
        <v>2.7</v>
      </c>
      <c r="E26" s="2">
        <v>3.0713979575592285</v>
      </c>
      <c r="F26" s="2">
        <v>118.63720000000001</v>
      </c>
      <c r="G26" s="2">
        <v>2.7183248829412809</v>
      </c>
      <c r="H26" s="2">
        <v>3.5308367867267063</v>
      </c>
    </row>
    <row r="27" spans="1:8" x14ac:dyDescent="0.3">
      <c r="A27" s="1">
        <v>2024</v>
      </c>
      <c r="B27" s="6">
        <v>2</v>
      </c>
      <c r="C27" s="2">
        <v>117.5</v>
      </c>
      <c r="D27" s="2">
        <v>2.2000000000000002</v>
      </c>
      <c r="E27" s="2">
        <v>3.143956301263219</v>
      </c>
      <c r="F27" s="2">
        <v>119.58320000000001</v>
      </c>
      <c r="G27" s="2">
        <v>3.2830664524710285</v>
      </c>
      <c r="H27" s="2">
        <v>3.6280613661358885</v>
      </c>
    </row>
    <row r="28" spans="1:8" x14ac:dyDescent="0.3">
      <c r="A28" s="1">
        <v>2024</v>
      </c>
      <c r="B28" s="6">
        <v>3</v>
      </c>
      <c r="C28" s="2">
        <v>118.6</v>
      </c>
      <c r="D28" s="2">
        <v>3</v>
      </c>
      <c r="E28" s="2">
        <v>3.2135631612267539</v>
      </c>
      <c r="F28" s="2">
        <v>120.4117</v>
      </c>
      <c r="G28" s="2">
        <v>3.3181288536749065</v>
      </c>
      <c r="H28" s="2">
        <v>3.7222519547927018</v>
      </c>
    </row>
    <row r="29" spans="1:8" x14ac:dyDescent="0.3">
      <c r="A29" s="1">
        <v>2024</v>
      </c>
      <c r="B29" s="6">
        <v>4</v>
      </c>
      <c r="C29" s="2">
        <v>119.1</v>
      </c>
      <c r="D29" s="2">
        <v>2.6</v>
      </c>
      <c r="E29" s="2">
        <v>3.2814333152878477</v>
      </c>
      <c r="F29" s="2">
        <v>121.2484</v>
      </c>
      <c r="G29" s="2">
        <v>3.2772321166192109</v>
      </c>
      <c r="H29" s="2">
        <v>3.8147002400991266</v>
      </c>
    </row>
    <row r="30" spans="1:8" x14ac:dyDescent="0.3">
      <c r="A30" s="1">
        <v>2025</v>
      </c>
      <c r="B30" s="6">
        <v>1</v>
      </c>
      <c r="C30" s="2">
        <v>119.8</v>
      </c>
      <c r="D30" s="2">
        <v>2.2999999999999998</v>
      </c>
      <c r="E30" s="2">
        <v>3.3486480643087484</v>
      </c>
      <c r="F30" s="2">
        <v>121.93689999999999</v>
      </c>
      <c r="G30" s="2">
        <v>2.7813367139480683</v>
      </c>
      <c r="H30" s="2">
        <v>3.9064453325189445</v>
      </c>
    </row>
    <row r="31" spans="1:8" x14ac:dyDescent="0.3">
      <c r="A31" s="1">
        <f>A30</f>
        <v>2025</v>
      </c>
      <c r="B31" s="6">
        <f>[1]PIB!B99</f>
        <v>2</v>
      </c>
      <c r="C31" s="2">
        <f>[1]PIB!C99</f>
        <v>0</v>
      </c>
      <c r="D31" s="2">
        <f>[1]PIB!D99</f>
        <v>0</v>
      </c>
      <c r="E31" s="2">
        <f>[1]PIB!E99</f>
        <v>0</v>
      </c>
      <c r="F31" s="2">
        <f>[1]PIB!F99</f>
        <v>122.9074</v>
      </c>
      <c r="G31" s="2">
        <f>[1]PIB!G99</f>
        <v>2.8003676836515501</v>
      </c>
      <c r="H31" s="2">
        <f>[1]PIB!H99</f>
        <v>3.7685476541827092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D34" s="2"/>
      <c r="E34" s="2"/>
      <c r="H34" s="2"/>
    </row>
    <row r="35" spans="2:8" x14ac:dyDescent="0.3">
      <c r="D35" s="2"/>
      <c r="E35" s="2"/>
      <c r="H35" s="2"/>
    </row>
    <row r="36" spans="2:8" x14ac:dyDescent="0.3">
      <c r="D36" s="2"/>
      <c r="E36" s="2"/>
      <c r="H36" s="2"/>
    </row>
    <row r="37" spans="2:8" x14ac:dyDescent="0.3">
      <c r="D37" s="2"/>
      <c r="E37" s="2"/>
      <c r="H37" s="2"/>
    </row>
    <row r="38" spans="2:8" x14ac:dyDescent="0.3">
      <c r="D38" s="2"/>
      <c r="E38" s="2"/>
      <c r="H38" s="2"/>
    </row>
    <row r="39" spans="2:8" x14ac:dyDescent="0.3">
      <c r="D39" s="2"/>
      <c r="E39" s="2"/>
      <c r="H39" s="2"/>
    </row>
    <row r="40" spans="2:8" x14ac:dyDescent="0.3">
      <c r="D40" s="2"/>
      <c r="E40" s="2"/>
      <c r="H40" s="2"/>
    </row>
    <row r="41" spans="2:8" x14ac:dyDescent="0.3">
      <c r="D41" s="2"/>
      <c r="E41" s="2"/>
      <c r="H41" s="2"/>
    </row>
    <row r="42" spans="2:8" x14ac:dyDescent="0.3">
      <c r="D42" s="2"/>
      <c r="E42" s="2"/>
      <c r="H42" s="2"/>
    </row>
    <row r="43" spans="2:8" x14ac:dyDescent="0.3">
      <c r="D43" s="2"/>
      <c r="E43" s="2"/>
      <c r="H43" s="2"/>
    </row>
    <row r="44" spans="2:8" x14ac:dyDescent="0.3">
      <c r="D44" s="2"/>
      <c r="E44" s="2"/>
      <c r="H44" s="2"/>
    </row>
    <row r="45" spans="2:8" x14ac:dyDescent="0.3">
      <c r="D45" s="2"/>
      <c r="E45" s="2"/>
      <c r="H45" s="2"/>
    </row>
    <row r="46" spans="2:8" x14ac:dyDescent="0.3">
      <c r="D46" s="2"/>
      <c r="E46" s="2"/>
      <c r="H46" s="2"/>
    </row>
    <row r="47" spans="2:8" x14ac:dyDescent="0.3">
      <c r="D47" s="2"/>
      <c r="E47" s="2"/>
      <c r="H47" s="2"/>
    </row>
    <row r="48" spans="2:8" x14ac:dyDescent="0.3">
      <c r="D48" s="2"/>
      <c r="E48" s="2"/>
      <c r="H48" s="2"/>
    </row>
    <row r="49" spans="4:8" x14ac:dyDescent="0.3">
      <c r="D49" s="2"/>
      <c r="E49" s="2"/>
      <c r="H49" s="2"/>
    </row>
    <row r="50" spans="4:8" x14ac:dyDescent="0.3">
      <c r="D50" s="2"/>
      <c r="E50" s="2"/>
      <c r="H50" s="2"/>
    </row>
    <row r="51" spans="4:8" x14ac:dyDescent="0.3">
      <c r="D51" s="2"/>
      <c r="E51" s="2"/>
      <c r="H51" s="2"/>
    </row>
    <row r="52" spans="4:8" x14ac:dyDescent="0.3">
      <c r="D52" s="2"/>
      <c r="E52" s="2"/>
      <c r="H52" s="2"/>
    </row>
    <row r="53" spans="4:8" x14ac:dyDescent="0.3">
      <c r="D53" s="2"/>
      <c r="E53" s="2"/>
      <c r="H53" s="2"/>
    </row>
    <row r="54" spans="4:8" x14ac:dyDescent="0.3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D32" sqref="D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2.570312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</row>
    <row r="2" spans="1:8" x14ac:dyDescent="0.3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2.4163764116194297</v>
      </c>
      <c r="F2" s="2">
        <v>14787.099999999999</v>
      </c>
      <c r="G2" s="2">
        <v>8.114886003797551</v>
      </c>
      <c r="H2" s="2">
        <v>57.926308828118707</v>
      </c>
    </row>
    <row r="3" spans="1:8" x14ac:dyDescent="0.3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3.7306163718484915</v>
      </c>
      <c r="F3" s="2">
        <v>24147.4</v>
      </c>
      <c r="G3" s="2">
        <v>1.901006544310424</v>
      </c>
      <c r="H3" s="2">
        <v>70.719161054030195</v>
      </c>
    </row>
    <row r="4" spans="1:8" x14ac:dyDescent="0.3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5.4762152269897237</v>
      </c>
      <c r="F4" s="2">
        <v>32753.599999999999</v>
      </c>
      <c r="G4" s="2">
        <v>0.263349860427331</v>
      </c>
      <c r="H4" s="2">
        <v>85.019363420149759</v>
      </c>
    </row>
    <row r="5" spans="1:8" x14ac:dyDescent="0.3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7.6376766788463746</v>
      </c>
      <c r="F5" s="2">
        <v>18062.650000000001</v>
      </c>
      <c r="G5" s="2">
        <v>6.487409681740175</v>
      </c>
      <c r="H5" s="2">
        <v>100.80343889432312</v>
      </c>
    </row>
    <row r="6" spans="1:8" x14ac:dyDescent="0.3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10.19444063584141</v>
      </c>
      <c r="F6" s="2">
        <v>15372.149999999998</v>
      </c>
      <c r="G6" s="2">
        <v>3.956489101987537</v>
      </c>
      <c r="H6" s="2">
        <v>117.99493793592119</v>
      </c>
    </row>
    <row r="7" spans="1:8" x14ac:dyDescent="0.3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13.142647946100686</v>
      </c>
      <c r="F7" s="2">
        <v>24880.32</v>
      </c>
      <c r="G7" s="2">
        <v>3.0351921946047966</v>
      </c>
      <c r="H7" s="2">
        <v>136.45846348605701</v>
      </c>
    </row>
    <row r="8" spans="1:8" x14ac:dyDescent="0.3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16.481434691897451</v>
      </c>
      <c r="F8" s="2">
        <v>33263.479999999996</v>
      </c>
      <c r="G8" s="2">
        <v>1.5567143764349423</v>
      </c>
      <c r="H8" s="2">
        <v>155.98734445532247</v>
      </c>
    </row>
    <row r="9" spans="1:8" x14ac:dyDescent="0.3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20.189391655382945</v>
      </c>
      <c r="F9" s="2">
        <v>18396.02</v>
      </c>
      <c r="G9" s="2">
        <v>1.845631731778008</v>
      </c>
      <c r="H9" s="2">
        <v>176.29152020975224</v>
      </c>
    </row>
    <row r="10" spans="1:8" x14ac:dyDescent="0.3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24.264252439226116</v>
      </c>
      <c r="F10" s="2">
        <v>11730.33</v>
      </c>
      <c r="G10" s="2">
        <v>-23.691025653535768</v>
      </c>
      <c r="H10" s="2">
        <v>196.98441097158172</v>
      </c>
    </row>
    <row r="11" spans="1:8" x14ac:dyDescent="0.3">
      <c r="A11" s="1">
        <f>A10</f>
        <v>2020</v>
      </c>
      <c r="B11" s="2">
        <v>2</v>
      </c>
      <c r="C11" s="2">
        <v>0</v>
      </c>
      <c r="D11" s="2">
        <v>0</v>
      </c>
      <c r="E11" s="2">
        <v>28.689863745649216</v>
      </c>
      <c r="F11" s="2">
        <v>133.88999999999999</v>
      </c>
      <c r="G11" s="2">
        <v>-99.461863834548751</v>
      </c>
      <c r="H11" s="2">
        <v>217.57040828274759</v>
      </c>
    </row>
    <row r="12" spans="1:8" x14ac:dyDescent="0.3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33.407396377650436</v>
      </c>
      <c r="F12" s="2">
        <v>5879.28</v>
      </c>
      <c r="G12" s="2">
        <v>-82.32512052256709</v>
      </c>
      <c r="H12" s="2">
        <v>237.41598153729583</v>
      </c>
    </row>
    <row r="13" spans="1:8" x14ac:dyDescent="0.3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38.340089973386938</v>
      </c>
      <c r="F13" s="2">
        <v>2043.28</v>
      </c>
      <c r="G13" s="2">
        <v>-88.892814858866203</v>
      </c>
      <c r="H13" s="2">
        <v>255.68945495919911</v>
      </c>
    </row>
    <row r="14" spans="1:8" x14ac:dyDescent="0.3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43.343340756147605</v>
      </c>
      <c r="F14" s="2">
        <v>1325.1399999999999</v>
      </c>
      <c r="G14" s="2">
        <v>-88.703301612145609</v>
      </c>
      <c r="H14" s="2">
        <v>271.35931458364274</v>
      </c>
    </row>
    <row r="15" spans="1:8" x14ac:dyDescent="0.3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48.205429919559208</v>
      </c>
      <c r="F15" s="2">
        <v>4485.8899999999994</v>
      </c>
      <c r="G15" s="2">
        <v>3250.4294570169541</v>
      </c>
      <c r="H15" s="2">
        <v>283.17868252717568</v>
      </c>
    </row>
    <row r="16" spans="1:8" x14ac:dyDescent="0.3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52.647583180282012</v>
      </c>
      <c r="F16" s="2">
        <v>16187.970000000001</v>
      </c>
      <c r="G16" s="2">
        <v>175.33932726456305</v>
      </c>
      <c r="H16" s="2">
        <v>289.67564177122455</v>
      </c>
    </row>
    <row r="17" spans="1:8" x14ac:dyDescent="0.3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56.360897861276563</v>
      </c>
      <c r="F17" s="2">
        <v>12904.380000000001</v>
      </c>
      <c r="G17" s="2">
        <v>531.55221017188057</v>
      </c>
      <c r="H17" s="2">
        <v>291.23280703127205</v>
      </c>
    </row>
    <row r="18" spans="1:8" x14ac:dyDescent="0.3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59.039195802942416</v>
      </c>
      <c r="F18" s="2">
        <v>11891.92</v>
      </c>
      <c r="G18" s="2">
        <v>797.40857569766229</v>
      </c>
      <c r="H18" s="2">
        <v>288.16133282623429</v>
      </c>
    </row>
    <row r="19" spans="1:8" x14ac:dyDescent="0.3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60.497115047217072</v>
      </c>
      <c r="F19" s="2">
        <v>23982.69</v>
      </c>
      <c r="G19" s="2">
        <v>434.62501309662082</v>
      </c>
      <c r="H19" s="2">
        <v>280.92257330199027</v>
      </c>
    </row>
    <row r="20" spans="1:8" x14ac:dyDescent="0.3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60.784320981579597</v>
      </c>
      <c r="F20" s="2">
        <v>32331.61</v>
      </c>
      <c r="G20" s="2">
        <v>99.726154669177163</v>
      </c>
      <c r="H20" s="2">
        <v>270.29616213121363</v>
      </c>
    </row>
    <row r="21" spans="1:8" x14ac:dyDescent="0.3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60.012315760001691</v>
      </c>
      <c r="F21" s="2">
        <v>18931.97</v>
      </c>
      <c r="G21" s="2">
        <v>46.70964432231537</v>
      </c>
      <c r="H21" s="2">
        <v>257.15779701144965</v>
      </c>
    </row>
    <row r="22" spans="1:8" x14ac:dyDescent="0.3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58.322899526279343</v>
      </c>
      <c r="F22" s="2">
        <v>17249.14</v>
      </c>
      <c r="G22" s="2">
        <v>45.049243519969863</v>
      </c>
      <c r="H22" s="2">
        <v>242.27656938557973</v>
      </c>
    </row>
    <row r="23" spans="1:8" x14ac:dyDescent="0.3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55.860077879468513</v>
      </c>
      <c r="F23" s="2">
        <v>28829.43</v>
      </c>
      <c r="G23" s="2">
        <v>20.209325976360446</v>
      </c>
      <c r="H23" s="2">
        <v>226.29004060105467</v>
      </c>
    </row>
    <row r="24" spans="1:8" x14ac:dyDescent="0.3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52.774534641963562</v>
      </c>
      <c r="F24" s="2">
        <v>38673.31</v>
      </c>
      <c r="G24" s="2">
        <v>19.61455058996442</v>
      </c>
      <c r="H24" s="2">
        <v>209.71250492665916</v>
      </c>
    </row>
    <row r="25" spans="1:8" x14ac:dyDescent="0.3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49.210476484914203</v>
      </c>
      <c r="F25" s="2">
        <v>24037.040000000001</v>
      </c>
      <c r="G25" s="2">
        <v>26.965339581670577</v>
      </c>
      <c r="H25" s="2">
        <v>192.92945618453749</v>
      </c>
    </row>
    <row r="26" spans="1:8" x14ac:dyDescent="0.3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45.300058768526405</v>
      </c>
      <c r="F26" s="2">
        <v>21947.68</v>
      </c>
      <c r="G26" s="2">
        <v>27.239271059310788</v>
      </c>
      <c r="H26" s="2">
        <v>176.20757697537351</v>
      </c>
    </row>
    <row r="27" spans="1:8" x14ac:dyDescent="0.3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41.174341328725006</v>
      </c>
      <c r="F27" s="2">
        <v>33626.01</v>
      </c>
      <c r="G27" s="2">
        <v>16.637789925086977</v>
      </c>
      <c r="H27" s="2">
        <v>159.70982232697432</v>
      </c>
    </row>
    <row r="28" spans="1:8" x14ac:dyDescent="0.3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36.950195420431022</v>
      </c>
      <c r="F28" s="2">
        <v>43512.59</v>
      </c>
      <c r="G28" s="2">
        <v>12.513229408085325</v>
      </c>
      <c r="H28" s="2">
        <v>143.50604207594947</v>
      </c>
    </row>
    <row r="29" spans="1:8" x14ac:dyDescent="0.3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32.743564788021615</v>
      </c>
      <c r="F29" s="2">
        <v>27195.54</v>
      </c>
      <c r="G29" s="2">
        <v>13.140137055144896</v>
      </c>
      <c r="H29" s="2">
        <v>127.57666603865736</v>
      </c>
    </row>
    <row r="30" spans="1:8" x14ac:dyDescent="0.3">
      <c r="A30" s="1">
        <v>2025</v>
      </c>
      <c r="B30" s="2">
        <f>[1]EGATUR!B82</f>
        <v>1</v>
      </c>
      <c r="C30" s="2">
        <f>[1]EGATUR!C82</f>
        <v>6.4217446105582292</v>
      </c>
      <c r="D30" s="2">
        <f>[1]EGATUR!D82</f>
        <v>-63.945422390257413</v>
      </c>
      <c r="E30" s="2">
        <f>[1]EGATUR!E82</f>
        <v>43.163264252106266</v>
      </c>
      <c r="F30" s="2">
        <f>[1]EGATUR!F82</f>
        <v>1325.1399999999999</v>
      </c>
      <c r="G30" s="2">
        <f>[1]EGATUR!G82</f>
        <v>-88.703301612145609</v>
      </c>
      <c r="H30" s="2">
        <f>[1]EGATUR!H82</f>
        <v>274.12387071449541</v>
      </c>
    </row>
    <row r="31" spans="1:8" x14ac:dyDescent="0.3">
      <c r="A31" s="1">
        <f t="shared" ref="A31" si="1">IF(C31="","",A30)</f>
        <v>2025</v>
      </c>
      <c r="B31" s="2">
        <f>[1]EGATUR!B83</f>
        <v>2</v>
      </c>
      <c r="C31" s="2">
        <f>[1]EGATUR!C83</f>
        <v>28.25876220639897</v>
      </c>
      <c r="D31" s="2">
        <f>[1]EGATUR!D83</f>
        <v>0</v>
      </c>
      <c r="E31" s="2">
        <f>[1]EGATUR!E83</f>
        <v>47.959330519871692</v>
      </c>
      <c r="F31" s="2">
        <f>[1]EGATUR!F83</f>
        <v>4485.8899999999994</v>
      </c>
      <c r="G31" s="2">
        <f>[1]EGATUR!G83</f>
        <v>3250.4294570169541</v>
      </c>
      <c r="H31" s="2">
        <f>[1]EGATUR!H83</f>
        <v>284.68465851849885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2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D32" sqref="D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3" width="16.28515625" style="1" customWidth="1"/>
    <col min="4" max="4" width="17.5703125" style="1" customWidth="1"/>
    <col min="5" max="5" width="15.28515625" style="1" customWidth="1"/>
    <col min="6" max="6" width="11.140625" style="1" bestFit="1" customWidth="1"/>
    <col min="7" max="7" width="18.28515625" style="1" bestFit="1" customWidth="1"/>
    <col min="8" max="8" width="18" style="1" bestFit="1" customWidth="1"/>
    <col min="9" max="16384" width="11.42578125" style="1"/>
  </cols>
  <sheetData>
    <row r="1" spans="1:8" s="3" customFormat="1" ht="54" x14ac:dyDescent="0.25">
      <c r="A1" s="3" t="s">
        <v>2</v>
      </c>
      <c r="B1" s="3" t="s">
        <v>0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</row>
    <row r="2" spans="1:8" x14ac:dyDescent="0.3">
      <c r="A2" s="1">
        <v>2018</v>
      </c>
      <c r="B2" s="1">
        <v>1</v>
      </c>
      <c r="C2" s="4">
        <v>41106</v>
      </c>
      <c r="D2" s="4">
        <v>-13.5556864064603</v>
      </c>
      <c r="E2" s="4">
        <v>1.3979745179086855</v>
      </c>
      <c r="F2" s="4">
        <v>13717834</v>
      </c>
      <c r="G2" s="4">
        <v>6.0207827362256383</v>
      </c>
      <c r="H2" s="4">
        <v>38.298412769611886</v>
      </c>
    </row>
    <row r="3" spans="1:8" x14ac:dyDescent="0.3">
      <c r="A3" s="1">
        <f>A2</f>
        <v>2018</v>
      </c>
      <c r="B3" s="1">
        <v>2</v>
      </c>
      <c r="C3" s="4">
        <v>106743</v>
      </c>
      <c r="D3" s="4">
        <v>9.0895154779302878</v>
      </c>
      <c r="E3" s="4">
        <v>2.3750557702598591</v>
      </c>
      <c r="F3" s="4">
        <v>23420732</v>
      </c>
      <c r="G3" s="4">
        <v>-0.40603894750588232</v>
      </c>
      <c r="H3" s="4">
        <v>46.72904512537329</v>
      </c>
    </row>
    <row r="4" spans="1:8" x14ac:dyDescent="0.3">
      <c r="A4" s="1">
        <f>A3</f>
        <v>2018</v>
      </c>
      <c r="B4" s="1">
        <v>3</v>
      </c>
      <c r="C4" s="4">
        <v>180029</v>
      </c>
      <c r="D4" s="4">
        <v>-13.820900809474345</v>
      </c>
      <c r="E4" s="4">
        <v>3.6777201807205477</v>
      </c>
      <c r="F4" s="4">
        <v>29128315</v>
      </c>
      <c r="G4" s="4">
        <v>-2.1503905493510223</v>
      </c>
      <c r="H4" s="4">
        <v>56.200385601565849</v>
      </c>
    </row>
    <row r="5" spans="1:8" x14ac:dyDescent="0.3">
      <c r="A5" s="1">
        <f>A4</f>
        <v>2018</v>
      </c>
      <c r="B5" s="1">
        <v>4</v>
      </c>
      <c r="C5" s="4">
        <v>53301</v>
      </c>
      <c r="D5" s="4">
        <v>-11.443951552609278</v>
      </c>
      <c r="E5" s="4">
        <v>5.3394410079658128</v>
      </c>
      <c r="F5" s="4">
        <v>16541531</v>
      </c>
      <c r="G5" s="4">
        <v>5.7302201158246024</v>
      </c>
      <c r="H5" s="4">
        <v>66.705404594890226</v>
      </c>
    </row>
    <row r="6" spans="1:8" x14ac:dyDescent="0.3">
      <c r="A6" s="1">
        <v>2019</v>
      </c>
      <c r="B6" s="1">
        <v>1</v>
      </c>
      <c r="C6" s="4">
        <v>44018</v>
      </c>
      <c r="D6" s="4">
        <v>7.0841239721695093</v>
      </c>
      <c r="E6" s="4">
        <v>7.3827548725518435</v>
      </c>
      <c r="F6" s="4">
        <v>14225722</v>
      </c>
      <c r="G6" s="4">
        <v>3.7023920831816381</v>
      </c>
      <c r="H6" s="4">
        <v>78.200603266952768</v>
      </c>
    </row>
    <row r="7" spans="1:8" x14ac:dyDescent="0.3">
      <c r="A7" s="1">
        <f>A6</f>
        <v>2019</v>
      </c>
      <c r="B7" s="1">
        <v>2</v>
      </c>
      <c r="C7" s="4">
        <v>87028</v>
      </c>
      <c r="D7" s="4">
        <v>-18.469595195937906</v>
      </c>
      <c r="E7" s="4">
        <v>9.819708774684468</v>
      </c>
      <c r="F7" s="4">
        <v>23899130</v>
      </c>
      <c r="G7" s="4">
        <v>2.0426261655698941</v>
      </c>
      <c r="H7" s="4">
        <v>90.604373289060419</v>
      </c>
    </row>
    <row r="8" spans="1:8" x14ac:dyDescent="0.3">
      <c r="A8" s="1">
        <f>A7</f>
        <v>2019</v>
      </c>
      <c r="B8" s="1">
        <v>3</v>
      </c>
      <c r="C8" s="4">
        <v>195932</v>
      </c>
      <c r="D8" s="4">
        <v>8.8335768126246208</v>
      </c>
      <c r="E8" s="4">
        <v>12.662163070256776</v>
      </c>
      <c r="F8" s="4">
        <v>28836788</v>
      </c>
      <c r="G8" s="4">
        <v>-1.0008371579337871</v>
      </c>
      <c r="H8" s="4">
        <v>103.78854495053029</v>
      </c>
    </row>
    <row r="9" spans="1:8" x14ac:dyDescent="0.3">
      <c r="A9" s="1">
        <f>A8</f>
        <v>2019</v>
      </c>
      <c r="B9" s="1">
        <v>4</v>
      </c>
      <c r="C9" s="4">
        <v>65539</v>
      </c>
      <c r="D9" s="4">
        <v>22.960169602821701</v>
      </c>
      <c r="E9" s="4">
        <v>15.90429730018022</v>
      </c>
      <c r="F9" s="4">
        <v>16547511</v>
      </c>
      <c r="G9" s="4">
        <v>3.6151429997621776E-2</v>
      </c>
      <c r="H9" s="4">
        <v>117.56959744872729</v>
      </c>
    </row>
    <row r="10" spans="1:8" x14ac:dyDescent="0.3">
      <c r="A10" s="1">
        <v>2020</v>
      </c>
      <c r="B10" s="1">
        <v>1</v>
      </c>
      <c r="C10" s="4">
        <v>19505.209346095799</v>
      </c>
      <c r="D10" s="4">
        <v>-55.688106351729296</v>
      </c>
      <c r="E10" s="4">
        <v>19.537898138955232</v>
      </c>
      <c r="F10" s="4">
        <v>10557630</v>
      </c>
      <c r="G10" s="4">
        <v>-25.78492676856753</v>
      </c>
      <c r="H10" s="4">
        <v>131.69851661719855</v>
      </c>
    </row>
    <row r="11" spans="1:8" x14ac:dyDescent="0.3">
      <c r="A11" s="1">
        <f>A10</f>
        <v>2020</v>
      </c>
      <c r="B11" s="1">
        <v>2</v>
      </c>
      <c r="C11" s="4">
        <v>0</v>
      </c>
      <c r="D11" s="4">
        <v>0</v>
      </c>
      <c r="E11" s="4">
        <v>23.559162181271397</v>
      </c>
      <c r="F11" s="4">
        <v>204272</v>
      </c>
      <c r="G11" s="4">
        <v>-99.145274325885495</v>
      </c>
      <c r="H11" s="4">
        <v>145.85282988572948</v>
      </c>
    </row>
    <row r="12" spans="1:8" x14ac:dyDescent="0.3">
      <c r="A12" s="1">
        <f>A11</f>
        <v>2020</v>
      </c>
      <c r="B12" s="1">
        <v>3</v>
      </c>
      <c r="C12" s="4">
        <v>67392</v>
      </c>
      <c r="D12" s="4">
        <v>-65.604393360961964</v>
      </c>
      <c r="E12" s="4">
        <v>27.917269769011625</v>
      </c>
      <c r="F12" s="4">
        <v>6044625</v>
      </c>
      <c r="G12" s="4">
        <v>-79.038494162387295</v>
      </c>
      <c r="H12" s="4">
        <v>159.6116375319894</v>
      </c>
    </row>
    <row r="13" spans="1:8" x14ac:dyDescent="0.3">
      <c r="A13" s="1">
        <f>A12</f>
        <v>2020</v>
      </c>
      <c r="B13" s="1">
        <v>4</v>
      </c>
      <c r="C13" s="4">
        <v>17313</v>
      </c>
      <c r="D13" s="4">
        <v>-73.583667739819035</v>
      </c>
      <c r="E13" s="4">
        <v>32.54667676769553</v>
      </c>
      <c r="F13" s="4">
        <v>2126576</v>
      </c>
      <c r="G13" s="4">
        <v>-87.148665439775201</v>
      </c>
      <c r="H13" s="4">
        <v>172.40091601851537</v>
      </c>
    </row>
    <row r="14" spans="1:8" x14ac:dyDescent="0.3">
      <c r="A14" s="1">
        <v>2021</v>
      </c>
      <c r="B14" s="1">
        <v>1</v>
      </c>
      <c r="C14" s="4">
        <v>5548.6834651546005</v>
      </c>
      <c r="D14" s="4">
        <v>-71.552812550226562</v>
      </c>
      <c r="E14" s="4">
        <v>37.323388003386491</v>
      </c>
      <c r="F14" s="4">
        <v>1214374</v>
      </c>
      <c r="G14" s="4">
        <v>-88.497664722101462</v>
      </c>
      <c r="H14" s="4">
        <v>183.49748547553551</v>
      </c>
    </row>
    <row r="15" spans="1:8" x14ac:dyDescent="0.3">
      <c r="A15" s="1">
        <f>A14</f>
        <v>2021</v>
      </c>
      <c r="B15" s="1">
        <v>2</v>
      </c>
      <c r="C15" s="4">
        <v>24865</v>
      </c>
      <c r="D15" s="4">
        <v>0</v>
      </c>
      <c r="E15" s="4">
        <v>42.057076836830696</v>
      </c>
      <c r="F15" s="4">
        <v>4208726</v>
      </c>
      <c r="G15" s="4">
        <v>1960.3538419362419</v>
      </c>
      <c r="H15" s="4">
        <v>192.01594754486646</v>
      </c>
    </row>
    <row r="16" spans="1:8" x14ac:dyDescent="0.3">
      <c r="A16" s="1">
        <f>A15</f>
        <v>2021</v>
      </c>
      <c r="B16" s="1">
        <v>3</v>
      </c>
      <c r="C16" s="4">
        <v>83119</v>
      </c>
      <c r="D16" s="4">
        <v>23.336597815764492</v>
      </c>
      <c r="E16" s="4">
        <v>46.489369003428322</v>
      </c>
      <c r="F16" s="4">
        <v>14299445</v>
      </c>
      <c r="G16" s="4">
        <v>136.56463386893316</v>
      </c>
      <c r="H16" s="4">
        <v>196.90090689945137</v>
      </c>
    </row>
    <row r="17" spans="1:8" x14ac:dyDescent="0.3">
      <c r="A17" s="1">
        <f>A16</f>
        <v>2021</v>
      </c>
      <c r="B17" s="1">
        <v>4</v>
      </c>
      <c r="C17" s="4">
        <v>46428</v>
      </c>
      <c r="D17" s="4">
        <v>168.16842834863976</v>
      </c>
      <c r="E17" s="4">
        <v>50.335604565556537</v>
      </c>
      <c r="F17" s="4">
        <v>11458258</v>
      </c>
      <c r="G17" s="4">
        <v>438.81253244652436</v>
      </c>
      <c r="H17" s="4">
        <v>198.20217939622796</v>
      </c>
    </row>
    <row r="18" spans="1:8" x14ac:dyDescent="0.3">
      <c r="A18" s="1">
        <v>2022</v>
      </c>
      <c r="B18" s="1">
        <v>1</v>
      </c>
      <c r="C18" s="4">
        <v>31131</v>
      </c>
      <c r="D18" s="4">
        <v>461.05200802137682</v>
      </c>
      <c r="E18" s="4">
        <v>53.296653103600207</v>
      </c>
      <c r="F18" s="4">
        <v>9720263</v>
      </c>
      <c r="G18" s="4">
        <v>700.43405079489514</v>
      </c>
      <c r="H18" s="4">
        <v>195.93187072148996</v>
      </c>
    </row>
    <row r="19" spans="1:8" x14ac:dyDescent="0.3">
      <c r="A19" s="1">
        <f>A18</f>
        <v>2022</v>
      </c>
      <c r="B19" s="1">
        <v>2</v>
      </c>
      <c r="C19" s="4">
        <v>75390</v>
      </c>
      <c r="D19" s="4">
        <v>203.19726523225418</v>
      </c>
      <c r="E19" s="4">
        <v>55.147029712808624</v>
      </c>
      <c r="F19" s="4">
        <v>20592825</v>
      </c>
      <c r="G19" s="4">
        <v>389.28880140926259</v>
      </c>
      <c r="H19" s="4">
        <v>190.25246803218749</v>
      </c>
    </row>
    <row r="20" spans="1:8" x14ac:dyDescent="0.3">
      <c r="A20" s="1">
        <f>A19</f>
        <v>2022</v>
      </c>
      <c r="B20" s="1">
        <v>3</v>
      </c>
      <c r="C20" s="4">
        <v>154391</v>
      </c>
      <c r="D20" s="4">
        <v>85.746941132593022</v>
      </c>
      <c r="E20" s="4">
        <v>55.916096585254692</v>
      </c>
      <c r="F20" s="4">
        <v>25707266</v>
      </c>
      <c r="G20" s="4">
        <v>79.778068309644183</v>
      </c>
      <c r="H20" s="4">
        <v>181.64177234781661</v>
      </c>
    </row>
    <row r="21" spans="1:8" x14ac:dyDescent="0.3">
      <c r="A21" s="1">
        <f>A20</f>
        <v>2022</v>
      </c>
      <c r="B21" s="1">
        <v>4</v>
      </c>
      <c r="C21" s="4">
        <v>62785</v>
      </c>
      <c r="D21" s="4">
        <v>35.230895149478769</v>
      </c>
      <c r="E21" s="4">
        <v>55.725747310210963</v>
      </c>
      <c r="F21" s="4">
        <v>15638928</v>
      </c>
      <c r="G21" s="4">
        <v>36.486087152165702</v>
      </c>
      <c r="H21" s="4">
        <v>170.701982396234</v>
      </c>
    </row>
    <row r="22" spans="1:8" x14ac:dyDescent="0.3">
      <c r="A22" s="1">
        <v>2023</v>
      </c>
      <c r="B22" s="1">
        <v>1</v>
      </c>
      <c r="C22" s="4">
        <v>57443.522755329803</v>
      </c>
      <c r="D22" s="4">
        <v>84.521932335388541</v>
      </c>
      <c r="E22" s="4">
        <v>54.716519754792081</v>
      </c>
      <c r="F22" s="4">
        <v>13703001</v>
      </c>
      <c r="G22" s="4">
        <v>40.973562135098618</v>
      </c>
      <c r="H22" s="4">
        <v>157.97163209027244</v>
      </c>
    </row>
    <row r="23" spans="1:8" x14ac:dyDescent="0.3">
      <c r="A23" s="1">
        <f>A22</f>
        <v>2023</v>
      </c>
      <c r="B23" s="1">
        <v>2</v>
      </c>
      <c r="C23" s="4">
        <v>107210.5339906578</v>
      </c>
      <c r="D23" s="4">
        <v>42.207897586759245</v>
      </c>
      <c r="E23" s="4">
        <v>53.016142503512242</v>
      </c>
      <c r="F23" s="4">
        <v>23835938</v>
      </c>
      <c r="G23" s="4">
        <v>15.748752296006007</v>
      </c>
      <c r="H23" s="4">
        <v>143.90537040823719</v>
      </c>
    </row>
    <row r="24" spans="1:8" x14ac:dyDescent="0.3">
      <c r="A24" s="1">
        <f>A23</f>
        <v>2023</v>
      </c>
      <c r="B24" s="1">
        <v>3</v>
      </c>
      <c r="C24" s="4">
        <v>202121.64731923791</v>
      </c>
      <c r="D24" s="4">
        <v>30.915433748882968</v>
      </c>
      <c r="E24" s="4">
        <v>50.770972523748526</v>
      </c>
      <c r="F24" s="4">
        <v>29098504</v>
      </c>
      <c r="G24" s="4">
        <v>13.191748978673967</v>
      </c>
      <c r="H24" s="4">
        <v>128.8847225347115</v>
      </c>
    </row>
    <row r="25" spans="1:8" x14ac:dyDescent="0.3">
      <c r="A25" s="1">
        <f>A24</f>
        <v>2023</v>
      </c>
      <c r="B25" s="1">
        <v>4</v>
      </c>
      <c r="C25" s="4">
        <v>67334.354247006209</v>
      </c>
      <c r="D25" s="4">
        <v>7.2459253754976638</v>
      </c>
      <c r="E25" s="4">
        <v>48.120611629805026</v>
      </c>
      <c r="F25" s="4">
        <v>18531605</v>
      </c>
      <c r="G25" s="4">
        <v>18.496645038585768</v>
      </c>
      <c r="H25" s="4">
        <v>113.21111576795847</v>
      </c>
    </row>
    <row r="26" spans="1:8" x14ac:dyDescent="0.3">
      <c r="A26" s="1">
        <v>2024</v>
      </c>
      <c r="B26" s="1">
        <v>1</v>
      </c>
      <c r="C26" s="4">
        <v>54221.959873424596</v>
      </c>
      <c r="D26" s="4">
        <v>-5.6082265282142663</v>
      </c>
      <c r="E26" s="4">
        <v>45.192251924251558</v>
      </c>
      <c r="F26" s="4">
        <v>16124998</v>
      </c>
      <c r="G26" s="4">
        <v>17.674938504346606</v>
      </c>
      <c r="H26" s="4">
        <v>97.113669297768723</v>
      </c>
    </row>
    <row r="27" spans="1:8" x14ac:dyDescent="0.3">
      <c r="A27" s="1">
        <f>A26</f>
        <v>2024</v>
      </c>
      <c r="B27" s="1">
        <v>2</v>
      </c>
      <c r="C27" s="4">
        <v>126423.88040502541</v>
      </c>
      <c r="D27" s="4">
        <v>17.921136756992407</v>
      </c>
      <c r="E27" s="4">
        <v>42.087538830748997</v>
      </c>
      <c r="F27" s="4">
        <v>26400990</v>
      </c>
      <c r="G27" s="4">
        <v>10.761279879147189</v>
      </c>
      <c r="H27" s="4">
        <v>80.762305769726993</v>
      </c>
    </row>
    <row r="28" spans="1:8" x14ac:dyDescent="0.3">
      <c r="A28" s="1">
        <f t="shared" ref="A28:A29" si="0">A27</f>
        <v>2024</v>
      </c>
      <c r="B28" s="1">
        <v>3</v>
      </c>
      <c r="C28" s="4">
        <v>213327.86064779223</v>
      </c>
      <c r="D28" s="4">
        <v>5.5442915081999278</v>
      </c>
      <c r="E28" s="4">
        <v>38.876367473925427</v>
      </c>
      <c r="F28" s="4">
        <v>31377058</v>
      </c>
      <c r="G28" s="4">
        <v>7.8304850311204932</v>
      </c>
      <c r="H28" s="4">
        <v>64.277298622672163</v>
      </c>
    </row>
    <row r="29" spans="1:8" x14ac:dyDescent="0.3">
      <c r="A29" s="1">
        <f t="shared" si="0"/>
        <v>2024</v>
      </c>
      <c r="B29" s="1">
        <v>4</v>
      </c>
      <c r="C29" s="4">
        <v>73807.549279918196</v>
      </c>
      <c r="D29" s="4">
        <v>9.6135102286212248</v>
      </c>
      <c r="E29" s="4">
        <v>35.613528977112836</v>
      </c>
      <c r="F29" s="4">
        <v>19856459</v>
      </c>
      <c r="G29" s="4">
        <v>7.1491595034536948</v>
      </c>
      <c r="H29" s="4">
        <v>47.735170654261502</v>
      </c>
    </row>
    <row r="30" spans="1:8" x14ac:dyDescent="0.3">
      <c r="A30" s="1">
        <v>2025</v>
      </c>
      <c r="B30" s="1">
        <v>1</v>
      </c>
      <c r="C30" s="4">
        <f>[1]FRONTUR!C82</f>
        <v>5548.6834651546005</v>
      </c>
      <c r="D30" s="4">
        <f>[1]FRONTUR!D82</f>
        <v>-71.552812550226562</v>
      </c>
      <c r="E30" s="4">
        <f>[1]FRONTUR!E82</f>
        <v>37.786687806031999</v>
      </c>
      <c r="F30" s="4">
        <f>[1]FRONTUR!F82</f>
        <v>1214374</v>
      </c>
      <c r="G30" s="4">
        <f>[1]FRONTUR!G82</f>
        <v>-88.497664722101462</v>
      </c>
      <c r="H30" s="4">
        <f>[1]FRONTUR!H82</f>
        <v>183.59770401712541</v>
      </c>
    </row>
    <row r="31" spans="1:8" x14ac:dyDescent="0.3">
      <c r="A31" s="1">
        <f t="shared" ref="A31" si="1">IF(C31="","",A30)</f>
        <v>2025</v>
      </c>
      <c r="B31" s="1">
        <v>2</v>
      </c>
      <c r="C31" s="4">
        <f>[1]FRONTUR!C83</f>
        <v>24865</v>
      </c>
      <c r="D31" s="4">
        <f>[1]FRONTUR!D83</f>
        <v>0</v>
      </c>
      <c r="E31" s="4">
        <f>[1]FRONTUR!E83</f>
        <v>42.402238764169915</v>
      </c>
      <c r="F31" s="4">
        <f>[1]FRONTUR!F83</f>
        <v>4208726</v>
      </c>
      <c r="G31" s="4">
        <f>[1]FRONTUR!G83</f>
        <v>1960.3538419362419</v>
      </c>
      <c r="H31" s="4">
        <f>[1]FRONTUR!H83</f>
        <v>192.09046892750936</v>
      </c>
    </row>
    <row r="32" spans="1:8" x14ac:dyDescent="0.3">
      <c r="C32" s="4"/>
      <c r="D32" s="4"/>
      <c r="E32" s="4"/>
      <c r="F32" s="4"/>
      <c r="G32" s="4"/>
      <c r="H32" s="4"/>
    </row>
    <row r="33" spans="1:8" x14ac:dyDescent="0.3">
      <c r="C33" s="4"/>
      <c r="D33" s="4"/>
      <c r="E33" s="4"/>
      <c r="F33" s="4"/>
      <c r="G33" s="4"/>
      <c r="H33" s="4"/>
    </row>
    <row r="34" spans="1:8" x14ac:dyDescent="0.3">
      <c r="A34" s="1" t="str">
        <f t="shared" ref="A34:A54" si="2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9" workbookViewId="0">
      <selection activeCell="D31" sqref="D31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2.28515625" style="1" customWidth="1"/>
    <col min="9" max="16384" width="11.42578125" style="1"/>
  </cols>
  <sheetData>
    <row r="1" spans="1:8" s="3" customFormat="1" ht="94.5" x14ac:dyDescent="0.25">
      <c r="A1" s="3" t="s">
        <v>2</v>
      </c>
      <c r="B1" s="3" t="s">
        <v>0</v>
      </c>
      <c r="C1" s="3" t="s">
        <v>69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</row>
    <row r="2" spans="1:8" x14ac:dyDescent="0.3">
      <c r="A2" s="1">
        <v>2018</v>
      </c>
      <c r="B2" s="2">
        <v>1</v>
      </c>
      <c r="C2" s="2">
        <v>1751024</v>
      </c>
      <c r="D2" s="2">
        <v>-7.1182218714228256</v>
      </c>
      <c r="E2" s="2">
        <v>6.6396816495640127</v>
      </c>
      <c r="F2" s="2">
        <v>125529721</v>
      </c>
      <c r="G2" s="2">
        <v>9.1727100979684728</v>
      </c>
      <c r="H2" s="2">
        <v>1.191289946524053</v>
      </c>
    </row>
    <row r="3" spans="1:8" x14ac:dyDescent="0.3">
      <c r="A3" s="1">
        <v>2018</v>
      </c>
      <c r="B3" s="2">
        <v>2</v>
      </c>
      <c r="C3" s="2">
        <v>3473305</v>
      </c>
      <c r="D3" s="2">
        <v>-7.3458449474307912</v>
      </c>
      <c r="E3" s="2">
        <v>6.1366108862366833</v>
      </c>
      <c r="F3" s="2">
        <v>156459570</v>
      </c>
      <c r="G3" s="2">
        <v>-0.42320698845422777</v>
      </c>
      <c r="H3" s="2">
        <v>1.3026216421139807</v>
      </c>
    </row>
    <row r="4" spans="1:8" x14ac:dyDescent="0.3">
      <c r="A4" s="1">
        <v>2018</v>
      </c>
      <c r="B4" s="2">
        <v>3</v>
      </c>
      <c r="C4" s="2">
        <v>10507477</v>
      </c>
      <c r="D4" s="2">
        <v>-11.876513963965362</v>
      </c>
      <c r="E4" s="2">
        <v>5.868125647739511</v>
      </c>
      <c r="F4" s="2">
        <v>385672944</v>
      </c>
      <c r="G4" s="2">
        <v>-3.8516507337941319</v>
      </c>
      <c r="H4" s="2">
        <v>1.5196772759188064</v>
      </c>
    </row>
    <row r="5" spans="1:8" x14ac:dyDescent="0.3">
      <c r="A5" s="1">
        <v>2018</v>
      </c>
      <c r="B5" s="2">
        <v>4</v>
      </c>
      <c r="C5" s="2">
        <v>2135362</v>
      </c>
      <c r="D5" s="2">
        <v>-6.5687036778562469</v>
      </c>
      <c r="E5" s="2">
        <v>5.8631883908545408</v>
      </c>
      <c r="F5" s="2">
        <v>128477002</v>
      </c>
      <c r="G5" s="2">
        <v>-0.18786917919737522</v>
      </c>
      <c r="H5" s="2">
        <v>1.860518817182389</v>
      </c>
    </row>
    <row r="6" spans="1:8" x14ac:dyDescent="0.3">
      <c r="A6" s="1">
        <v>2019</v>
      </c>
      <c r="B6" s="2">
        <v>1</v>
      </c>
      <c r="C6" s="2">
        <v>1829535</v>
      </c>
      <c r="D6" s="2">
        <v>4.4837192408556437</v>
      </c>
      <c r="E6" s="2">
        <v>6.1396711726065014</v>
      </c>
      <c r="F6" s="2">
        <v>129153915</v>
      </c>
      <c r="G6" s="2">
        <v>2.8871202541747021</v>
      </c>
      <c r="H6" s="2">
        <v>2.3398511551425165</v>
      </c>
    </row>
    <row r="7" spans="1:8" x14ac:dyDescent="0.3">
      <c r="A7" s="1">
        <v>2019</v>
      </c>
      <c r="B7" s="2">
        <v>2</v>
      </c>
      <c r="C7" s="2">
        <v>3436493</v>
      </c>
      <c r="D7" s="2">
        <v>-1.0598550947872432</v>
      </c>
      <c r="E7" s="2">
        <v>6.7076761174771766</v>
      </c>
      <c r="F7" s="2">
        <v>158627230</v>
      </c>
      <c r="G7" s="2">
        <v>1.3854441757701341</v>
      </c>
      <c r="H7" s="2">
        <v>2.9710989365392395</v>
      </c>
    </row>
    <row r="8" spans="1:8" x14ac:dyDescent="0.3">
      <c r="A8" s="1">
        <v>2019</v>
      </c>
      <c r="B8" s="2">
        <v>3</v>
      </c>
      <c r="C8" s="2">
        <v>9020221</v>
      </c>
      <c r="D8" s="2">
        <v>-14.154263673382294</v>
      </c>
      <c r="E8" s="2">
        <v>7.5762703799910058</v>
      </c>
      <c r="F8" s="2">
        <v>378888595</v>
      </c>
      <c r="G8" s="2">
        <v>-1.7590938398831524</v>
      </c>
      <c r="H8" s="2">
        <v>3.7680288512995035</v>
      </c>
    </row>
    <row r="9" spans="1:8" x14ac:dyDescent="0.3">
      <c r="A9" s="1">
        <v>2019</v>
      </c>
      <c r="B9" s="2">
        <v>4</v>
      </c>
      <c r="C9" s="2">
        <v>1873698</v>
      </c>
      <c r="D9" s="2">
        <v>-12.253847357028924</v>
      </c>
      <c r="E9" s="2">
        <v>8.7496664076647637</v>
      </c>
      <c r="F9" s="2">
        <v>127238397</v>
      </c>
      <c r="G9" s="2">
        <v>-0.96406748345513327</v>
      </c>
      <c r="H9" s="2">
        <v>4.7434165551247736</v>
      </c>
    </row>
    <row r="10" spans="1:8" x14ac:dyDescent="0.3">
      <c r="A10" s="1">
        <v>2020</v>
      </c>
      <c r="B10" s="2">
        <v>1</v>
      </c>
      <c r="C10" s="2">
        <v>1191753</v>
      </c>
      <c r="D10" s="2">
        <v>-34.860333363395611</v>
      </c>
      <c r="E10" s="2">
        <v>10.218495064231867</v>
      </c>
      <c r="F10" s="2">
        <v>100295749</v>
      </c>
      <c r="G10" s="2">
        <v>-22.344011793990138</v>
      </c>
      <c r="H10" s="2">
        <v>5.9065832520345261</v>
      </c>
    </row>
    <row r="11" spans="1:8" x14ac:dyDescent="0.3">
      <c r="A11" s="1">
        <v>2020</v>
      </c>
      <c r="B11" s="2">
        <v>2</v>
      </c>
      <c r="C11" s="2">
        <v>605612</v>
      </c>
      <c r="D11" s="2">
        <v>-82.377033795791235</v>
      </c>
      <c r="E11" s="2">
        <v>11.960260017322797</v>
      </c>
      <c r="F11" s="2">
        <v>37014146</v>
      </c>
      <c r="G11" s="2">
        <v>-76.665957036506285</v>
      </c>
      <c r="H11" s="2">
        <v>7.2632829685241243</v>
      </c>
    </row>
    <row r="12" spans="1:8" x14ac:dyDescent="0.3">
      <c r="A12" s="1">
        <v>2020</v>
      </c>
      <c r="B12" s="2">
        <v>3</v>
      </c>
      <c r="C12" s="2">
        <v>9300005</v>
      </c>
      <c r="D12" s="2">
        <v>3.1017421856958993</v>
      </c>
      <c r="E12" s="2">
        <v>13.92429066680077</v>
      </c>
      <c r="F12" s="2">
        <v>293170232</v>
      </c>
      <c r="G12" s="2">
        <v>-22.623632416277928</v>
      </c>
      <c r="H12" s="2">
        <v>8.8016131091851655</v>
      </c>
    </row>
    <row r="13" spans="1:8" x14ac:dyDescent="0.3">
      <c r="A13" s="1">
        <v>2020</v>
      </c>
      <c r="B13" s="2">
        <v>4</v>
      </c>
      <c r="C13" s="2">
        <v>630824</v>
      </c>
      <c r="D13" s="2">
        <v>-66.332674742674641</v>
      </c>
      <c r="E13" s="2">
        <v>16.0009556038958</v>
      </c>
      <c r="F13" s="2">
        <v>62929097</v>
      </c>
      <c r="G13" s="2">
        <v>-50.54236890456896</v>
      </c>
      <c r="H13" s="2">
        <v>10.457215303606102</v>
      </c>
    </row>
    <row r="14" spans="1:8" x14ac:dyDescent="0.3">
      <c r="A14" s="1">
        <v>2021</v>
      </c>
      <c r="B14" s="2">
        <v>1</v>
      </c>
      <c r="C14" s="2">
        <v>736233</v>
      </c>
      <c r="D14" s="2">
        <v>-38.222685405448956</v>
      </c>
      <c r="E14" s="2">
        <v>18.073859327037212</v>
      </c>
      <c r="F14" s="2">
        <v>51693146</v>
      </c>
      <c r="G14" s="2">
        <v>-48.459285148765375</v>
      </c>
      <c r="H14" s="2">
        <v>12.146090402921969</v>
      </c>
    </row>
    <row r="15" spans="1:8" x14ac:dyDescent="0.3">
      <c r="A15" s="1">
        <v>2021</v>
      </c>
      <c r="B15" s="2">
        <v>2</v>
      </c>
      <c r="C15" s="2">
        <v>1960269</v>
      </c>
      <c r="D15" s="2">
        <v>223.6839758789456</v>
      </c>
      <c r="E15" s="2">
        <v>19.975147815687723</v>
      </c>
      <c r="F15" s="2">
        <v>96645786</v>
      </c>
      <c r="G15" s="2">
        <v>161.10500023423478</v>
      </c>
      <c r="H15" s="2">
        <v>13.746114518137695</v>
      </c>
    </row>
    <row r="16" spans="1:8" x14ac:dyDescent="0.3">
      <c r="A16" s="1">
        <v>2021</v>
      </c>
      <c r="B16" s="2">
        <v>3</v>
      </c>
      <c r="C16" s="2">
        <v>10012746</v>
      </c>
      <c r="D16" s="2">
        <v>7.663877600065816</v>
      </c>
      <c r="E16" s="2">
        <v>21.501781708852249</v>
      </c>
      <c r="F16" s="2">
        <v>359950312</v>
      </c>
      <c r="G16" s="2">
        <v>22.778601887520409</v>
      </c>
      <c r="H16" s="2">
        <v>15.097285400538404</v>
      </c>
    </row>
    <row r="17" spans="1:8" x14ac:dyDescent="0.3">
      <c r="A17" s="1">
        <v>2021</v>
      </c>
      <c r="B17" s="2">
        <v>4</v>
      </c>
      <c r="C17" s="2">
        <v>1953365</v>
      </c>
      <c r="D17" s="2">
        <v>209.65293013582234</v>
      </c>
      <c r="E17" s="2">
        <v>22.578039663075238</v>
      </c>
      <c r="F17" s="2">
        <v>117883145</v>
      </c>
      <c r="G17" s="2">
        <v>87.326929226395862</v>
      </c>
      <c r="H17" s="2">
        <v>16.131700104981778</v>
      </c>
    </row>
    <row r="18" spans="1:8" x14ac:dyDescent="0.3">
      <c r="A18" s="1">
        <v>2022</v>
      </c>
      <c r="B18" s="2">
        <v>1</v>
      </c>
      <c r="C18" s="2">
        <v>1257739</v>
      </c>
      <c r="D18" s="2">
        <v>70.834369010897376</v>
      </c>
      <c r="E18" s="2">
        <v>23.119551644833148</v>
      </c>
      <c r="F18" s="2">
        <v>102560633</v>
      </c>
      <c r="G18" s="2">
        <v>98.402768908667298</v>
      </c>
      <c r="H18" s="2">
        <v>16.786256509129867</v>
      </c>
    </row>
    <row r="19" spans="1:8" x14ac:dyDescent="0.3">
      <c r="A19" s="1">
        <v>2022</v>
      </c>
      <c r="B19" s="2">
        <v>2</v>
      </c>
      <c r="C19" s="2">
        <v>2606854</v>
      </c>
      <c r="D19" s="2">
        <v>32.984503657406194</v>
      </c>
      <c r="E19" s="2">
        <v>23.158869427147913</v>
      </c>
      <c r="F19" s="2">
        <v>149802200</v>
      </c>
      <c r="G19" s="2">
        <v>55.001274447703288</v>
      </c>
      <c r="H19" s="2">
        <v>17.042349508845604</v>
      </c>
    </row>
    <row r="20" spans="1:8" x14ac:dyDescent="0.3">
      <c r="A20" s="1">
        <v>2022</v>
      </c>
      <c r="B20" s="2">
        <v>3</v>
      </c>
      <c r="C20" s="2">
        <v>8981415</v>
      </c>
      <c r="D20" s="2">
        <v>-10.300181388801832</v>
      </c>
      <c r="E20" s="2">
        <v>22.758366543895253</v>
      </c>
      <c r="F20" s="2">
        <v>367155879</v>
      </c>
      <c r="G20" s="2">
        <v>2.0018226849043641</v>
      </c>
      <c r="H20" s="2">
        <v>16.932384320241635</v>
      </c>
    </row>
    <row r="21" spans="1:8" x14ac:dyDescent="0.3">
      <c r="A21" s="1">
        <v>2022</v>
      </c>
      <c r="B21" s="2">
        <v>4</v>
      </c>
      <c r="C21" s="2">
        <v>1866044</v>
      </c>
      <c r="D21" s="2">
        <v>-4.4702858912696763</v>
      </c>
      <c r="E21" s="2">
        <v>21.986557550344802</v>
      </c>
      <c r="F21" s="2">
        <v>126303148</v>
      </c>
      <c r="G21" s="2">
        <v>7.14266912373267</v>
      </c>
      <c r="H21" s="2">
        <v>16.512490487517393</v>
      </c>
    </row>
    <row r="22" spans="1:8" x14ac:dyDescent="0.3">
      <c r="A22" s="1">
        <v>2023</v>
      </c>
      <c r="B22" s="2">
        <v>1</v>
      </c>
      <c r="C22" s="2">
        <v>1205884</v>
      </c>
      <c r="D22" s="2">
        <v>-4.122874459645443</v>
      </c>
      <c r="E22" s="2">
        <v>20.89129540930826</v>
      </c>
      <c r="F22" s="2">
        <v>117734683</v>
      </c>
      <c r="G22" s="2">
        <v>14.795199245698875</v>
      </c>
      <c r="H22" s="2">
        <v>15.829465953850226</v>
      </c>
    </row>
    <row r="23" spans="1:8" x14ac:dyDescent="0.3">
      <c r="A23" s="1">
        <v>2023</v>
      </c>
      <c r="B23" s="2">
        <v>2</v>
      </c>
      <c r="C23" s="2">
        <v>3475980</v>
      </c>
      <c r="D23" s="2">
        <v>33.340033619067277</v>
      </c>
      <c r="E23" s="2">
        <v>19.503897556446315</v>
      </c>
      <c r="F23" s="2">
        <v>159467479</v>
      </c>
      <c r="G23" s="2">
        <v>6.4520274068071037</v>
      </c>
      <c r="H23" s="2">
        <v>14.924252524065116</v>
      </c>
    </row>
    <row r="24" spans="1:8" x14ac:dyDescent="0.3">
      <c r="A24" s="1">
        <v>2023</v>
      </c>
      <c r="B24" s="2">
        <v>3</v>
      </c>
      <c r="C24" s="2">
        <v>11020048</v>
      </c>
      <c r="D24" s="2">
        <v>22.698349870259872</v>
      </c>
      <c r="E24" s="2">
        <v>17.84004757125156</v>
      </c>
      <c r="F24" s="2">
        <v>383216515</v>
      </c>
      <c r="G24" s="2">
        <v>4.3743371463214498</v>
      </c>
      <c r="H24" s="2">
        <v>13.837145586294449</v>
      </c>
    </row>
    <row r="25" spans="1:8" x14ac:dyDescent="0.3">
      <c r="A25" s="1">
        <v>2023</v>
      </c>
      <c r="B25" s="2">
        <v>4</v>
      </c>
      <c r="C25" s="2">
        <v>2645231</v>
      </c>
      <c r="D25" s="2">
        <v>41.756089352662642</v>
      </c>
      <c r="E25" s="2">
        <v>15.924076618255729</v>
      </c>
      <c r="F25" s="2">
        <v>141664497</v>
      </c>
      <c r="G25" s="2">
        <v>12.162285139559614</v>
      </c>
      <c r="H25" s="2">
        <v>12.603145387972328</v>
      </c>
    </row>
    <row r="26" spans="1:8" x14ac:dyDescent="0.3">
      <c r="A26" s="1">
        <v>2024</v>
      </c>
      <c r="B26" s="2">
        <v>1</v>
      </c>
      <c r="C26" s="2">
        <v>1912311</v>
      </c>
      <c r="D26" s="2">
        <v>58.581671205522248</v>
      </c>
      <c r="E26" s="2">
        <v>13.783352300927431</v>
      </c>
      <c r="F26" s="2">
        <v>142177115</v>
      </c>
      <c r="G26" s="2">
        <v>20.760604587519893</v>
      </c>
      <c r="H26" s="2">
        <v>11.251337921257869</v>
      </c>
    </row>
    <row r="27" spans="1:8" x14ac:dyDescent="0.3">
      <c r="A27" s="1">
        <v>2024</v>
      </c>
      <c r="B27" s="2">
        <v>2</v>
      </c>
      <c r="C27" s="2">
        <v>2656633</v>
      </c>
      <c r="D27" s="2">
        <v>-23.571683381377341</v>
      </c>
      <c r="E27" s="2">
        <v>11.461387230694287</v>
      </c>
      <c r="F27" s="2">
        <v>147146989</v>
      </c>
      <c r="G27" s="2">
        <v>-7.7260204257696969</v>
      </c>
      <c r="H27" s="2">
        <v>9.8105336406549366</v>
      </c>
    </row>
    <row r="28" spans="1:8" x14ac:dyDescent="0.3">
      <c r="A28" s="1">
        <v>2024</v>
      </c>
      <c r="B28" s="2">
        <v>3</v>
      </c>
      <c r="C28" s="2">
        <v>10339087</v>
      </c>
      <c r="D28" s="2">
        <v>-6.1792925039890978</v>
      </c>
      <c r="E28" s="2">
        <v>9.0296929682992833</v>
      </c>
      <c r="F28" s="2">
        <v>393345364</v>
      </c>
      <c r="G28" s="2">
        <v>2.6431139065079101</v>
      </c>
      <c r="H28" s="2">
        <v>8.3154862923338033</v>
      </c>
    </row>
    <row r="29" spans="1:8" x14ac:dyDescent="0.3">
      <c r="A29" s="1">
        <v>2024</v>
      </c>
      <c r="B29" s="2">
        <v>4</v>
      </c>
      <c r="C29" s="2">
        <v>1967160</v>
      </c>
      <c r="D29" s="2">
        <v>-25.633715921218226</v>
      </c>
      <c r="E29" s="2">
        <v>6.5378854053528617</v>
      </c>
      <c r="F29" s="2">
        <v>128511406</v>
      </c>
      <c r="G29" s="2">
        <v>-9.2846770210887719</v>
      </c>
      <c r="H29" s="2">
        <v>6.7899892761732259</v>
      </c>
    </row>
    <row r="30" spans="1:8" x14ac:dyDescent="0.3">
      <c r="A30" s="1">
        <v>2025</v>
      </c>
      <c r="B30" s="2">
        <v>1</v>
      </c>
      <c r="C30" s="2">
        <v>1377270</v>
      </c>
      <c r="D30" s="2">
        <v>-27.978764960301959</v>
      </c>
      <c r="E30" s="2">
        <v>4.0260748175452861</v>
      </c>
      <c r="F30" s="2">
        <v>126440795</v>
      </c>
      <c r="G30" s="2">
        <v>-11.068110363612316</v>
      </c>
      <c r="H30" s="2">
        <v>5.2542907593108215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A33" s="1" t="str">
        <f t="shared" ref="A33:A54" si="0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3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3.7109375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75</v>
      </c>
      <c r="D1" s="3" t="s">
        <v>76</v>
      </c>
      <c r="E1" s="3" t="s">
        <v>77</v>
      </c>
      <c r="F1" s="3" t="s">
        <v>78</v>
      </c>
      <c r="G1" s="3" t="s">
        <v>79</v>
      </c>
      <c r="H1" s="3" t="s">
        <v>80</v>
      </c>
    </row>
    <row r="2" spans="1:8" x14ac:dyDescent="0.3">
      <c r="A2" s="1">
        <v>2018</v>
      </c>
      <c r="B2" s="2">
        <v>1</v>
      </c>
      <c r="C2" s="2">
        <v>80590.98</v>
      </c>
      <c r="D2" s="2">
        <v>11.200035102301676</v>
      </c>
      <c r="E2" s="2">
        <v>12.339345010700994</v>
      </c>
      <c r="F2" s="2">
        <v>7965303.0300000003</v>
      </c>
      <c r="G2" s="2">
        <v>11.266686970679274</v>
      </c>
      <c r="H2" s="2">
        <v>7.9828190810650979</v>
      </c>
    </row>
    <row r="3" spans="1:8" x14ac:dyDescent="0.3">
      <c r="A3" s="1">
        <v>2018</v>
      </c>
      <c r="B3" s="2">
        <v>2</v>
      </c>
      <c r="C3" s="2">
        <v>173533.86</v>
      </c>
      <c r="D3" s="2">
        <v>1.9144969721443639</v>
      </c>
      <c r="E3" s="2">
        <v>12.672611864476186</v>
      </c>
      <c r="F3" s="2">
        <v>11097516.369999999</v>
      </c>
      <c r="G3" s="2">
        <v>8.1434501674888295</v>
      </c>
      <c r="H3" s="2">
        <v>9.2404520387527214</v>
      </c>
    </row>
    <row r="4" spans="1:8" x14ac:dyDescent="0.3">
      <c r="A4" s="1">
        <v>2018</v>
      </c>
      <c r="B4" s="2">
        <v>3</v>
      </c>
      <c r="C4" s="2">
        <v>406595.88</v>
      </c>
      <c r="D4" s="2">
        <v>-3.9400477762533526</v>
      </c>
      <c r="E4" s="2">
        <v>13.311224159499197</v>
      </c>
      <c r="F4" s="2">
        <v>18941756.390000001</v>
      </c>
      <c r="G4" s="2">
        <v>3.9781532031210487</v>
      </c>
      <c r="H4" s="2">
        <v>10.701421752755422</v>
      </c>
    </row>
    <row r="5" spans="1:8" x14ac:dyDescent="0.3">
      <c r="A5" s="1">
        <v>2018</v>
      </c>
      <c r="B5" s="2">
        <v>4</v>
      </c>
      <c r="C5" s="2">
        <v>102948.7</v>
      </c>
      <c r="D5" s="2">
        <v>-1.7504670848456305</v>
      </c>
      <c r="E5" s="2">
        <v>14.279697912417392</v>
      </c>
      <c r="F5" s="2">
        <v>8938381.8200000003</v>
      </c>
      <c r="G5" s="2">
        <v>3.9941556524567989</v>
      </c>
      <c r="H5" s="2">
        <v>12.392283214148073</v>
      </c>
    </row>
    <row r="6" spans="1:8" x14ac:dyDescent="0.3">
      <c r="A6" s="1">
        <v>2019</v>
      </c>
      <c r="B6" s="2">
        <v>1</v>
      </c>
      <c r="C6" s="2">
        <v>82903.25</v>
      </c>
      <c r="D6" s="2">
        <v>2.8691424276017008</v>
      </c>
      <c r="E6" s="2">
        <v>15.591767094918291</v>
      </c>
      <c r="F6" s="2">
        <v>8317465.4100000001</v>
      </c>
      <c r="G6" s="2">
        <v>4.4212050523833035</v>
      </c>
      <c r="H6" s="2">
        <v>14.335389371162023</v>
      </c>
    </row>
    <row r="7" spans="1:8" x14ac:dyDescent="0.3">
      <c r="A7" s="1">
        <v>2019</v>
      </c>
      <c r="B7" s="2">
        <v>2</v>
      </c>
      <c r="C7" s="2">
        <v>183948.78</v>
      </c>
      <c r="D7" s="2">
        <v>6.0016644590283441</v>
      </c>
      <c r="E7" s="2">
        <v>17.251146825566124</v>
      </c>
      <c r="F7" s="2">
        <v>11429924.810000001</v>
      </c>
      <c r="G7" s="2">
        <v>2.9953408394927328</v>
      </c>
      <c r="H7" s="2">
        <v>16.547844342302565</v>
      </c>
    </row>
    <row r="8" spans="1:8" x14ac:dyDescent="0.3">
      <c r="A8" s="1">
        <v>2019</v>
      </c>
      <c r="B8" s="2">
        <v>3</v>
      </c>
      <c r="C8" s="2">
        <v>375481.66</v>
      </c>
      <c r="D8" s="2">
        <v>-7.6523697190438948</v>
      </c>
      <c r="E8" s="2">
        <v>19.253600582508046</v>
      </c>
      <c r="F8" s="2">
        <v>19296877.260000002</v>
      </c>
      <c r="G8" s="2">
        <v>1.874804335396707</v>
      </c>
      <c r="H8" s="2">
        <v>19.04055588087575</v>
      </c>
    </row>
    <row r="9" spans="1:8" x14ac:dyDescent="0.3">
      <c r="A9" s="1">
        <v>2019</v>
      </c>
      <c r="B9" s="2">
        <v>4</v>
      </c>
      <c r="C9" s="2">
        <v>101355.15</v>
      </c>
      <c r="D9" s="2">
        <v>-1.5479068701207521</v>
      </c>
      <c r="E9" s="2">
        <v>21.587860917412126</v>
      </c>
      <c r="F9" s="2">
        <v>9021576.2200000007</v>
      </c>
      <c r="G9" s="2">
        <v>0.93075460050104919</v>
      </c>
      <c r="H9" s="2">
        <v>21.815961425498379</v>
      </c>
    </row>
    <row r="10" spans="1:8" x14ac:dyDescent="0.3">
      <c r="A10" s="1">
        <v>2020</v>
      </c>
      <c r="B10" s="2">
        <v>1</v>
      </c>
      <c r="C10" s="2">
        <v>56222.92</v>
      </c>
      <c r="D10" s="2">
        <v>-32.182489830012692</v>
      </c>
      <c r="E10" s="2">
        <v>24.225844150507967</v>
      </c>
      <c r="F10" s="2">
        <v>6440847.5199999996</v>
      </c>
      <c r="G10" s="2">
        <v>-22.562376847924881</v>
      </c>
      <c r="H10" s="2">
        <v>24.865769820071328</v>
      </c>
    </row>
    <row r="11" spans="1:8" x14ac:dyDescent="0.3">
      <c r="A11" s="1">
        <v>2020</v>
      </c>
      <c r="B11" s="2">
        <v>2</v>
      </c>
      <c r="C11" s="2">
        <v>21659.33</v>
      </c>
      <c r="D11" s="2">
        <v>-88.225347295045935</v>
      </c>
      <c r="E11" s="2">
        <v>27.125006747157961</v>
      </c>
      <c r="F11" s="2">
        <v>1261489.28</v>
      </c>
      <c r="G11" s="2">
        <v>-88.96327577853944</v>
      </c>
      <c r="H11" s="2">
        <v>28.16863665422985</v>
      </c>
    </row>
    <row r="12" spans="1:8" x14ac:dyDescent="0.3">
      <c r="A12" s="1">
        <v>2020</v>
      </c>
      <c r="B12" s="2">
        <v>3</v>
      </c>
      <c r="C12" s="2">
        <v>407764.87</v>
      </c>
      <c r="D12" s="2">
        <v>8.5978127400417002</v>
      </c>
      <c r="E12" s="2">
        <v>30.207549963986672</v>
      </c>
      <c r="F12" s="2">
        <v>10782999.890000001</v>
      </c>
      <c r="G12" s="2">
        <v>-44.120492944463074</v>
      </c>
      <c r="H12" s="2">
        <v>31.673574925941693</v>
      </c>
    </row>
    <row r="13" spans="1:8" x14ac:dyDescent="0.3">
      <c r="A13" s="1">
        <v>2020</v>
      </c>
      <c r="B13" s="2">
        <v>4</v>
      </c>
      <c r="C13" s="2">
        <v>28614.880000000001</v>
      </c>
      <c r="D13" s="2">
        <v>-71.767709879567036</v>
      </c>
      <c r="E13" s="2">
        <v>33.32358108634228</v>
      </c>
      <c r="F13" s="2">
        <v>2649720.09</v>
      </c>
      <c r="G13" s="2">
        <v>-70.629078274306266</v>
      </c>
      <c r="H13" s="2">
        <v>35.256390187904124</v>
      </c>
    </row>
    <row r="14" spans="1:8" x14ac:dyDescent="0.3">
      <c r="A14" s="1">
        <v>2021</v>
      </c>
      <c r="B14" s="2">
        <v>1</v>
      </c>
      <c r="C14" s="2">
        <v>35577.57</v>
      </c>
      <c r="D14" s="2">
        <v>-36.720522519997175</v>
      </c>
      <c r="E14" s="2">
        <v>36.309701313807999</v>
      </c>
      <c r="F14" s="2">
        <v>2259815.7599999998</v>
      </c>
      <c r="G14" s="2">
        <v>-64.914310531605324</v>
      </c>
      <c r="H14" s="2">
        <v>38.745516700395399</v>
      </c>
    </row>
    <row r="15" spans="1:8" x14ac:dyDescent="0.3">
      <c r="A15" s="1">
        <v>2021</v>
      </c>
      <c r="B15" s="2">
        <v>2</v>
      </c>
      <c r="C15" s="2">
        <v>95817.01</v>
      </c>
      <c r="D15" s="2">
        <v>342.38215124844578</v>
      </c>
      <c r="E15" s="2">
        <v>38.936829789113354</v>
      </c>
      <c r="F15" s="2">
        <v>5403894.9100000001</v>
      </c>
      <c r="G15" s="2">
        <v>328.37422367949091</v>
      </c>
      <c r="H15" s="2">
        <v>41.903210305904899</v>
      </c>
    </row>
    <row r="16" spans="1:8" x14ac:dyDescent="0.3">
      <c r="A16" s="1">
        <v>2021</v>
      </c>
      <c r="B16" s="2">
        <v>3</v>
      </c>
      <c r="C16" s="2">
        <v>410693.19</v>
      </c>
      <c r="D16" s="2">
        <v>0.71813935320126365</v>
      </c>
      <c r="E16" s="2">
        <v>40.930241765091736</v>
      </c>
      <c r="F16" s="2">
        <v>16718291.619999999</v>
      </c>
      <c r="G16" s="2">
        <v>55.043047301746739</v>
      </c>
      <c r="H16" s="2">
        <v>44.426939454901998</v>
      </c>
    </row>
    <row r="17" spans="1:8" x14ac:dyDescent="0.3">
      <c r="A17" s="1">
        <v>2021</v>
      </c>
      <c r="B17" s="2">
        <v>4</v>
      </c>
      <c r="C17" s="2">
        <v>117192.73</v>
      </c>
      <c r="D17" s="2">
        <v>309.55170876131575</v>
      </c>
      <c r="E17" s="2">
        <v>42.204865820488621</v>
      </c>
      <c r="F17" s="2">
        <v>8138682.8600000003</v>
      </c>
      <c r="G17" s="2">
        <v>207.15255134741426</v>
      </c>
      <c r="H17" s="2">
        <v>46.193216981214569</v>
      </c>
    </row>
    <row r="18" spans="1:8" x14ac:dyDescent="0.3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42.650497970042053</v>
      </c>
      <c r="F18" s="2">
        <v>7045248.0599999996</v>
      </c>
      <c r="G18" s="2">
        <v>211.76205532790871</v>
      </c>
      <c r="H18" s="2">
        <v>47.085190786074754</v>
      </c>
    </row>
    <row r="19" spans="1:8" x14ac:dyDescent="0.3">
      <c r="A19" s="1">
        <v>2022</v>
      </c>
      <c r="B19" s="2">
        <v>2</v>
      </c>
      <c r="C19" s="2">
        <v>151349.46</v>
      </c>
      <c r="D19" s="2">
        <v>57.956776150706446</v>
      </c>
      <c r="E19" s="2">
        <v>42.324026005328108</v>
      </c>
      <c r="F19" s="2">
        <v>11657125.26</v>
      </c>
      <c r="G19" s="2">
        <v>115.71709765170097</v>
      </c>
      <c r="H19" s="2">
        <v>47.086608354693595</v>
      </c>
    </row>
    <row r="20" spans="1:8" x14ac:dyDescent="0.3">
      <c r="A20" s="1">
        <v>2022</v>
      </c>
      <c r="B20" s="2">
        <v>3</v>
      </c>
      <c r="C20" s="2">
        <v>444466.27</v>
      </c>
      <c r="D20" s="2">
        <v>8.2234331667393903</v>
      </c>
      <c r="E20" s="2">
        <v>41.329386355641361</v>
      </c>
      <c r="F20" s="2">
        <v>21026463.140000001</v>
      </c>
      <c r="G20" s="2">
        <v>25.769209067068545</v>
      </c>
      <c r="H20" s="2">
        <v>46.284140212620763</v>
      </c>
    </row>
    <row r="21" spans="1:8" x14ac:dyDescent="0.3">
      <c r="A21" s="1">
        <v>2022</v>
      </c>
      <c r="B21" s="2">
        <v>4</v>
      </c>
      <c r="C21" s="2">
        <v>110633.97</v>
      </c>
      <c r="D21" s="2">
        <v>-5.5965587626467865</v>
      </c>
      <c r="E21" s="2">
        <v>39.780285919117262</v>
      </c>
      <c r="F21" s="2">
        <v>10563173.24</v>
      </c>
      <c r="G21" s="2">
        <v>29.789714401035148</v>
      </c>
      <c r="H21" s="2">
        <v>44.807350941216569</v>
      </c>
    </row>
    <row r="22" spans="1:8" x14ac:dyDescent="0.3">
      <c r="A22" s="1">
        <v>2023</v>
      </c>
      <c r="B22" s="2">
        <v>1</v>
      </c>
      <c r="C22" s="2">
        <v>79721.41</v>
      </c>
      <c r="D22" s="2">
        <v>2.8217572768451271</v>
      </c>
      <c r="E22" s="2">
        <v>37.769740373148196</v>
      </c>
      <c r="F22" s="2">
        <v>9311544.7400000002</v>
      </c>
      <c r="G22" s="2">
        <v>32.167734346602984</v>
      </c>
      <c r="H22" s="2">
        <v>42.772983289875356</v>
      </c>
    </row>
    <row r="23" spans="1:8" x14ac:dyDescent="0.3">
      <c r="A23" s="1">
        <v>2023</v>
      </c>
      <c r="B23" s="2">
        <v>2</v>
      </c>
      <c r="C23" s="2">
        <v>218755.42</v>
      </c>
      <c r="D23" s="2">
        <v>44.536637263192105</v>
      </c>
      <c r="E23" s="2">
        <v>35.362404867200439</v>
      </c>
      <c r="F23" s="2">
        <v>13335353.310000001</v>
      </c>
      <c r="G23" s="2">
        <v>14.396585886905022</v>
      </c>
      <c r="H23" s="2">
        <v>40.288393985153853</v>
      </c>
    </row>
    <row r="24" spans="1:8" x14ac:dyDescent="0.3">
      <c r="A24" s="1">
        <v>2023</v>
      </c>
      <c r="B24" s="2">
        <v>3</v>
      </c>
      <c r="C24" s="2">
        <v>582156.63</v>
      </c>
      <c r="D24" s="2">
        <v>30.978809708102251</v>
      </c>
      <c r="E24" s="2">
        <v>32.601092061305089</v>
      </c>
      <c r="F24" s="2">
        <v>23561140.93</v>
      </c>
      <c r="G24" s="2">
        <v>12.05470350920843</v>
      </c>
      <c r="H24" s="2">
        <v>37.454311473019246</v>
      </c>
    </row>
    <row r="25" spans="1:8" x14ac:dyDescent="0.3">
      <c r="A25" s="1">
        <v>2023</v>
      </c>
      <c r="B25" s="2">
        <v>4</v>
      </c>
      <c r="C25" s="2">
        <v>166979.63</v>
      </c>
      <c r="D25" s="2">
        <v>50.929800313592644</v>
      </c>
      <c r="E25" s="2">
        <v>29.534348510740731</v>
      </c>
      <c r="F25" s="2">
        <v>12541986.689999999</v>
      </c>
      <c r="G25" s="2">
        <v>18.733134495103656</v>
      </c>
      <c r="H25" s="2">
        <v>34.355281819377318</v>
      </c>
    </row>
    <row r="26" spans="1:8" x14ac:dyDescent="0.3">
      <c r="A26" s="1">
        <v>2024</v>
      </c>
      <c r="B26" s="2">
        <v>1</v>
      </c>
      <c r="C26" s="2">
        <v>123407.02</v>
      </c>
      <c r="D26" s="2">
        <v>54.797839125023003</v>
      </c>
      <c r="E26" s="2">
        <v>26.2097068443152</v>
      </c>
      <c r="F26" s="2">
        <v>11678624.99</v>
      </c>
      <c r="G26" s="2">
        <v>25.42091904291275</v>
      </c>
      <c r="H26" s="2">
        <v>31.059976335156463</v>
      </c>
    </row>
    <row r="27" spans="1:8" x14ac:dyDescent="0.3">
      <c r="A27" s="1">
        <v>2024</v>
      </c>
      <c r="B27" s="2">
        <v>2</v>
      </c>
      <c r="C27" s="2">
        <v>200301.75</v>
      </c>
      <c r="D27" s="2">
        <v>-8.435754414679197</v>
      </c>
      <c r="E27" s="2">
        <v>22.688071848213117</v>
      </c>
      <c r="F27" s="2">
        <v>13858416.689999999</v>
      </c>
      <c r="G27" s="2">
        <v>3.9223811161250621</v>
      </c>
      <c r="H27" s="2">
        <v>27.627302489207413</v>
      </c>
    </row>
    <row r="28" spans="1:8" x14ac:dyDescent="0.3">
      <c r="A28" s="1">
        <v>2024</v>
      </c>
      <c r="B28" s="2">
        <v>3</v>
      </c>
      <c r="C28" s="2">
        <v>497636</v>
      </c>
      <c r="D28" s="2">
        <v>-14.518537734423809</v>
      </c>
      <c r="E28" s="2">
        <v>19.048215891294539</v>
      </c>
      <c r="F28" s="2">
        <v>24544442.809999999</v>
      </c>
      <c r="G28" s="2">
        <v>4.1734051968085106</v>
      </c>
      <c r="H28" s="2">
        <v>24.112643339573236</v>
      </c>
    </row>
    <row r="29" spans="1:8" x14ac:dyDescent="0.3">
      <c r="A29" s="1">
        <v>2024</v>
      </c>
      <c r="B29" s="2">
        <v>4</v>
      </c>
      <c r="C29" s="2">
        <v>145106.32</v>
      </c>
      <c r="D29" s="2">
        <v>-13.099388230768028</v>
      </c>
      <c r="E29" s="2">
        <v>15.349458951005218</v>
      </c>
      <c r="F29" s="2">
        <v>12151631.66</v>
      </c>
      <c r="G29" s="2">
        <v>-3.1123859373191509</v>
      </c>
      <c r="H29" s="2">
        <v>20.556566368438826</v>
      </c>
    </row>
    <row r="30" spans="1:8" x14ac:dyDescent="0.3">
      <c r="A30" s="1">
        <v>2025</v>
      </c>
      <c r="B30" s="2">
        <v>1</v>
      </c>
      <c r="C30" s="2">
        <v>97163.01</v>
      </c>
      <c r="D30" s="2">
        <v>-21.26622132193129</v>
      </c>
      <c r="E30" s="2">
        <v>11.630141783774832</v>
      </c>
      <c r="F30" s="2">
        <v>11174972.140000001</v>
      </c>
      <c r="G30" s="2">
        <v>-4.3126040131544645</v>
      </c>
      <c r="H30" s="2">
        <v>16.987177034149852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A33" s="1" t="str">
        <f t="shared" ref="A33:A54" si="0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3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abSelected="1" topLeftCell="A22" workbookViewId="0">
      <selection activeCell="C32" sqref="C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.71093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</row>
    <row r="2" spans="1:8" x14ac:dyDescent="0.3">
      <c r="A2" s="1">
        <v>2018</v>
      </c>
      <c r="B2" s="2">
        <v>1</v>
      </c>
      <c r="C2" s="2">
        <v>7719</v>
      </c>
      <c r="D2" s="2">
        <v>12.554680664916894</v>
      </c>
      <c r="E2" s="2">
        <v>5.150946154004707</v>
      </c>
      <c r="F2" s="2">
        <v>345854.58</v>
      </c>
      <c r="G2" s="2">
        <v>2.6507068128061917</v>
      </c>
      <c r="H2" s="2">
        <v>5.2040958246646767</v>
      </c>
    </row>
    <row r="3" spans="1:8" x14ac:dyDescent="0.3">
      <c r="A3" s="1">
        <v>2018</v>
      </c>
      <c r="B3" s="2">
        <v>2</v>
      </c>
      <c r="C3" s="2">
        <v>8049</v>
      </c>
      <c r="D3" s="2">
        <v>2.7838079427914719</v>
      </c>
      <c r="E3" s="2">
        <v>5.430667724457412</v>
      </c>
      <c r="F3" s="2">
        <v>384972.25</v>
      </c>
      <c r="G3" s="2">
        <v>7.8018821493201163</v>
      </c>
      <c r="H3" s="2">
        <v>5.1042699767739261</v>
      </c>
    </row>
    <row r="4" spans="1:8" x14ac:dyDescent="0.3">
      <c r="A4" s="1">
        <v>2018</v>
      </c>
      <c r="B4" s="2">
        <v>3</v>
      </c>
      <c r="C4" s="2">
        <v>8827</v>
      </c>
      <c r="D4" s="2">
        <v>37.792694349047771</v>
      </c>
      <c r="E4" s="2">
        <v>5.6719962760846823</v>
      </c>
      <c r="F4" s="2">
        <v>369913.39</v>
      </c>
      <c r="G4" s="2">
        <v>5.8318717724629154</v>
      </c>
      <c r="H4" s="2">
        <v>4.9584541400699242</v>
      </c>
    </row>
    <row r="5" spans="1:8" x14ac:dyDescent="0.3">
      <c r="A5" s="1">
        <v>2018</v>
      </c>
      <c r="B5" s="2">
        <v>4</v>
      </c>
      <c r="C5" s="2">
        <v>7415</v>
      </c>
      <c r="D5" s="2">
        <v>10.63861533870487</v>
      </c>
      <c r="E5" s="2">
        <v>5.8516441152152376</v>
      </c>
      <c r="F5" s="2">
        <v>374464.74</v>
      </c>
      <c r="G5" s="2">
        <v>2.2712025571245853</v>
      </c>
      <c r="H5" s="2">
        <v>4.7757756248424821</v>
      </c>
    </row>
    <row r="6" spans="1:8" x14ac:dyDescent="0.3">
      <c r="A6" s="1">
        <v>2019</v>
      </c>
      <c r="B6" s="2">
        <v>1</v>
      </c>
      <c r="C6" s="2">
        <v>10320</v>
      </c>
      <c r="D6" s="2">
        <v>33.696074621064895</v>
      </c>
      <c r="E6" s="2">
        <v>5.9663989844734013</v>
      </c>
      <c r="F6" s="2">
        <v>381850.51</v>
      </c>
      <c r="G6" s="2">
        <v>10.407822270273236</v>
      </c>
      <c r="H6" s="2">
        <v>4.565907627401657</v>
      </c>
    </row>
    <row r="7" spans="1:8" x14ac:dyDescent="0.3">
      <c r="A7" s="1">
        <v>2019</v>
      </c>
      <c r="B7" s="2">
        <v>2</v>
      </c>
      <c r="C7" s="2">
        <v>10035</v>
      </c>
      <c r="D7" s="2">
        <v>24.673872530749151</v>
      </c>
      <c r="E7" s="2">
        <v>6.0160404834981769</v>
      </c>
      <c r="F7" s="2">
        <v>381585.89</v>
      </c>
      <c r="G7" s="2">
        <v>-0.87963742841203896</v>
      </c>
      <c r="H7" s="2">
        <v>4.3369579858901819</v>
      </c>
    </row>
    <row r="8" spans="1:8" x14ac:dyDescent="0.3">
      <c r="A8" s="1">
        <v>2019</v>
      </c>
      <c r="B8" s="2">
        <v>3</v>
      </c>
      <c r="C8" s="2">
        <v>8015</v>
      </c>
      <c r="D8" s="2">
        <v>-9.1990483743061073</v>
      </c>
      <c r="E8" s="2">
        <v>6.0176792592014392</v>
      </c>
      <c r="F8" s="2">
        <v>394503.78</v>
      </c>
      <c r="G8" s="2">
        <v>6.6476074304852917</v>
      </c>
      <c r="H8" s="2">
        <v>4.1006857351025863</v>
      </c>
    </row>
    <row r="9" spans="1:8" x14ac:dyDescent="0.3">
      <c r="A9" s="1">
        <v>2019</v>
      </c>
      <c r="B9" s="2">
        <v>4</v>
      </c>
      <c r="C9" s="2">
        <v>10230</v>
      </c>
      <c r="D9" s="2">
        <v>37.963587322993945</v>
      </c>
      <c r="E9" s="2">
        <v>6.0000871035245931</v>
      </c>
      <c r="F9" s="2">
        <v>384576.87</v>
      </c>
      <c r="G9" s="2">
        <v>2.7004224750239558</v>
      </c>
      <c r="H9" s="2">
        <v>3.8655895376994596</v>
      </c>
    </row>
    <row r="10" spans="1:8" x14ac:dyDescent="0.3">
      <c r="A10" s="1">
        <v>2020</v>
      </c>
      <c r="B10" s="2">
        <v>1</v>
      </c>
      <c r="C10" s="2">
        <v>7980</v>
      </c>
      <c r="D10" s="2">
        <v>-22.674418604651159</v>
      </c>
      <c r="E10" s="2">
        <v>5.9825253536381</v>
      </c>
      <c r="F10" s="2">
        <v>373268.66</v>
      </c>
      <c r="G10" s="2">
        <v>-2.2474370925941733</v>
      </c>
      <c r="H10" s="2">
        <v>3.6417598824010042</v>
      </c>
    </row>
    <row r="11" spans="1:8" x14ac:dyDescent="0.3">
      <c r="A11" s="1">
        <v>2020</v>
      </c>
      <c r="B11" s="2">
        <v>2</v>
      </c>
      <c r="C11" s="2">
        <v>5823</v>
      </c>
      <c r="D11" s="2">
        <v>-41.973094170403591</v>
      </c>
      <c r="E11" s="2">
        <v>6.0042325343495904</v>
      </c>
      <c r="F11" s="2">
        <v>338691.23</v>
      </c>
      <c r="G11" s="2">
        <v>-11.241154645419416</v>
      </c>
      <c r="H11" s="2">
        <v>3.438559028513251</v>
      </c>
    </row>
    <row r="12" spans="1:8" x14ac:dyDescent="0.3">
      <c r="A12" s="1">
        <v>2020</v>
      </c>
      <c r="B12" s="2">
        <v>3</v>
      </c>
      <c r="C12" s="2">
        <v>5699</v>
      </c>
      <c r="D12" s="2">
        <v>-28.895820336868372</v>
      </c>
      <c r="E12" s="2">
        <v>6.0865365804927638</v>
      </c>
      <c r="F12" s="2">
        <v>372503.25</v>
      </c>
      <c r="G12" s="2">
        <v>-5.5767602530956806</v>
      </c>
      <c r="H12" s="2">
        <v>3.2616684872328583</v>
      </c>
    </row>
    <row r="13" spans="1:8" x14ac:dyDescent="0.3">
      <c r="A13" s="1">
        <v>2020</v>
      </c>
      <c r="B13" s="2">
        <v>4</v>
      </c>
      <c r="C13" s="2">
        <v>9870</v>
      </c>
      <c r="D13" s="2">
        <v>-3.5190615835777095</v>
      </c>
      <c r="E13" s="2">
        <v>6.2207795977108491</v>
      </c>
      <c r="F13" s="2">
        <v>383716.96</v>
      </c>
      <c r="G13" s="2">
        <v>-0.22359899075572454</v>
      </c>
      <c r="H13" s="2">
        <v>3.1075949487102763</v>
      </c>
    </row>
    <row r="14" spans="1:8" x14ac:dyDescent="0.3">
      <c r="A14" s="1">
        <v>2021</v>
      </c>
      <c r="B14" s="2">
        <v>1</v>
      </c>
      <c r="C14" s="2">
        <v>8466</v>
      </c>
      <c r="D14" s="2">
        <v>6.090225563909768</v>
      </c>
      <c r="E14" s="2">
        <v>6.3764397185737245</v>
      </c>
      <c r="F14" s="2">
        <v>389778.61</v>
      </c>
      <c r="G14" s="2">
        <v>4.4230742543453827</v>
      </c>
      <c r="H14" s="2">
        <v>2.9673210851332503</v>
      </c>
    </row>
    <row r="15" spans="1:8" x14ac:dyDescent="0.3">
      <c r="A15" s="1">
        <v>2021</v>
      </c>
      <c r="B15" s="2">
        <v>2</v>
      </c>
      <c r="C15" s="2">
        <v>9134</v>
      </c>
      <c r="D15" s="2">
        <v>56.860724712347576</v>
      </c>
      <c r="E15" s="2">
        <v>6.5169076749129626</v>
      </c>
      <c r="F15" s="2">
        <v>429112.69</v>
      </c>
      <c r="G15" s="2">
        <v>26.697313656453403</v>
      </c>
      <c r="H15" s="2">
        <v>2.8297475724773595</v>
      </c>
    </row>
    <row r="16" spans="1:8" x14ac:dyDescent="0.3">
      <c r="A16" s="1">
        <v>2021</v>
      </c>
      <c r="B16" s="2">
        <v>3</v>
      </c>
      <c r="C16" s="2">
        <v>9770</v>
      </c>
      <c r="D16" s="2">
        <v>71.433584839445501</v>
      </c>
      <c r="E16" s="2">
        <v>6.6053953147134727</v>
      </c>
      <c r="F16" s="2">
        <v>407181.9</v>
      </c>
      <c r="G16" s="2">
        <v>9.3096234730837946</v>
      </c>
      <c r="H16" s="2">
        <v>2.6846849324489415</v>
      </c>
    </row>
    <row r="17" spans="1:8" x14ac:dyDescent="0.3">
      <c r="A17" s="1">
        <v>2021</v>
      </c>
      <c r="B17" s="2">
        <v>4</v>
      </c>
      <c r="C17" s="2">
        <v>7803</v>
      </c>
      <c r="D17" s="2">
        <v>-20.94224924012158</v>
      </c>
      <c r="E17" s="2">
        <v>6.6365793716085602</v>
      </c>
      <c r="F17" s="2">
        <v>400744.9</v>
      </c>
      <c r="G17" s="2">
        <v>4.4376302783176502</v>
      </c>
      <c r="H17" s="2">
        <v>2.5368609155568187</v>
      </c>
    </row>
    <row r="18" spans="1:8" x14ac:dyDescent="0.3">
      <c r="A18" s="1">
        <v>2022</v>
      </c>
      <c r="B18" s="2">
        <v>1</v>
      </c>
      <c r="C18" s="2">
        <v>8665</v>
      </c>
      <c r="D18" s="2">
        <v>2.35057878573115</v>
      </c>
      <c r="E18" s="2">
        <v>6.6456541976844878</v>
      </c>
      <c r="F18" s="2">
        <v>375601.94</v>
      </c>
      <c r="G18" s="2">
        <v>-3.6371082548629308</v>
      </c>
      <c r="H18" s="2">
        <v>2.3951438588977099</v>
      </c>
    </row>
    <row r="19" spans="1:8" x14ac:dyDescent="0.3">
      <c r="A19" s="1">
        <v>2022</v>
      </c>
      <c r="B19" s="2">
        <v>2</v>
      </c>
      <c r="C19" s="2">
        <v>8501</v>
      </c>
      <c r="D19" s="2">
        <v>-6.9301510838624907</v>
      </c>
      <c r="E19" s="2">
        <v>6.6505773771451864</v>
      </c>
      <c r="F19" s="2">
        <v>420201.66</v>
      </c>
      <c r="G19" s="2">
        <v>-2.0766176828748706</v>
      </c>
      <c r="H19" s="2">
        <v>2.2695900804200591</v>
      </c>
    </row>
    <row r="20" spans="1:8" x14ac:dyDescent="0.3">
      <c r="A20" s="1">
        <v>2022</v>
      </c>
      <c r="B20" s="2">
        <v>3</v>
      </c>
      <c r="C20" s="2">
        <v>7669</v>
      </c>
      <c r="D20" s="2">
        <v>-21.504605936540433</v>
      </c>
      <c r="E20" s="2">
        <v>6.6666220720621148</v>
      </c>
      <c r="F20" s="2">
        <v>400134.07</v>
      </c>
      <c r="G20" s="2">
        <v>-1.7308799826318499</v>
      </c>
      <c r="H20" s="2">
        <v>2.1664857405012099</v>
      </c>
    </row>
    <row r="21" spans="1:8" x14ac:dyDescent="0.3">
      <c r="A21" s="1">
        <v>2022</v>
      </c>
      <c r="B21" s="2">
        <v>4</v>
      </c>
      <c r="C21" s="2">
        <v>9291</v>
      </c>
      <c r="D21" s="2">
        <v>19.069588619761625</v>
      </c>
      <c r="E21" s="2">
        <v>6.700573489218602</v>
      </c>
      <c r="F21" s="2">
        <v>392253.15</v>
      </c>
      <c r="G21" s="2">
        <v>-2.1189914082499817</v>
      </c>
      <c r="H21" s="2">
        <v>2.0894006196664465</v>
      </c>
    </row>
    <row r="22" spans="1:8" x14ac:dyDescent="0.3">
      <c r="A22" s="1">
        <v>2023</v>
      </c>
      <c r="B22" s="2">
        <v>1</v>
      </c>
      <c r="C22" s="2">
        <v>8234</v>
      </c>
      <c r="D22" s="2">
        <v>-4.9740334679746141</v>
      </c>
      <c r="E22" s="2">
        <v>6.7416098178926021</v>
      </c>
      <c r="F22" s="2">
        <v>417513.65</v>
      </c>
      <c r="G22" s="2">
        <v>11.15854460176644</v>
      </c>
      <c r="H22" s="2">
        <v>2.0394686448640953</v>
      </c>
    </row>
    <row r="23" spans="1:8" x14ac:dyDescent="0.3">
      <c r="A23" s="1">
        <v>2023</v>
      </c>
      <c r="B23" s="2">
        <v>2</v>
      </c>
      <c r="C23" s="2">
        <v>8372</v>
      </c>
      <c r="D23" s="2">
        <v>-1.5174685331137527</v>
      </c>
      <c r="E23" s="2">
        <v>6.7866398818186573</v>
      </c>
      <c r="F23" s="2">
        <v>402102.4</v>
      </c>
      <c r="G23" s="2">
        <v>-4.3072795095573717</v>
      </c>
      <c r="H23" s="2">
        <v>2.015193498025035</v>
      </c>
    </row>
    <row r="24" spans="1:8" x14ac:dyDescent="0.3">
      <c r="A24" s="1">
        <v>2023</v>
      </c>
      <c r="B24" s="2">
        <v>3</v>
      </c>
      <c r="C24" s="2">
        <v>12826</v>
      </c>
      <c r="D24" s="2">
        <v>67.244751597339942</v>
      </c>
      <c r="E24" s="2">
        <v>6.8252502276776452</v>
      </c>
      <c r="F24" s="2">
        <v>387624.57</v>
      </c>
      <c r="G24" s="2">
        <v>-3.1263271333030973</v>
      </c>
      <c r="H24" s="2">
        <v>2.0207782835532084</v>
      </c>
    </row>
    <row r="25" spans="1:8" x14ac:dyDescent="0.3">
      <c r="A25" s="1">
        <v>2023</v>
      </c>
      <c r="B25" s="2">
        <v>4</v>
      </c>
      <c r="C25" s="2">
        <v>7176</v>
      </c>
      <c r="D25" s="2">
        <v>-22.763965127542786</v>
      </c>
      <c r="E25" s="2">
        <v>6.8418373343911094</v>
      </c>
      <c r="F25" s="2">
        <v>394940.47</v>
      </c>
      <c r="G25" s="2">
        <v>0.6850983860805071</v>
      </c>
      <c r="H25" s="2">
        <v>2.0564745602228194</v>
      </c>
    </row>
    <row r="26" spans="1:8" x14ac:dyDescent="0.3">
      <c r="A26" s="1">
        <v>2024</v>
      </c>
      <c r="B26" s="2">
        <v>1</v>
      </c>
      <c r="C26" s="2">
        <v>10106</v>
      </c>
      <c r="D26" s="2">
        <v>22.735001214476558</v>
      </c>
      <c r="E26" s="2">
        <v>6.8585598692366325</v>
      </c>
      <c r="F26" s="2">
        <v>393995.63</v>
      </c>
      <c r="G26" s="2">
        <v>-5.6328745179948019</v>
      </c>
      <c r="H26" s="2">
        <v>2.1193169459225363</v>
      </c>
    </row>
    <row r="27" spans="1:8" x14ac:dyDescent="0.3">
      <c r="A27" s="1">
        <v>2024</v>
      </c>
      <c r="B27" s="2">
        <v>2</v>
      </c>
      <c r="C27" s="2">
        <v>8607</v>
      </c>
      <c r="D27" s="2">
        <v>2.8069756330625806</v>
      </c>
      <c r="E27" s="2">
        <v>6.8790728729530874</v>
      </c>
      <c r="F27" s="2">
        <v>416501.08</v>
      </c>
      <c r="G27" s="2">
        <v>3.5808490573545404</v>
      </c>
      <c r="H27" s="2">
        <v>2.2054829484321887</v>
      </c>
    </row>
    <row r="28" spans="1:8" x14ac:dyDescent="0.3">
      <c r="A28" s="1">
        <v>2024</v>
      </c>
      <c r="B28" s="2">
        <v>3</v>
      </c>
      <c r="C28" s="2">
        <v>8032</v>
      </c>
      <c r="D28" s="2">
        <v>-37.37720255730548</v>
      </c>
      <c r="E28" s="2">
        <v>6.9169541621201205</v>
      </c>
      <c r="F28" s="2">
        <v>417931.35</v>
      </c>
      <c r="G28" s="2">
        <v>7.8185910660926394</v>
      </c>
      <c r="H28" s="2">
        <v>2.3063049558666568</v>
      </c>
    </row>
    <row r="29" spans="1:8" x14ac:dyDescent="0.3">
      <c r="A29" s="1">
        <v>2024</v>
      </c>
      <c r="B29" s="2">
        <v>4</v>
      </c>
      <c r="C29" s="2">
        <v>9739</v>
      </c>
      <c r="D29" s="2">
        <v>35.716276477146039</v>
      </c>
      <c r="E29" s="2">
        <v>6.9832364925424457</v>
      </c>
      <c r="F29" s="2">
        <v>416101.09</v>
      </c>
      <c r="G29" s="2">
        <v>5.3579264743367716</v>
      </c>
      <c r="H29" s="2">
        <v>2.4139749601588973</v>
      </c>
    </row>
    <row r="30" spans="1:8" x14ac:dyDescent="0.3">
      <c r="A30" s="1">
        <v>2025</v>
      </c>
      <c r="B30" s="2">
        <v>1</v>
      </c>
      <c r="C30" s="2">
        <v>8497</v>
      </c>
      <c r="D30" s="2">
        <v>-15.921234909954485</v>
      </c>
      <c r="E30" s="2">
        <v>7.0612687720751364</v>
      </c>
      <c r="F30" s="2">
        <v>420082.13</v>
      </c>
      <c r="G30" s="2">
        <v>6.6210125223977734</v>
      </c>
      <c r="H30" s="2">
        <v>2.5241301320607579</v>
      </c>
    </row>
    <row r="31" spans="1:8" x14ac:dyDescent="0.3">
      <c r="A31" s="1">
        <v>2025</v>
      </c>
      <c r="B31" s="2">
        <v>2</v>
      </c>
      <c r="C31" s="2">
        <v>11020.71</v>
      </c>
      <c r="D31" s="2">
        <v>28.043569187870322</v>
      </c>
      <c r="E31" s="2">
        <v>7.1523580585636441</v>
      </c>
      <c r="F31" s="2">
        <v>427221.57</v>
      </c>
      <c r="G31" s="2">
        <v>2.5739405045480224</v>
      </c>
      <c r="H31" s="2">
        <v>2.6342476120204483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31"/>
  <sheetViews>
    <sheetView workbookViewId="0">
      <selection sqref="A1:H31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.71093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87</v>
      </c>
      <c r="D1" s="3" t="s">
        <v>88</v>
      </c>
      <c r="E1" s="3" t="s">
        <v>89</v>
      </c>
      <c r="F1" s="3" t="s">
        <v>90</v>
      </c>
      <c r="G1" s="3" t="s">
        <v>91</v>
      </c>
      <c r="H1" s="3" t="s">
        <v>92</v>
      </c>
    </row>
    <row r="2" spans="1:8" x14ac:dyDescent="0.3">
      <c r="A2" s="1">
        <v>2018</v>
      </c>
      <c r="B2" s="1">
        <v>1</v>
      </c>
      <c r="C2" s="1">
        <v>109.851</v>
      </c>
      <c r="D2" s="1">
        <v>5.7</v>
      </c>
      <c r="E2" s="1">
        <v>3.7680550535918749</v>
      </c>
      <c r="F2" s="1">
        <v>114.994</v>
      </c>
      <c r="G2" s="1">
        <v>6.2</v>
      </c>
      <c r="H2" s="1">
        <v>4.9752133975209558</v>
      </c>
    </row>
    <row r="3" spans="1:8" x14ac:dyDescent="0.3">
      <c r="A3" s="1">
        <v>2018</v>
      </c>
      <c r="B3" s="1">
        <v>2</v>
      </c>
      <c r="C3" s="1">
        <v>113.437</v>
      </c>
      <c r="D3" s="1">
        <v>5.8</v>
      </c>
      <c r="E3" s="1">
        <v>3.9167909167584187</v>
      </c>
      <c r="F3" s="1">
        <v>117.941</v>
      </c>
      <c r="G3" s="1">
        <v>6.8</v>
      </c>
      <c r="H3" s="1">
        <v>5.0823365733549153</v>
      </c>
    </row>
    <row r="4" spans="1:8" x14ac:dyDescent="0.3">
      <c r="A4" s="1">
        <v>2018</v>
      </c>
      <c r="B4" s="1">
        <v>3</v>
      </c>
      <c r="C4" s="1">
        <v>113.896</v>
      </c>
      <c r="D4" s="1">
        <v>5.7</v>
      </c>
      <c r="E4" s="1">
        <v>4.0371952081004316</v>
      </c>
      <c r="F4" s="1">
        <v>120.491</v>
      </c>
      <c r="G4" s="1">
        <v>7.2</v>
      </c>
      <c r="H4" s="1">
        <v>5.1431284247000288</v>
      </c>
    </row>
    <row r="5" spans="1:8" x14ac:dyDescent="0.3">
      <c r="A5" s="1">
        <v>2018</v>
      </c>
      <c r="B5" s="1">
        <v>4</v>
      </c>
      <c r="C5" s="1">
        <v>114.568</v>
      </c>
      <c r="D5" s="1">
        <v>6.2</v>
      </c>
      <c r="E5" s="1">
        <v>4.1351804616565921</v>
      </c>
      <c r="F5" s="1">
        <v>120.95399999999999</v>
      </c>
      <c r="G5" s="1">
        <v>6.6</v>
      </c>
      <c r="H5" s="1">
        <v>5.1638525403176159</v>
      </c>
    </row>
    <row r="6" spans="1:8" x14ac:dyDescent="0.3">
      <c r="A6" s="1">
        <v>2019</v>
      </c>
      <c r="B6" s="1">
        <v>1</v>
      </c>
      <c r="C6" s="1">
        <v>116.10899999999999</v>
      </c>
      <c r="D6" s="1">
        <v>5.7</v>
      </c>
      <c r="E6" s="1">
        <v>4.2176984644605149</v>
      </c>
      <c r="F6" s="1">
        <v>122.758</v>
      </c>
      <c r="G6" s="1">
        <v>6.8</v>
      </c>
      <c r="H6" s="1">
        <v>5.1520580537035583</v>
      </c>
    </row>
    <row r="7" spans="1:8" x14ac:dyDescent="0.3">
      <c r="A7" s="1">
        <v>2019</v>
      </c>
      <c r="B7" s="1">
        <v>2</v>
      </c>
      <c r="C7" s="1">
        <v>115.962</v>
      </c>
      <c r="D7" s="1">
        <v>2.2000000000000002</v>
      </c>
      <c r="E7" s="1">
        <v>4.2929915157572793</v>
      </c>
      <c r="F7" s="1">
        <v>124.175</v>
      </c>
      <c r="G7" s="1">
        <v>5.3</v>
      </c>
      <c r="H7" s="1">
        <v>5.1161916905160396</v>
      </c>
    </row>
    <row r="8" spans="1:8" x14ac:dyDescent="0.3">
      <c r="A8" s="1">
        <v>2019</v>
      </c>
      <c r="B8" s="1">
        <v>3</v>
      </c>
      <c r="C8" s="1">
        <v>116.593</v>
      </c>
      <c r="D8" s="1">
        <v>2.4</v>
      </c>
      <c r="E8" s="1">
        <v>4.3702283532516777</v>
      </c>
      <c r="F8" s="1">
        <v>126.13500000000001</v>
      </c>
      <c r="G8" s="1">
        <v>4.7</v>
      </c>
      <c r="H8" s="1">
        <v>5.0657301401296788</v>
      </c>
    </row>
    <row r="9" spans="1:8" x14ac:dyDescent="0.3">
      <c r="A9" s="1">
        <v>2019</v>
      </c>
      <c r="B9" s="1">
        <v>4</v>
      </c>
      <c r="C9" s="1">
        <v>117.029</v>
      </c>
      <c r="D9" s="1">
        <v>2.1</v>
      </c>
      <c r="E9" s="1">
        <v>4.4572695949511525</v>
      </c>
      <c r="F9" s="1">
        <v>125.32</v>
      </c>
      <c r="G9" s="1">
        <v>3.6</v>
      </c>
      <c r="H9" s="1">
        <v>5.0102649721125214</v>
      </c>
    </row>
    <row r="10" spans="1:8" x14ac:dyDescent="0.3">
      <c r="A10" s="1">
        <v>2020</v>
      </c>
      <c r="B10" s="1">
        <v>1</v>
      </c>
      <c r="C10" s="1">
        <v>117.236</v>
      </c>
      <c r="D10" s="1">
        <v>1</v>
      </c>
      <c r="E10" s="1">
        <v>4.5607444661423644</v>
      </c>
      <c r="F10" s="1">
        <v>126.69499999999999</v>
      </c>
      <c r="G10" s="1">
        <v>3.2</v>
      </c>
      <c r="H10" s="1">
        <v>4.9591591746950314</v>
      </c>
    </row>
    <row r="11" spans="1:8" x14ac:dyDescent="0.3">
      <c r="A11" s="1">
        <v>2020</v>
      </c>
      <c r="B11" s="1">
        <v>2</v>
      </c>
      <c r="C11" s="1">
        <v>117.45699999999999</v>
      </c>
      <c r="D11" s="1">
        <v>1.3</v>
      </c>
      <c r="E11" s="1">
        <v>4.6858088986151314</v>
      </c>
      <c r="F11" s="1">
        <v>126.79900000000001</v>
      </c>
      <c r="G11" s="1">
        <v>2.1</v>
      </c>
      <c r="H11" s="1">
        <v>4.9208943205001052</v>
      </c>
    </row>
    <row r="12" spans="1:8" x14ac:dyDescent="0.3">
      <c r="A12" s="1">
        <v>2020</v>
      </c>
      <c r="B12" s="1">
        <v>3</v>
      </c>
      <c r="C12" s="1">
        <v>118.2</v>
      </c>
      <c r="D12" s="1">
        <v>1.4</v>
      </c>
      <c r="E12" s="1">
        <v>4.8353933588679325</v>
      </c>
      <c r="F12" s="1">
        <v>128.255</v>
      </c>
      <c r="G12" s="1">
        <v>1.7</v>
      </c>
      <c r="H12" s="1">
        <v>4.902852507666454</v>
      </c>
    </row>
    <row r="13" spans="1:8" x14ac:dyDescent="0.3">
      <c r="A13" s="1">
        <v>2020</v>
      </c>
      <c r="B13" s="1">
        <v>4</v>
      </c>
      <c r="C13" s="1">
        <v>118.42400000000001</v>
      </c>
      <c r="D13" s="1">
        <v>1.2</v>
      </c>
      <c r="E13" s="1">
        <v>5.0103121828376116</v>
      </c>
      <c r="F13" s="1">
        <v>127.179</v>
      </c>
      <c r="G13" s="1">
        <v>1.5</v>
      </c>
      <c r="H13" s="1">
        <v>4.9106527753824762</v>
      </c>
    </row>
    <row r="14" spans="1:8" x14ac:dyDescent="0.3">
      <c r="A14" s="1">
        <v>2021</v>
      </c>
      <c r="B14" s="1">
        <v>1</v>
      </c>
      <c r="C14" s="1">
        <v>119.634</v>
      </c>
      <c r="D14" s="1">
        <v>2</v>
      </c>
      <c r="E14" s="1">
        <v>5.209232585611721</v>
      </c>
      <c r="F14" s="1">
        <v>127.831</v>
      </c>
      <c r="G14" s="1">
        <v>0.9</v>
      </c>
      <c r="H14" s="1">
        <v>4.9479123800192797</v>
      </c>
    </row>
    <row r="15" spans="1:8" x14ac:dyDescent="0.3">
      <c r="A15" s="1">
        <v>2021</v>
      </c>
      <c r="B15" s="1">
        <v>2</v>
      </c>
      <c r="C15" s="1">
        <v>123.708</v>
      </c>
      <c r="D15" s="1">
        <v>5.3</v>
      </c>
      <c r="E15" s="1">
        <v>5.428440337163539</v>
      </c>
      <c r="F15" s="1">
        <v>130.93700000000001</v>
      </c>
      <c r="G15" s="1">
        <v>3.3</v>
      </c>
      <c r="H15" s="1">
        <v>5.0161169199633582</v>
      </c>
    </row>
    <row r="16" spans="1:8" x14ac:dyDescent="0.3">
      <c r="A16" s="1">
        <v>2021</v>
      </c>
      <c r="B16" s="1">
        <v>3</v>
      </c>
      <c r="C16" s="1">
        <v>126.327</v>
      </c>
      <c r="D16" s="1">
        <v>6.9</v>
      </c>
      <c r="E16" s="1">
        <v>5.662215437100337</v>
      </c>
      <c r="F16" s="1">
        <v>133.65199999999999</v>
      </c>
      <c r="G16" s="1">
        <v>4.2</v>
      </c>
      <c r="H16" s="1">
        <v>5.1142220483636933</v>
      </c>
    </row>
    <row r="17" spans="1:8" x14ac:dyDescent="0.3">
      <c r="A17" s="1">
        <v>2021</v>
      </c>
      <c r="B17" s="1">
        <v>4</v>
      </c>
      <c r="C17" s="1">
        <v>127.541</v>
      </c>
      <c r="D17" s="1">
        <v>7.7</v>
      </c>
      <c r="E17" s="1">
        <v>5.9047576098186596</v>
      </c>
      <c r="F17" s="1">
        <v>135.291</v>
      </c>
      <c r="G17" s="1">
        <v>6.4</v>
      </c>
      <c r="H17" s="1">
        <v>5.2401108452942902</v>
      </c>
    </row>
    <row r="18" spans="1:8" x14ac:dyDescent="0.3">
      <c r="A18" s="1">
        <v>2022</v>
      </c>
      <c r="B18" s="1">
        <v>1</v>
      </c>
      <c r="C18" s="1">
        <v>132.76</v>
      </c>
      <c r="D18" s="1">
        <v>11</v>
      </c>
      <c r="E18" s="1">
        <v>6.1510401950668641</v>
      </c>
      <c r="F18" s="1">
        <v>138.74199999999999</v>
      </c>
      <c r="G18" s="1">
        <v>8.5</v>
      </c>
      <c r="H18" s="1">
        <v>5.3910950020489272</v>
      </c>
    </row>
    <row r="19" spans="1:8" x14ac:dyDescent="0.3">
      <c r="A19" s="1">
        <v>2022</v>
      </c>
      <c r="B19" s="1">
        <v>2</v>
      </c>
      <c r="C19" s="1">
        <v>136.00700000000001</v>
      </c>
      <c r="D19" s="1">
        <v>9.9</v>
      </c>
      <c r="E19" s="1">
        <v>6.3971585590871713</v>
      </c>
      <c r="F19" s="1">
        <v>141.43299999999999</v>
      </c>
      <c r="G19" s="1">
        <v>8</v>
      </c>
      <c r="H19" s="1">
        <v>5.5652111406430729</v>
      </c>
    </row>
    <row r="20" spans="1:8" x14ac:dyDescent="0.3">
      <c r="A20" s="1">
        <v>2022</v>
      </c>
      <c r="B20" s="1">
        <v>3</v>
      </c>
      <c r="C20" s="1">
        <v>138.12</v>
      </c>
      <c r="D20" s="1">
        <v>9.3000000000000007</v>
      </c>
      <c r="E20" s="1">
        <v>6.6422386679998846</v>
      </c>
      <c r="F20" s="1">
        <v>143.86000000000001</v>
      </c>
      <c r="G20" s="1">
        <v>7.6</v>
      </c>
      <c r="H20" s="1">
        <v>5.7624389487159151</v>
      </c>
    </row>
    <row r="21" spans="1:8" x14ac:dyDescent="0.3">
      <c r="A21" s="1">
        <v>2022</v>
      </c>
      <c r="B21" s="1">
        <v>4</v>
      </c>
      <c r="C21" s="1">
        <v>138.48500000000001</v>
      </c>
      <c r="D21" s="1">
        <v>8.6</v>
      </c>
      <c r="E21" s="1">
        <v>6.8875957638258782</v>
      </c>
      <c r="F21" s="1">
        <v>142.666</v>
      </c>
      <c r="G21" s="1">
        <v>5.5</v>
      </c>
      <c r="H21" s="1">
        <v>5.9842798569437399</v>
      </c>
    </row>
    <row r="22" spans="1:8" x14ac:dyDescent="0.3">
      <c r="A22" s="1">
        <v>2023</v>
      </c>
      <c r="B22" s="1">
        <v>1</v>
      </c>
      <c r="C22" s="1">
        <v>140.17400000000001</v>
      </c>
      <c r="D22" s="1">
        <v>5.6</v>
      </c>
      <c r="E22" s="1">
        <v>7.1362061894185276</v>
      </c>
      <c r="F22" s="1">
        <v>143.58000000000001</v>
      </c>
      <c r="G22" s="1">
        <v>3.5</v>
      </c>
      <c r="H22" s="1">
        <v>6.233383771659887</v>
      </c>
    </row>
    <row r="23" spans="1:8" x14ac:dyDescent="0.3">
      <c r="A23" s="1">
        <v>2023</v>
      </c>
      <c r="B23" s="1">
        <v>2</v>
      </c>
      <c r="C23" s="1">
        <v>142.46700000000001</v>
      </c>
      <c r="D23" s="1">
        <v>4.7</v>
      </c>
      <c r="E23" s="1">
        <v>7.392116540278816</v>
      </c>
      <c r="F23" s="1">
        <v>146.583</v>
      </c>
      <c r="G23" s="1">
        <v>3.6</v>
      </c>
      <c r="H23" s="1">
        <v>6.5120979242871071</v>
      </c>
    </row>
    <row r="24" spans="1:8" x14ac:dyDescent="0.3">
      <c r="A24" s="1">
        <v>2023</v>
      </c>
      <c r="B24" s="1">
        <v>3</v>
      </c>
      <c r="C24" s="1">
        <v>146.30000000000001</v>
      </c>
      <c r="D24" s="1">
        <v>5.92</v>
      </c>
      <c r="E24" s="1">
        <v>7.6584132830393417</v>
      </c>
      <c r="F24" s="1">
        <v>150.27000000000001</v>
      </c>
      <c r="G24" s="1">
        <v>4.46</v>
      </c>
      <c r="H24" s="1">
        <v>6.8210611813908626</v>
      </c>
    </row>
    <row r="25" spans="1:8" x14ac:dyDescent="0.3">
      <c r="A25" s="1">
        <v>2023</v>
      </c>
      <c r="B25" s="1">
        <v>4</v>
      </c>
      <c r="C25" s="1">
        <v>144.49199999999999</v>
      </c>
      <c r="D25" s="1">
        <v>4.3</v>
      </c>
      <c r="E25" s="1">
        <v>7.9365003114950277</v>
      </c>
      <c r="F25" s="1">
        <v>148.69</v>
      </c>
      <c r="G25" s="1">
        <v>4.2</v>
      </c>
      <c r="H25" s="1">
        <v>7.1590923483339362</v>
      </c>
    </row>
    <row r="26" spans="1:8" x14ac:dyDescent="0.3">
      <c r="A26" s="1">
        <v>2024</v>
      </c>
      <c r="B26" s="1">
        <v>1</v>
      </c>
      <c r="C26" s="1">
        <v>149.71600000000001</v>
      </c>
      <c r="D26" s="1">
        <v>6.8</v>
      </c>
      <c r="E26" s="1">
        <v>8.2266950111388955</v>
      </c>
      <c r="F26" s="1">
        <v>152.61799999999999</v>
      </c>
      <c r="G26" s="1">
        <v>6.3</v>
      </c>
      <c r="H26" s="1">
        <v>7.5235345672407403</v>
      </c>
    </row>
    <row r="27" spans="1:8" x14ac:dyDescent="0.3">
      <c r="A27" s="1">
        <v>2024</v>
      </c>
      <c r="B27" s="1">
        <v>2</v>
      </c>
      <c r="C27" s="1">
        <v>154.78200000000001</v>
      </c>
      <c r="D27" s="1">
        <v>8.6</v>
      </c>
      <c r="E27" s="1">
        <v>8.5270419547692828</v>
      </c>
      <c r="F27" s="1">
        <v>158.083</v>
      </c>
      <c r="G27" s="1">
        <v>7.8</v>
      </c>
      <c r="H27" s="1">
        <v>7.9098815475179789</v>
      </c>
    </row>
    <row r="28" spans="1:8" x14ac:dyDescent="0.3">
      <c r="A28" s="1">
        <v>2024</v>
      </c>
      <c r="B28" s="1">
        <v>3</v>
      </c>
      <c r="C28" s="1">
        <v>159.26400000000001</v>
      </c>
      <c r="D28" s="1">
        <v>8.9</v>
      </c>
      <c r="E28" s="1">
        <v>8.8346940308025665</v>
      </c>
      <c r="F28" s="1">
        <v>162.52099999999999</v>
      </c>
      <c r="G28" s="1">
        <v>8.1</v>
      </c>
      <c r="H28" s="1">
        <v>8.3128622894678301</v>
      </c>
    </row>
    <row r="29" spans="1:8" x14ac:dyDescent="0.3">
      <c r="A29" s="1">
        <v>2024</v>
      </c>
      <c r="B29" s="1">
        <v>4</v>
      </c>
      <c r="C29" s="1">
        <v>161.488</v>
      </c>
      <c r="D29" s="1">
        <v>11.8</v>
      </c>
      <c r="E29" s="1">
        <v>9.1468497264333894</v>
      </c>
      <c r="F29" s="1">
        <v>165.43299999999999</v>
      </c>
      <c r="G29" s="1">
        <v>11.3</v>
      </c>
      <c r="H29" s="1">
        <v>8.7271371174252721</v>
      </c>
    </row>
    <row r="30" spans="1:8" x14ac:dyDescent="0.3">
      <c r="A30" s="1">
        <v>2025</v>
      </c>
      <c r="B30" s="1">
        <v>1</v>
      </c>
      <c r="C30" s="1">
        <v>165.005</v>
      </c>
      <c r="D30" s="1">
        <v>10.199999999999999</v>
      </c>
      <c r="E30" s="1">
        <v>9.4607483450871452</v>
      </c>
      <c r="F30" s="1">
        <v>171.29599999999999</v>
      </c>
      <c r="G30" s="1">
        <v>12.2</v>
      </c>
      <c r="H30" s="1">
        <v>9.1472333167943667</v>
      </c>
    </row>
    <row r="31" spans="1:8" x14ac:dyDescent="0.3">
      <c r="A31" s="1">
        <v>2025</v>
      </c>
      <c r="B31" s="1">
        <v>2</v>
      </c>
      <c r="C31" s="1">
        <v>171.52699999999999</v>
      </c>
      <c r="D31" s="1">
        <v>10.8</v>
      </c>
      <c r="E31" s="1">
        <v>9.7752874091102075</v>
      </c>
      <c r="F31" s="1">
        <v>178.184</v>
      </c>
      <c r="G31" s="1">
        <v>12.7</v>
      </c>
      <c r="H31" s="1">
        <v>9.5692862122807849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22" workbookViewId="0">
      <selection activeCell="C31" sqref="C31"/>
    </sheetView>
  </sheetViews>
  <sheetFormatPr baseColWidth="10" defaultColWidth="11.42578125" defaultRowHeight="13.5" x14ac:dyDescent="0.3"/>
  <cols>
    <col min="1" max="1" width="4.7109375" style="1" bestFit="1" customWidth="1"/>
    <col min="2" max="2" width="12" style="1" customWidth="1"/>
    <col min="3" max="8" width="11.1406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</row>
    <row r="2" spans="1:8" x14ac:dyDescent="0.3">
      <c r="A2" s="1">
        <v>2018</v>
      </c>
      <c r="B2" s="2">
        <v>1</v>
      </c>
      <c r="C2" s="2">
        <v>1397</v>
      </c>
      <c r="D2" s="2">
        <v>6.9678407350689087</v>
      </c>
      <c r="E2" s="2">
        <v>14.447498666978101</v>
      </c>
      <c r="F2" s="2">
        <v>135438</v>
      </c>
      <c r="G2" s="2">
        <v>8.5623136362178887</v>
      </c>
      <c r="H2" s="2">
        <v>10.234350312371649</v>
      </c>
    </row>
    <row r="3" spans="1:8" x14ac:dyDescent="0.3">
      <c r="A3" s="1">
        <v>2018</v>
      </c>
      <c r="B3" s="2">
        <v>2</v>
      </c>
      <c r="C3" s="2">
        <v>1920</v>
      </c>
      <c r="D3" s="2">
        <v>13.744075829383885</v>
      </c>
      <c r="E3" s="2">
        <v>14.161591464362774</v>
      </c>
      <c r="F3" s="2">
        <v>161374</v>
      </c>
      <c r="G3" s="2">
        <v>12.251584226598311</v>
      </c>
      <c r="H3" s="2">
        <v>9.8824413199592964</v>
      </c>
    </row>
    <row r="4" spans="1:8" x14ac:dyDescent="0.3">
      <c r="A4" s="1">
        <v>2018</v>
      </c>
      <c r="B4" s="2">
        <v>3</v>
      </c>
      <c r="C4" s="2">
        <v>1782</v>
      </c>
      <c r="D4" s="2">
        <v>16.242661448140904</v>
      </c>
      <c r="E4" s="2">
        <v>13.842490423644795</v>
      </c>
      <c r="F4" s="2">
        <v>131800</v>
      </c>
      <c r="G4" s="2">
        <v>10.605730014601967</v>
      </c>
      <c r="H4" s="2">
        <v>9.5375085821006476</v>
      </c>
    </row>
    <row r="5" spans="1:8" x14ac:dyDescent="0.3">
      <c r="A5" s="1">
        <v>2018</v>
      </c>
      <c r="B5" s="2">
        <v>4</v>
      </c>
      <c r="C5" s="2">
        <v>1973</v>
      </c>
      <c r="D5" s="2">
        <v>-6.5371861676930321</v>
      </c>
      <c r="E5" s="2">
        <v>13.51854691990475</v>
      </c>
      <c r="F5" s="2">
        <v>154276</v>
      </c>
      <c r="G5" s="2">
        <v>6.7048456931015021</v>
      </c>
      <c r="H5" s="2">
        <v>9.2222952820310731</v>
      </c>
    </row>
    <row r="6" spans="1:8" x14ac:dyDescent="0.3">
      <c r="A6" s="1">
        <v>2019</v>
      </c>
      <c r="B6" s="2">
        <v>1</v>
      </c>
      <c r="C6" s="2">
        <v>1626</v>
      </c>
      <c r="D6" s="2">
        <v>16.392269148174666</v>
      </c>
      <c r="E6" s="2">
        <v>13.219612435113532</v>
      </c>
      <c r="F6" s="2">
        <v>138374</v>
      </c>
      <c r="G6" s="2">
        <v>2.1677815679499002</v>
      </c>
      <c r="H6" s="2">
        <v>8.9602122413812602</v>
      </c>
    </row>
    <row r="7" spans="1:8" x14ac:dyDescent="0.3">
      <c r="A7" s="1">
        <v>2019</v>
      </c>
      <c r="B7" s="2">
        <v>2</v>
      </c>
      <c r="C7" s="2">
        <v>1899</v>
      </c>
      <c r="D7" s="2">
        <v>-1.0937500000000044</v>
      </c>
      <c r="E7" s="2">
        <v>12.963003618062288</v>
      </c>
      <c r="F7" s="2">
        <v>149600</v>
      </c>
      <c r="G7" s="2">
        <v>-7.2960947860250087</v>
      </c>
      <c r="H7" s="2">
        <v>8.7730968757888146</v>
      </c>
    </row>
    <row r="8" spans="1:8" x14ac:dyDescent="0.3">
      <c r="A8" s="1">
        <v>2019</v>
      </c>
      <c r="B8" s="2">
        <v>3</v>
      </c>
      <c r="C8" s="2">
        <v>1675</v>
      </c>
      <c r="D8" s="2">
        <v>-6.0044893378226716</v>
      </c>
      <c r="E8" s="2">
        <v>12.768020027987827</v>
      </c>
      <c r="F8" s="2">
        <v>123687</v>
      </c>
      <c r="G8" s="2">
        <v>-6.1555386949924129</v>
      </c>
      <c r="H8" s="2">
        <v>8.6785413317204458</v>
      </c>
    </row>
    <row r="9" spans="1:8" x14ac:dyDescent="0.3">
      <c r="A9" s="1">
        <v>2019</v>
      </c>
      <c r="B9" s="2">
        <v>4</v>
      </c>
      <c r="C9" s="2">
        <v>2050</v>
      </c>
      <c r="D9" s="2">
        <v>3.9026862645717086</v>
      </c>
      <c r="E9" s="2">
        <v>12.645175753115671</v>
      </c>
      <c r="F9" s="2">
        <v>158332</v>
      </c>
      <c r="G9" s="2">
        <v>2.6290544219450762</v>
      </c>
      <c r="H9" s="2">
        <v>8.6840945108542318</v>
      </c>
    </row>
    <row r="10" spans="1:8" x14ac:dyDescent="0.3">
      <c r="A10" s="1">
        <v>2020</v>
      </c>
      <c r="B10" s="2">
        <v>1</v>
      </c>
      <c r="C10" s="2">
        <v>1519</v>
      </c>
      <c r="D10" s="2">
        <v>-6.5805658056580558</v>
      </c>
      <c r="E10" s="2">
        <v>12.593252063317713</v>
      </c>
      <c r="F10" s="2">
        <v>116029</v>
      </c>
      <c r="G10" s="2">
        <v>-16.148264847442441</v>
      </c>
      <c r="H10" s="2">
        <v>8.7880340148515561</v>
      </c>
    </row>
    <row r="11" spans="1:8" x14ac:dyDescent="0.3">
      <c r="A11" s="1">
        <v>2020</v>
      </c>
      <c r="B11" s="2">
        <v>2</v>
      </c>
      <c r="C11" s="2">
        <v>1073</v>
      </c>
      <c r="D11" s="2">
        <v>-43.496577145866247</v>
      </c>
      <c r="E11" s="2">
        <v>12.605566172535504</v>
      </c>
      <c r="F11" s="2">
        <v>78918</v>
      </c>
      <c r="G11" s="2">
        <v>-47.247326203208559</v>
      </c>
      <c r="H11" s="2">
        <v>8.9848530453182338</v>
      </c>
    </row>
    <row r="12" spans="1:8" x14ac:dyDescent="0.3">
      <c r="A12" s="1">
        <v>2020</v>
      </c>
      <c r="B12" s="2">
        <v>3</v>
      </c>
      <c r="C12" s="2">
        <v>2003</v>
      </c>
      <c r="D12" s="2">
        <v>19.582089552238813</v>
      </c>
      <c r="E12" s="2">
        <v>12.663451658542483</v>
      </c>
      <c r="F12" s="2">
        <v>132113</v>
      </c>
      <c r="G12" s="2">
        <v>6.8123569979060106</v>
      </c>
      <c r="H12" s="2">
        <v>9.2534596170711438</v>
      </c>
    </row>
    <row r="13" spans="1:8" x14ac:dyDescent="0.3">
      <c r="A13" s="1">
        <v>2020</v>
      </c>
      <c r="B13" s="2">
        <v>4</v>
      </c>
      <c r="C13" s="2">
        <v>2302</v>
      </c>
      <c r="D13" s="2">
        <v>12.292682926829279</v>
      </c>
      <c r="E13" s="2">
        <v>12.71317825953809</v>
      </c>
      <c r="F13" s="2">
        <v>160294</v>
      </c>
      <c r="G13" s="2">
        <v>1.2391683298385692</v>
      </c>
      <c r="H13" s="2">
        <v>9.537616632896837</v>
      </c>
    </row>
    <row r="14" spans="1:8" x14ac:dyDescent="0.3">
      <c r="A14" s="1">
        <v>2021</v>
      </c>
      <c r="B14" s="2">
        <v>1</v>
      </c>
      <c r="C14" s="2">
        <v>1794</v>
      </c>
      <c r="D14" s="2">
        <v>18.104015799868336</v>
      </c>
      <c r="E14" s="2">
        <v>12.705339862405326</v>
      </c>
      <c r="F14" s="2">
        <v>141851</v>
      </c>
      <c r="G14" s="2">
        <v>22.254781132303126</v>
      </c>
      <c r="H14" s="2">
        <v>9.7795613064448883</v>
      </c>
    </row>
    <row r="15" spans="1:8" x14ac:dyDescent="0.3">
      <c r="A15" s="1">
        <v>2021</v>
      </c>
      <c r="B15" s="2">
        <v>2</v>
      </c>
      <c r="C15" s="2">
        <v>2475</v>
      </c>
      <c r="D15" s="2">
        <v>130.66169617893758</v>
      </c>
      <c r="E15" s="2">
        <v>12.590267544444252</v>
      </c>
      <c r="F15" s="2">
        <v>177997</v>
      </c>
      <c r="G15" s="2">
        <v>125.54677006513089</v>
      </c>
      <c r="H15" s="2">
        <v>9.9163443211754618</v>
      </c>
    </row>
    <row r="16" spans="1:8" x14ac:dyDescent="0.3">
      <c r="A16" s="1">
        <v>2021</v>
      </c>
      <c r="B16" s="2">
        <v>3</v>
      </c>
      <c r="C16" s="2">
        <v>2708</v>
      </c>
      <c r="D16" s="2">
        <v>35.197204193709439</v>
      </c>
      <c r="E16" s="2">
        <v>12.321666555415842</v>
      </c>
      <c r="F16" s="2">
        <v>161300</v>
      </c>
      <c r="G16" s="2">
        <v>22.092451159234905</v>
      </c>
      <c r="H16" s="2">
        <v>9.8928133729398819</v>
      </c>
    </row>
    <row r="17" spans="1:8" x14ac:dyDescent="0.3">
      <c r="A17" s="1">
        <v>2021</v>
      </c>
      <c r="B17" s="2">
        <v>4</v>
      </c>
      <c r="C17" s="2">
        <v>2703</v>
      </c>
      <c r="D17" s="2">
        <v>17.419635099913112</v>
      </c>
      <c r="E17" s="2">
        <v>11.927036787977627</v>
      </c>
      <c r="F17" s="2">
        <v>193101</v>
      </c>
      <c r="G17" s="2">
        <v>20.466767315058586</v>
      </c>
      <c r="H17" s="2">
        <v>9.7260851736794454</v>
      </c>
    </row>
    <row r="18" spans="1:8" x14ac:dyDescent="0.3">
      <c r="A18" s="1">
        <v>2022</v>
      </c>
      <c r="B18" s="2">
        <v>1</v>
      </c>
      <c r="C18" s="2">
        <v>2205</v>
      </c>
      <c r="D18" s="2">
        <v>22.909698996655514</v>
      </c>
      <c r="E18" s="2">
        <v>11.44817534581107</v>
      </c>
      <c r="F18" s="2">
        <v>175383</v>
      </c>
      <c r="G18" s="2">
        <v>23.638888693065251</v>
      </c>
      <c r="H18" s="2">
        <v>9.44090120895188</v>
      </c>
    </row>
    <row r="19" spans="1:8" x14ac:dyDescent="0.3">
      <c r="A19" s="1">
        <v>2022</v>
      </c>
      <c r="B19" s="2">
        <v>2</v>
      </c>
      <c r="C19" s="2">
        <v>2735</v>
      </c>
      <c r="D19" s="2">
        <v>10.505050505050505</v>
      </c>
      <c r="E19" s="2">
        <v>10.93031220654259</v>
      </c>
      <c r="F19" s="2">
        <v>199578</v>
      </c>
      <c r="G19" s="2">
        <v>12.124361646544601</v>
      </c>
      <c r="H19" s="2">
        <v>9.0687158906532765</v>
      </c>
    </row>
    <row r="20" spans="1:8" x14ac:dyDescent="0.3">
      <c r="A20" s="1">
        <v>2022</v>
      </c>
      <c r="B20" s="2">
        <v>3</v>
      </c>
      <c r="C20" s="2">
        <v>2192</v>
      </c>
      <c r="D20" s="2">
        <v>-19.054652880354507</v>
      </c>
      <c r="E20" s="2">
        <v>10.42584080008039</v>
      </c>
      <c r="F20" s="2">
        <v>168793</v>
      </c>
      <c r="G20" s="2">
        <v>4.6453812771233727</v>
      </c>
      <c r="H20" s="2">
        <v>8.6498573728572978</v>
      </c>
    </row>
    <row r="21" spans="1:8" x14ac:dyDescent="0.3">
      <c r="A21" s="1">
        <v>2022</v>
      </c>
      <c r="B21" s="2">
        <v>4</v>
      </c>
      <c r="C21" s="2">
        <v>2277</v>
      </c>
      <c r="D21" s="2">
        <v>-15.760266370699227</v>
      </c>
      <c r="E21" s="2">
        <v>9.9868887677692371</v>
      </c>
      <c r="F21" s="2">
        <v>173980</v>
      </c>
      <c r="G21" s="2">
        <v>-9.9020719726982236</v>
      </c>
      <c r="H21" s="2">
        <v>8.2265635882350363</v>
      </c>
    </row>
    <row r="22" spans="1:8" x14ac:dyDescent="0.3">
      <c r="A22" s="1">
        <v>2023</v>
      </c>
      <c r="B22" s="2">
        <v>1</v>
      </c>
      <c r="C22" s="2">
        <v>1908</v>
      </c>
      <c r="D22" s="2">
        <v>-13.469387755102035</v>
      </c>
      <c r="E22" s="2">
        <v>9.6471584424036259</v>
      </c>
      <c r="F22" s="2">
        <v>158006</v>
      </c>
      <c r="G22" s="2">
        <v>-9.9080298546609384</v>
      </c>
      <c r="H22" s="2">
        <v>7.8385696718977513</v>
      </c>
    </row>
    <row r="23" spans="1:8" x14ac:dyDescent="0.3">
      <c r="A23" s="1">
        <v>2023</v>
      </c>
      <c r="B23" s="2">
        <v>2</v>
      </c>
      <c r="C23" s="2">
        <v>2332</v>
      </c>
      <c r="D23" s="2">
        <v>-14.734917733089581</v>
      </c>
      <c r="E23" s="2">
        <v>9.4242601848165091</v>
      </c>
      <c r="F23" s="2">
        <v>170564</v>
      </c>
      <c r="G23" s="2">
        <v>-14.537674493180608</v>
      </c>
      <c r="H23" s="2">
        <v>7.5142803617311209</v>
      </c>
    </row>
    <row r="24" spans="1:8" x14ac:dyDescent="0.3">
      <c r="A24" s="1">
        <v>2023</v>
      </c>
      <c r="B24" s="2">
        <v>3</v>
      </c>
      <c r="C24" s="2">
        <v>2076</v>
      </c>
      <c r="D24" s="2">
        <v>-5.2919708029197103</v>
      </c>
      <c r="E24" s="2">
        <v>9.3213565144674018</v>
      </c>
      <c r="F24" s="2">
        <v>142281</v>
      </c>
      <c r="G24" s="2">
        <v>-15.706812486299793</v>
      </c>
      <c r="H24" s="2">
        <v>7.2710087709167244</v>
      </c>
    </row>
    <row r="25" spans="1:8" x14ac:dyDescent="0.3">
      <c r="A25" s="1">
        <v>2023</v>
      </c>
      <c r="B25" s="2">
        <v>4</v>
      </c>
      <c r="C25" s="2">
        <v>2280</v>
      </c>
      <c r="D25" s="2">
        <v>0.13175230566535578</v>
      </c>
      <c r="E25" s="2">
        <v>9.326510464617126</v>
      </c>
      <c r="F25" s="2">
        <v>167740</v>
      </c>
      <c r="G25" s="2">
        <v>-3.5866191516266244</v>
      </c>
      <c r="H25" s="2">
        <v>7.112285540851822</v>
      </c>
    </row>
    <row r="26" spans="1:8" x14ac:dyDescent="0.3">
      <c r="A26" s="1">
        <v>2024</v>
      </c>
      <c r="B26" s="2">
        <v>1</v>
      </c>
      <c r="C26" s="2">
        <v>2220</v>
      </c>
      <c r="D26" s="2">
        <v>16.35220125786163</v>
      </c>
      <c r="E26" s="2">
        <v>9.4186517389531357</v>
      </c>
      <c r="F26" s="2">
        <v>160441</v>
      </c>
      <c r="G26" s="2">
        <v>1.5410807184537356</v>
      </c>
      <c r="H26" s="2">
        <v>7.0272801746479114</v>
      </c>
    </row>
    <row r="27" spans="1:8" x14ac:dyDescent="0.3">
      <c r="A27" s="1">
        <v>2024</v>
      </c>
      <c r="B27" s="2">
        <v>2</v>
      </c>
      <c r="C27" s="2">
        <v>2763</v>
      </c>
      <c r="D27" s="2">
        <v>18.4819897084048</v>
      </c>
      <c r="E27" s="2">
        <v>9.5709633173135416</v>
      </c>
      <c r="F27" s="2">
        <v>189761</v>
      </c>
      <c r="G27" s="2">
        <v>11.255012781126151</v>
      </c>
      <c r="H27" s="2">
        <v>6.9984753599836917</v>
      </c>
    </row>
    <row r="28" spans="1:8" x14ac:dyDescent="0.3">
      <c r="A28" s="1">
        <v>2024</v>
      </c>
      <c r="B28" s="2">
        <v>3</v>
      </c>
      <c r="C28" s="2">
        <v>2385</v>
      </c>
      <c r="D28" s="2">
        <v>14.884393063583822</v>
      </c>
      <c r="E28" s="2">
        <v>9.7609616479857682</v>
      </c>
      <c r="F28" s="2">
        <v>166176</v>
      </c>
      <c r="G28" s="2">
        <v>16.794231134164072</v>
      </c>
      <c r="H28" s="2">
        <v>7.0049249098777402</v>
      </c>
    </row>
    <row r="29" spans="1:8" x14ac:dyDescent="0.3">
      <c r="A29" s="1">
        <v>2024</v>
      </c>
      <c r="B29" s="2">
        <v>4</v>
      </c>
      <c r="C29" s="2">
        <v>2750</v>
      </c>
      <c r="D29" s="2">
        <v>20.614035087719309</v>
      </c>
      <c r="E29" s="2">
        <v>9.9717325707516746</v>
      </c>
      <c r="F29" s="2">
        <v>199300</v>
      </c>
      <c r="G29" s="2">
        <v>18.814832478836287</v>
      </c>
      <c r="H29" s="2">
        <v>7.028342973236847</v>
      </c>
    </row>
    <row r="30" spans="1:8" x14ac:dyDescent="0.3">
      <c r="A30" s="1">
        <v>2025</v>
      </c>
      <c r="B30" s="2">
        <v>1</v>
      </c>
      <c r="C30" s="2">
        <v>2697</v>
      </c>
      <c r="D30" s="2">
        <v>21.486486486486477</v>
      </c>
      <c r="E30" s="2">
        <v>10.189564070027867</v>
      </c>
      <c r="F30" s="2">
        <v>184087</v>
      </c>
      <c r="G30" s="2">
        <v>14.738128034604614</v>
      </c>
      <c r="H30" s="2">
        <v>7.0565620153579829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7" zoomScaleNormal="100" workbookViewId="0">
      <selection activeCell="A31" sqref="A31:H33"/>
    </sheetView>
  </sheetViews>
  <sheetFormatPr baseColWidth="10" defaultColWidth="11.42578125" defaultRowHeight="13.5" x14ac:dyDescent="0.3"/>
  <cols>
    <col min="1" max="1" width="4.42578125" style="1" bestFit="1" customWidth="1"/>
    <col min="2" max="2" width="7.140625" style="1" customWidth="1"/>
    <col min="3" max="8" width="9.57031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</row>
    <row r="2" spans="1:8" x14ac:dyDescent="0.3">
      <c r="A2" s="1">
        <v>2018</v>
      </c>
      <c r="B2" s="2">
        <v>1</v>
      </c>
      <c r="C2" s="2">
        <v>2995403</v>
      </c>
      <c r="D2" s="2">
        <v>4.1144889795997841</v>
      </c>
      <c r="E2" s="2">
        <v>5.1357520355755888</v>
      </c>
      <c r="F2" s="2">
        <v>289688222</v>
      </c>
      <c r="G2" s="2">
        <v>3.7009625480112662</v>
      </c>
      <c r="H2" s="2">
        <v>4.0726248413358652</v>
      </c>
    </row>
    <row r="3" spans="1:8" x14ac:dyDescent="0.3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4.6940751136465364</v>
      </c>
      <c r="F3" s="2">
        <v>293385041</v>
      </c>
      <c r="G3" s="2">
        <v>2.6191491016590795</v>
      </c>
      <c r="H3" s="2">
        <v>3.6396862137993224</v>
      </c>
    </row>
    <row r="4" spans="1:8" x14ac:dyDescent="0.3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4.3002640778280927</v>
      </c>
      <c r="F4" s="2">
        <v>292441377</v>
      </c>
      <c r="G4" s="2">
        <v>2.8323165257474248</v>
      </c>
      <c r="H4" s="2">
        <v>3.255661424335702</v>
      </c>
    </row>
    <row r="5" spans="1:8" x14ac:dyDescent="0.3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3.9462996070586454</v>
      </c>
      <c r="F5" s="2">
        <v>293395933</v>
      </c>
      <c r="G5" s="2">
        <v>1.8319202055392392</v>
      </c>
      <c r="H5" s="2">
        <v>2.9194587159821754</v>
      </c>
    </row>
    <row r="6" spans="1:8" x14ac:dyDescent="0.3">
      <c r="A6" s="1">
        <v>2019</v>
      </c>
      <c r="B6" s="2">
        <v>1</v>
      </c>
      <c r="C6" s="2">
        <v>3220379</v>
      </c>
      <c r="D6" s="2">
        <v>7.5107089096191793</v>
      </c>
      <c r="E6" s="2">
        <v>3.6246215054972746</v>
      </c>
      <c r="F6" s="2">
        <v>296926428</v>
      </c>
      <c r="G6" s="2">
        <v>2.4986193605068374</v>
      </c>
      <c r="H6" s="2">
        <v>2.6297217412142961</v>
      </c>
    </row>
    <row r="7" spans="1:8" x14ac:dyDescent="0.3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3.3280425628494816</v>
      </c>
      <c r="F7" s="2">
        <v>300633143</v>
      </c>
      <c r="G7" s="2">
        <v>2.4705083719656962</v>
      </c>
      <c r="H7" s="2">
        <v>2.3844144409385919</v>
      </c>
    </row>
    <row r="8" spans="1:8" x14ac:dyDescent="0.3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3.051804373448344</v>
      </c>
      <c r="F8" s="2">
        <v>298077919</v>
      </c>
      <c r="G8" s="2">
        <v>1.9274091983228381</v>
      </c>
      <c r="H8" s="2">
        <v>2.1814188170736482</v>
      </c>
    </row>
    <row r="9" spans="1:8" x14ac:dyDescent="0.3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2.7900097162891209</v>
      </c>
      <c r="F9" s="2">
        <v>295079642</v>
      </c>
      <c r="G9" s="2">
        <v>0.57386923628555131</v>
      </c>
      <c r="H9" s="2">
        <v>2.0186706802449423</v>
      </c>
    </row>
    <row r="10" spans="1:8" x14ac:dyDescent="0.3">
      <c r="A10" s="1">
        <v>2020</v>
      </c>
      <c r="B10" s="2">
        <v>1</v>
      </c>
      <c r="C10" s="2">
        <v>3438678</v>
      </c>
      <c r="D10" s="2">
        <v>6.7786741871065592</v>
      </c>
      <c r="E10" s="2">
        <v>2.5356142066527321</v>
      </c>
      <c r="F10" s="2">
        <v>298278995</v>
      </c>
      <c r="G10" s="2">
        <v>0.45552260508114895</v>
      </c>
      <c r="H10" s="2">
        <v>1.8939470850662328</v>
      </c>
    </row>
    <row r="11" spans="1:8" x14ac:dyDescent="0.3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2.2801558206608923</v>
      </c>
      <c r="F11" s="2">
        <v>305689566</v>
      </c>
      <c r="G11" s="2">
        <v>1.6819246705610302</v>
      </c>
      <c r="H11" s="2">
        <v>1.8041220852488034</v>
      </c>
    </row>
    <row r="12" spans="1:8" x14ac:dyDescent="0.3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2.0178244469230995</v>
      </c>
      <c r="F12" s="2">
        <v>301869789</v>
      </c>
      <c r="G12" s="2">
        <v>1.2721069754918712</v>
      </c>
      <c r="H12" s="2">
        <v>1.7451707192039472</v>
      </c>
    </row>
    <row r="13" spans="1:8" x14ac:dyDescent="0.3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1.7478620439409869</v>
      </c>
      <c r="F13" s="2">
        <v>303991874</v>
      </c>
      <c r="G13" s="2">
        <v>3.0202801994723805</v>
      </c>
      <c r="H13" s="2">
        <v>1.7129916519587778</v>
      </c>
    </row>
    <row r="14" spans="1:8" x14ac:dyDescent="0.3">
      <c r="A14" s="1">
        <v>2021</v>
      </c>
      <c r="B14" s="2">
        <v>1</v>
      </c>
      <c r="C14" s="2">
        <v>3340023</v>
      </c>
      <c r="D14" s="2">
        <v>-2.8689804628406645</v>
      </c>
      <c r="E14" s="2">
        <v>1.4730713037869407</v>
      </c>
      <c r="F14" s="2">
        <v>307685407</v>
      </c>
      <c r="G14" s="2">
        <v>3.1535616512319287</v>
      </c>
      <c r="H14" s="2">
        <v>1.7031878837005887</v>
      </c>
    </row>
    <row r="15" spans="1:8" x14ac:dyDescent="0.3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1.1982293487882527</v>
      </c>
      <c r="F15" s="2">
        <v>312030984</v>
      </c>
      <c r="G15" s="2">
        <v>2.0744633462563167</v>
      </c>
      <c r="H15" s="2">
        <v>1.7121794699588693</v>
      </c>
    </row>
    <row r="16" spans="1:8" x14ac:dyDescent="0.3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0.92539951891807204</v>
      </c>
      <c r="F16" s="2">
        <v>312293789</v>
      </c>
      <c r="G16" s="2">
        <v>3.4531444946946932</v>
      </c>
      <c r="H16" s="2">
        <v>1.737292949867816</v>
      </c>
    </row>
    <row r="17" spans="1:8" x14ac:dyDescent="0.3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0.65618808239173354</v>
      </c>
      <c r="F17" s="2">
        <v>312610534</v>
      </c>
      <c r="G17" s="2">
        <v>2.8351613109237173</v>
      </c>
      <c r="H17" s="2">
        <v>1.7760812899843113</v>
      </c>
    </row>
    <row r="18" spans="1:8" x14ac:dyDescent="0.3">
      <c r="A18" s="1">
        <v>2022</v>
      </c>
      <c r="B18" s="2">
        <v>1</v>
      </c>
      <c r="C18" s="2">
        <v>3258826</v>
      </c>
      <c r="D18" s="2">
        <v>-2.4310311635578508</v>
      </c>
      <c r="E18" s="2">
        <v>0.39153350197194148</v>
      </c>
      <c r="F18" s="2">
        <v>309765531</v>
      </c>
      <c r="G18" s="2">
        <v>0.67605546206486178</v>
      </c>
      <c r="H18" s="2">
        <v>1.8271698640807545</v>
      </c>
    </row>
    <row r="19" spans="1:8" x14ac:dyDescent="0.3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0.13348895208095998</v>
      </c>
      <c r="F19" s="2">
        <v>316685461</v>
      </c>
      <c r="G19" s="2">
        <v>1.4916714168359713</v>
      </c>
      <c r="H19" s="2">
        <v>1.8898459709426325</v>
      </c>
    </row>
    <row r="20" spans="1:8" x14ac:dyDescent="0.3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-0.11765649577490277</v>
      </c>
      <c r="F20" s="2">
        <v>314866699</v>
      </c>
      <c r="G20" s="2">
        <v>0.82387485458443876</v>
      </c>
      <c r="H20" s="2">
        <v>1.9626774628541719</v>
      </c>
    </row>
    <row r="21" spans="1:8" x14ac:dyDescent="0.3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-0.36341891096826018</v>
      </c>
      <c r="F21" s="2">
        <v>317092845</v>
      </c>
      <c r="G21" s="2">
        <v>1.4338323608762416</v>
      </c>
      <c r="H21" s="2">
        <v>2.0439833330032826</v>
      </c>
    </row>
    <row r="22" spans="1:8" x14ac:dyDescent="0.3">
      <c r="A22" s="1">
        <v>2023</v>
      </c>
      <c r="B22" s="2">
        <v>1</v>
      </c>
      <c r="C22" s="2">
        <v>3375280</v>
      </c>
      <c r="D22" s="2">
        <v>3.5734954857976398</v>
      </c>
      <c r="E22" s="2">
        <v>-0.60526529252176786</v>
      </c>
      <c r="F22" s="2">
        <v>322408952</v>
      </c>
      <c r="G22" s="2">
        <v>4.0816100355594465</v>
      </c>
      <c r="H22" s="2">
        <v>2.1313708229477055</v>
      </c>
    </row>
    <row r="23" spans="1:8" x14ac:dyDescent="0.3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-0.84531072430389698</v>
      </c>
      <c r="F23" s="2">
        <v>327349295</v>
      </c>
      <c r="G23" s="2">
        <v>3.3673266737054286</v>
      </c>
      <c r="H23" s="2">
        <v>2.2220658298876024</v>
      </c>
    </row>
    <row r="24" spans="1:8" x14ac:dyDescent="0.3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-1.0830585646966691</v>
      </c>
      <c r="F24" s="2">
        <v>325485218</v>
      </c>
      <c r="G24" s="2">
        <v>3.3723855313133599</v>
      </c>
      <c r="H24" s="2">
        <v>2.3145131505310172</v>
      </c>
    </row>
    <row r="25" spans="1:8" x14ac:dyDescent="0.3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-1.3186659187785639</v>
      </c>
      <c r="F25" s="2">
        <v>325242001</v>
      </c>
      <c r="G25" s="2">
        <v>2.5699589658038535</v>
      </c>
      <c r="H25" s="2">
        <v>2.4078733696133798</v>
      </c>
    </row>
    <row r="26" spans="1:8" x14ac:dyDescent="0.3">
      <c r="A26" s="1">
        <v>2024</v>
      </c>
      <c r="B26" s="2">
        <v>1</v>
      </c>
      <c r="C26" s="2">
        <v>3311722</v>
      </c>
      <c r="D26" s="2">
        <v>-1.8830437771088615</v>
      </c>
      <c r="E26" s="2">
        <v>-1.5528086188044197</v>
      </c>
      <c r="F26" s="2">
        <v>328939860</v>
      </c>
      <c r="G26" s="2">
        <v>2.0256596349098821</v>
      </c>
      <c r="H26" s="2">
        <v>2.5019682421081093</v>
      </c>
    </row>
    <row r="27" spans="1:8" x14ac:dyDescent="0.3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-1.7864845273801393</v>
      </c>
      <c r="F27" s="2">
        <v>337474113</v>
      </c>
      <c r="G27" s="2">
        <v>3.0929707668990059</v>
      </c>
      <c r="H27" s="2">
        <v>2.5967208264862438</v>
      </c>
    </row>
    <row r="28" spans="1:8" x14ac:dyDescent="0.3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-2.0208979040855661</v>
      </c>
      <c r="F28" s="2">
        <v>333176983</v>
      </c>
      <c r="G28" s="2">
        <v>2.3631687630127685</v>
      </c>
      <c r="H28" s="2">
        <v>2.691756488339323</v>
      </c>
    </row>
    <row r="29" spans="1:8" x14ac:dyDescent="0.3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-2.2552272449423372</v>
      </c>
      <c r="F29" s="2">
        <v>335977451</v>
      </c>
      <c r="G29" s="2">
        <v>3.3007575795845678</v>
      </c>
      <c r="H29" s="2">
        <v>2.7870107494716447</v>
      </c>
    </row>
    <row r="30" spans="1:8" x14ac:dyDescent="0.3">
      <c r="A30" s="1">
        <v>2025</v>
      </c>
      <c r="B30" s="2">
        <v>1</v>
      </c>
      <c r="C30" s="2">
        <v>3234844</v>
      </c>
      <c r="D30" s="2">
        <v>-2.3213905031883697</v>
      </c>
      <c r="E30" s="2">
        <v>-2.4894515476463219</v>
      </c>
      <c r="F30" s="2">
        <v>338150899</v>
      </c>
      <c r="G30" s="2">
        <v>2.800219772696444</v>
      </c>
      <c r="H30" s="2">
        <v>2.8822137643591774</v>
      </c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31" sqref="A31:F33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0.5703125" style="1" customWidth="1"/>
    <col min="9" max="16384" width="11.42578125" style="1"/>
  </cols>
  <sheetData>
    <row r="1" spans="1:8" s="3" customFormat="1" ht="94.5" x14ac:dyDescent="0.25">
      <c r="A1" s="3" t="s">
        <v>2</v>
      </c>
      <c r="B1" s="3" t="s">
        <v>0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</row>
    <row r="2" spans="1:8" x14ac:dyDescent="0.3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3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3">
      <c r="A4" s="1">
        <f>A3</f>
        <v>2018</v>
      </c>
      <c r="B4" s="1">
        <v>3</v>
      </c>
      <c r="C4" s="1">
        <v>22.9</v>
      </c>
      <c r="D4" s="2"/>
      <c r="E4" s="2"/>
      <c r="F4" s="1">
        <v>24.4</v>
      </c>
      <c r="G4" s="2"/>
      <c r="H4" s="2"/>
    </row>
    <row r="5" spans="1:8" x14ac:dyDescent="0.3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3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3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3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3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3">
      <c r="A10" s="1">
        <v>2020</v>
      </c>
      <c r="B10" s="1">
        <v>1</v>
      </c>
      <c r="C10" s="1">
        <v>24</v>
      </c>
      <c r="D10" s="2"/>
      <c r="E10" s="2"/>
      <c r="F10" s="1">
        <v>24</v>
      </c>
      <c r="G10" s="2"/>
      <c r="H10" s="2"/>
    </row>
    <row r="11" spans="1:8" x14ac:dyDescent="0.3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3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3">
      <c r="A13" s="1">
        <f>A12</f>
        <v>2020</v>
      </c>
      <c r="B13" s="1">
        <v>4</v>
      </c>
      <c r="C13" s="1">
        <v>25.7</v>
      </c>
      <c r="D13" s="2"/>
      <c r="E13" s="2"/>
      <c r="F13" s="1">
        <v>26.9</v>
      </c>
      <c r="G13" s="2"/>
      <c r="H13" s="2"/>
    </row>
    <row r="14" spans="1:8" x14ac:dyDescent="0.3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3">
      <c r="A15" s="1">
        <f>A14</f>
        <v>2021</v>
      </c>
      <c r="B15" s="1">
        <v>2</v>
      </c>
      <c r="C15" s="1">
        <v>26</v>
      </c>
      <c r="D15" s="2"/>
      <c r="E15" s="2"/>
      <c r="F15" s="1">
        <v>26.5</v>
      </c>
      <c r="H15" s="2"/>
    </row>
    <row r="16" spans="1:8" x14ac:dyDescent="0.3">
      <c r="A16" s="1">
        <f>A15</f>
        <v>2021</v>
      </c>
      <c r="B16" s="1">
        <v>3</v>
      </c>
      <c r="C16" s="1">
        <v>24.8</v>
      </c>
      <c r="D16" s="2"/>
      <c r="E16" s="2"/>
      <c r="F16" s="1">
        <v>26</v>
      </c>
      <c r="H16" s="2"/>
    </row>
    <row r="17" spans="1:8" x14ac:dyDescent="0.3">
      <c r="A17" s="1">
        <f>A16</f>
        <v>2021</v>
      </c>
      <c r="B17" s="1">
        <v>4</v>
      </c>
      <c r="C17" s="1">
        <v>24.1</v>
      </c>
      <c r="D17" s="2"/>
      <c r="E17" s="2"/>
      <c r="F17" s="1">
        <v>25.3</v>
      </c>
      <c r="H17" s="2"/>
    </row>
    <row r="18" spans="1:8" x14ac:dyDescent="0.3">
      <c r="A18" s="1">
        <v>2022</v>
      </c>
      <c r="B18" s="1">
        <v>1</v>
      </c>
      <c r="C18" s="1">
        <v>22.7</v>
      </c>
      <c r="D18" s="2"/>
      <c r="E18" s="2"/>
      <c r="F18" s="1">
        <v>24.4</v>
      </c>
      <c r="H18" s="2"/>
    </row>
    <row r="19" spans="1:8" x14ac:dyDescent="0.3">
      <c r="A19" s="1">
        <f>A18</f>
        <v>2022</v>
      </c>
      <c r="B19" s="1">
        <v>2</v>
      </c>
      <c r="C19" s="1">
        <v>23.2</v>
      </c>
      <c r="D19" s="2"/>
      <c r="E19" s="2"/>
      <c r="F19" s="1">
        <v>24.2</v>
      </c>
      <c r="H19" s="2"/>
    </row>
    <row r="20" spans="1:8" x14ac:dyDescent="0.3">
      <c r="A20" s="1">
        <f>A19</f>
        <v>2022</v>
      </c>
      <c r="B20" s="1">
        <v>3</v>
      </c>
      <c r="C20" s="1">
        <v>22.6</v>
      </c>
      <c r="D20" s="2"/>
      <c r="E20" s="2"/>
      <c r="F20" s="1">
        <v>23.5</v>
      </c>
      <c r="H20" s="2"/>
    </row>
    <row r="21" spans="1:8" x14ac:dyDescent="0.3">
      <c r="A21" s="1">
        <f>A20</f>
        <v>2022</v>
      </c>
      <c r="B21" s="1">
        <v>4</v>
      </c>
      <c r="C21" s="1">
        <v>21.7</v>
      </c>
      <c r="D21" s="2"/>
      <c r="E21" s="2"/>
      <c r="F21" s="1">
        <v>23.1</v>
      </c>
      <c r="H21" s="2"/>
    </row>
    <row r="22" spans="1:8" x14ac:dyDescent="0.3">
      <c r="A22" s="1">
        <v>2023</v>
      </c>
      <c r="B22" s="1">
        <v>1</v>
      </c>
      <c r="C22" s="1">
        <v>21.4</v>
      </c>
      <c r="D22" s="2"/>
      <c r="E22" s="2"/>
      <c r="F22" s="1">
        <v>22.9</v>
      </c>
      <c r="H22" s="2"/>
    </row>
    <row r="23" spans="1:8" x14ac:dyDescent="0.3">
      <c r="A23" s="1">
        <f>A22</f>
        <v>2023</v>
      </c>
      <c r="B23" s="1">
        <v>2</v>
      </c>
      <c r="C23" s="1">
        <v>20.8</v>
      </c>
      <c r="D23" s="2"/>
      <c r="E23" s="2"/>
      <c r="F23" s="1">
        <v>22.7</v>
      </c>
      <c r="H23" s="2"/>
    </row>
    <row r="24" spans="1:8" x14ac:dyDescent="0.3">
      <c r="A24" s="1">
        <f>A23</f>
        <v>2023</v>
      </c>
      <c r="B24" s="1">
        <v>3</v>
      </c>
      <c r="C24" s="1">
        <v>20.399999999999999</v>
      </c>
      <c r="D24" s="2"/>
      <c r="E24" s="2"/>
      <c r="F24" s="1">
        <v>22.1</v>
      </c>
      <c r="H24" s="2"/>
    </row>
    <row r="25" spans="1:8" x14ac:dyDescent="0.3">
      <c r="A25" s="1">
        <f t="shared" ref="A25:A29" si="0">A24</f>
        <v>2023</v>
      </c>
      <c r="B25" s="1">
        <v>4</v>
      </c>
      <c r="C25" s="1">
        <v>19.8</v>
      </c>
      <c r="D25" s="2"/>
      <c r="E25" s="2"/>
      <c r="F25" s="1">
        <v>21.7</v>
      </c>
      <c r="H25" s="2"/>
    </row>
    <row r="26" spans="1:8" x14ac:dyDescent="0.3">
      <c r="A26" s="1">
        <v>2024</v>
      </c>
      <c r="B26" s="1">
        <v>1</v>
      </c>
      <c r="C26" s="1">
        <v>19.5</v>
      </c>
      <c r="D26" s="2"/>
      <c r="E26" s="2"/>
      <c r="F26" s="1">
        <v>21.7</v>
      </c>
      <c r="H26" s="2"/>
    </row>
    <row r="27" spans="1:8" x14ac:dyDescent="0.3">
      <c r="A27" s="1">
        <f t="shared" si="0"/>
        <v>2024</v>
      </c>
      <c r="B27" s="1">
        <v>2</v>
      </c>
      <c r="C27" s="1">
        <v>19.7</v>
      </c>
      <c r="D27" s="2"/>
      <c r="E27" s="2"/>
      <c r="F27" s="1">
        <v>21.9</v>
      </c>
      <c r="H27" s="2"/>
    </row>
    <row r="28" spans="1:8" x14ac:dyDescent="0.3">
      <c r="A28" s="1">
        <f t="shared" si="0"/>
        <v>2024</v>
      </c>
      <c r="B28" s="1">
        <v>3</v>
      </c>
      <c r="C28" s="1">
        <v>18.5</v>
      </c>
      <c r="D28" s="2"/>
      <c r="E28" s="2"/>
      <c r="F28" s="1">
        <v>21.3</v>
      </c>
      <c r="H28" s="2"/>
    </row>
    <row r="29" spans="1:8" x14ac:dyDescent="0.3">
      <c r="A29" s="1">
        <f t="shared" si="0"/>
        <v>2024</v>
      </c>
      <c r="B29" s="1">
        <v>4</v>
      </c>
      <c r="C29" s="1">
        <v>18.100000000000001</v>
      </c>
      <c r="D29" s="2"/>
      <c r="E29" s="2"/>
      <c r="F29" s="1">
        <v>21.1</v>
      </c>
      <c r="H29" s="2"/>
    </row>
    <row r="30" spans="1:8" x14ac:dyDescent="0.3">
      <c r="A30" s="1">
        <v>2025</v>
      </c>
      <c r="B30" s="1">
        <v>1</v>
      </c>
      <c r="C30" s="1">
        <v>17.899999999999999</v>
      </c>
      <c r="D30" s="2"/>
      <c r="E30" s="2"/>
      <c r="F30" s="5">
        <v>21</v>
      </c>
      <c r="G30" s="1" t="s">
        <v>1</v>
      </c>
      <c r="H30" s="2" t="s">
        <v>1</v>
      </c>
    </row>
    <row r="31" spans="1:8" x14ac:dyDescent="0.3">
      <c r="D31" s="2"/>
      <c r="E31" s="2"/>
      <c r="F31" s="5"/>
      <c r="G31" s="1" t="s">
        <v>1</v>
      </c>
      <c r="H31" s="2" t="s">
        <v>1</v>
      </c>
    </row>
    <row r="32" spans="1:8" x14ac:dyDescent="0.3">
      <c r="D32" s="2"/>
      <c r="E32" s="2"/>
      <c r="F32" s="5"/>
      <c r="G32" s="1" t="s">
        <v>1</v>
      </c>
      <c r="H32" s="2" t="s">
        <v>1</v>
      </c>
    </row>
    <row r="33" spans="1:8" x14ac:dyDescent="0.3">
      <c r="D33" s="2"/>
      <c r="E33" s="2"/>
      <c r="F33" s="5"/>
      <c r="G33" s="1" t="s">
        <v>1</v>
      </c>
      <c r="H33" s="2" t="s">
        <v>1</v>
      </c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6" workbookViewId="0">
      <selection activeCell="A32" sqref="A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8.855468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3">
      <c r="A2" s="1">
        <v>2018</v>
      </c>
      <c r="B2" s="2">
        <f>[1]EPA!B54</f>
        <v>1</v>
      </c>
      <c r="C2" s="2">
        <f>[1]EPA!C54</f>
        <v>220.2</v>
      </c>
      <c r="D2" s="2">
        <f>[1]EPA!D54</f>
        <v>-0.36199095022625416</v>
      </c>
      <c r="E2" s="2">
        <f>[1]EPA!E54</f>
        <v>-0.9924077900290097</v>
      </c>
      <c r="F2" s="2">
        <f>[1]EPA!F54</f>
        <v>16950.599999999999</v>
      </c>
      <c r="G2" s="2">
        <f>[1]EPA!G54</f>
        <v>-0.46740496294819245</v>
      </c>
      <c r="H2" s="2">
        <f>[1]EPA!H54</f>
        <v>-0.4806882869141697</v>
      </c>
    </row>
    <row r="3" spans="1:8" x14ac:dyDescent="0.3">
      <c r="A3" s="1">
        <f>A2</f>
        <v>2018</v>
      </c>
      <c r="B3" s="2">
        <f>[1]EPA!B55</f>
        <v>2</v>
      </c>
      <c r="C3" s="2">
        <f>[1]EPA!C55</f>
        <v>225.5</v>
      </c>
      <c r="D3" s="2">
        <f>[1]EPA!D55</f>
        <v>4.5918367346938771</v>
      </c>
      <c r="E3" s="2">
        <f>[1]EPA!E55</f>
        <v>-0.72730533176804724</v>
      </c>
      <c r="F3" s="2">
        <f>[1]EPA!F55</f>
        <v>17353</v>
      </c>
      <c r="G3" s="2">
        <f>[1]EPA!G55</f>
        <v>1.1211729193618014</v>
      </c>
      <c r="H3" s="2">
        <f>[1]EPA!H55</f>
        <v>-0.14780774684727652</v>
      </c>
    </row>
    <row r="4" spans="1:8" x14ac:dyDescent="0.3">
      <c r="A4" s="1">
        <f>A3</f>
        <v>2018</v>
      </c>
      <c r="B4" s="2">
        <f>[1]EPA!B56</f>
        <v>3</v>
      </c>
      <c r="C4" s="2">
        <f>[1]EPA!C56</f>
        <v>230</v>
      </c>
      <c r="D4" s="2">
        <f>[1]EPA!D56</f>
        <v>1.2769704975781559</v>
      </c>
      <c r="E4" s="2">
        <f>[1]EPA!E56</f>
        <v>-0.46592865468046357</v>
      </c>
      <c r="F4" s="2">
        <f>[1]EPA!F56</f>
        <v>17504</v>
      </c>
      <c r="G4" s="2">
        <f>[1]EPA!G56</f>
        <v>1.5902495647127202</v>
      </c>
      <c r="H4" s="2">
        <f>[1]EPA!H56</f>
        <v>0.17879074780314427</v>
      </c>
    </row>
    <row r="5" spans="1:8" x14ac:dyDescent="0.3">
      <c r="A5" s="1">
        <f>A4</f>
        <v>2018</v>
      </c>
      <c r="B5" s="2">
        <f>[1]EPA!B57</f>
        <v>4</v>
      </c>
      <c r="C5" s="2">
        <f>[1]EPA!C57</f>
        <v>226.8</v>
      </c>
      <c r="D5" s="2">
        <f>[1]EPA!D57</f>
        <v>0.26525198938993633</v>
      </c>
      <c r="E5" s="2">
        <f>[1]EPA!E57</f>
        <v>-0.21337560832308017</v>
      </c>
      <c r="F5" s="2">
        <f>[1]EPA!F57</f>
        <v>17569.099999999999</v>
      </c>
      <c r="G5" s="2">
        <f>[1]EPA!G57</f>
        <v>2.5322143890937898</v>
      </c>
      <c r="H5" s="2">
        <f>[1]EPA!H57</f>
        <v>0.49222159472190063</v>
      </c>
    </row>
    <row r="6" spans="1:8" x14ac:dyDescent="0.3">
      <c r="A6" s="1">
        <v>2019</v>
      </c>
      <c r="B6" s="2">
        <f>[1]EPA!B58</f>
        <v>1</v>
      </c>
      <c r="C6" s="2">
        <f>[1]EPA!C58</f>
        <v>226.3</v>
      </c>
      <c r="D6" s="2">
        <f>[1]EPA!D58</f>
        <v>2.7702089009991049</v>
      </c>
      <c r="E6" s="2">
        <f>[1]EPA!E58</f>
        <v>2.6345269717443338E-2</v>
      </c>
      <c r="F6" s="2">
        <f>[1]EPA!F58</f>
        <v>17454.8</v>
      </c>
      <c r="G6" s="2">
        <f>[1]EPA!G58</f>
        <v>2.97452597548169</v>
      </c>
      <c r="H6" s="2">
        <f>[1]EPA!H58</f>
        <v>0.78648135335436908</v>
      </c>
    </row>
    <row r="7" spans="1:8" x14ac:dyDescent="0.3">
      <c r="A7" s="1">
        <f>A6</f>
        <v>2019</v>
      </c>
      <c r="B7" s="2">
        <f>[1]EPA!B59</f>
        <v>2</v>
      </c>
      <c r="C7" s="2">
        <f>[1]EPA!C59</f>
        <v>226.1</v>
      </c>
      <c r="D7" s="2">
        <f>[1]EPA!D59</f>
        <v>0.26607538802660979</v>
      </c>
      <c r="E7" s="2">
        <f>[1]EPA!E59</f>
        <v>0.24952458410301795</v>
      </c>
      <c r="F7" s="2">
        <f>[1]EPA!F59</f>
        <v>17866.5</v>
      </c>
      <c r="G7" s="2">
        <f>[1]EPA!G59</f>
        <v>2.9591425113813186</v>
      </c>
      <c r="H7" s="2">
        <f>[1]EPA!H59</f>
        <v>1.0568415786424086</v>
      </c>
    </row>
    <row r="8" spans="1:8" x14ac:dyDescent="0.3">
      <c r="A8" s="1">
        <f>A7</f>
        <v>2019</v>
      </c>
      <c r="B8" s="2">
        <f>[1]EPA!B60</f>
        <v>3</v>
      </c>
      <c r="C8" s="2">
        <f>[1]EPA!C60</f>
        <v>233.6</v>
      </c>
      <c r="D8" s="2">
        <f>[1]EPA!D60</f>
        <v>1.5652173913043521</v>
      </c>
      <c r="E8" s="2">
        <f>[1]EPA!E60</f>
        <v>0.4541678542651057</v>
      </c>
      <c r="F8" s="2">
        <f>[1]EPA!F60</f>
        <v>18048.7</v>
      </c>
      <c r="G8" s="2">
        <f>[1]EPA!G60</f>
        <v>3.1118601462522877</v>
      </c>
      <c r="H8" s="2">
        <f>[1]EPA!H60</f>
        <v>1.2999413534167077</v>
      </c>
    </row>
    <row r="9" spans="1:8" x14ac:dyDescent="0.3">
      <c r="A9" s="1">
        <f>A8</f>
        <v>2019</v>
      </c>
      <c r="B9" s="2">
        <f>[1]EPA!B61</f>
        <v>4</v>
      </c>
      <c r="C9" s="2">
        <f>[1]EPA!C61</f>
        <v>226</v>
      </c>
      <c r="D9" s="2">
        <f>[1]EPA!D61</f>
        <v>-0.35273368606701938</v>
      </c>
      <c r="E9" s="2">
        <f>[1]EPA!E61</f>
        <v>0.63829094388762087</v>
      </c>
      <c r="F9" s="2">
        <f>[1]EPA!F61</f>
        <v>18094.2</v>
      </c>
      <c r="G9" s="2">
        <f>[1]EPA!G61</f>
        <v>2.9887700565196962</v>
      </c>
      <c r="H9" s="2">
        <f>[1]EPA!H61</f>
        <v>1.5136086985909165</v>
      </c>
    </row>
    <row r="10" spans="1:8" x14ac:dyDescent="0.3">
      <c r="A10" s="1">
        <v>2020</v>
      </c>
      <c r="B10" s="2">
        <f>[1]EPA!B62</f>
        <v>1</v>
      </c>
      <c r="C10" s="2">
        <f>[1]EPA!C62</f>
        <v>222.1</v>
      </c>
      <c r="D10" s="2">
        <f>[1]EPA!D62</f>
        <v>-1.8559434379142759</v>
      </c>
      <c r="E10" s="2">
        <f>[1]EPA!E62</f>
        <v>0.80060412261512737</v>
      </c>
      <c r="F10" s="2">
        <f>[1]EPA!F62</f>
        <v>18029.599999999999</v>
      </c>
      <c r="G10" s="2">
        <f>[1]EPA!G62</f>
        <v>3.2930769759607736</v>
      </c>
      <c r="H10" s="2">
        <f>[1]EPA!H62</f>
        <v>1.6968040843242078</v>
      </c>
    </row>
    <row r="11" spans="1:8" x14ac:dyDescent="0.3">
      <c r="A11" s="1">
        <f>A10</f>
        <v>2020</v>
      </c>
      <c r="B11" s="2">
        <f>[1]EPA!B63</f>
        <v>2</v>
      </c>
      <c r="C11" s="2">
        <f>[1]EPA!C63</f>
        <v>233.9</v>
      </c>
      <c r="D11" s="2">
        <f>[1]EPA!D63</f>
        <v>3.449800973020789</v>
      </c>
      <c r="E11" s="2">
        <f>[1]EPA!E63</f>
        <v>0.93919826969846754</v>
      </c>
      <c r="F11" s="2">
        <f>[1]EPA!F63</f>
        <v>18301</v>
      </c>
      <c r="G11" s="2">
        <f>[1]EPA!G63</f>
        <v>2.4319256709484316</v>
      </c>
      <c r="H11" s="2">
        <f>[1]EPA!H63</f>
        <v>1.8494099566244599</v>
      </c>
    </row>
    <row r="12" spans="1:8" x14ac:dyDescent="0.3">
      <c r="A12" s="1">
        <f>A11</f>
        <v>2020</v>
      </c>
      <c r="B12" s="2">
        <f>[1]EPA!B64</f>
        <v>3</v>
      </c>
      <c r="C12" s="2">
        <f>[1]EPA!C64</f>
        <v>242.9</v>
      </c>
      <c r="D12" s="2">
        <f>[1]EPA!D64</f>
        <v>3.9811643835616417</v>
      </c>
      <c r="E12" s="2">
        <f>[1]EPA!E64</f>
        <v>1.0505039221631529</v>
      </c>
      <c r="F12" s="2">
        <f>[1]EPA!F64</f>
        <v>18527.5</v>
      </c>
      <c r="G12" s="2">
        <f>[1]EPA!G64</f>
        <v>2.652822640965824</v>
      </c>
      <c r="H12" s="2">
        <f>[1]EPA!H64</f>
        <v>1.9723064320568247</v>
      </c>
    </row>
    <row r="13" spans="1:8" x14ac:dyDescent="0.3">
      <c r="A13" s="1">
        <f>A12</f>
        <v>2020</v>
      </c>
      <c r="B13" s="2">
        <f>[1]EPA!B65</f>
        <v>4</v>
      </c>
      <c r="C13" s="2">
        <f>[1]EPA!C65</f>
        <v>240.8</v>
      </c>
      <c r="D13" s="2">
        <f>[1]EPA!D65</f>
        <v>6.5486725663716827</v>
      </c>
      <c r="E13" s="2">
        <f>[1]EPA!E65</f>
        <v>1.1325207437242715</v>
      </c>
      <c r="F13" s="2">
        <f>[1]EPA!F65</f>
        <v>18508.099999999999</v>
      </c>
      <c r="G13" s="2">
        <f>[1]EPA!G65</f>
        <v>2.2874733339965259</v>
      </c>
      <c r="H13" s="2">
        <f>[1]EPA!H65</f>
        <v>2.0667376995079056</v>
      </c>
    </row>
    <row r="14" spans="1:8" x14ac:dyDescent="0.3">
      <c r="A14" s="1">
        <v>2021</v>
      </c>
      <c r="B14" s="2">
        <f>[1]EPA!B66</f>
        <v>1</v>
      </c>
      <c r="C14" s="2">
        <f>[1]EPA!C66</f>
        <v>235.1</v>
      </c>
      <c r="D14" s="2">
        <f>[1]EPA!D66</f>
        <v>5.8532192705988306</v>
      </c>
      <c r="E14" s="2">
        <f>[1]EPA!E66</f>
        <v>1.1850800608852852</v>
      </c>
      <c r="F14" s="2">
        <f>[1]EPA!F66</f>
        <v>18438.3</v>
      </c>
      <c r="G14" s="2">
        <f>[1]EPA!G66</f>
        <v>2.2668278830367816</v>
      </c>
      <c r="H14" s="2">
        <f>[1]EPA!H66</f>
        <v>2.134373270494875</v>
      </c>
    </row>
    <row r="15" spans="1:8" x14ac:dyDescent="0.3">
      <c r="A15" s="1">
        <f>A14</f>
        <v>2021</v>
      </c>
      <c r="B15" s="2">
        <f>[1]EPA!B67</f>
        <v>2</v>
      </c>
      <c r="C15" s="2">
        <f>[1]EPA!C67</f>
        <v>236.1</v>
      </c>
      <c r="D15" s="2">
        <f>[1]EPA!D67</f>
        <v>0.94057289439930525</v>
      </c>
      <c r="E15" s="2">
        <f>[1]EPA!E67</f>
        <v>1.2113982950388109</v>
      </c>
      <c r="F15" s="2">
        <f>[1]EPA!F67</f>
        <v>18813.3</v>
      </c>
      <c r="G15" s="2">
        <f>[1]EPA!G67</f>
        <v>2.7993005846675079</v>
      </c>
      <c r="H15" s="2">
        <f>[1]EPA!H67</f>
        <v>2.1770206163064603</v>
      </c>
    </row>
    <row r="16" spans="1:8" x14ac:dyDescent="0.3">
      <c r="A16" s="1">
        <f>A15</f>
        <v>2021</v>
      </c>
      <c r="B16" s="2">
        <f>[1]EPA!B68</f>
        <v>3</v>
      </c>
      <c r="C16" s="2">
        <f>[1]EPA!C68</f>
        <v>239.4</v>
      </c>
      <c r="D16" s="2">
        <f>[1]EPA!D68</f>
        <v>-1.4409221902017322</v>
      </c>
      <c r="E16" s="2">
        <f>[1]EPA!E68</f>
        <v>1.2176094545835363</v>
      </c>
      <c r="F16" s="2">
        <f>[1]EPA!F68</f>
        <v>19049.2</v>
      </c>
      <c r="G16" s="2">
        <f>[1]EPA!G68</f>
        <v>2.8158143300499372</v>
      </c>
      <c r="H16" s="2">
        <f>[1]EPA!H68</f>
        <v>2.1965699923642279</v>
      </c>
    </row>
    <row r="17" spans="1:8" x14ac:dyDescent="0.3">
      <c r="A17" s="1">
        <f>A16</f>
        <v>2021</v>
      </c>
      <c r="B17" s="2">
        <f>[1]EPA!B69</f>
        <v>4</v>
      </c>
      <c r="C17" s="2">
        <f>[1]EPA!C69</f>
        <v>237.6</v>
      </c>
      <c r="D17" s="2">
        <f>[1]EPA!D69</f>
        <v>-1.3289036544850585</v>
      </c>
      <c r="E17" s="2">
        <f>[1]EPA!E69</f>
        <v>1.2096782820427494</v>
      </c>
      <c r="F17" s="2">
        <f>[1]EPA!F69</f>
        <v>18998.400000000001</v>
      </c>
      <c r="G17" s="2">
        <f>[1]EPA!G69</f>
        <v>2.6491103895051493</v>
      </c>
      <c r="H17" s="2">
        <f>[1]EPA!H69</f>
        <v>2.1953005790699698</v>
      </c>
    </row>
    <row r="18" spans="1:8" x14ac:dyDescent="0.3">
      <c r="A18" s="1">
        <v>2022</v>
      </c>
      <c r="B18" s="2">
        <f>[1]EPA!B70</f>
        <v>1</v>
      </c>
      <c r="C18" s="2">
        <f>[1]EPA!C70</f>
        <v>235.6</v>
      </c>
      <c r="D18" s="2">
        <f>[1]EPA!D70</f>
        <v>0.21267545725223158</v>
      </c>
      <c r="E18" s="2">
        <f>[1]EPA!E70</f>
        <v>1.1919079376617479</v>
      </c>
      <c r="F18" s="2">
        <f>[1]EPA!F70</f>
        <v>18874.2</v>
      </c>
      <c r="G18" s="2">
        <f>[1]EPA!G70</f>
        <v>2.3641008118969742</v>
      </c>
      <c r="H18" s="2">
        <f>[1]EPA!H70</f>
        <v>2.175878584536532</v>
      </c>
    </row>
    <row r="19" spans="1:8" x14ac:dyDescent="0.3">
      <c r="A19" s="1">
        <f>A18</f>
        <v>2022</v>
      </c>
      <c r="B19" s="2">
        <f>[1]EPA!B71</f>
        <v>2</v>
      </c>
      <c r="C19" s="2">
        <f>[1]EPA!C71</f>
        <v>239.9</v>
      </c>
      <c r="D19" s="2">
        <f>[1]EPA!D71</f>
        <v>1.6094875052943713</v>
      </c>
      <c r="E19" s="2">
        <f>[1]EPA!E71</f>
        <v>1.1670149679754991</v>
      </c>
      <c r="F19" s="2">
        <f>[1]EPA!F71</f>
        <v>19344.099999999999</v>
      </c>
      <c r="G19" s="2">
        <f>[1]EPA!G71</f>
        <v>2.8214082590507727</v>
      </c>
      <c r="H19" s="2">
        <f>[1]EPA!H71</f>
        <v>2.1412538480082821</v>
      </c>
    </row>
    <row r="20" spans="1:8" x14ac:dyDescent="0.3">
      <c r="A20" s="1">
        <f>A19</f>
        <v>2022</v>
      </c>
      <c r="B20" s="2">
        <f>[1]EPA!B72</f>
        <v>3</v>
      </c>
      <c r="C20" s="2">
        <f>[1]EPA!C72</f>
        <v>246.8</v>
      </c>
      <c r="D20" s="2">
        <f>[1]EPA!D72</f>
        <v>3.0910609857978333</v>
      </c>
      <c r="E20" s="2">
        <f>[1]EPA!E72</f>
        <v>1.1371038992187144</v>
      </c>
      <c r="F20" s="2">
        <f>[1]EPA!F72</f>
        <v>19528</v>
      </c>
      <c r="G20" s="2">
        <f>[1]EPA!G72</f>
        <v>2.5134913802154379</v>
      </c>
      <c r="H20" s="2">
        <f>[1]EPA!H72</f>
        <v>2.0944938476216879</v>
      </c>
    </row>
    <row r="21" spans="1:8" x14ac:dyDescent="0.3">
      <c r="A21" s="1">
        <f>A20</f>
        <v>2022</v>
      </c>
      <c r="B21" s="2">
        <f>[1]EPA!B73</f>
        <v>4</v>
      </c>
      <c r="C21" s="2">
        <f>[1]EPA!C73</f>
        <v>241.6</v>
      </c>
      <c r="D21" s="2">
        <f>[1]EPA!D73</f>
        <v>1.6835016835016869</v>
      </c>
      <c r="E21" s="2">
        <f>[1]EPA!E73</f>
        <v>1.1045558029619296</v>
      </c>
      <c r="F21" s="2">
        <f>[1]EPA!F73</f>
        <v>19564.599999999999</v>
      </c>
      <c r="G21" s="2">
        <f>[1]EPA!G73</f>
        <v>2.9802509685025846</v>
      </c>
      <c r="H21" s="2">
        <f>[1]EPA!H73</f>
        <v>2.0390911580201188</v>
      </c>
    </row>
    <row r="22" spans="1:8" x14ac:dyDescent="0.3">
      <c r="A22" s="1">
        <v>2023</v>
      </c>
      <c r="B22" s="2">
        <f>[1]EPA!B74</f>
        <v>1</v>
      </c>
      <c r="C22" s="2">
        <f>[1]EPA!C74</f>
        <v>237.3</v>
      </c>
      <c r="D22" s="2">
        <f>[1]EPA!D74</f>
        <v>0.72156196943973239</v>
      </c>
      <c r="E22" s="2">
        <f>[1]EPA!E74</f>
        <v>1.0729729739547926</v>
      </c>
      <c r="F22" s="2">
        <f>[1]EPA!F74</f>
        <v>19471.099999999999</v>
      </c>
      <c r="G22" s="2">
        <f>[1]EPA!G74</f>
        <v>3.1625181464644658</v>
      </c>
      <c r="H22" s="2">
        <f>[1]EPA!H74</f>
        <v>1.9788002273048155</v>
      </c>
    </row>
    <row r="23" spans="1:8" x14ac:dyDescent="0.3">
      <c r="A23" s="1">
        <f>A22</f>
        <v>2023</v>
      </c>
      <c r="B23" s="2">
        <f>[1]EPA!B75</f>
        <v>2</v>
      </c>
      <c r="C23" s="2">
        <f>[1]EPA!C75</f>
        <v>244.5</v>
      </c>
      <c r="D23" s="2">
        <f>[1]EPA!D75</f>
        <v>1.9174656106711208</v>
      </c>
      <c r="E23" s="2">
        <f>[1]EPA!E75</f>
        <v>1.0463195481222889</v>
      </c>
      <c r="F23" s="2">
        <f>[1]EPA!F75</f>
        <v>19804.900000000001</v>
      </c>
      <c r="G23" s="2">
        <f>[1]EPA!G75</f>
        <v>2.3821216805124168</v>
      </c>
      <c r="H23" s="2">
        <f>[1]EPA!H75</f>
        <v>1.9179637284585709</v>
      </c>
    </row>
    <row r="24" spans="1:8" x14ac:dyDescent="0.3">
      <c r="A24" s="1">
        <f>A23</f>
        <v>2023</v>
      </c>
      <c r="B24" s="2">
        <f>[1]EPA!B76</f>
        <v>3</v>
      </c>
      <c r="C24" s="2">
        <f>[1]EPA!C76</f>
        <v>248.8</v>
      </c>
      <c r="D24" s="2">
        <f>[1]EPA!D76</f>
        <v>0.81037277147488762</v>
      </c>
      <c r="E24" s="2">
        <f>[1]EPA!E76</f>
        <v>1.0283400295115819</v>
      </c>
      <c r="F24" s="2">
        <f>[1]EPA!F76</f>
        <v>19874.3</v>
      </c>
      <c r="G24" s="2">
        <f>[1]EPA!G76</f>
        <v>1.7733510856206447</v>
      </c>
      <c r="H24" s="2">
        <f>[1]EPA!H76</f>
        <v>1.8616641581636522</v>
      </c>
    </row>
    <row r="25" spans="1:8" x14ac:dyDescent="0.3">
      <c r="A25" s="1">
        <f>A24</f>
        <v>2023</v>
      </c>
      <c r="B25" s="2">
        <f>[1]EPA!B77</f>
        <v>4</v>
      </c>
      <c r="C25" s="2">
        <f>[1]EPA!C77</f>
        <v>244.7</v>
      </c>
      <c r="D25" s="2">
        <f>[1]EPA!D77</f>
        <v>1.2831125827814649</v>
      </c>
      <c r="E25" s="2">
        <f>[1]EPA!E77</f>
        <v>1.0233233884589279</v>
      </c>
      <c r="F25" s="2">
        <f>[1]EPA!F77</f>
        <v>19966.900000000001</v>
      </c>
      <c r="G25" s="2">
        <f>[1]EPA!G77</f>
        <v>2.056264886580883</v>
      </c>
      <c r="H25" s="2">
        <f>[1]EPA!H77</f>
        <v>1.8152741118223603</v>
      </c>
    </row>
    <row r="26" spans="1:8" x14ac:dyDescent="0.3">
      <c r="A26" s="1">
        <v>2024</v>
      </c>
      <c r="B26" s="2">
        <f>[1]EPA!B78</f>
        <v>1</v>
      </c>
      <c r="C26" s="2">
        <f>[1]EPA!C78</f>
        <v>239.2</v>
      </c>
      <c r="D26" s="2">
        <f>[1]EPA!D78</f>
        <v>0.8006742520016763</v>
      </c>
      <c r="E26" s="2">
        <f>[1]EPA!E78</f>
        <v>1.0354223657643102</v>
      </c>
      <c r="F26" s="2">
        <f>[1]EPA!F78</f>
        <v>19681.3</v>
      </c>
      <c r="G26" s="2">
        <f>[1]EPA!G78</f>
        <v>1.0795486644308738</v>
      </c>
      <c r="H26" s="2">
        <f>[1]EPA!H78</f>
        <v>1.7841109891666564</v>
      </c>
    </row>
    <row r="27" spans="1:8" x14ac:dyDescent="0.3">
      <c r="A27" s="1">
        <f t="shared" ref="A27:A29" si="0">A26</f>
        <v>2024</v>
      </c>
      <c r="B27" s="2">
        <f>[1]EPA!B79</f>
        <v>2</v>
      </c>
      <c r="C27" s="2">
        <f>[1]EPA!C79</f>
        <v>220.2</v>
      </c>
      <c r="D27" s="2">
        <f>[1]EPA!D79</f>
        <v>-9.9386503067484746</v>
      </c>
      <c r="E27" s="2">
        <f>[1]EPA!E79</f>
        <v>1.0689520704741637</v>
      </c>
      <c r="F27" s="2">
        <f>[1]EPA!F79</f>
        <v>18607.2</v>
      </c>
      <c r="G27" s="2">
        <f>[1]EPA!G79</f>
        <v>-6.0474932971133484</v>
      </c>
      <c r="H27" s="2">
        <f>[1]EPA!H79</f>
        <v>1.7736428091627259</v>
      </c>
    </row>
    <row r="28" spans="1:8" x14ac:dyDescent="0.3">
      <c r="A28" s="1">
        <f t="shared" si="0"/>
        <v>2024</v>
      </c>
      <c r="B28" s="2">
        <f>[1]EPA!B80</f>
        <v>3</v>
      </c>
      <c r="C28" s="2">
        <f>[1]EPA!C80</f>
        <v>240.9</v>
      </c>
      <c r="D28" s="2">
        <f>[1]EPA!D80</f>
        <v>-3.1752411575562745</v>
      </c>
      <c r="E28" s="2">
        <f>[1]EPA!E80</f>
        <v>1.1280808940638216</v>
      </c>
      <c r="F28" s="2">
        <f>[1]EPA!F80</f>
        <v>19176.900000000001</v>
      </c>
      <c r="G28" s="2">
        <f>[1]EPA!G80</f>
        <v>-3.5090544069476537</v>
      </c>
      <c r="H28" s="2">
        <f>[1]EPA!H80</f>
        <v>1.7888972393237939</v>
      </c>
    </row>
    <row r="29" spans="1:8" x14ac:dyDescent="0.3">
      <c r="A29" s="1">
        <f t="shared" si="0"/>
        <v>2024</v>
      </c>
      <c r="B29" s="2">
        <f>[1]EPA!B81</f>
        <v>4</v>
      </c>
      <c r="C29" s="2">
        <f>[1]EPA!C81</f>
        <v>237.3</v>
      </c>
      <c r="D29" s="2">
        <f>[1]EPA!D81</f>
        <v>-3.0241111565181722</v>
      </c>
      <c r="E29" s="2">
        <f>[1]EPA!E81</f>
        <v>1.2100974765228527</v>
      </c>
      <c r="F29" s="2">
        <f>[1]EPA!F81</f>
        <v>19344.3</v>
      </c>
      <c r="G29" s="2">
        <f>[1]EPA!G81</f>
        <v>-3.1181605557197289</v>
      </c>
      <c r="H29" s="2">
        <f>[1]EPA!H81</f>
        <v>1.8300137370966632</v>
      </c>
    </row>
    <row r="30" spans="1:8" x14ac:dyDescent="0.3">
      <c r="A30" s="1">
        <v>2025</v>
      </c>
      <c r="B30" s="2">
        <f>[1]EPA!B82</f>
        <v>1</v>
      </c>
      <c r="C30" s="2">
        <f>[1]EPA!C82</f>
        <v>238.3</v>
      </c>
      <c r="D30" s="2">
        <f>[1]EPA!D82</f>
        <v>-0.37625418060199811</v>
      </c>
      <c r="E30" s="2">
        <f>[1]EPA!E82</f>
        <v>1.3096008815585636</v>
      </c>
      <c r="F30" s="2">
        <f>[1]EPA!F82</f>
        <v>19239.599999999999</v>
      </c>
      <c r="G30" s="2">
        <f>[1]EPA!G82</f>
        <v>-2.2442623200703227</v>
      </c>
      <c r="H30" s="2">
        <f>[1]EPA!H82</f>
        <v>1.893820540149217</v>
      </c>
    </row>
    <row r="31" spans="1:8" x14ac:dyDescent="0.3">
      <c r="A31" s="1">
        <v>2025</v>
      </c>
      <c r="B31" s="2">
        <f>[1]EPA!B83</f>
        <v>2</v>
      </c>
      <c r="C31" s="2">
        <f>[1]EPA!C83</f>
        <v>242.3</v>
      </c>
      <c r="D31" s="2">
        <f>[1]EPA!D83</f>
        <v>10.036330608537703</v>
      </c>
      <c r="E31" s="2">
        <f>[1]EPA!E83</f>
        <v>1.4185437924826101</v>
      </c>
      <c r="F31" s="2">
        <f>[1]EPA!F83</f>
        <v>19716.099999999999</v>
      </c>
      <c r="G31" s="2">
        <f>[1]EPA!G83</f>
        <v>5.9595210456167447</v>
      </c>
      <c r="H31" s="2">
        <f>[1]EPA!H83</f>
        <v>1.9740532772163282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B32" sqref="B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9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</row>
    <row r="2" spans="1:8" x14ac:dyDescent="0.3">
      <c r="A2" s="1">
        <v>2018</v>
      </c>
      <c r="B2" s="2">
        <v>1</v>
      </c>
      <c r="C2" s="2">
        <v>33.5</v>
      </c>
      <c r="D2" s="2">
        <v>-12.987012987012992</v>
      </c>
      <c r="E2" s="2">
        <v>-9.8379575268806345</v>
      </c>
      <c r="F2" s="2">
        <v>3796.1</v>
      </c>
      <c r="G2" s="2">
        <v>-10.784958871915396</v>
      </c>
      <c r="H2" s="2">
        <v>-9.1386220952822992</v>
      </c>
    </row>
    <row r="3" spans="1:8" x14ac:dyDescent="0.3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-9.3770443838543347</v>
      </c>
      <c r="F3" s="2">
        <v>3490.1</v>
      </c>
      <c r="G3" s="2">
        <v>-10.837186725595894</v>
      </c>
      <c r="H3" s="2">
        <v>-8.6859903651851749</v>
      </c>
    </row>
    <row r="4" spans="1:8" x14ac:dyDescent="0.3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-8.812251524206058</v>
      </c>
      <c r="F4" s="2">
        <v>3326</v>
      </c>
      <c r="G4" s="2">
        <v>-10.871720663504568</v>
      </c>
      <c r="H4" s="2">
        <v>-8.1666166849162014</v>
      </c>
    </row>
    <row r="5" spans="1:8" x14ac:dyDescent="0.3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-8.1565286292301558</v>
      </c>
      <c r="F5" s="2">
        <v>3304.3</v>
      </c>
      <c r="G5" s="2">
        <v>-12.275997557543727</v>
      </c>
      <c r="H5" s="2">
        <v>-7.5961132639249689</v>
      </c>
    </row>
    <row r="6" spans="1:8" x14ac:dyDescent="0.3">
      <c r="A6" s="1">
        <v>2019</v>
      </c>
      <c r="B6" s="2">
        <v>1</v>
      </c>
      <c r="C6" s="2">
        <v>33</v>
      </c>
      <c r="D6" s="2">
        <v>-1.4925373134328401</v>
      </c>
      <c r="E6" s="2">
        <v>-7.4358695962171986</v>
      </c>
      <c r="F6" s="2">
        <v>3354.2</v>
      </c>
      <c r="G6" s="2">
        <v>-11.640894602355056</v>
      </c>
      <c r="H6" s="2">
        <v>-6.9917830016476854</v>
      </c>
    </row>
    <row r="7" spans="1:8" x14ac:dyDescent="0.3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-6.6899204920644904</v>
      </c>
      <c r="F7" s="2">
        <v>3230.6</v>
      </c>
      <c r="G7" s="2">
        <v>-7.4353170396263764</v>
      </c>
      <c r="H7" s="2">
        <v>-6.3738537252040732</v>
      </c>
    </row>
    <row r="8" spans="1:8" x14ac:dyDescent="0.3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-5.9546128009925967</v>
      </c>
      <c r="F8" s="2">
        <v>3214.4</v>
      </c>
      <c r="G8" s="2">
        <v>-3.3553818400480995</v>
      </c>
      <c r="H8" s="2">
        <v>-5.7654589564642977</v>
      </c>
    </row>
    <row r="9" spans="1:8" x14ac:dyDescent="0.3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-5.2760280171056246</v>
      </c>
      <c r="F9" s="2">
        <v>3191.9</v>
      </c>
      <c r="G9" s="2">
        <v>-3.4016281814605254</v>
      </c>
      <c r="H9" s="2">
        <v>-5.1903956318700377</v>
      </c>
    </row>
    <row r="10" spans="1:8" x14ac:dyDescent="0.3">
      <c r="A10" s="1">
        <v>2020</v>
      </c>
      <c r="B10" s="2">
        <v>1</v>
      </c>
      <c r="C10" s="2">
        <v>29.8</v>
      </c>
      <c r="D10" s="2">
        <v>-9.6969696969696919</v>
      </c>
      <c r="E10" s="2">
        <v>-4.6980628867529619</v>
      </c>
      <c r="F10" s="2">
        <v>3313</v>
      </c>
      <c r="G10" s="2">
        <v>-1.2283107745513</v>
      </c>
      <c r="H10" s="2">
        <v>-4.6709543896652121</v>
      </c>
    </row>
    <row r="11" spans="1:8" x14ac:dyDescent="0.3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-4.2494923144489816</v>
      </c>
      <c r="F11" s="2">
        <v>3368</v>
      </c>
      <c r="G11" s="2">
        <v>4.253079923234071</v>
      </c>
      <c r="H11" s="2">
        <v>-4.228307888437234</v>
      </c>
    </row>
    <row r="12" spans="1:8" x14ac:dyDescent="0.3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-3.9622155214644432</v>
      </c>
      <c r="F12" s="2">
        <v>3722.9</v>
      </c>
      <c r="G12" s="2">
        <v>15.819437531110015</v>
      </c>
      <c r="H12" s="2">
        <v>-3.8814771345140708</v>
      </c>
    </row>
    <row r="13" spans="1:8" x14ac:dyDescent="0.3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-3.8373249699272938</v>
      </c>
      <c r="F13" s="2">
        <v>3719.8</v>
      </c>
      <c r="G13" s="2">
        <v>16.538738682289544</v>
      </c>
      <c r="H13" s="2">
        <v>-3.6441822668413946</v>
      </c>
    </row>
    <row r="14" spans="1:8" x14ac:dyDescent="0.3">
      <c r="A14" s="1">
        <v>2021</v>
      </c>
      <c r="B14" s="2">
        <v>1</v>
      </c>
      <c r="C14" s="2">
        <v>31.2</v>
      </c>
      <c r="D14" s="2">
        <v>4.6979865771812124</v>
      </c>
      <c r="E14" s="2">
        <v>-3.8495396784410367</v>
      </c>
      <c r="F14" s="2">
        <v>3703.3</v>
      </c>
      <c r="G14" s="2">
        <v>11.780863265922136</v>
      </c>
      <c r="H14" s="2">
        <v>-3.5178303526988639</v>
      </c>
    </row>
    <row r="15" spans="1:8" x14ac:dyDescent="0.3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-3.9693540388016717</v>
      </c>
      <c r="F15" s="2">
        <v>3586.4</v>
      </c>
      <c r="G15" s="2">
        <v>6.4845605700712516</v>
      </c>
      <c r="H15" s="2">
        <v>-3.4912141337729294</v>
      </c>
    </row>
    <row r="16" spans="1:8" x14ac:dyDescent="0.3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-4.1619202388954344</v>
      </c>
      <c r="F16" s="2">
        <v>3467.4</v>
      </c>
      <c r="G16" s="2">
        <v>-6.8629294367294253</v>
      </c>
      <c r="H16" s="2">
        <v>-3.5435646682384041</v>
      </c>
    </row>
    <row r="17" spans="1:8" x14ac:dyDescent="0.3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-4.3927586231833127</v>
      </c>
      <c r="F17" s="2">
        <v>3148.7</v>
      </c>
      <c r="G17" s="2">
        <v>-15.352975966449822</v>
      </c>
      <c r="H17" s="2">
        <v>-3.647878155080198</v>
      </c>
    </row>
    <row r="18" spans="1:8" x14ac:dyDescent="0.3">
      <c r="A18" s="1">
        <v>2022</v>
      </c>
      <c r="B18" s="2">
        <v>1</v>
      </c>
      <c r="C18" s="2">
        <v>29.6</v>
      </c>
      <c r="D18" s="2">
        <v>-5.1282051282051206</v>
      </c>
      <c r="E18" s="2">
        <v>-4.6348567250347363</v>
      </c>
      <c r="F18" s="2">
        <v>3214.7</v>
      </c>
      <c r="G18" s="2">
        <v>-13.193638106553628</v>
      </c>
      <c r="H18" s="2">
        <v>-3.7792253962635289</v>
      </c>
    </row>
    <row r="19" spans="1:8" x14ac:dyDescent="0.3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-4.8582594427963635</v>
      </c>
      <c r="F19" s="2">
        <v>2994.7</v>
      </c>
      <c r="G19" s="2">
        <v>-16.498438545616779</v>
      </c>
      <c r="H19" s="2">
        <v>-3.9199928798857204</v>
      </c>
    </row>
    <row r="20" spans="1:8" x14ac:dyDescent="0.3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-5.0333200175668358</v>
      </c>
      <c r="F20" s="2">
        <v>3025.8</v>
      </c>
      <c r="G20" s="2">
        <v>-12.735767433812073</v>
      </c>
      <c r="H20" s="2">
        <v>-4.0584511019880276</v>
      </c>
    </row>
    <row r="21" spans="1:8" x14ac:dyDescent="0.3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-5.1469448305318517</v>
      </c>
      <c r="F21" s="2">
        <v>3081.6</v>
      </c>
      <c r="G21" s="2">
        <v>-2.1310382062438404</v>
      </c>
      <c r="H21" s="2">
        <v>-4.1907320871527878</v>
      </c>
    </row>
    <row r="22" spans="1:8" x14ac:dyDescent="0.3">
      <c r="A22" s="1">
        <v>2023</v>
      </c>
      <c r="B22" s="2">
        <v>1</v>
      </c>
      <c r="C22" s="2">
        <v>25.8</v>
      </c>
      <c r="D22" s="2">
        <v>-12.83783783783784</v>
      </c>
      <c r="E22" s="2">
        <v>-5.19082016250381</v>
      </c>
      <c r="F22" s="2">
        <v>3186.3</v>
      </c>
      <c r="G22" s="2">
        <v>-0.88344168973775172</v>
      </c>
      <c r="H22" s="2">
        <v>-4.3183911826697265</v>
      </c>
    </row>
    <row r="23" spans="1:8" x14ac:dyDescent="0.3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-5.1593116801911219</v>
      </c>
      <c r="F23" s="2">
        <v>2808.2</v>
      </c>
      <c r="G23" s="2">
        <v>-6.2276688816909846</v>
      </c>
      <c r="H23" s="2">
        <v>-4.4416964271530022</v>
      </c>
    </row>
    <row r="24" spans="1:8" x14ac:dyDescent="0.3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-5.0515644363492829</v>
      </c>
      <c r="F24" s="2">
        <v>2894.5</v>
      </c>
      <c r="G24" s="2">
        <v>-4.3393482715315068</v>
      </c>
      <c r="H24" s="2">
        <v>-4.5587690157836898</v>
      </c>
    </row>
    <row r="25" spans="1:8" x14ac:dyDescent="0.3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-4.8654010878467124</v>
      </c>
      <c r="F25" s="2">
        <v>2860.8</v>
      </c>
      <c r="G25" s="2">
        <v>-7.1651090342679025</v>
      </c>
      <c r="H25" s="2">
        <v>-4.6688463765269503</v>
      </c>
    </row>
    <row r="26" spans="1:8" x14ac:dyDescent="0.3">
      <c r="A26" s="1">
        <v>2024</v>
      </c>
      <c r="B26" s="2">
        <v>1</v>
      </c>
      <c r="C26" s="2">
        <v>21.4</v>
      </c>
      <c r="D26" s="2">
        <v>-17.054263565891482</v>
      </c>
      <c r="E26" s="2">
        <v>-4.6017111301691527</v>
      </c>
      <c r="F26" s="2">
        <v>2977.9</v>
      </c>
      <c r="G26" s="2">
        <v>-6.5405015221416729</v>
      </c>
      <c r="H26" s="2">
        <v>-4.7710287993827887</v>
      </c>
    </row>
    <row r="27" spans="1:8" x14ac:dyDescent="0.3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-4.2765723497891086</v>
      </c>
      <c r="F27" s="2">
        <v>2755.3</v>
      </c>
      <c r="G27" s="2">
        <v>-1.8837689623246057</v>
      </c>
      <c r="H27" s="2">
        <v>-4.8659767385122965</v>
      </c>
    </row>
    <row r="28" spans="1:8" x14ac:dyDescent="0.3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-3.9138453784514122</v>
      </c>
      <c r="F28" s="2">
        <v>2754.1</v>
      </c>
      <c r="G28" s="2">
        <v>-4.8505786837104932</v>
      </c>
      <c r="H28" s="2">
        <v>-4.955456568528291</v>
      </c>
    </row>
    <row r="29" spans="1:8" x14ac:dyDescent="0.3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-3.5299534161912467</v>
      </c>
      <c r="F29" s="2">
        <v>2595.5</v>
      </c>
      <c r="G29" s="2">
        <v>-9.2736297539149923</v>
      </c>
      <c r="H29" s="2">
        <v>-5.0393707841834727</v>
      </c>
    </row>
    <row r="30" spans="1:8" x14ac:dyDescent="0.3">
      <c r="A30" s="1">
        <v>2025</v>
      </c>
      <c r="B30" s="2">
        <v>1</v>
      </c>
      <c r="C30" s="2">
        <v>22.4</v>
      </c>
      <c r="D30" s="2">
        <v>4.6728971962616717</v>
      </c>
      <c r="E30" s="2">
        <v>-3.1411776571477001</v>
      </c>
      <c r="F30" s="2">
        <v>2789.2</v>
      </c>
      <c r="G30" s="2">
        <v>-6.3366802108868807</v>
      </c>
      <c r="H30" s="2">
        <v>-5.1175563315525308</v>
      </c>
    </row>
    <row r="31" spans="1:8" x14ac:dyDescent="0.3">
      <c r="A31" s="1">
        <f>A30</f>
        <v>2025</v>
      </c>
      <c r="B31" s="2">
        <f>[1]EPA_2!B83</f>
        <v>2</v>
      </c>
      <c r="C31" s="2">
        <f>[1]EPA_2!C83</f>
        <v>33.5</v>
      </c>
      <c r="D31" s="2">
        <f>[1]EPA_2!D83</f>
        <v>-4.5584045584045612</v>
      </c>
      <c r="E31" s="2">
        <f>[1]EPA_2!E83</f>
        <v>-3.8758841295079836</v>
      </c>
      <c r="F31" s="2">
        <f>[1]EPA_2!F83</f>
        <v>3586.4</v>
      </c>
      <c r="G31" s="2">
        <f>[1]EPA_2!G83</f>
        <v>6.4845605700712516</v>
      </c>
      <c r="H31" s="2">
        <f>[1]EPA_2!H83</f>
        <v>-3.439801755838475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C32" sqref="C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11" style="1" customWidth="1"/>
    <col min="9" max="16384" width="11.42578125" style="1"/>
  </cols>
  <sheetData>
    <row r="1" spans="1:8" s="3" customFormat="1" ht="67.5" x14ac:dyDescent="0.25">
      <c r="A1" s="3" t="s">
        <v>2</v>
      </c>
      <c r="B1" s="3" t="s">
        <v>0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</row>
    <row r="2" spans="1:8" x14ac:dyDescent="0.3">
      <c r="A2" s="1">
        <v>2018</v>
      </c>
      <c r="B2" s="2">
        <v>1</v>
      </c>
      <c r="C2" s="2">
        <v>12.46</v>
      </c>
      <c r="D2" s="2">
        <v>-1.6099999999999994</v>
      </c>
      <c r="E2" s="2">
        <v>-1.6761850931177937</v>
      </c>
      <c r="F2" s="2">
        <v>16.739999999999998</v>
      </c>
      <c r="G2" s="2">
        <v>-2.0100000000000016</v>
      </c>
      <c r="H2" s="2">
        <v>-1.7697424172285503</v>
      </c>
    </row>
    <row r="3" spans="1:8" x14ac:dyDescent="0.3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-1.6100650996896726</v>
      </c>
      <c r="F3" s="2">
        <v>15.28</v>
      </c>
      <c r="G3" s="2">
        <v>-1.9399999999999995</v>
      </c>
      <c r="H3" s="2">
        <v>-1.6849417326319343</v>
      </c>
    </row>
    <row r="4" spans="1:8" x14ac:dyDescent="0.3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-1.5259668044591859</v>
      </c>
      <c r="F4" s="2">
        <v>14.55</v>
      </c>
      <c r="G4" s="2">
        <v>-1.8299999999999983</v>
      </c>
      <c r="H4" s="2">
        <v>-1.5886617807522119</v>
      </c>
    </row>
    <row r="5" spans="1:8" x14ac:dyDescent="0.3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-1.4248412273297406</v>
      </c>
      <c r="F5" s="2">
        <v>14.45</v>
      </c>
      <c r="G5" s="2">
        <v>-2.1000000000000014</v>
      </c>
      <c r="H5" s="2">
        <v>-1.4839797131412769</v>
      </c>
    </row>
    <row r="6" spans="1:8" x14ac:dyDescent="0.3">
      <c r="A6" s="1">
        <v>2019</v>
      </c>
      <c r="B6" s="2">
        <v>1</v>
      </c>
      <c r="C6" s="2">
        <v>12.2</v>
      </c>
      <c r="D6" s="2">
        <v>-0.26000000000000156</v>
      </c>
      <c r="E6" s="2">
        <v>-1.3089856589519573</v>
      </c>
      <c r="F6" s="2">
        <v>14.7</v>
      </c>
      <c r="G6" s="2">
        <v>-2.0399999999999991</v>
      </c>
      <c r="H6" s="2">
        <v>-1.3741235177380529</v>
      </c>
    </row>
    <row r="7" spans="1:8" x14ac:dyDescent="0.3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-1.1821881142093755</v>
      </c>
      <c r="F7" s="2">
        <v>14.02</v>
      </c>
      <c r="G7" s="2">
        <v>-1.2599999999999998</v>
      </c>
      <c r="H7" s="2">
        <v>-1.2627061951607506</v>
      </c>
    </row>
    <row r="8" spans="1:8" x14ac:dyDescent="0.3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-1.04758099194869</v>
      </c>
      <c r="F8" s="2">
        <v>13.92</v>
      </c>
      <c r="G8" s="2">
        <v>-0.63000000000000078</v>
      </c>
      <c r="H8" s="2">
        <v>-1.1537569188289944</v>
      </c>
    </row>
    <row r="9" spans="1:8" x14ac:dyDescent="0.3">
      <c r="A9" s="1">
        <f>A8</f>
        <v>2019</v>
      </c>
      <c r="B9" s="2">
        <v>4</v>
      </c>
      <c r="C9" s="2">
        <v>11.18</v>
      </c>
      <c r="D9" s="2">
        <v>1.5</v>
      </c>
      <c r="E9" s="2">
        <v>-0.90915782344521456</v>
      </c>
      <c r="F9" s="2">
        <v>13.78</v>
      </c>
      <c r="G9" s="2">
        <v>-0.66999999999999993</v>
      </c>
      <c r="H9" s="2">
        <v>-1.0513031707904334</v>
      </c>
    </row>
    <row r="10" spans="1:8" x14ac:dyDescent="0.3">
      <c r="A10" s="1">
        <v>2020</v>
      </c>
      <c r="B10" s="2">
        <v>1</v>
      </c>
      <c r="C10" s="2">
        <v>11.09</v>
      </c>
      <c r="D10" s="2">
        <v>-1.1099999999999994</v>
      </c>
      <c r="E10" s="2">
        <v>-0.77041990185429532</v>
      </c>
      <c r="F10" s="2">
        <v>14.41</v>
      </c>
      <c r="G10" s="2">
        <v>-0.28999999999999915</v>
      </c>
      <c r="H10" s="2">
        <v>-0.95904508501844854</v>
      </c>
    </row>
    <row r="11" spans="1:8" x14ac:dyDescent="0.3">
      <c r="A11" s="1">
        <f>A10</f>
        <v>2020</v>
      </c>
      <c r="B11" s="2">
        <v>2</v>
      </c>
      <c r="C11" s="2">
        <v>13.76</v>
      </c>
      <c r="D11" s="2">
        <v>4.75</v>
      </c>
      <c r="E11" s="2">
        <v>-0.63336279669162487</v>
      </c>
      <c r="F11" s="2">
        <v>15.33</v>
      </c>
      <c r="G11" s="2">
        <v>1.3100000000000005</v>
      </c>
      <c r="H11" s="2">
        <v>-0.88044448100467665</v>
      </c>
    </row>
    <row r="12" spans="1:8" x14ac:dyDescent="0.3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-0.50019431503423706</v>
      </c>
      <c r="F12" s="2">
        <v>16.260000000000002</v>
      </c>
      <c r="G12" s="2">
        <v>2.3400000000000016</v>
      </c>
      <c r="H12" s="2">
        <v>-0.81854502506261828</v>
      </c>
    </row>
    <row r="13" spans="1:8" x14ac:dyDescent="0.3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-0.36975766221123357</v>
      </c>
      <c r="F13" s="2">
        <v>16.13</v>
      </c>
      <c r="G13" s="2">
        <v>2.3499999999999996</v>
      </c>
      <c r="H13" s="2">
        <v>-0.77502135570514596</v>
      </c>
    </row>
    <row r="14" spans="1:8" x14ac:dyDescent="0.3">
      <c r="A14" s="1">
        <v>2021</v>
      </c>
      <c r="B14" s="2">
        <v>1</v>
      </c>
      <c r="C14" s="2">
        <v>11.59</v>
      </c>
      <c r="D14" s="2">
        <v>0.5</v>
      </c>
      <c r="E14" s="2">
        <v>-0.23852717210481966</v>
      </c>
      <c r="F14" s="2">
        <v>16.14</v>
      </c>
      <c r="G14" s="2">
        <v>1.7300000000000004</v>
      </c>
      <c r="H14" s="2">
        <v>-0.74957402080446822</v>
      </c>
    </row>
    <row r="15" spans="1:8" x14ac:dyDescent="0.3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-0.10236483005831856</v>
      </c>
      <c r="F15" s="2">
        <v>15.39</v>
      </c>
      <c r="G15" s="2">
        <v>6.0000000000000497E-2</v>
      </c>
      <c r="H15" s="2">
        <v>-0.73995042988547788</v>
      </c>
    </row>
    <row r="16" spans="1:8" x14ac:dyDescent="0.3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4.3328958067512066E-2</v>
      </c>
      <c r="F16" s="2">
        <v>14.71</v>
      </c>
      <c r="G16" s="2">
        <v>-1.5500000000000007</v>
      </c>
      <c r="H16" s="2">
        <v>-0.74234825871006482</v>
      </c>
    </row>
    <row r="17" spans="1:8" x14ac:dyDescent="0.3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0.20221151443070104</v>
      </c>
      <c r="F17" s="2">
        <v>13.44</v>
      </c>
      <c r="G17" s="2">
        <v>-2.6899999999999995</v>
      </c>
      <c r="H17" s="2">
        <v>-0.75246521402144062</v>
      </c>
    </row>
    <row r="18" spans="1:8" x14ac:dyDescent="0.3">
      <c r="A18" s="1">
        <v>2022</v>
      </c>
      <c r="B18" s="2">
        <v>1</v>
      </c>
      <c r="C18" s="2">
        <v>10.83</v>
      </c>
      <c r="D18" s="2">
        <v>-0.75999999999999979</v>
      </c>
      <c r="E18" s="2">
        <v>0.37648808059048494</v>
      </c>
      <c r="F18" s="2">
        <v>13.73</v>
      </c>
      <c r="G18" s="2">
        <v>-2.41</v>
      </c>
      <c r="H18" s="2">
        <v>-0.76650378490112314</v>
      </c>
    </row>
    <row r="19" spans="1:8" x14ac:dyDescent="0.3">
      <c r="A19" s="1">
        <f>A18</f>
        <v>2022</v>
      </c>
      <c r="B19" s="2">
        <v>2</v>
      </c>
      <c r="C19" s="2">
        <v>8.32</v>
      </c>
      <c r="D19" s="2">
        <v>-3.83</v>
      </c>
      <c r="E19" s="2">
        <v>0.56810626590958113</v>
      </c>
      <c r="F19" s="2">
        <v>12.69</v>
      </c>
      <c r="G19" s="2">
        <v>-2.7000000000000011</v>
      </c>
      <c r="H19" s="2">
        <v>-0.78187741967186686</v>
      </c>
    </row>
    <row r="20" spans="1:8" x14ac:dyDescent="0.3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0.77830337470033795</v>
      </c>
      <c r="F20" s="2">
        <v>12.73</v>
      </c>
      <c r="G20" s="2">
        <v>-1.9800000000000004</v>
      </c>
      <c r="H20" s="2">
        <v>-0.79702675179086302</v>
      </c>
    </row>
    <row r="21" spans="1:8" x14ac:dyDescent="0.3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1.0055678948589102</v>
      </c>
      <c r="F21" s="2">
        <v>12.99</v>
      </c>
      <c r="G21" s="2">
        <v>-0.44999999999999929</v>
      </c>
      <c r="H21" s="2">
        <v>-0.81159124132800797</v>
      </c>
    </row>
    <row r="22" spans="1:8" x14ac:dyDescent="0.3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1.2472018746722646</v>
      </c>
      <c r="F22" s="2">
        <v>13.38</v>
      </c>
      <c r="G22" s="2">
        <v>-0.34999999999999964</v>
      </c>
      <c r="H22" s="2">
        <v>-0.82594970663332856</v>
      </c>
    </row>
    <row r="23" spans="1:8" x14ac:dyDescent="0.3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1.4992226324930813</v>
      </c>
      <c r="F23" s="2">
        <v>11.67</v>
      </c>
      <c r="G23" s="2">
        <v>-1.0199999999999996</v>
      </c>
      <c r="H23" s="2">
        <v>-0.84025497153102169</v>
      </c>
    </row>
    <row r="24" spans="1:8" x14ac:dyDescent="0.3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1.7584617355023704</v>
      </c>
      <c r="F24" s="2">
        <v>11.89</v>
      </c>
      <c r="G24" s="2">
        <v>-0.83999999999999986</v>
      </c>
      <c r="H24" s="2">
        <v>-0.85436239127863844</v>
      </c>
    </row>
    <row r="25" spans="1:8" x14ac:dyDescent="0.3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2.0229074867358334</v>
      </c>
      <c r="F25" s="2">
        <v>11.8</v>
      </c>
      <c r="G25" s="2">
        <v>-1.1899999999999995</v>
      </c>
      <c r="H25" s="2">
        <v>-0.8682396617765229</v>
      </c>
    </row>
    <row r="26" spans="1:8" x14ac:dyDescent="0.3">
      <c r="A26" s="1">
        <v>2024</v>
      </c>
      <c r="B26" s="2">
        <v>1</v>
      </c>
      <c r="C26" s="2">
        <v>7.53</v>
      </c>
      <c r="D26" s="2">
        <v>2.8299999999999983</v>
      </c>
      <c r="E26" s="2">
        <v>2.2914929006444833</v>
      </c>
      <c r="F26" s="2">
        <v>12.29</v>
      </c>
      <c r="G26" s="2">
        <v>-1.0900000000000016</v>
      </c>
      <c r="H26" s="2">
        <v>-0.88184550243047</v>
      </c>
    </row>
    <row r="27" spans="1:8" x14ac:dyDescent="0.3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2.5626804245001229</v>
      </c>
      <c r="F27" s="2">
        <v>11.27</v>
      </c>
      <c r="G27" s="2">
        <v>-0.40000000000000036</v>
      </c>
      <c r="H27" s="2">
        <v>-0.89533973285766444</v>
      </c>
    </row>
    <row r="28" spans="1:8" x14ac:dyDescent="0.3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2.8352690725116525</v>
      </c>
      <c r="F28" s="2">
        <v>11.21</v>
      </c>
      <c r="G28" s="2">
        <v>-0.67999999999999972</v>
      </c>
      <c r="H28" s="2">
        <v>-0.9090122692362721</v>
      </c>
    </row>
    <row r="29" spans="1:8" x14ac:dyDescent="0.3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3.1084874336226602</v>
      </c>
      <c r="F29" s="2">
        <v>10.61</v>
      </c>
      <c r="G29" s="2">
        <v>-1.1900000000000013</v>
      </c>
      <c r="H29" s="2">
        <v>-0.92284344041142274</v>
      </c>
    </row>
    <row r="30" spans="1:8" x14ac:dyDescent="0.3">
      <c r="A30" s="1">
        <v>2025</v>
      </c>
      <c r="B30" s="2">
        <v>1</v>
      </c>
      <c r="C30" s="2">
        <v>7.86</v>
      </c>
      <c r="D30" s="2">
        <v>3.8299999999999992</v>
      </c>
      <c r="E30" s="2">
        <v>3.3819858036064141</v>
      </c>
      <c r="F30" s="2">
        <v>11.36</v>
      </c>
      <c r="G30" s="2">
        <v>-0.92999999999999972</v>
      </c>
      <c r="H30" s="2">
        <v>-0.93667044255997345</v>
      </c>
    </row>
    <row r="31" spans="1:8" x14ac:dyDescent="0.3">
      <c r="A31" s="1">
        <f>A30</f>
        <v>2025</v>
      </c>
      <c r="B31" s="2">
        <f>[1]EPA_3!B83</f>
        <v>2</v>
      </c>
      <c r="C31" s="2">
        <f>[1]EPA_3!C83</f>
        <v>12.15</v>
      </c>
      <c r="D31" s="2">
        <f>[1]EPA_3!D83</f>
        <v>-1.6099999999999994</v>
      </c>
      <c r="E31" s="2">
        <f>[1]EPA_3!E83</f>
        <v>-8.8796668851756133E-2</v>
      </c>
      <c r="F31" s="2">
        <f>[1]EPA_3!F83</f>
        <v>15.39</v>
      </c>
      <c r="G31" s="2">
        <f>[1]EPA_3!G83</f>
        <v>6.0000000000000497E-2</v>
      </c>
      <c r="H31" s="2">
        <f>[1]EPA_3!H83</f>
        <v>-0.73975775388176523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C32" sqref="C32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9.4257812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</row>
    <row r="2" spans="1:8" x14ac:dyDescent="0.3">
      <c r="A2" s="1">
        <v>2018</v>
      </c>
      <c r="B2" s="2">
        <v>1</v>
      </c>
      <c r="C2" s="2">
        <v>54.72</v>
      </c>
      <c r="D2" s="2">
        <v>-0.92000000000000171</v>
      </c>
      <c r="E2" s="2">
        <v>-0.35710231808909565</v>
      </c>
      <c r="F2" s="2">
        <v>58.46</v>
      </c>
      <c r="G2" s="2">
        <v>-0.32000000000000028</v>
      </c>
      <c r="H2" s="2">
        <v>-0.28279377512473114</v>
      </c>
    </row>
    <row r="3" spans="1:8" x14ac:dyDescent="0.3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-0.35668186515273803</v>
      </c>
      <c r="F3" s="2">
        <v>58.8</v>
      </c>
      <c r="G3" s="2">
        <v>-4.0000000000006253E-2</v>
      </c>
      <c r="H3" s="2">
        <v>-0.27157810819572836</v>
      </c>
    </row>
    <row r="4" spans="1:8" x14ac:dyDescent="0.3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-0.35099741811236457</v>
      </c>
      <c r="F4" s="2">
        <v>58.73</v>
      </c>
      <c r="G4" s="2">
        <v>-0.19000000000000483</v>
      </c>
      <c r="H4" s="2">
        <v>-0.25877436234473061</v>
      </c>
    </row>
    <row r="5" spans="1:8" x14ac:dyDescent="0.3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-0.33983559824070947</v>
      </c>
      <c r="F5" s="2">
        <v>58.61</v>
      </c>
      <c r="G5" s="2">
        <v>-0.18999999999999773</v>
      </c>
      <c r="H5" s="2">
        <v>-0.24433090165697954</v>
      </c>
    </row>
    <row r="6" spans="1:8" x14ac:dyDescent="0.3">
      <c r="A6" s="1">
        <v>2019</v>
      </c>
      <c r="B6" s="2">
        <v>1</v>
      </c>
      <c r="C6" s="2">
        <v>54.84</v>
      </c>
      <c r="D6" s="2">
        <v>0.12000000000000455</v>
      </c>
      <c r="E6" s="2">
        <v>-0.32318865342418679</v>
      </c>
      <c r="F6" s="2">
        <v>58.35</v>
      </c>
      <c r="G6" s="2">
        <v>-0.10999999999999943</v>
      </c>
      <c r="H6" s="2">
        <v>-0.22815310624125143</v>
      </c>
    </row>
    <row r="7" spans="1:8" x14ac:dyDescent="0.3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-0.30181143430031016</v>
      </c>
      <c r="F7" s="2">
        <v>58.74</v>
      </c>
      <c r="G7" s="2">
        <v>-5.9999999999995168E-2</v>
      </c>
      <c r="H7" s="2">
        <v>-0.21011239939278695</v>
      </c>
    </row>
    <row r="8" spans="1:8" x14ac:dyDescent="0.3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-0.27618179859820319</v>
      </c>
      <c r="F8" s="2">
        <v>58.72</v>
      </c>
      <c r="G8" s="2">
        <v>-9.9999999999980105E-3</v>
      </c>
      <c r="H8" s="2">
        <v>-0.19000635871542607</v>
      </c>
    </row>
    <row r="9" spans="1:8" x14ac:dyDescent="0.3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-0.24702022190055176</v>
      </c>
      <c r="F9" s="2">
        <v>58.74</v>
      </c>
      <c r="G9" s="2">
        <v>0.13000000000000256</v>
      </c>
      <c r="H9" s="2">
        <v>-0.16753874156338819</v>
      </c>
    </row>
    <row r="10" spans="1:8" x14ac:dyDescent="0.3">
      <c r="A10" s="1">
        <v>2020</v>
      </c>
      <c r="B10" s="2">
        <v>1</v>
      </c>
      <c r="C10" s="2">
        <v>54.37</v>
      </c>
      <c r="D10" s="2">
        <v>-0.47000000000000597</v>
      </c>
      <c r="E10" s="2">
        <v>-0.21481831616591784</v>
      </c>
      <c r="F10" s="2">
        <v>58.18</v>
      </c>
      <c r="G10" s="2">
        <v>-0.17000000000000171</v>
      </c>
      <c r="H10" s="2">
        <v>-0.14230080131669562</v>
      </c>
    </row>
    <row r="11" spans="1:8" x14ac:dyDescent="0.3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-0.17901330571417565</v>
      </c>
      <c r="F11" s="2">
        <v>55.54</v>
      </c>
      <c r="G11" s="2">
        <v>-3.2000000000000028</v>
      </c>
      <c r="H11" s="2">
        <v>-0.11369782964189354</v>
      </c>
    </row>
    <row r="12" spans="1:8" x14ac:dyDescent="0.3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-0.13920190341759564</v>
      </c>
      <c r="F12" s="2">
        <v>57.83</v>
      </c>
      <c r="G12" s="2">
        <v>-0.89000000000000057</v>
      </c>
      <c r="H12" s="2">
        <v>-8.1152430204704223E-2</v>
      </c>
    </row>
    <row r="13" spans="1:8" x14ac:dyDescent="0.3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-9.6687688832376981E-2</v>
      </c>
      <c r="F13" s="2">
        <v>58.19</v>
      </c>
      <c r="G13" s="2">
        <v>-0.55000000000000426</v>
      </c>
      <c r="H13" s="2">
        <v>-4.6016145527323749E-2</v>
      </c>
    </row>
    <row r="14" spans="1:8" x14ac:dyDescent="0.3">
      <c r="A14" s="1">
        <v>2021</v>
      </c>
      <c r="B14" s="2">
        <v>1</v>
      </c>
      <c r="C14" s="2">
        <v>53.89</v>
      </c>
      <c r="D14" s="2">
        <v>-0.47999999999999687</v>
      </c>
      <c r="E14" s="2">
        <v>-5.2674740325082813E-2</v>
      </c>
      <c r="F14" s="2">
        <v>57.56</v>
      </c>
      <c r="G14" s="2">
        <v>-0.61999999999999744</v>
      </c>
      <c r="H14" s="2">
        <v>-1.0146047863070273E-2</v>
      </c>
    </row>
    <row r="15" spans="1:8" x14ac:dyDescent="0.3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-9.3129564567560573E-3</v>
      </c>
      <c r="F15" s="2">
        <v>58.42</v>
      </c>
      <c r="G15" s="2">
        <v>2.8800000000000026</v>
      </c>
      <c r="H15" s="2">
        <v>2.4285800625692636E-2</v>
      </c>
    </row>
    <row r="16" spans="1:8" x14ac:dyDescent="0.3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3.0980685924263559E-2</v>
      </c>
      <c r="F16" s="2">
        <v>59.01</v>
      </c>
      <c r="G16" s="2">
        <v>1.1799999999999997</v>
      </c>
      <c r="H16" s="2">
        <v>5.4726179056515833E-2</v>
      </c>
    </row>
    <row r="17" spans="1:8" x14ac:dyDescent="0.3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6.8063780567421794E-2</v>
      </c>
      <c r="F17" s="2">
        <v>58.53</v>
      </c>
      <c r="G17" s="2">
        <v>0.34000000000000341</v>
      </c>
      <c r="H17" s="2">
        <v>8.0406687921559125E-2</v>
      </c>
    </row>
    <row r="18" spans="1:8" x14ac:dyDescent="0.3">
      <c r="A18" s="1">
        <v>2022</v>
      </c>
      <c r="B18" s="2">
        <v>1</v>
      </c>
      <c r="C18" s="2">
        <v>54.36</v>
      </c>
      <c r="D18" s="2">
        <v>0.46999999999999886</v>
      </c>
      <c r="E18" s="2">
        <v>0.10279955829346174</v>
      </c>
      <c r="F18" s="2">
        <v>58.36</v>
      </c>
      <c r="G18" s="2">
        <v>0.79999999999999716</v>
      </c>
      <c r="H18" s="2">
        <v>0.101262223851072</v>
      </c>
    </row>
    <row r="19" spans="1:8" x14ac:dyDescent="0.3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0.13653371006027185</v>
      </c>
      <c r="F19" s="2">
        <v>58.6</v>
      </c>
      <c r="G19" s="2">
        <v>0.17999999999999972</v>
      </c>
      <c r="H19" s="2">
        <v>0.11738992929535297</v>
      </c>
    </row>
    <row r="20" spans="1:8" x14ac:dyDescent="0.3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0.17084142710180714</v>
      </c>
      <c r="F20" s="2">
        <v>58.76</v>
      </c>
      <c r="G20" s="2">
        <v>-0.25</v>
      </c>
      <c r="H20" s="2">
        <v>0.12932365781479363</v>
      </c>
    </row>
    <row r="21" spans="1:8" x14ac:dyDescent="0.3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0.20697506708323496</v>
      </c>
      <c r="F21" s="2">
        <v>58.4</v>
      </c>
      <c r="G21" s="2">
        <v>-0.13000000000000256</v>
      </c>
      <c r="H21" s="2">
        <v>0.13763639426397598</v>
      </c>
    </row>
    <row r="22" spans="1:8" x14ac:dyDescent="0.3">
      <c r="A22" s="1">
        <v>2023</v>
      </c>
      <c r="B22" s="2">
        <v>1</v>
      </c>
      <c r="C22" s="2">
        <v>53.98</v>
      </c>
      <c r="D22" s="2">
        <v>-0.38000000000000256</v>
      </c>
      <c r="E22" s="2">
        <v>0.24523646177778399</v>
      </c>
      <c r="F22" s="2">
        <v>58.44</v>
      </c>
      <c r="G22" s="2">
        <v>7.9999999999998295E-2</v>
      </c>
      <c r="H22" s="2">
        <v>0.14266404621134771</v>
      </c>
    </row>
    <row r="23" spans="1:8" x14ac:dyDescent="0.3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0.28529183354175591</v>
      </c>
      <c r="F23" s="2">
        <v>58.85</v>
      </c>
      <c r="G23" s="2">
        <v>0.25</v>
      </c>
      <c r="H23" s="2">
        <v>0.14457524847894157</v>
      </c>
    </row>
    <row r="24" spans="1:8" x14ac:dyDescent="0.3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0.32641663194284126</v>
      </c>
      <c r="F24" s="2">
        <v>59.29</v>
      </c>
      <c r="G24" s="2">
        <v>0.53000000000000114</v>
      </c>
      <c r="H24" s="2">
        <v>0.14349947085990819</v>
      </c>
    </row>
    <row r="25" spans="1:8" x14ac:dyDescent="0.3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0.367889249152767</v>
      </c>
      <c r="F25" s="2">
        <v>58.83</v>
      </c>
      <c r="G25" s="2">
        <v>0.42999999999999972</v>
      </c>
      <c r="H25" s="2">
        <v>0.13963207361709884</v>
      </c>
    </row>
    <row r="26" spans="1:8" x14ac:dyDescent="0.3">
      <c r="A26" s="1">
        <v>2024</v>
      </c>
      <c r="B26" s="2">
        <v>1</v>
      </c>
      <c r="C26" s="2">
        <v>55.8</v>
      </c>
      <c r="D26" s="2">
        <v>1.8200000000000003</v>
      </c>
      <c r="E26" s="2">
        <v>0.40892781694829577</v>
      </c>
      <c r="F26" s="2">
        <v>58.63</v>
      </c>
      <c r="G26" s="2">
        <v>0.19000000000000483</v>
      </c>
      <c r="H26" s="2">
        <v>0.1334099798440774</v>
      </c>
    </row>
    <row r="27" spans="1:8" x14ac:dyDescent="0.3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0.44870803632546979</v>
      </c>
      <c r="F27" s="2">
        <v>58.9</v>
      </c>
      <c r="G27" s="2">
        <v>4.9999999999997158E-2</v>
      </c>
      <c r="H27" s="2">
        <v>0.12545159258839705</v>
      </c>
    </row>
    <row r="28" spans="1:8" x14ac:dyDescent="0.3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0.48728752839473866</v>
      </c>
      <c r="F28" s="2">
        <v>59.04</v>
      </c>
      <c r="G28" s="2">
        <v>-0.25</v>
      </c>
      <c r="H28" s="2">
        <v>0.11641068366020843</v>
      </c>
    </row>
    <row r="29" spans="1:8" x14ac:dyDescent="0.3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0.52471847174384856</v>
      </c>
      <c r="F29" s="2">
        <v>58.49</v>
      </c>
      <c r="G29" s="2">
        <v>-0.33999999999999631</v>
      </c>
      <c r="H29" s="2">
        <v>0.10689386762429444</v>
      </c>
    </row>
    <row r="30" spans="1:8" x14ac:dyDescent="0.3">
      <c r="A30" s="1">
        <v>2025</v>
      </c>
      <c r="B30" s="2">
        <v>1</v>
      </c>
      <c r="C30" s="2">
        <v>55.29</v>
      </c>
      <c r="D30" s="2">
        <v>-0.50999999999999801</v>
      </c>
      <c r="E30" s="2">
        <v>0.5614797402552989</v>
      </c>
      <c r="F30" s="2">
        <v>58.57</v>
      </c>
      <c r="G30" s="2">
        <v>-6.0000000000002274E-2</v>
      </c>
      <c r="H30" s="2">
        <v>9.7278752368150354E-2</v>
      </c>
    </row>
    <row r="31" spans="1:8" x14ac:dyDescent="0.3">
      <c r="A31" s="1">
        <f>A30</f>
        <v>2025</v>
      </c>
      <c r="B31" s="2">
        <f>[1]EPA_4!B83</f>
        <v>2</v>
      </c>
      <c r="C31" s="2">
        <f>[1]EPA_4!C83</f>
        <v>55.18</v>
      </c>
      <c r="D31" s="2">
        <f>[1]EPA_4!D83</f>
        <v>3.6300000000000026</v>
      </c>
      <c r="E31" s="2">
        <f>[1]EPA_4!E83</f>
        <v>-5.4416382385524455E-3</v>
      </c>
      <c r="F31" s="2">
        <f>[1]EPA_4!F83</f>
        <v>58.42</v>
      </c>
      <c r="G31" s="2">
        <f>[1]EPA_4!G83</f>
        <v>2.8800000000000026</v>
      </c>
      <c r="H31" s="2">
        <f>[1]EPA_4!H83</f>
        <v>2.3959825823666497E-2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  <row r="45" spans="2:8" x14ac:dyDescent="0.3">
      <c r="B45" s="2"/>
      <c r="C45" s="2"/>
      <c r="D45" s="2"/>
      <c r="E45" s="2"/>
      <c r="F45" s="2"/>
      <c r="G45" s="2"/>
      <c r="H45" s="2"/>
    </row>
    <row r="46" spans="2:8" x14ac:dyDescent="0.3">
      <c r="B46" s="2"/>
      <c r="C46" s="2"/>
      <c r="D46" s="2"/>
      <c r="E46" s="2"/>
      <c r="F46" s="2"/>
      <c r="G46" s="2"/>
      <c r="H46" s="2"/>
    </row>
    <row r="47" spans="2:8" x14ac:dyDescent="0.3">
      <c r="B47" s="2"/>
      <c r="C47" s="2"/>
      <c r="D47" s="2"/>
      <c r="E47" s="2"/>
      <c r="F47" s="2"/>
      <c r="G47" s="2"/>
      <c r="H47" s="2"/>
    </row>
    <row r="48" spans="2:8" x14ac:dyDescent="0.3">
      <c r="B48" s="2"/>
      <c r="C48" s="2"/>
      <c r="D48" s="2"/>
      <c r="E48" s="2"/>
      <c r="F48" s="2"/>
      <c r="G48" s="2"/>
      <c r="H48" s="2"/>
    </row>
    <row r="49" spans="2:8" x14ac:dyDescent="0.3">
      <c r="B49" s="2"/>
      <c r="C49" s="2"/>
      <c r="D49" s="2"/>
      <c r="E49" s="2"/>
      <c r="F49" s="2"/>
      <c r="G49" s="2"/>
      <c r="H49" s="2"/>
    </row>
    <row r="50" spans="2:8" x14ac:dyDescent="0.3">
      <c r="B50" s="2"/>
      <c r="C50" s="2"/>
      <c r="D50" s="2"/>
      <c r="E50" s="2"/>
      <c r="F50" s="2"/>
      <c r="G50" s="2"/>
      <c r="H50" s="2"/>
    </row>
    <row r="51" spans="2:8" x14ac:dyDescent="0.3">
      <c r="B51" s="2"/>
      <c r="C51" s="2"/>
      <c r="D51" s="2"/>
      <c r="E51" s="2"/>
      <c r="F51" s="2"/>
      <c r="G51" s="2"/>
      <c r="H51" s="2"/>
    </row>
    <row r="52" spans="2:8" x14ac:dyDescent="0.3">
      <c r="B52" s="2"/>
      <c r="C52" s="2"/>
      <c r="D52" s="2"/>
      <c r="E52" s="2"/>
      <c r="F52" s="2"/>
      <c r="G52" s="2"/>
      <c r="H52" s="2"/>
    </row>
    <row r="53" spans="2:8" x14ac:dyDescent="0.3">
      <c r="B53" s="2"/>
      <c r="C53" s="2"/>
      <c r="D53" s="2"/>
      <c r="E53" s="2"/>
      <c r="F53" s="2"/>
      <c r="G53" s="2"/>
      <c r="H53" s="2"/>
    </row>
    <row r="54" spans="2:8" x14ac:dyDescent="0.3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4" workbookViewId="0">
      <selection activeCell="B32" sqref="B32"/>
    </sheetView>
  </sheetViews>
  <sheetFormatPr baseColWidth="10" defaultColWidth="11.42578125" defaultRowHeight="13.5" x14ac:dyDescent="0.3"/>
  <cols>
    <col min="1" max="1" width="4.42578125" style="1" bestFit="1" customWidth="1"/>
    <col min="2" max="8" width="10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45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</row>
    <row r="2" spans="1:8" x14ac:dyDescent="0.3">
      <c r="A2" s="1">
        <v>2018</v>
      </c>
      <c r="B2" s="2">
        <v>1</v>
      </c>
      <c r="C2" s="2">
        <v>47.9</v>
      </c>
      <c r="D2" s="2">
        <v>8.9999999999996305E-2</v>
      </c>
      <c r="E2" s="2">
        <v>0.54410837548543545</v>
      </c>
      <c r="F2" s="2">
        <v>48.67</v>
      </c>
      <c r="G2" s="2">
        <v>0.91000000000000369</v>
      </c>
      <c r="H2" s="2">
        <v>0.81588280616252085</v>
      </c>
    </row>
    <row r="3" spans="1:8" x14ac:dyDescent="0.3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0.50873762095853747</v>
      </c>
      <c r="F3" s="2">
        <v>49.81</v>
      </c>
      <c r="G3" s="2">
        <v>1.1099999999999994</v>
      </c>
      <c r="H3" s="2">
        <v>0.77400692441004848</v>
      </c>
    </row>
    <row r="4" spans="1:8" x14ac:dyDescent="0.3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0.47068322892085024</v>
      </c>
      <c r="F4" s="2">
        <v>50.18</v>
      </c>
      <c r="G4" s="2">
        <v>0.90999999999999659</v>
      </c>
      <c r="H4" s="2">
        <v>0.72675826437680358</v>
      </c>
    </row>
    <row r="5" spans="1:8" x14ac:dyDescent="0.3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0.43123416652783469</v>
      </c>
      <c r="F5" s="2">
        <v>50.14</v>
      </c>
      <c r="G5" s="2">
        <v>1.0700000000000003</v>
      </c>
      <c r="H5" s="2">
        <v>0.67601680722606783</v>
      </c>
    </row>
    <row r="6" spans="1:8" x14ac:dyDescent="0.3">
      <c r="A6" s="1">
        <v>2019</v>
      </c>
      <c r="B6" s="2">
        <v>1</v>
      </c>
      <c r="C6" s="2">
        <v>48.15</v>
      </c>
      <c r="D6" s="2">
        <v>0.25</v>
      </c>
      <c r="E6" s="2">
        <v>0.39227272391687651</v>
      </c>
      <c r="F6" s="2">
        <v>49.78</v>
      </c>
      <c r="G6" s="2">
        <v>1.1099999999999994</v>
      </c>
      <c r="H6" s="2">
        <v>0.62377706020588741</v>
      </c>
    </row>
    <row r="7" spans="1:8" x14ac:dyDescent="0.3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0.35586166987128143</v>
      </c>
      <c r="F7" s="2">
        <v>50.51</v>
      </c>
      <c r="G7" s="2">
        <v>0.69999999999999574</v>
      </c>
      <c r="H7" s="2">
        <v>0.57227977005979247</v>
      </c>
    </row>
    <row r="8" spans="1:8" x14ac:dyDescent="0.3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0.32397485272190724</v>
      </c>
      <c r="F8" s="2">
        <v>50.54</v>
      </c>
      <c r="G8" s="2">
        <v>0.35999999999999943</v>
      </c>
      <c r="H8" s="2">
        <v>0.5240695728686845</v>
      </c>
    </row>
    <row r="9" spans="1:8" x14ac:dyDescent="0.3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0.29885120725594216</v>
      </c>
      <c r="F9" s="2">
        <v>50.64</v>
      </c>
      <c r="G9" s="2">
        <v>0.5</v>
      </c>
      <c r="H9" s="2">
        <v>0.48177092985717751</v>
      </c>
    </row>
    <row r="10" spans="1:8" x14ac:dyDescent="0.3">
      <c r="A10" s="1">
        <v>2020</v>
      </c>
      <c r="B10" s="2">
        <v>1</v>
      </c>
      <c r="C10" s="2">
        <v>48.34</v>
      </c>
      <c r="D10" s="2">
        <v>0.19000000000000483</v>
      </c>
      <c r="E10" s="2">
        <v>0.28267093397762327</v>
      </c>
      <c r="F10" s="2">
        <v>49.8</v>
      </c>
      <c r="G10" s="2">
        <v>1.9999999999996021E-2</v>
      </c>
      <c r="H10" s="2">
        <v>0.44790575876684269</v>
      </c>
    </row>
    <row r="11" spans="1:8" x14ac:dyDescent="0.3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0.27771495138665264</v>
      </c>
      <c r="F11" s="2">
        <v>47.03</v>
      </c>
      <c r="G11" s="2">
        <v>-3.4799999999999969</v>
      </c>
      <c r="H11" s="2">
        <v>0.42500737050809051</v>
      </c>
    </row>
    <row r="12" spans="1:8" x14ac:dyDescent="0.3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0.28620625864899635</v>
      </c>
      <c r="F12" s="2">
        <v>48.43</v>
      </c>
      <c r="G12" s="2">
        <v>-2.1099999999999994</v>
      </c>
      <c r="H12" s="2">
        <v>0.41534163489210219</v>
      </c>
    </row>
    <row r="13" spans="1:8" x14ac:dyDescent="0.3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0.30701303308600381</v>
      </c>
      <c r="F13" s="2">
        <v>48.81</v>
      </c>
      <c r="G13" s="2">
        <v>-1.8299999999999983</v>
      </c>
      <c r="H13" s="2">
        <v>0.41873379212349132</v>
      </c>
    </row>
    <row r="14" spans="1:8" x14ac:dyDescent="0.3">
      <c r="A14" s="1">
        <v>2021</v>
      </c>
      <c r="B14" s="2">
        <v>1</v>
      </c>
      <c r="C14" s="2">
        <v>47.65</v>
      </c>
      <c r="D14" s="2">
        <v>-0.69000000000000483</v>
      </c>
      <c r="E14" s="2">
        <v>0.33770582310736891</v>
      </c>
      <c r="F14" s="2">
        <v>48.27</v>
      </c>
      <c r="G14" s="2">
        <v>-1.529999999999994</v>
      </c>
      <c r="H14" s="2">
        <v>0.43343074388506414</v>
      </c>
    </row>
    <row r="15" spans="1:8" x14ac:dyDescent="0.3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0.37456329397710669</v>
      </c>
      <c r="F15" s="2">
        <v>49.43</v>
      </c>
      <c r="G15" s="2">
        <v>2.3999999999999986</v>
      </c>
      <c r="H15" s="2">
        <v>0.45627393323954951</v>
      </c>
    </row>
    <row r="16" spans="1:8" x14ac:dyDescent="0.3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0.4132217948197901</v>
      </c>
      <c r="F16" s="2">
        <v>50.33</v>
      </c>
      <c r="G16" s="2">
        <v>1.8999999999999986</v>
      </c>
      <c r="H16" s="2">
        <v>0.48287765903474816</v>
      </c>
    </row>
    <row r="17" spans="1:8" x14ac:dyDescent="0.3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0.45159607270125646</v>
      </c>
      <c r="F17" s="2">
        <v>50.67</v>
      </c>
      <c r="G17" s="2">
        <v>1.8599999999999994</v>
      </c>
      <c r="H17" s="2">
        <v>0.51007104891018618</v>
      </c>
    </row>
    <row r="18" spans="1:8" x14ac:dyDescent="0.3">
      <c r="A18" s="1">
        <v>2022</v>
      </c>
      <c r="B18" s="2">
        <v>1</v>
      </c>
      <c r="C18" s="2">
        <v>48.47</v>
      </c>
      <c r="D18" s="2">
        <v>0.82000000000000028</v>
      </c>
      <c r="E18" s="2">
        <v>0.48904886106558071</v>
      </c>
      <c r="F18" s="2">
        <v>50.34</v>
      </c>
      <c r="G18" s="2">
        <v>2.0700000000000003</v>
      </c>
      <c r="H18" s="2">
        <v>0.53556893196849298</v>
      </c>
    </row>
    <row r="19" spans="1:8" x14ac:dyDescent="0.3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0.52519814581139956</v>
      </c>
      <c r="F19" s="2">
        <v>51.16</v>
      </c>
      <c r="G19" s="2">
        <v>1.7299999999999969</v>
      </c>
      <c r="H19" s="2">
        <v>0.55792984290672909</v>
      </c>
    </row>
    <row r="20" spans="1:8" x14ac:dyDescent="0.3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0.55986875729918373</v>
      </c>
      <c r="F20" s="2">
        <v>51.28</v>
      </c>
      <c r="G20" s="2">
        <v>0.95000000000000284</v>
      </c>
      <c r="H20" s="2">
        <v>0.57667133583947483</v>
      </c>
    </row>
    <row r="21" spans="1:8" x14ac:dyDescent="0.3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0.59365727704827176</v>
      </c>
      <c r="F21" s="2">
        <v>50.82</v>
      </c>
      <c r="G21" s="2">
        <v>0.14999999999999858</v>
      </c>
      <c r="H21" s="2">
        <v>0.59204350872949374</v>
      </c>
    </row>
    <row r="22" spans="1:8" x14ac:dyDescent="0.3">
      <c r="A22" s="1">
        <v>2023</v>
      </c>
      <c r="B22" s="2">
        <v>1</v>
      </c>
      <c r="C22" s="2">
        <v>48.87</v>
      </c>
      <c r="D22" s="2">
        <v>0.39999999999999858</v>
      </c>
      <c r="E22" s="2">
        <v>0.62644161860469005</v>
      </c>
      <c r="F22" s="2">
        <v>50.62</v>
      </c>
      <c r="G22" s="2">
        <v>0.27999999999999403</v>
      </c>
      <c r="H22" s="2">
        <v>0.60452978995464945</v>
      </c>
    </row>
    <row r="23" spans="1:8" x14ac:dyDescent="0.3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0.6576286597163099</v>
      </c>
      <c r="F23" s="2">
        <v>51.99</v>
      </c>
      <c r="G23" s="2">
        <v>0.8300000000000054</v>
      </c>
      <c r="H23" s="2">
        <v>0.61433733069984975</v>
      </c>
    </row>
    <row r="24" spans="1:8" x14ac:dyDescent="0.3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0.68648375211937473</v>
      </c>
      <c r="F24" s="2">
        <v>52.24</v>
      </c>
      <c r="G24" s="2">
        <v>0.96000000000000085</v>
      </c>
      <c r="H24" s="2">
        <v>0.62147045103128074</v>
      </c>
    </row>
    <row r="25" spans="1:8" x14ac:dyDescent="0.3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0.71212997963780511</v>
      </c>
      <c r="F25" s="2">
        <v>51.89</v>
      </c>
      <c r="G25" s="2">
        <v>1.0700000000000003</v>
      </c>
      <c r="H25" s="2">
        <v>0.62606826018344108</v>
      </c>
    </row>
    <row r="26" spans="1:8" x14ac:dyDescent="0.3">
      <c r="A26" s="1">
        <v>2024</v>
      </c>
      <c r="B26" s="2">
        <v>1</v>
      </c>
      <c r="C26" s="2">
        <v>51.6</v>
      </c>
      <c r="D26" s="2">
        <v>2.730000000000004</v>
      </c>
      <c r="E26" s="2">
        <v>0.73371137375044715</v>
      </c>
      <c r="F26" s="2">
        <v>51.42</v>
      </c>
      <c r="G26" s="2">
        <v>0.80000000000000426</v>
      </c>
      <c r="H26" s="2">
        <v>0.62848144835893505</v>
      </c>
    </row>
    <row r="27" spans="1:8" x14ac:dyDescent="0.3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0.75117063469887324</v>
      </c>
      <c r="F27" s="2">
        <v>52.26</v>
      </c>
      <c r="G27" s="2">
        <v>0.26999999999999602</v>
      </c>
      <c r="H27" s="2">
        <v>0.62933816309775215</v>
      </c>
    </row>
    <row r="28" spans="1:8" x14ac:dyDescent="0.3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0.76569814311606188</v>
      </c>
      <c r="F28" s="2">
        <v>52.42</v>
      </c>
      <c r="G28" s="2">
        <v>0.17999999999999972</v>
      </c>
      <c r="H28" s="2">
        <v>0.62937375103465765</v>
      </c>
    </row>
    <row r="29" spans="1:8" x14ac:dyDescent="0.3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0.77811479798830485</v>
      </c>
      <c r="F29" s="2">
        <v>52.28</v>
      </c>
      <c r="G29" s="2">
        <v>0.39000000000000057</v>
      </c>
      <c r="H29" s="2">
        <v>0.62909897245248092</v>
      </c>
    </row>
    <row r="30" spans="1:8" x14ac:dyDescent="0.3">
      <c r="A30" s="1">
        <v>2025</v>
      </c>
      <c r="B30" s="2">
        <v>1</v>
      </c>
      <c r="C30" s="2">
        <v>50.94</v>
      </c>
      <c r="D30" s="2">
        <v>-0.66000000000000369</v>
      </c>
      <c r="E30" s="2">
        <v>0.78962543696244625</v>
      </c>
      <c r="F30" s="2">
        <v>51.92</v>
      </c>
      <c r="G30" s="2">
        <v>0.5</v>
      </c>
      <c r="H30" s="2">
        <v>0.62874372903965436</v>
      </c>
    </row>
    <row r="31" spans="1:8" x14ac:dyDescent="0.3">
      <c r="A31" s="1">
        <f>A30</f>
        <v>2025</v>
      </c>
      <c r="B31" s="2">
        <f>[1]EPA_5!B83</f>
        <v>2</v>
      </c>
      <c r="C31" s="2">
        <f>[1]EPA_5!C83</f>
        <v>48.48</v>
      </c>
      <c r="D31" s="2">
        <f>[1]EPA_5!D83</f>
        <v>4.019999999999996</v>
      </c>
      <c r="E31" s="2">
        <f>[1]EPA_5!E83</f>
        <v>0.37416204860476726</v>
      </c>
      <c r="F31" s="2">
        <f>[1]EPA_5!F83</f>
        <v>49.43</v>
      </c>
      <c r="G31" s="2">
        <f>[1]EPA_5!G83</f>
        <v>2.3999999999999986</v>
      </c>
      <c r="H31" s="2">
        <f>[1]EPA_5!H83</f>
        <v>0.4557338058267757</v>
      </c>
    </row>
    <row r="32" spans="1:8" x14ac:dyDescent="0.3">
      <c r="B32" s="2"/>
      <c r="C32" s="2"/>
      <c r="D32" s="2"/>
      <c r="E32" s="2"/>
      <c r="F32" s="2"/>
      <c r="G32" s="2"/>
      <c r="H32" s="2"/>
    </row>
    <row r="33" spans="1:8" x14ac:dyDescent="0.3">
      <c r="B33" s="2"/>
      <c r="C33" s="2"/>
      <c r="D33" s="2"/>
      <c r="E33" s="2"/>
      <c r="F33" s="2"/>
      <c r="G33" s="2"/>
      <c r="H33" s="2"/>
    </row>
    <row r="34" spans="1:8" x14ac:dyDescent="0.3">
      <c r="A34" s="1" t="str">
        <f t="shared" ref="A34:A54" si="1">IF(C34="","",A33)</f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3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3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3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3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3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3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3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3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3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3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3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3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3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3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3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3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3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3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3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3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6" workbookViewId="0">
      <selection activeCell="L39" sqref="L39"/>
    </sheetView>
  </sheetViews>
  <sheetFormatPr baseColWidth="10" defaultColWidth="11.42578125" defaultRowHeight="13.5" x14ac:dyDescent="0.3"/>
  <cols>
    <col min="1" max="1" width="4.42578125" style="1" bestFit="1" customWidth="1"/>
    <col min="2" max="2" width="12" style="1" customWidth="1"/>
    <col min="3" max="8" width="6.85546875" style="1" customWidth="1"/>
    <col min="9" max="16384" width="11.42578125" style="1"/>
  </cols>
  <sheetData>
    <row r="1" spans="1:8" s="3" customFormat="1" ht="81" x14ac:dyDescent="0.25">
      <c r="A1" s="3" t="s">
        <v>2</v>
      </c>
      <c r="B1" s="3" t="s">
        <v>0</v>
      </c>
      <c r="C1" s="3" t="s">
        <v>51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</row>
    <row r="2" spans="1:8" x14ac:dyDescent="0.3">
      <c r="A2" s="1">
        <v>2018</v>
      </c>
      <c r="B2" s="1">
        <f>[1]ICE!B2</f>
        <v>1</v>
      </c>
      <c r="C2" s="2">
        <f>[1]ICE!C21</f>
        <v>0</v>
      </c>
      <c r="D2" s="2">
        <f>[1]ICE!D21</f>
        <v>0</v>
      </c>
      <c r="E2" s="2">
        <f>[1]ICE!E21</f>
        <v>0</v>
      </c>
      <c r="F2" s="2">
        <f>[1]ICE!F21</f>
        <v>0</v>
      </c>
      <c r="G2" s="2">
        <f>[1]ICE!G21</f>
        <v>0</v>
      </c>
      <c r="H2" s="2">
        <f>[1]ICE!H21</f>
        <v>0</v>
      </c>
    </row>
    <row r="3" spans="1:8" x14ac:dyDescent="0.3">
      <c r="A3" s="1">
        <f>A2</f>
        <v>2018</v>
      </c>
      <c r="B3" s="1">
        <v>2</v>
      </c>
      <c r="C3" s="2">
        <f>[1]ICE!C22</f>
        <v>0</v>
      </c>
      <c r="D3" s="2">
        <f>[1]ICE!D22</f>
        <v>0</v>
      </c>
      <c r="E3" s="2">
        <f>[1]ICE!E22</f>
        <v>0</v>
      </c>
      <c r="F3" s="2">
        <f>[1]ICE!F22</f>
        <v>0</v>
      </c>
      <c r="G3" s="2">
        <f>[1]ICE!G22</f>
        <v>0</v>
      </c>
      <c r="H3" s="2">
        <f>[1]ICE!H22</f>
        <v>0</v>
      </c>
    </row>
    <row r="4" spans="1:8" x14ac:dyDescent="0.3">
      <c r="A4" s="1">
        <f>A3</f>
        <v>2018</v>
      </c>
      <c r="B4" s="1">
        <v>3</v>
      </c>
      <c r="C4" s="2">
        <f>[1]ICE!C23</f>
        <v>0</v>
      </c>
      <c r="D4" s="2">
        <f>[1]ICE!D23</f>
        <v>0</v>
      </c>
      <c r="E4" s="2">
        <f>[1]ICE!E23</f>
        <v>0</v>
      </c>
      <c r="F4" s="2">
        <f>[1]ICE!F23</f>
        <v>0</v>
      </c>
      <c r="G4" s="2">
        <f>[1]ICE!G23</f>
        <v>0</v>
      </c>
      <c r="H4" s="2">
        <f>[1]ICE!H23</f>
        <v>0</v>
      </c>
    </row>
    <row r="5" spans="1:8" x14ac:dyDescent="0.3">
      <c r="A5" s="1">
        <f>A4</f>
        <v>2018</v>
      </c>
      <c r="B5" s="1">
        <v>4</v>
      </c>
      <c r="C5" s="2">
        <f>[1]ICE!C24</f>
        <v>0</v>
      </c>
      <c r="D5" s="2">
        <f>[1]ICE!D24</f>
        <v>0</v>
      </c>
      <c r="E5" s="2">
        <f>[1]ICE!E24</f>
        <v>0</v>
      </c>
      <c r="F5" s="2">
        <f>[1]ICE!F24</f>
        <v>0</v>
      </c>
      <c r="G5" s="2">
        <f>[1]ICE!G24</f>
        <v>0</v>
      </c>
      <c r="H5" s="2">
        <f>[1]ICE!H24</f>
        <v>0</v>
      </c>
    </row>
    <row r="6" spans="1:8" x14ac:dyDescent="0.3">
      <c r="A6" s="1">
        <v>2019</v>
      </c>
      <c r="B6" s="1">
        <v>1</v>
      </c>
      <c r="C6" s="2">
        <f>[1]ICE!C25</f>
        <v>0</v>
      </c>
      <c r="D6" s="2">
        <f>[1]ICE!D25</f>
        <v>0</v>
      </c>
      <c r="E6" s="2">
        <f>[1]ICE!E25</f>
        <v>0</v>
      </c>
      <c r="F6" s="2">
        <f>[1]ICE!F25</f>
        <v>0</v>
      </c>
      <c r="G6" s="2">
        <f>[1]ICE!G25</f>
        <v>0</v>
      </c>
      <c r="H6" s="2">
        <f>[1]ICE!H25</f>
        <v>0</v>
      </c>
    </row>
    <row r="7" spans="1:8" x14ac:dyDescent="0.3">
      <c r="A7" s="1">
        <f>A6</f>
        <v>2019</v>
      </c>
      <c r="B7" s="1">
        <v>2</v>
      </c>
      <c r="C7" s="2">
        <f>[1]ICE!C26</f>
        <v>0</v>
      </c>
      <c r="D7" s="2">
        <f>[1]ICE!D26</f>
        <v>0</v>
      </c>
      <c r="E7" s="2">
        <f>[1]ICE!E26</f>
        <v>0</v>
      </c>
      <c r="F7" s="2">
        <f>[1]ICE!F26</f>
        <v>0</v>
      </c>
      <c r="G7" s="2">
        <f>[1]ICE!G26</f>
        <v>0</v>
      </c>
      <c r="H7" s="2">
        <f>[1]ICE!H26</f>
        <v>0</v>
      </c>
    </row>
    <row r="8" spans="1:8" x14ac:dyDescent="0.3">
      <c r="A8" s="1">
        <f>A7</f>
        <v>2019</v>
      </c>
      <c r="B8" s="1">
        <v>3</v>
      </c>
      <c r="C8" s="2">
        <f>[1]ICE!C27</f>
        <v>0</v>
      </c>
      <c r="D8" s="2">
        <f>[1]ICE!D27</f>
        <v>0</v>
      </c>
      <c r="E8" s="2">
        <f>[1]ICE!E27</f>
        <v>0</v>
      </c>
      <c r="F8" s="2">
        <f>[1]ICE!F27</f>
        <v>0</v>
      </c>
      <c r="G8" s="2">
        <f>[1]ICE!G27</f>
        <v>0</v>
      </c>
      <c r="H8" s="2">
        <f>[1]ICE!H27</f>
        <v>0</v>
      </c>
    </row>
    <row r="9" spans="1:8" x14ac:dyDescent="0.3">
      <c r="A9" s="1">
        <f>A8</f>
        <v>2019</v>
      </c>
      <c r="B9" s="1">
        <v>4</v>
      </c>
      <c r="C9" s="2">
        <f>[1]ICE!C28</f>
        <v>0</v>
      </c>
      <c r="D9" s="2">
        <f>[1]ICE!D28</f>
        <v>0</v>
      </c>
      <c r="E9" s="2">
        <f>[1]ICE!E28</f>
        <v>0</v>
      </c>
      <c r="F9" s="2">
        <f>[1]ICE!F28</f>
        <v>0</v>
      </c>
      <c r="G9" s="2">
        <f>[1]ICE!G28</f>
        <v>0</v>
      </c>
      <c r="H9" s="2">
        <f>[1]ICE!H28</f>
        <v>0</v>
      </c>
    </row>
    <row r="10" spans="1:8" x14ac:dyDescent="0.3">
      <c r="A10" s="1">
        <v>2020</v>
      </c>
      <c r="B10" s="1">
        <v>1</v>
      </c>
      <c r="C10" s="2">
        <f>[1]ICE!C29</f>
        <v>0</v>
      </c>
      <c r="D10" s="2">
        <f>[1]ICE!D29</f>
        <v>0</v>
      </c>
      <c r="E10" s="2">
        <f>[1]ICE!E29</f>
        <v>0</v>
      </c>
      <c r="F10" s="2">
        <f>[1]ICE!F29</f>
        <v>0</v>
      </c>
      <c r="G10" s="2">
        <f>[1]ICE!G29</f>
        <v>0</v>
      </c>
      <c r="H10" s="2">
        <f>[1]ICE!H29</f>
        <v>0</v>
      </c>
    </row>
    <row r="11" spans="1:8" x14ac:dyDescent="0.3">
      <c r="A11" s="1">
        <f>A10</f>
        <v>2020</v>
      </c>
      <c r="B11" s="1">
        <v>2</v>
      </c>
      <c r="C11" s="2">
        <f>[1]ICE!C30</f>
        <v>0</v>
      </c>
      <c r="D11" s="2">
        <f>[1]ICE!D30</f>
        <v>0</v>
      </c>
      <c r="E11" s="2">
        <f>[1]ICE!E30</f>
        <v>0</v>
      </c>
      <c r="F11" s="2">
        <f>[1]ICE!F30</f>
        <v>0</v>
      </c>
      <c r="G11" s="2">
        <f>[1]ICE!G30</f>
        <v>0</v>
      </c>
      <c r="H11" s="2">
        <f>[1]ICE!H30</f>
        <v>0</v>
      </c>
    </row>
    <row r="12" spans="1:8" x14ac:dyDescent="0.3">
      <c r="A12" s="1">
        <f>A11</f>
        <v>2020</v>
      </c>
      <c r="B12" s="1">
        <v>3</v>
      </c>
      <c r="C12" s="2">
        <f>[1]ICE!C31</f>
        <v>0</v>
      </c>
      <c r="D12" s="2">
        <f>[1]ICE!D31</f>
        <v>0</v>
      </c>
      <c r="E12" s="2">
        <f>[1]ICE!E31</f>
        <v>0</v>
      </c>
      <c r="F12" s="2">
        <f>[1]ICE!F31</f>
        <v>0</v>
      </c>
      <c r="G12" s="2">
        <f>[1]ICE!G31</f>
        <v>0</v>
      </c>
      <c r="H12" s="2">
        <f>[1]ICE!H31</f>
        <v>0</v>
      </c>
    </row>
    <row r="13" spans="1:8" x14ac:dyDescent="0.3">
      <c r="A13" s="1">
        <f>A12</f>
        <v>2020</v>
      </c>
      <c r="B13" s="1">
        <v>4</v>
      </c>
      <c r="C13" s="2">
        <f>[1]ICE!C32</f>
        <v>0</v>
      </c>
      <c r="D13" s="2">
        <f>[1]ICE!D32</f>
        <v>0</v>
      </c>
      <c r="E13" s="2">
        <f>[1]ICE!E32</f>
        <v>0</v>
      </c>
      <c r="F13" s="2">
        <f>[1]ICE!F32</f>
        <v>0</v>
      </c>
      <c r="G13" s="2">
        <f>[1]ICE!G32</f>
        <v>0</v>
      </c>
      <c r="H13" s="2">
        <f>[1]ICE!H32</f>
        <v>0</v>
      </c>
    </row>
    <row r="14" spans="1:8" x14ac:dyDescent="0.3">
      <c r="A14" s="1">
        <v>2021</v>
      </c>
      <c r="B14" s="1">
        <v>1</v>
      </c>
      <c r="C14" s="2">
        <f>[1]ICE!C33</f>
        <v>0</v>
      </c>
      <c r="D14" s="2">
        <f>[1]ICE!D33</f>
        <v>0</v>
      </c>
      <c r="E14" s="2">
        <f>[1]ICE!E33</f>
        <v>0</v>
      </c>
      <c r="F14" s="2">
        <f>[1]ICE!F33</f>
        <v>0</v>
      </c>
      <c r="G14" s="2">
        <f>[1]ICE!G33</f>
        <v>0</v>
      </c>
      <c r="H14" s="2">
        <f>[1]ICE!H33</f>
        <v>0</v>
      </c>
    </row>
    <row r="15" spans="1:8" x14ac:dyDescent="0.3">
      <c r="A15" s="1">
        <f t="shared" ref="A15:A25" si="0">A14</f>
        <v>2021</v>
      </c>
      <c r="B15" s="1">
        <v>2</v>
      </c>
      <c r="C15" s="2">
        <f>[1]ICE!C34</f>
        <v>0</v>
      </c>
      <c r="D15" s="2">
        <f>[1]ICE!D34</f>
        <v>0</v>
      </c>
      <c r="E15" s="2">
        <f>[1]ICE!E34</f>
        <v>0</v>
      </c>
      <c r="F15" s="2">
        <f>[1]ICE!F34</f>
        <v>0</v>
      </c>
      <c r="G15" s="2">
        <f>[1]ICE!G34</f>
        <v>0</v>
      </c>
      <c r="H15" s="2">
        <f>[1]ICE!H34</f>
        <v>0</v>
      </c>
    </row>
    <row r="16" spans="1:8" x14ac:dyDescent="0.3">
      <c r="A16" s="1">
        <f t="shared" si="0"/>
        <v>2021</v>
      </c>
      <c r="B16" s="1">
        <v>3</v>
      </c>
      <c r="C16" s="2">
        <f>[1]ICE!C35</f>
        <v>0</v>
      </c>
      <c r="D16" s="2">
        <f>[1]ICE!D35</f>
        <v>0</v>
      </c>
      <c r="E16" s="2">
        <f>[1]ICE!E35</f>
        <v>0</v>
      </c>
      <c r="F16" s="2">
        <f>[1]ICE!F35</f>
        <v>0</v>
      </c>
      <c r="G16" s="2">
        <f>[1]ICE!G35</f>
        <v>0</v>
      </c>
      <c r="H16" s="2">
        <f>[1]ICE!H35</f>
        <v>0</v>
      </c>
    </row>
    <row r="17" spans="1:8" x14ac:dyDescent="0.3">
      <c r="A17" s="1">
        <f t="shared" si="0"/>
        <v>2021</v>
      </c>
      <c r="B17" s="1">
        <v>4</v>
      </c>
      <c r="C17" s="2">
        <f>[1]ICE!C36</f>
        <v>0</v>
      </c>
      <c r="D17" s="2">
        <f>[1]ICE!D36</f>
        <v>0</v>
      </c>
      <c r="E17" s="2">
        <f>[1]ICE!E36</f>
        <v>0</v>
      </c>
      <c r="F17" s="2">
        <f>[1]ICE!F36</f>
        <v>0</v>
      </c>
      <c r="G17" s="2">
        <f>[1]ICE!G36</f>
        <v>0</v>
      </c>
      <c r="H17" s="2">
        <f>[1]ICE!H36</f>
        <v>0</v>
      </c>
    </row>
    <row r="18" spans="1:8" x14ac:dyDescent="0.3">
      <c r="A18" s="1">
        <v>2022</v>
      </c>
      <c r="B18" s="1">
        <v>1</v>
      </c>
      <c r="C18" s="2">
        <f>[1]ICE!C37</f>
        <v>0</v>
      </c>
      <c r="D18" s="2">
        <f>[1]ICE!D37</f>
        <v>0</v>
      </c>
      <c r="E18" s="2">
        <f>[1]ICE!E37</f>
        <v>0</v>
      </c>
      <c r="F18" s="2">
        <f>[1]ICE!F37</f>
        <v>0</v>
      </c>
      <c r="G18" s="2">
        <f>[1]ICE!G37</f>
        <v>0</v>
      </c>
      <c r="H18" s="2">
        <f>[1]ICE!H37</f>
        <v>0</v>
      </c>
    </row>
    <row r="19" spans="1:8" x14ac:dyDescent="0.3">
      <c r="A19" s="1">
        <f>A18</f>
        <v>2022</v>
      </c>
      <c r="B19" s="1">
        <v>2</v>
      </c>
      <c r="C19" s="2">
        <f>[1]ICE!C38</f>
        <v>0</v>
      </c>
      <c r="D19" s="2">
        <f>[1]ICE!D38</f>
        <v>0</v>
      </c>
      <c r="E19" s="2">
        <f>[1]ICE!E38</f>
        <v>0</v>
      </c>
      <c r="F19" s="2">
        <f>[1]ICE!F38</f>
        <v>0</v>
      </c>
      <c r="G19" s="2">
        <f>[1]ICE!G38</f>
        <v>0</v>
      </c>
      <c r="H19" s="2">
        <f>[1]ICE!H38</f>
        <v>0</v>
      </c>
    </row>
    <row r="20" spans="1:8" x14ac:dyDescent="0.3">
      <c r="A20" s="1">
        <f t="shared" si="0"/>
        <v>2022</v>
      </c>
      <c r="B20" s="1">
        <v>3</v>
      </c>
      <c r="C20" s="2">
        <f>[1]ICE!C39</f>
        <v>0</v>
      </c>
      <c r="D20" s="2">
        <f>[1]ICE!D39</f>
        <v>0</v>
      </c>
      <c r="E20" s="2">
        <f>[1]ICE!E39</f>
        <v>0</v>
      </c>
      <c r="F20" s="2">
        <f>[1]ICE!F39</f>
        <v>0</v>
      </c>
      <c r="G20" s="2">
        <f>[1]ICE!G39</f>
        <v>0</v>
      </c>
      <c r="H20" s="2">
        <f>[1]ICE!H39</f>
        <v>0</v>
      </c>
    </row>
    <row r="21" spans="1:8" x14ac:dyDescent="0.3">
      <c r="A21" s="1">
        <f t="shared" si="0"/>
        <v>2022</v>
      </c>
      <c r="B21" s="1">
        <v>4</v>
      </c>
      <c r="C21" s="2">
        <f>[1]ICE!C40</f>
        <v>0</v>
      </c>
      <c r="D21" s="2">
        <f>[1]ICE!D40</f>
        <v>0</v>
      </c>
      <c r="E21" s="2">
        <f>[1]ICE!E40</f>
        <v>0</v>
      </c>
      <c r="F21" s="2">
        <f>[1]ICE!F40</f>
        <v>0</v>
      </c>
      <c r="G21" s="2">
        <f>[1]ICE!G40</f>
        <v>0</v>
      </c>
      <c r="H21" s="2">
        <f>[1]ICE!H40</f>
        <v>0</v>
      </c>
    </row>
    <row r="22" spans="1:8" x14ac:dyDescent="0.3">
      <c r="A22" s="1">
        <v>2023</v>
      </c>
      <c r="B22" s="1">
        <v>1</v>
      </c>
      <c r="C22" s="2">
        <f>[1]ICE!C41</f>
        <v>0</v>
      </c>
      <c r="D22" s="2">
        <f>[1]ICE!D41</f>
        <v>0</v>
      </c>
      <c r="E22" s="2">
        <f>[1]ICE!E41</f>
        <v>0</v>
      </c>
      <c r="F22" s="2">
        <f>[1]ICE!F41</f>
        <v>0</v>
      </c>
      <c r="G22" s="2">
        <f>[1]ICE!G41</f>
        <v>0</v>
      </c>
      <c r="H22" s="2">
        <f>[1]ICE!H41</f>
        <v>0</v>
      </c>
    </row>
    <row r="23" spans="1:8" x14ac:dyDescent="0.3">
      <c r="A23" s="1">
        <f>A22</f>
        <v>2023</v>
      </c>
      <c r="B23" s="1">
        <v>2</v>
      </c>
      <c r="C23" s="2">
        <f>[1]ICE!C42</f>
        <v>0</v>
      </c>
      <c r="D23" s="2">
        <f>[1]ICE!D42</f>
        <v>0</v>
      </c>
      <c r="E23" s="2">
        <f>[1]ICE!E42</f>
        <v>0</v>
      </c>
      <c r="F23" s="2">
        <f>[1]ICE!F42</f>
        <v>0</v>
      </c>
      <c r="G23" s="2">
        <f>[1]ICE!G42</f>
        <v>0</v>
      </c>
      <c r="H23" s="2">
        <f>[1]ICE!H42</f>
        <v>0</v>
      </c>
    </row>
    <row r="24" spans="1:8" x14ac:dyDescent="0.3">
      <c r="A24" s="1">
        <f t="shared" si="0"/>
        <v>2023</v>
      </c>
      <c r="B24" s="1">
        <v>3</v>
      </c>
      <c r="C24" s="2">
        <f>[1]ICE!C43</f>
        <v>0</v>
      </c>
      <c r="D24" s="2">
        <f>[1]ICE!D43</f>
        <v>0</v>
      </c>
      <c r="E24" s="2">
        <f>[1]ICE!E43</f>
        <v>0</v>
      </c>
      <c r="F24" s="2">
        <f>[1]ICE!F43</f>
        <v>0</v>
      </c>
      <c r="G24" s="2">
        <f>[1]ICE!G43</f>
        <v>0</v>
      </c>
      <c r="H24" s="2">
        <f>[1]ICE!H43</f>
        <v>0</v>
      </c>
    </row>
    <row r="25" spans="1:8" x14ac:dyDescent="0.3">
      <c r="A25" s="1">
        <f t="shared" si="0"/>
        <v>2023</v>
      </c>
      <c r="B25" s="1">
        <v>4</v>
      </c>
      <c r="C25" s="2">
        <f>[1]ICE!C44</f>
        <v>0</v>
      </c>
      <c r="D25" s="2">
        <f>[1]ICE!D44</f>
        <v>0</v>
      </c>
      <c r="E25" s="2">
        <f>[1]ICE!E44</f>
        <v>0</v>
      </c>
      <c r="F25" s="2">
        <f>[1]ICE!F44</f>
        <v>0</v>
      </c>
      <c r="G25" s="2">
        <f>[1]ICE!G44</f>
        <v>0</v>
      </c>
      <c r="H25" s="2">
        <f>[1]ICE!H44</f>
        <v>0</v>
      </c>
    </row>
    <row r="26" spans="1:8" x14ac:dyDescent="0.3">
      <c r="A26" s="1">
        <v>2024</v>
      </c>
      <c r="B26" s="1">
        <v>1</v>
      </c>
      <c r="C26" s="2">
        <f>[1]ICE!C45</f>
        <v>0</v>
      </c>
      <c r="D26" s="2">
        <f>[1]ICE!D45</f>
        <v>0</v>
      </c>
      <c r="E26" s="2">
        <f>[1]ICE!E45</f>
        <v>0</v>
      </c>
      <c r="F26" s="2">
        <f>[1]ICE!F45</f>
        <v>0</v>
      </c>
      <c r="G26" s="2">
        <f>[1]ICE!G45</f>
        <v>0</v>
      </c>
      <c r="H26" s="2">
        <f>[1]ICE!H45</f>
        <v>0</v>
      </c>
    </row>
    <row r="27" spans="1:8" x14ac:dyDescent="0.3">
      <c r="A27" s="1">
        <f>A26</f>
        <v>2024</v>
      </c>
      <c r="B27" s="1">
        <v>2</v>
      </c>
      <c r="C27" s="2">
        <f>[1]ICE!C46</f>
        <v>0</v>
      </c>
      <c r="D27" s="2">
        <f>[1]ICE!D46</f>
        <v>0</v>
      </c>
      <c r="E27" s="2">
        <f>[1]ICE!E46</f>
        <v>0</v>
      </c>
      <c r="F27" s="2">
        <f>[1]ICE!F46</f>
        <v>0</v>
      </c>
      <c r="G27" s="2">
        <f>[1]ICE!G46</f>
        <v>0</v>
      </c>
      <c r="H27" s="2">
        <f>[1]ICE!H46</f>
        <v>0</v>
      </c>
    </row>
    <row r="28" spans="1:8" x14ac:dyDescent="0.3">
      <c r="A28" s="1">
        <f t="shared" ref="A28:A29" si="1">A27</f>
        <v>2024</v>
      </c>
      <c r="B28" s="1">
        <v>3</v>
      </c>
      <c r="C28" s="2">
        <f>[1]ICE!C47</f>
        <v>0</v>
      </c>
      <c r="D28" s="2">
        <f>[1]ICE!D47</f>
        <v>0</v>
      </c>
      <c r="E28" s="2">
        <f>[1]ICE!E47</f>
        <v>0</v>
      </c>
      <c r="F28" s="2">
        <f>[1]ICE!F47</f>
        <v>0</v>
      </c>
      <c r="G28" s="2">
        <f>[1]ICE!G47</f>
        <v>0</v>
      </c>
      <c r="H28" s="2">
        <f>[1]ICE!H47</f>
        <v>0</v>
      </c>
    </row>
    <row r="29" spans="1:8" x14ac:dyDescent="0.3">
      <c r="A29" s="1">
        <f t="shared" si="1"/>
        <v>2024</v>
      </c>
      <c r="B29" s="1">
        <v>4</v>
      </c>
      <c r="C29" s="2">
        <f>[1]ICE!C48</f>
        <v>0</v>
      </c>
      <c r="D29" s="2">
        <f>[1]ICE!D48</f>
        <v>0</v>
      </c>
      <c r="E29" s="2">
        <f>[1]ICE!E48</f>
        <v>0</v>
      </c>
      <c r="F29" s="2">
        <f>[1]ICE!F48</f>
        <v>0</v>
      </c>
      <c r="G29" s="2">
        <f>[1]ICE!G48</f>
        <v>0</v>
      </c>
      <c r="H29" s="2">
        <f>[1]ICE!H48</f>
        <v>0</v>
      </c>
    </row>
    <row r="30" spans="1:8" x14ac:dyDescent="0.3">
      <c r="A30" s="1">
        <v>2025</v>
      </c>
      <c r="B30" s="1">
        <v>1</v>
      </c>
      <c r="C30" s="2">
        <f>[1]ICE!C49</f>
        <v>0</v>
      </c>
      <c r="D30" s="2">
        <f>[1]ICE!D49</f>
        <v>0</v>
      </c>
      <c r="E30" s="2">
        <f>[1]ICE!E49</f>
        <v>0</v>
      </c>
      <c r="F30" s="2">
        <f>[1]ICE!F49</f>
        <v>0</v>
      </c>
      <c r="G30" s="2">
        <f>[1]ICE!G49</f>
        <v>0</v>
      </c>
      <c r="H30" s="2">
        <f>[1]ICE!H49</f>
        <v>0</v>
      </c>
    </row>
    <row r="31" spans="1:8" x14ac:dyDescent="0.3">
      <c r="A31" s="1">
        <f t="shared" ref="A31:A32" si="2">IF(C31="","",A30)</f>
        <v>2025</v>
      </c>
      <c r="B31" s="1">
        <v>2</v>
      </c>
      <c r="C31" s="2">
        <f>[1]ICE!C50</f>
        <v>100</v>
      </c>
      <c r="D31" s="2">
        <f>[1]ICE!D50</f>
        <v>0</v>
      </c>
      <c r="E31" s="2">
        <f>[1]ICE!E50</f>
        <v>0</v>
      </c>
      <c r="F31" s="2">
        <f>[1]ICE!F50</f>
        <v>100</v>
      </c>
      <c r="G31" s="2">
        <f>[1]ICE!G50</f>
        <v>0</v>
      </c>
      <c r="H31" s="2">
        <f>[1]ICE!H50</f>
        <v>0</v>
      </c>
    </row>
    <row r="32" spans="1:8" x14ac:dyDescent="0.3">
      <c r="A32" s="1">
        <f t="shared" si="2"/>
        <v>2025</v>
      </c>
      <c r="B32" s="1">
        <v>3</v>
      </c>
      <c r="C32" s="2">
        <f>[1]ICE!C51</f>
        <v>106.7</v>
      </c>
      <c r="D32" s="2">
        <f>[1]ICE!D51</f>
        <v>0</v>
      </c>
      <c r="E32" s="2">
        <f>[1]ICE!E51</f>
        <v>0</v>
      </c>
      <c r="F32" s="2">
        <f>[1]ICE!F51</f>
        <v>103.6</v>
      </c>
      <c r="G32" s="2">
        <f>[1]ICE!G51</f>
        <v>0</v>
      </c>
      <c r="H32" s="2">
        <f>[1]ICE!H51</f>
        <v>0</v>
      </c>
    </row>
    <row r="33" spans="3:8" x14ac:dyDescent="0.3">
      <c r="C33" s="2"/>
      <c r="D33" s="2"/>
      <c r="E33" s="2"/>
      <c r="F33" s="2"/>
      <c r="G33" s="2"/>
      <c r="H33" s="2"/>
    </row>
    <row r="34" spans="3:8" x14ac:dyDescent="0.3">
      <c r="C34" s="2"/>
      <c r="D34" s="2"/>
      <c r="E34" s="2"/>
      <c r="F34" s="2"/>
      <c r="G34" s="2"/>
      <c r="H34" s="2"/>
    </row>
    <row r="35" spans="3:8" x14ac:dyDescent="0.3">
      <c r="C35" s="2"/>
      <c r="D35" s="2"/>
      <c r="E35" s="2"/>
      <c r="F35" s="2"/>
      <c r="G35" s="2"/>
      <c r="H35" s="2"/>
    </row>
    <row r="36" spans="3:8" x14ac:dyDescent="0.3">
      <c r="C36" s="2"/>
      <c r="D36" s="2"/>
      <c r="E36" s="2"/>
      <c r="F36" s="2"/>
      <c r="G36" s="2"/>
      <c r="H36" s="2"/>
    </row>
    <row r="37" spans="3:8" x14ac:dyDescent="0.3">
      <c r="C37" s="2"/>
      <c r="D37" s="2"/>
      <c r="E37" s="2"/>
      <c r="F37" s="2"/>
      <c r="G37" s="2"/>
      <c r="H37" s="2"/>
    </row>
    <row r="38" spans="3:8" x14ac:dyDescent="0.3">
      <c r="C38" s="2"/>
      <c r="D38" s="2"/>
      <c r="E38" s="2"/>
      <c r="F38" s="2"/>
      <c r="G38" s="2"/>
      <c r="H38" s="2"/>
    </row>
    <row r="39" spans="3:8" x14ac:dyDescent="0.3">
      <c r="C39" s="2"/>
      <c r="D39" s="2"/>
      <c r="E39" s="2"/>
      <c r="F39" s="2"/>
      <c r="G39" s="2"/>
      <c r="H39" s="2"/>
    </row>
    <row r="40" spans="3:8" x14ac:dyDescent="0.3">
      <c r="C40" s="2"/>
      <c r="D40" s="2"/>
      <c r="E40" s="2"/>
      <c r="F40" s="2"/>
      <c r="G40" s="2"/>
      <c r="H40" s="2"/>
    </row>
    <row r="41" spans="3:8" x14ac:dyDescent="0.3">
      <c r="C41" s="2"/>
      <c r="D41" s="2"/>
      <c r="E41" s="2"/>
      <c r="F41" s="2"/>
      <c r="G41" s="2"/>
      <c r="H41" s="2"/>
    </row>
    <row r="42" spans="3:8" x14ac:dyDescent="0.3">
      <c r="C42" s="2"/>
      <c r="D42" s="2"/>
      <c r="E42" s="2"/>
      <c r="F42" s="2"/>
      <c r="G42" s="2"/>
      <c r="H42" s="2"/>
    </row>
    <row r="43" spans="3:8" x14ac:dyDescent="0.3">
      <c r="C43" s="2"/>
      <c r="D43" s="2"/>
      <c r="E43" s="2"/>
      <c r="F43" s="2"/>
      <c r="G43" s="2"/>
      <c r="H43" s="2"/>
    </row>
    <row r="44" spans="3:8" x14ac:dyDescent="0.3">
      <c r="C44" s="2"/>
      <c r="D44" s="2"/>
      <c r="E44" s="2"/>
      <c r="F44" s="2"/>
      <c r="G44" s="2"/>
      <c r="H44" s="2"/>
    </row>
    <row r="45" spans="3:8" x14ac:dyDescent="0.3">
      <c r="C45" s="2"/>
      <c r="D45" s="2"/>
      <c r="E45" s="2"/>
      <c r="F45" s="2"/>
      <c r="G45" s="2"/>
      <c r="H45" s="2"/>
    </row>
    <row r="46" spans="3:8" x14ac:dyDescent="0.3">
      <c r="C46" s="2"/>
      <c r="D46" s="2"/>
      <c r="E46" s="2"/>
      <c r="F46" s="2"/>
      <c r="G46" s="2"/>
      <c r="H46" s="2"/>
    </row>
    <row r="47" spans="3:8" x14ac:dyDescent="0.3">
      <c r="C47" s="2"/>
      <c r="D47" s="2"/>
      <c r="E47" s="2"/>
      <c r="F47" s="2"/>
      <c r="G47" s="2"/>
      <c r="H47" s="2"/>
    </row>
    <row r="48" spans="3:8" x14ac:dyDescent="0.3">
      <c r="C48" s="2"/>
      <c r="D48" s="2"/>
      <c r="E48" s="2"/>
      <c r="F48" s="2"/>
      <c r="G48" s="2"/>
      <c r="H48" s="2"/>
    </row>
    <row r="49" spans="3:8" x14ac:dyDescent="0.3">
      <c r="C49" s="2"/>
      <c r="D49" s="2"/>
      <c r="E49" s="2"/>
      <c r="F49" s="2"/>
      <c r="G49" s="2"/>
      <c r="H49" s="2"/>
    </row>
    <row r="50" spans="3:8" x14ac:dyDescent="0.3">
      <c r="C50" s="2"/>
      <c r="D50" s="2"/>
      <c r="E50" s="2"/>
      <c r="F50" s="2"/>
      <c r="G50" s="2"/>
      <c r="H50" s="2"/>
    </row>
    <row r="51" spans="3:8" x14ac:dyDescent="0.3">
      <c r="C51" s="2"/>
      <c r="D51" s="2"/>
      <c r="E51" s="2"/>
      <c r="F51" s="2"/>
      <c r="G51" s="2"/>
      <c r="H51" s="2"/>
    </row>
    <row r="52" spans="3:8" x14ac:dyDescent="0.3">
      <c r="C52" s="2"/>
      <c r="D52" s="2"/>
      <c r="E52" s="2"/>
      <c r="F52" s="2"/>
      <c r="G52" s="2"/>
      <c r="H52" s="2"/>
    </row>
    <row r="53" spans="3:8" x14ac:dyDescent="0.3">
      <c r="C53" s="2"/>
      <c r="D53" s="2"/>
      <c r="E53" s="2"/>
      <c r="F53" s="2"/>
      <c r="G53" s="2"/>
      <c r="H53" s="2"/>
    </row>
    <row r="54" spans="3:8" x14ac:dyDescent="0.3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2025-09-19T06:31:04Z</dcterms:modified>
</cp:coreProperties>
</file>