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9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B24" i="28" l="1"/>
  <c r="D24" i="28" l="1"/>
  <c r="D22" i="28" l="1"/>
  <c r="D23" i="28"/>
  <c r="E23" i="28" s="1"/>
  <c r="D11" i="28" l="1"/>
  <c r="E24" i="28"/>
  <c r="D17" i="28"/>
  <c r="D13" i="28"/>
  <c r="D12" i="28"/>
  <c r="E12" i="28" s="1"/>
  <c r="D5" i="28"/>
  <c r="B17" i="28"/>
  <c r="D14" i="28"/>
  <c r="B16" i="28"/>
  <c r="B4" i="28"/>
  <c r="B3" i="28"/>
  <c r="B5" i="28"/>
  <c r="B15" i="28"/>
  <c r="B14" i="28"/>
  <c r="B13" i="28"/>
  <c r="D10" i="28"/>
  <c r="B12" i="28"/>
  <c r="D21" i="28"/>
  <c r="E22" i="28" s="1"/>
  <c r="D9" i="28"/>
  <c r="B23" i="28"/>
  <c r="C24" i="28" s="1"/>
  <c r="B11" i="28"/>
  <c r="D20" i="28"/>
  <c r="D8" i="28"/>
  <c r="B22" i="28"/>
  <c r="B10" i="28"/>
  <c r="D19" i="28"/>
  <c r="D7" i="28"/>
  <c r="B9" i="28"/>
  <c r="D6" i="28"/>
  <c r="B20" i="28"/>
  <c r="B19" i="28"/>
  <c r="B7" i="28"/>
  <c r="D16" i="28"/>
  <c r="D4" i="28"/>
  <c r="B21" i="28"/>
  <c r="D18" i="28"/>
  <c r="B8" i="28"/>
  <c r="B18" i="28"/>
  <c r="B6" i="28"/>
  <c r="D15" i="28"/>
  <c r="D3" i="28"/>
  <c r="B2" i="28"/>
  <c r="D2" i="28"/>
  <c r="E6" i="28" l="1"/>
  <c r="C5" i="28"/>
  <c r="E14" i="28"/>
  <c r="E18" i="28"/>
  <c r="E17" i="28"/>
  <c r="C19" i="28"/>
  <c r="E13" i="28"/>
  <c r="C9" i="28"/>
  <c r="E15" i="28"/>
  <c r="E5" i="28"/>
  <c r="C15" i="28"/>
  <c r="E3" i="28"/>
  <c r="C16" i="28"/>
  <c r="C6" i="28"/>
  <c r="C17" i="28"/>
  <c r="C18" i="28"/>
  <c r="E10" i="28"/>
  <c r="E7" i="28"/>
  <c r="C8" i="28"/>
  <c r="C13" i="28"/>
  <c r="E19" i="28"/>
  <c r="C10" i="28"/>
  <c r="C14" i="28"/>
  <c r="E11" i="28"/>
  <c r="C22" i="28"/>
  <c r="E4" i="28"/>
  <c r="E8" i="28"/>
  <c r="E16" i="28"/>
  <c r="E20" i="28"/>
  <c r="C7" i="28"/>
  <c r="C11" i="28"/>
  <c r="C23" i="28"/>
  <c r="E9" i="28"/>
  <c r="C21" i="28"/>
  <c r="C20" i="28"/>
  <c r="E21" i="28"/>
  <c r="C12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<sst xmlns="http://schemas.openxmlformats.org/spreadsheetml/2006/main" count="55" uniqueCount="45">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</sst>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#,##0.0"/>
    <numFmt numFmtId="165" formatCode="#,##0.0;\-#,##0.0;\-\-"/>
    <numFmt numFmtId="166" formatCode="#,##0.000000000"/>
    <numFmt numFmtId="167" formatCode="_-* #,##0_-;\-* #,##0_-;_-* &quot;-&quot;??_-;_-@_-"/>
  </numFmts>
  <fonts count="15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  <xf numFmtId="43" fontId="1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  <xf numFmtId="167" fontId="1" fillId="0" borderId="0" xfId="13" applyNumberFormat="1" applyFont="1" applyAlignment="1">
      <alignment vertical="center"/>
    </xf>
  </cellXfs>
  <cellStyles count="14">
    <cellStyle name="Estilo 1" xfId="6"/>
    <cellStyle name="Hipervínculo 2" xfId="2"/>
    <cellStyle name="Millares" xfId="13" builtinId="3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80"/>
  <sheetViews>
    <sheetView tabSelected="1" topLeftCell="A16" workbookViewId="0">
      <selection activeCell="A25" sqref="A25:XFD53"/>
    </sheetView>
  </sheetViews>
  <sheetFormatPr baseColWidth="10" defaultColWidth="11.42578125" defaultRowHeight="13.5"/>
  <cols>
    <col min="1" max="1" width="6.85546875" style="1" customWidth="1"/>
    <col min="2" max="5" width="12.140625" style="5" customWidth="1"/>
    <col min="6" max="16384" width="11.42578125" style="1"/>
  </cols>
  <sheetData>
    <row r="1" spans="1:5" s="3" customFormat="1" ht="54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24">
        <v>7968168</v>
      </c>
      <c r="C2" s="17"/>
      <c r="D2" s="24">
        <v>647851000</v>
      </c>
      <c r="E2" s="17"/>
    </row>
    <row r="3" spans="1:5">
      <c r="A3" s="3">
        <v>2001</v>
      </c>
      <c r="B3" s="24">
        <v>8618733</v>
      </c>
      <c r="C3" s="17">
        <v>8.1645492414316614</v>
      </c>
      <c r="D3" s="24">
        <v>700993000</v>
      </c>
      <c r="E3" s="17">
        <v>8.2028120663547597</v>
      </c>
    </row>
    <row r="4" spans="1:5">
      <c r="A4" s="3">
        <v>2002</v>
      </c>
      <c r="B4" s="24">
        <v>9196317</v>
      </c>
      <c r="C4" s="17">
        <v>6.7014954518257008</v>
      </c>
      <c r="D4" s="24">
        <v>749552000</v>
      </c>
      <c r="E4" s="17">
        <v>6.9271733098618782</v>
      </c>
    </row>
    <row r="5" spans="1:5">
      <c r="A5" s="3">
        <v>2003</v>
      </c>
      <c r="B5" s="24">
        <v>9688157</v>
      </c>
      <c r="C5" s="17">
        <v>5.3482279917058007</v>
      </c>
      <c r="D5" s="24">
        <v>802266000</v>
      </c>
      <c r="E5" s="17">
        <v>7.032734219907355</v>
      </c>
    </row>
    <row r="6" spans="1:5">
      <c r="A6" s="3">
        <v>2004</v>
      </c>
      <c r="B6" s="24">
        <v>10314344</v>
      </c>
      <c r="C6" s="17">
        <v>6.4634274609711717</v>
      </c>
      <c r="D6" s="24">
        <v>859437000</v>
      </c>
      <c r="E6" s="17">
        <v>7.1261900666362621</v>
      </c>
    </row>
    <row r="7" spans="1:5">
      <c r="A7" s="3">
        <v>2005</v>
      </c>
      <c r="B7" s="24">
        <v>11138853</v>
      </c>
      <c r="C7" s="17">
        <v>7.9938093978637825</v>
      </c>
      <c r="D7" s="24">
        <v>927357000</v>
      </c>
      <c r="E7" s="17">
        <v>7.9028480272550494</v>
      </c>
    </row>
    <row r="8" spans="1:5">
      <c r="A8" s="3">
        <v>2006</v>
      </c>
      <c r="B8" s="24">
        <v>11939797</v>
      </c>
      <c r="C8" s="17">
        <v>7.1905428682827566</v>
      </c>
      <c r="D8" s="24">
        <v>1003823000</v>
      </c>
      <c r="E8" s="17">
        <v>8.2455839552621146</v>
      </c>
    </row>
    <row r="9" spans="1:5">
      <c r="A9" s="3">
        <v>2007</v>
      </c>
      <c r="B9" s="24">
        <v>12819428</v>
      </c>
      <c r="C9" s="17">
        <v>7.3672190574094243</v>
      </c>
      <c r="D9" s="24">
        <v>1075539000</v>
      </c>
      <c r="E9" s="17">
        <v>7.1442873893106551</v>
      </c>
    </row>
    <row r="10" spans="1:5">
      <c r="A10" s="3">
        <v>2008</v>
      </c>
      <c r="B10" s="24">
        <v>13260788</v>
      </c>
      <c r="C10" s="17">
        <v>3.4428993243692307</v>
      </c>
      <c r="D10" s="24">
        <v>1109541000</v>
      </c>
      <c r="E10" s="17">
        <v>3.1613916371233453</v>
      </c>
    </row>
    <row r="11" spans="1:5">
      <c r="A11" s="3">
        <v>2009</v>
      </c>
      <c r="B11" s="24">
        <v>12788985</v>
      </c>
      <c r="C11" s="17">
        <v>-3.5578805724064022</v>
      </c>
      <c r="D11" s="24">
        <v>1069323000</v>
      </c>
      <c r="E11" s="17">
        <v>-3.624742123094149</v>
      </c>
    </row>
    <row r="12" spans="1:5">
      <c r="A12" s="3">
        <v>2010</v>
      </c>
      <c r="B12" s="24">
        <v>12836685</v>
      </c>
      <c r="C12" s="17">
        <v>0.37297721437627995</v>
      </c>
      <c r="D12" s="24">
        <v>1072709000</v>
      </c>
      <c r="E12" s="17">
        <v>0.31664894517371422</v>
      </c>
    </row>
    <row r="13" spans="1:5">
      <c r="A13" s="3">
        <v>2011</v>
      </c>
      <c r="B13" s="24">
        <v>12622705</v>
      </c>
      <c r="C13" s="17">
        <v>-1.6669412702734365</v>
      </c>
      <c r="D13" s="24">
        <v>1063763000</v>
      </c>
      <c r="E13" s="17">
        <v>-0.83396335818940459</v>
      </c>
    </row>
    <row r="14" spans="1:5">
      <c r="A14" s="3">
        <v>2012</v>
      </c>
      <c r="B14" s="24">
        <v>12166392</v>
      </c>
      <c r="C14" s="17">
        <v>-3.6150175418026453</v>
      </c>
      <c r="D14" s="24">
        <v>1031104000</v>
      </c>
      <c r="E14" s="17">
        <v>-3.0701387433103022</v>
      </c>
    </row>
    <row r="15" spans="1:5">
      <c r="A15" s="3">
        <v>2013</v>
      </c>
      <c r="B15" s="24">
        <v>11878603</v>
      </c>
      <c r="C15" s="17">
        <v>-2.3654424417690945</v>
      </c>
      <c r="D15" s="24">
        <v>1020677000</v>
      </c>
      <c r="E15" s="17">
        <v>-1.0112461982496379</v>
      </c>
    </row>
    <row r="16" spans="1:5">
      <c r="A16" s="3">
        <v>2014</v>
      </c>
      <c r="B16" s="24">
        <v>12074783</v>
      </c>
      <c r="C16" s="17">
        <v>1.6515410103359773</v>
      </c>
      <c r="D16" s="24">
        <v>1032608000</v>
      </c>
      <c r="E16" s="17">
        <v>1.1689300336933162</v>
      </c>
    </row>
    <row r="17" spans="1:5">
      <c r="A17" s="3">
        <v>2015</v>
      </c>
      <c r="B17" s="24">
        <v>12336462</v>
      </c>
      <c r="C17" s="17">
        <v>2.1671528175702948</v>
      </c>
      <c r="D17" s="24">
        <v>1078092000</v>
      </c>
      <c r="E17" s="17">
        <v>4.4047692832129837</v>
      </c>
    </row>
    <row r="18" spans="1:5">
      <c r="A18" s="3">
        <v>2016</v>
      </c>
      <c r="B18" s="24">
        <v>12735884</v>
      </c>
      <c r="C18" s="17">
        <v>3.2377354220359145</v>
      </c>
      <c r="D18" s="24">
        <v>1114420000</v>
      </c>
      <c r="E18" s="17">
        <v>3.3696567639867503</v>
      </c>
    </row>
    <row r="19" spans="1:5">
      <c r="A19" s="3">
        <v>2017</v>
      </c>
      <c r="B19" s="24">
        <v>13228614</v>
      </c>
      <c r="C19" s="17">
        <v>3.8688323480333242</v>
      </c>
      <c r="D19" s="24">
        <v>1162492000</v>
      </c>
      <c r="E19" s="17">
        <v>4.3136339979541027</v>
      </c>
    </row>
    <row r="20" spans="1:5">
      <c r="A20" s="3">
        <v>2018</v>
      </c>
      <c r="B20" s="24">
        <v>13743992</v>
      </c>
      <c r="C20" s="17">
        <v>3.8959334666504031</v>
      </c>
      <c r="D20" s="24">
        <v>1203859000</v>
      </c>
      <c r="E20" s="17">
        <v>3.5584761013409016</v>
      </c>
    </row>
    <row r="21" spans="1:5">
      <c r="A21" s="3">
        <v>2019</v>
      </c>
      <c r="B21" s="24">
        <v>14180759</v>
      </c>
      <c r="C21" s="17">
        <v>3.1778758311267863</v>
      </c>
      <c r="D21" s="24">
        <v>1245513000</v>
      </c>
      <c r="E21" s="17">
        <v>3.4600397554863216</v>
      </c>
    </row>
    <row r="22" spans="1:5">
      <c r="A22" s="3">
        <v>2020</v>
      </c>
      <c r="B22" s="24">
        <v>12852323</v>
      </c>
      <c r="C22" s="17">
        <v>-9.3678765713457235</v>
      </c>
      <c r="D22" s="24">
        <v>1119010000</v>
      </c>
      <c r="E22" s="17">
        <v>-10.156698484881332</v>
      </c>
    </row>
    <row r="23" spans="1:5">
      <c r="A23" s="3">
        <v>2021</v>
      </c>
      <c r="B23" s="24">
        <v>14022067</v>
      </c>
      <c r="C23" s="17">
        <v>9.101420809296501</v>
      </c>
      <c r="D23" s="24">
        <v>1222290000</v>
      </c>
      <c r="E23" s="17">
        <v>9.2295868669627588</v>
      </c>
    </row>
    <row r="24" spans="1:5">
      <c r="A24" s="3">
        <v>2022</v>
      </c>
      <c r="B24" s="24">
        <v>15354834</v>
      </c>
      <c r="C24" s="17">
        <v>9.504782711421921</v>
      </c>
      <c r="D24" s="24">
        <v>1346377000</v>
      </c>
      <c r="E24" s="17">
        <v>10.152009752186464</v>
      </c>
    </row>
    <row r="25" spans="1:5">
      <c r="B25" s="4"/>
      <c r="C25" s="6"/>
      <c r="D25" s="4"/>
      <c r="E25" s="6"/>
    </row>
    <row r="26" spans="1:5">
      <c r="B26" s="4"/>
      <c r="C26" s="6"/>
      <c r="D26" s="4"/>
      <c r="E26" s="6"/>
    </row>
    <row r="27" spans="1:5">
      <c r="B27" s="4"/>
      <c r="C27" s="6"/>
      <c r="D27" s="4"/>
      <c r="E27" s="6"/>
    </row>
    <row r="28" spans="1:5">
      <c r="B28" s="4"/>
      <c r="C28" s="6"/>
      <c r="D28" s="4"/>
      <c r="E28" s="6"/>
    </row>
    <row r="29" spans="1:5">
      <c r="B29" s="4"/>
      <c r="C29" s="6"/>
      <c r="D29" s="4"/>
      <c r="E29" s="6"/>
    </row>
    <row r="30" spans="1:5">
      <c r="B30" s="4"/>
      <c r="C30" s="6"/>
      <c r="D30" s="4"/>
      <c r="E30" s="6"/>
    </row>
    <row r="31" spans="1:5">
      <c r="B31" s="4"/>
      <c r="C31" s="6"/>
      <c r="D31" s="4"/>
      <c r="E31" s="6"/>
    </row>
    <row r="32" spans="1:5">
      <c r="B32" s="4"/>
      <c r="C32" s="6"/>
      <c r="D32" s="4"/>
      <c r="E32" s="6"/>
    </row>
    <row r="33" spans="2:5">
      <c r="B33" s="4"/>
      <c r="C33" s="6"/>
      <c r="D33" s="4"/>
      <c r="E33" s="6"/>
    </row>
    <row r="34" spans="2:5">
      <c r="B34" s="4"/>
      <c r="C34" s="6"/>
      <c r="D34" s="4"/>
      <c r="E34" s="6"/>
    </row>
    <row r="35" spans="2:5">
      <c r="B35" s="4"/>
      <c r="C35" s="6"/>
      <c r="D35" s="4"/>
      <c r="E35" s="6"/>
    </row>
    <row r="36" spans="2:5">
      <c r="B36" s="4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A25" sqref="A25:E25"/>
    </sheetView>
  </sheetViews>
  <sheetFormatPr baseColWidth="10" defaultColWidth="11.42578125" defaultRowHeight="13.5"/>
  <cols>
    <col min="1" max="1" width="4.42578125" style="1" bestFit="1" customWidth="1"/>
    <col min="2" max="5" width="12.140625" style="5" customWidth="1"/>
    <col min="6" max="16384" width="11.42578125" style="1"/>
  </cols>
  <sheetData>
    <row r="1" spans="1:13" s="3" customFormat="1" ht="54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1.4353152794499608</v>
      </c>
      <c r="E24" s="16">
        <v>0.37169786363362434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C8" sqref="C8"/>
    </sheetView>
  </sheetViews>
  <sheetFormatPr baseColWidth="10" defaultColWidth="11.42578125" defaultRowHeight="13.5"/>
  <cols>
    <col min="1" max="1" width="4.42578125" style="1" bestFit="1" customWidth="1"/>
    <col min="2" max="5" width="12.140625" style="5" customWidth="1"/>
    <col min="6" max="16384" width="11.42578125" style="1"/>
  </cols>
  <sheetData>
    <row r="1" spans="1:13" s="3" customFormat="1" ht="94.5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workbookViewId="0">
      <selection activeCell="D3" sqref="D3:D24"/>
    </sheetView>
  </sheetViews>
  <sheetFormatPr baseColWidth="10" defaultColWidth="13.140625" defaultRowHeight="13.5"/>
  <cols>
    <col min="1" max="1" width="4.140625" style="1" customWidth="1"/>
    <col min="2" max="5" width="13.140625" style="5"/>
    <col min="6" max="16384" width="13.140625" style="1"/>
  </cols>
  <sheetData>
    <row r="1" spans="1:8" s="3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6">
        <v>88.245798326012562</v>
      </c>
      <c r="C2" s="19"/>
      <c r="D2" s="19">
        <v>81.185991526251229</v>
      </c>
      <c r="E2" s="19"/>
      <c r="H2" s="18"/>
    </row>
    <row r="3" spans="1:8">
      <c r="A3" s="2">
        <v>2001</v>
      </c>
      <c r="B3" s="16">
        <v>92.02484891627806</v>
      </c>
      <c r="C3" s="16">
        <v>4.2824141907632702</v>
      </c>
      <c r="D3" s="16">
        <v>84.379039100599158</v>
      </c>
      <c r="E3" s="16">
        <v>3.9330031133702024</v>
      </c>
      <c r="H3" s="18"/>
    </row>
    <row r="4" spans="1:8">
      <c r="A4" s="2">
        <v>2002</v>
      </c>
      <c r="B4" s="16">
        <v>94.619540727760437</v>
      </c>
      <c r="C4" s="16">
        <v>2.8195556331127083</v>
      </c>
      <c r="D4" s="16">
        <v>86.683416354782679</v>
      </c>
      <c r="E4" s="16">
        <v>2.7309830483328628</v>
      </c>
      <c r="H4" s="18"/>
    </row>
    <row r="5" spans="1:8">
      <c r="A5" s="2">
        <v>2003</v>
      </c>
      <c r="B5" s="16">
        <v>95.934672026014184</v>
      </c>
      <c r="C5" s="16">
        <v>1.389915114931328</v>
      </c>
      <c r="D5" s="16">
        <v>89.268241742408549</v>
      </c>
      <c r="E5" s="16">
        <v>2.9819145302794174</v>
      </c>
      <c r="H5" s="18"/>
    </row>
    <row r="6" spans="1:8">
      <c r="A6" s="2">
        <v>2004</v>
      </c>
      <c r="B6" s="16">
        <v>97.991688782586976</v>
      </c>
      <c r="C6" s="16">
        <v>2.1441849053437121</v>
      </c>
      <c r="D6" s="16">
        <v>92.055892297676451</v>
      </c>
      <c r="E6" s="16">
        <v>3.122779726424898</v>
      </c>
      <c r="H6" s="18"/>
    </row>
    <row r="7" spans="1:8">
      <c r="A7" s="2">
        <v>2005</v>
      </c>
      <c r="B7" s="16">
        <v>101.21463757224495</v>
      </c>
      <c r="C7" s="16">
        <v>3.2890021895721135</v>
      </c>
      <c r="D7" s="16">
        <v>95.417812126060809</v>
      </c>
      <c r="E7" s="16">
        <v>3.6520419763170504</v>
      </c>
      <c r="H7" s="18"/>
    </row>
    <row r="8" spans="1:8">
      <c r="A8" s="2">
        <v>2006</v>
      </c>
      <c r="B8" s="16">
        <v>104.32707219234615</v>
      </c>
      <c r="C8" s="16">
        <v>3.0750835005259045</v>
      </c>
      <c r="D8" s="16">
        <v>99.332552078377148</v>
      </c>
      <c r="E8" s="16">
        <v>4.1027349769290424</v>
      </c>
      <c r="H8" s="18"/>
    </row>
    <row r="9" spans="1:8">
      <c r="A9" s="2">
        <v>2007</v>
      </c>
      <c r="B9" s="16">
        <v>107.63329148997217</v>
      </c>
      <c r="C9" s="16">
        <v>3.1690904653495799</v>
      </c>
      <c r="D9" s="16">
        <v>102.91321161392882</v>
      </c>
      <c r="E9" s="16">
        <v>3.6047191586564686</v>
      </c>
      <c r="H9" s="18"/>
    </row>
    <row r="10" spans="1:8">
      <c r="A10" s="2">
        <v>2008</v>
      </c>
      <c r="B10" s="16">
        <v>108.48857774020182</v>
      </c>
      <c r="C10" s="16">
        <v>0.79462983839840817</v>
      </c>
      <c r="D10" s="16">
        <v>103.82614452664374</v>
      </c>
      <c r="E10" s="16">
        <v>0.88709010087035378</v>
      </c>
      <c r="H10" s="18"/>
    </row>
    <row r="11" spans="1:8">
      <c r="A11" s="2">
        <v>2009</v>
      </c>
      <c r="B11" s="16">
        <v>104.64644499957687</v>
      </c>
      <c r="C11" s="16">
        <v>-3.5415089962979547</v>
      </c>
      <c r="D11" s="16">
        <v>99.918982160795622</v>
      </c>
      <c r="E11" s="16">
        <v>-3.7631777464735499</v>
      </c>
      <c r="H11" s="18"/>
    </row>
    <row r="12" spans="1:8">
      <c r="A12" s="2">
        <v>2010</v>
      </c>
      <c r="B12" s="16">
        <v>104.46201861829286</v>
      </c>
      <c r="C12" s="16">
        <v>-0.17623759821440496</v>
      </c>
      <c r="D12" s="16">
        <v>100.08185042969686</v>
      </c>
      <c r="E12" s="16">
        <v>0.16300032824507527</v>
      </c>
      <c r="H12" s="18"/>
    </row>
    <row r="13" spans="1:8">
      <c r="A13" s="2">
        <v>2011</v>
      </c>
      <c r="B13" s="16">
        <v>102.02835273306242</v>
      </c>
      <c r="C13" s="16">
        <v>-2.329713629336537</v>
      </c>
      <c r="D13" s="16">
        <v>99.266797097102611</v>
      </c>
      <c r="E13" s="16">
        <v>-0.81438675353708179</v>
      </c>
      <c r="H13" s="18"/>
    </row>
    <row r="14" spans="1:8">
      <c r="A14" s="2">
        <v>2012</v>
      </c>
      <c r="B14" s="16">
        <v>99.45392579147115</v>
      </c>
      <c r="C14" s="16">
        <v>-2.523246600213926</v>
      </c>
      <c r="D14" s="16">
        <v>96.329562294398997</v>
      </c>
      <c r="E14" s="16">
        <v>-2.9589297616104364</v>
      </c>
      <c r="H14" s="18"/>
    </row>
    <row r="15" spans="1:8">
      <c r="A15" s="2">
        <v>2013</v>
      </c>
      <c r="B15" s="16">
        <v>96.414433486335383</v>
      </c>
      <c r="C15" s="16">
        <v>-3.0561813231071304</v>
      </c>
      <c r="D15" s="16">
        <v>94.977721193598398</v>
      </c>
      <c r="E15" s="16">
        <v>-1.4033501955185361</v>
      </c>
      <c r="H15" s="18"/>
    </row>
    <row r="16" spans="1:8">
      <c r="A16" s="2">
        <v>2014</v>
      </c>
      <c r="B16" s="16">
        <v>97.770619769177841</v>
      </c>
      <c r="C16" s="16">
        <v>1.4066216372413447</v>
      </c>
      <c r="D16" s="16">
        <v>96.303363503676906</v>
      </c>
      <c r="E16" s="16">
        <v>1.3957402782662856</v>
      </c>
      <c r="H16" s="18"/>
    </row>
    <row r="17" spans="1:8">
      <c r="A17" s="2">
        <v>2015</v>
      </c>
      <c r="B17" s="16">
        <v>100</v>
      </c>
      <c r="C17" s="16">
        <v>2.2802148908183257</v>
      </c>
      <c r="D17" s="16">
        <v>100</v>
      </c>
      <c r="E17" s="16">
        <v>3.8385331122748951</v>
      </c>
      <c r="H17" s="18"/>
    </row>
    <row r="18" spans="1:8">
      <c r="A18" s="2">
        <v>2016</v>
      </c>
      <c r="B18" s="16">
        <v>102.55025306283115</v>
      </c>
      <c r="C18" s="16">
        <v>2.5502530628311462</v>
      </c>
      <c r="D18" s="16">
        <v>103.037774141724</v>
      </c>
      <c r="E18" s="16">
        <v>3.0377741417240003</v>
      </c>
      <c r="H18" s="18"/>
    </row>
    <row r="19" spans="1:8">
      <c r="A19" s="2">
        <v>2017</v>
      </c>
      <c r="B19" s="16">
        <v>105.68585867503015</v>
      </c>
      <c r="C19" s="16">
        <v>3.0576283515145084</v>
      </c>
      <c r="D19" s="16">
        <v>106.10388805397299</v>
      </c>
      <c r="E19" s="16">
        <v>2.9757183108708141</v>
      </c>
      <c r="H19" s="18"/>
    </row>
    <row r="20" spans="1:8">
      <c r="A20" s="2">
        <v>2018</v>
      </c>
      <c r="B20" s="16">
        <v>107.86518080755359</v>
      </c>
      <c r="C20" s="16">
        <v>2.062075437381421</v>
      </c>
      <c r="D20" s="16">
        <v>108.52781953483399</v>
      </c>
      <c r="E20" s="16">
        <v>2.28448883949285</v>
      </c>
      <c r="H20" s="18"/>
    </row>
    <row r="21" spans="1:8">
      <c r="A21" s="2">
        <v>2019</v>
      </c>
      <c r="B21" s="16">
        <v>109.30880452462682</v>
      </c>
      <c r="C21" s="16">
        <v>1.3383593354827461</v>
      </c>
      <c r="D21" s="16">
        <v>110.680960759654</v>
      </c>
      <c r="E21" s="16">
        <v>1.9839532702754743</v>
      </c>
      <c r="F21" s="10"/>
      <c r="H21" s="18"/>
    </row>
    <row r="22" spans="1:8">
      <c r="A22" s="2">
        <v>2020</v>
      </c>
      <c r="B22" s="16">
        <v>98.049884005924866</v>
      </c>
      <c r="C22" s="16">
        <v>-10.300103973935025</v>
      </c>
      <c r="D22" s="16">
        <v>98.320901224297302</v>
      </c>
      <c r="E22" s="16">
        <v>-11.167286090149526</v>
      </c>
      <c r="F22" s="10"/>
      <c r="H22" s="18"/>
    </row>
    <row r="23" spans="1:8">
      <c r="A23" s="2">
        <v>2021</v>
      </c>
      <c r="B23" s="16">
        <v>104.78546405548438</v>
      </c>
      <c r="C23" s="16">
        <v>6.8695441283260523</v>
      </c>
      <c r="D23" s="16">
        <v>104.61654578021999</v>
      </c>
      <c r="E23" s="16">
        <v>6.4031599360145988</v>
      </c>
      <c r="H23" s="18"/>
    </row>
    <row r="24" spans="1:8">
      <c r="A24" s="2">
        <v>2022</v>
      </c>
      <c r="B24" s="16">
        <v>109.76994621554826</v>
      </c>
      <c r="C24" s="16">
        <v>4.7568450500200772</v>
      </c>
      <c r="D24" s="16">
        <v>110.65367940367101</v>
      </c>
      <c r="E24" s="16">
        <v>5.7707254415892422</v>
      </c>
      <c r="H24" s="18"/>
    </row>
    <row r="25" spans="1:8">
      <c r="A25" s="2"/>
      <c r="B25" s="19"/>
      <c r="C25" s="16"/>
      <c r="D25" s="19"/>
      <c r="E25" s="16"/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A25" sqref="A25:E25"/>
    </sheetView>
  </sheetViews>
  <sheetFormatPr baseColWidth="10" defaultColWidth="11.42578125" defaultRowHeight="13.5"/>
  <cols>
    <col min="1" max="1" width="4.42578125" style="1" bestFit="1" customWidth="1"/>
    <col min="2" max="5" width="12.140625" style="5" customWidth="1"/>
    <col min="6" max="16384" width="11.42578125" style="1"/>
  </cols>
  <sheetData>
    <row r="1" spans="1:9" s="3" customFormat="1" ht="40.5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15975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17196</v>
      </c>
      <c r="E3" s="16">
        <v>7.6431924882629065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18095</v>
      </c>
      <c r="E4" s="16">
        <v>5.2279599906955188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19013</v>
      </c>
      <c r="E5" s="16">
        <v>5.0732246476927312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20053</v>
      </c>
      <c r="E6" s="16">
        <v>5.4699416188923378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21239</v>
      </c>
      <c r="E7" s="16">
        <v>5.9143270333615883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22629</v>
      </c>
      <c r="E8" s="16">
        <v>6.5445642450209451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23776</v>
      </c>
      <c r="E9" s="16">
        <v>5.0687171328825942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24129</v>
      </c>
      <c r="E10" s="16">
        <v>1.4846904441453646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23062</v>
      </c>
      <c r="E11" s="16">
        <v>-4.4220647353806601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23038</v>
      </c>
      <c r="E12" s="16">
        <v>-0.10406729685196181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22761</v>
      </c>
      <c r="E13" s="16">
        <v>-1.2023613160864643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22048</v>
      </c>
      <c r="E14" s="16">
        <v>-3.1325512938798816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21906</v>
      </c>
      <c r="E15" s="16">
        <v>-0.6440493468795383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22228</v>
      </c>
      <c r="E16" s="16">
        <v>1.4699169177394333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23230</v>
      </c>
      <c r="E17" s="16">
        <v>4.5078279647291719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23992</v>
      </c>
      <c r="E18" s="16">
        <v>3.2802410675850213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24982</v>
      </c>
      <c r="E19" s="16">
        <v>4.1263754584861534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25763</v>
      </c>
      <c r="E20" s="16">
        <v>3.126250900648464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26441</v>
      </c>
      <c r="E21" s="16">
        <v>2.6316810930404166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23635</v>
      </c>
      <c r="E22" s="16">
        <v>-10.612306644983171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25801</v>
      </c>
      <c r="E23" s="16">
        <v>9.1643748677808325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28162</v>
      </c>
      <c r="E24" s="16">
        <v>9.1508081082128498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A25" sqref="A25:E25"/>
    </sheetView>
  </sheetViews>
  <sheetFormatPr baseColWidth="10" defaultColWidth="11.42578125" defaultRowHeight="13.5"/>
  <cols>
    <col min="1" max="1" width="4.42578125" style="1" bestFit="1" customWidth="1"/>
    <col min="2" max="5" width="12.140625" style="5" customWidth="1"/>
    <col min="6" max="16384" width="11.42578125" style="1"/>
  </cols>
  <sheetData>
    <row r="1" spans="1:13" s="3" customFormat="1" ht="94.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2000</v>
      </c>
      <c r="B2" s="8"/>
      <c r="C2" s="2"/>
      <c r="D2" s="8"/>
      <c r="E2" s="2"/>
      <c r="J2" s="1"/>
      <c r="K2" s="1"/>
    </row>
    <row r="3" spans="1:13">
      <c r="A3" s="2">
        <v>2001</v>
      </c>
      <c r="B3" s="9"/>
      <c r="C3" s="7"/>
      <c r="D3" s="9"/>
      <c r="E3" s="7"/>
    </row>
    <row r="4" spans="1:13">
      <c r="A4" s="2">
        <v>2002</v>
      </c>
      <c r="B4" s="9">
        <v>526274.6091724966</v>
      </c>
      <c r="C4" s="9"/>
      <c r="D4" s="9">
        <v>34552648.57507205</v>
      </c>
      <c r="E4" s="9"/>
      <c r="G4" s="9"/>
      <c r="H4" s="9"/>
      <c r="J4" s="9"/>
      <c r="K4" s="9"/>
      <c r="M4" s="14"/>
    </row>
    <row r="5" spans="1:13">
      <c r="A5" s="2">
        <v>2003</v>
      </c>
      <c r="B5" s="9">
        <v>611281.49508000002</v>
      </c>
      <c r="C5" s="22">
        <v>16.152572141218545</v>
      </c>
      <c r="D5" s="9">
        <v>38564229.386796094</v>
      </c>
      <c r="E5" s="22">
        <v>11.610052997842235</v>
      </c>
      <c r="G5" s="9"/>
      <c r="H5" s="9"/>
      <c r="J5" s="9"/>
      <c r="K5" s="9"/>
      <c r="M5" s="14"/>
    </row>
    <row r="6" spans="1:13">
      <c r="A6" s="2">
        <v>2004</v>
      </c>
      <c r="B6" s="9">
        <v>660907.6863399999</v>
      </c>
      <c r="C6" s="22">
        <v>8.1183859906482461</v>
      </c>
      <c r="D6" s="9">
        <v>41679170.975626208</v>
      </c>
      <c r="E6" s="22">
        <v>8.077282078133873</v>
      </c>
      <c r="G6" s="9"/>
      <c r="H6" s="9"/>
      <c r="J6" s="9"/>
      <c r="K6" s="9"/>
      <c r="M6" s="14"/>
    </row>
    <row r="7" spans="1:13">
      <c r="A7" s="2">
        <v>2005</v>
      </c>
      <c r="B7" s="9">
        <v>718121.60309000011</v>
      </c>
      <c r="C7" s="22">
        <v>8.6568696252939059</v>
      </c>
      <c r="D7" s="9">
        <v>45802435.709540784</v>
      </c>
      <c r="E7" s="22">
        <v>9.892866478380391</v>
      </c>
      <c r="G7" s="9"/>
      <c r="H7" s="9"/>
      <c r="J7" s="9"/>
      <c r="K7" s="9"/>
      <c r="M7" s="14"/>
    </row>
    <row r="8" spans="1:13">
      <c r="A8" s="2">
        <v>2006</v>
      </c>
      <c r="B8" s="9">
        <v>766157.2831778212</v>
      </c>
      <c r="C8" s="22">
        <v>6.6890732546032172</v>
      </c>
      <c r="D8" s="9">
        <v>50375155.420953743</v>
      </c>
      <c r="E8" s="22">
        <v>9.983573232679511</v>
      </c>
      <c r="G8" s="9"/>
      <c r="H8" s="9"/>
      <c r="J8" s="9"/>
      <c r="K8" s="9"/>
      <c r="M8" s="14"/>
    </row>
    <row r="9" spans="1:13">
      <c r="A9" s="2">
        <v>2007</v>
      </c>
      <c r="B9" s="9">
        <v>825217.91374468768</v>
      </c>
      <c r="C9" s="22">
        <v>7.7086822593264825</v>
      </c>
      <c r="D9" s="9">
        <v>54713350.34379077</v>
      </c>
      <c r="E9" s="22">
        <v>8.6117747659246735</v>
      </c>
      <c r="G9" s="9"/>
      <c r="H9" s="9"/>
      <c r="J9" s="9"/>
      <c r="K9" s="9"/>
      <c r="M9" s="14"/>
    </row>
    <row r="10" spans="1:13">
      <c r="A10" s="2">
        <v>2008</v>
      </c>
      <c r="B10" s="9">
        <v>773222.84755999991</v>
      </c>
      <c r="C10" s="22">
        <v>-6.3007679933587131</v>
      </c>
      <c r="D10" s="9">
        <v>61025610.836856246</v>
      </c>
      <c r="E10" s="22">
        <v>11.536965755894046</v>
      </c>
      <c r="G10" s="9"/>
      <c r="H10" s="9"/>
      <c r="J10" s="9"/>
      <c r="K10" s="9"/>
      <c r="M10" s="14"/>
    </row>
    <row r="11" spans="1:13">
      <c r="A11" s="2">
        <v>2009</v>
      </c>
      <c r="B11" s="9">
        <v>812241.91993203771</v>
      </c>
      <c r="C11" s="22">
        <v>5.0462906644788585</v>
      </c>
      <c r="D11" s="9">
        <v>64565479.213369772</v>
      </c>
      <c r="E11" s="22">
        <v>5.800627520102819</v>
      </c>
      <c r="G11" s="9"/>
      <c r="H11" s="9"/>
      <c r="J11" s="9"/>
      <c r="K11" s="9"/>
      <c r="M11" s="14"/>
    </row>
    <row r="12" spans="1:13">
      <c r="A12" s="2">
        <v>2010</v>
      </c>
      <c r="B12" s="9">
        <v>858445.99705171108</v>
      </c>
      <c r="C12" s="22">
        <v>5.6884625117033405</v>
      </c>
      <c r="D12" s="9">
        <v>63905652.132863112</v>
      </c>
      <c r="E12" s="22">
        <v>-1.0219502566164329</v>
      </c>
      <c r="G12" s="9"/>
      <c r="H12" s="9"/>
      <c r="J12" s="9"/>
      <c r="K12" s="9"/>
      <c r="M12" s="14"/>
    </row>
    <row r="13" spans="1:13">
      <c r="A13" s="2">
        <v>2011</v>
      </c>
      <c r="B13" s="9">
        <v>767706.74387999985</v>
      </c>
      <c r="C13" s="22">
        <v>-10.570176048738134</v>
      </c>
      <c r="D13" s="9">
        <v>62679419.718314528</v>
      </c>
      <c r="E13" s="22">
        <v>-1.9188168395483762</v>
      </c>
      <c r="G13" s="9"/>
      <c r="H13" s="9"/>
      <c r="J13" s="9"/>
      <c r="K13" s="9"/>
      <c r="M13" s="14"/>
    </row>
    <row r="14" spans="1:13">
      <c r="A14" s="2">
        <v>2012</v>
      </c>
      <c r="B14" s="9">
        <v>1046427.5294800001</v>
      </c>
      <c r="C14" s="22">
        <v>36.305632042691435</v>
      </c>
      <c r="D14" s="9">
        <v>59073490.781372875</v>
      </c>
      <c r="E14" s="22">
        <v>-5.7529711556790648</v>
      </c>
      <c r="G14" s="9"/>
      <c r="H14" s="9"/>
      <c r="J14" s="9"/>
      <c r="K14" s="9"/>
      <c r="M14" s="14"/>
    </row>
    <row r="15" spans="1:13">
      <c r="A15" s="2">
        <v>2013</v>
      </c>
      <c r="B15" s="9">
        <v>801411.90857000009</v>
      </c>
      <c r="C15" s="22">
        <v>-23.414485380727257</v>
      </c>
      <c r="D15" s="9">
        <v>56793350.572312482</v>
      </c>
      <c r="E15" s="22">
        <v>-3.8598365847365312</v>
      </c>
      <c r="G15" s="9"/>
      <c r="H15" s="9"/>
      <c r="J15" s="9"/>
      <c r="K15" s="9"/>
      <c r="M15" s="14"/>
    </row>
    <row r="16" spans="1:13">
      <c r="A16" s="2">
        <v>2014</v>
      </c>
      <c r="B16" s="9">
        <v>802275.27435000008</v>
      </c>
      <c r="C16" s="22">
        <v>0.10773059032034293</v>
      </c>
      <c r="D16" s="9">
        <v>57133375.398869537</v>
      </c>
      <c r="E16" s="22">
        <v>0.59870534689463462</v>
      </c>
      <c r="G16" s="9"/>
      <c r="H16" s="9"/>
      <c r="J16" s="9"/>
      <c r="K16" s="9"/>
      <c r="M16" s="14"/>
    </row>
    <row r="17" spans="1:13">
      <c r="A17" s="2">
        <v>2015</v>
      </c>
      <c r="B17" s="9">
        <v>829435.12034000002</v>
      </c>
      <c r="C17" s="22">
        <v>3.3853524916375832</v>
      </c>
      <c r="D17" s="9">
        <v>60781057.938498259</v>
      </c>
      <c r="E17" s="22">
        <v>6.3845038283890654</v>
      </c>
      <c r="G17" s="9"/>
      <c r="H17" s="9"/>
      <c r="J17" s="9"/>
      <c r="K17" s="9"/>
      <c r="M17" s="14"/>
    </row>
    <row r="18" spans="1:13">
      <c r="A18" s="2">
        <v>2016</v>
      </c>
      <c r="B18" s="9">
        <v>842636.41795999988</v>
      </c>
      <c r="C18" s="22">
        <v>1.591600994010034</v>
      </c>
      <c r="D18" s="9">
        <v>61676458.565997086</v>
      </c>
      <c r="E18" s="22">
        <v>1.473157358341548</v>
      </c>
      <c r="G18" s="9"/>
      <c r="H18" s="9"/>
      <c r="J18" s="9"/>
      <c r="K18" s="9"/>
      <c r="M18" s="14"/>
    </row>
    <row r="19" spans="1:13">
      <c r="A19" s="2">
        <v>2017</v>
      </c>
      <c r="B19" s="9">
        <v>850078.01205000014</v>
      </c>
      <c r="C19" s="22">
        <v>0.88313226575420511</v>
      </c>
      <c r="D19" s="9">
        <v>63478723.961758323</v>
      </c>
      <c r="E19" s="22">
        <v>2.9221285360162552</v>
      </c>
      <c r="G19" s="9"/>
      <c r="H19" s="9"/>
      <c r="J19" s="9"/>
      <c r="K19" s="9"/>
      <c r="M19" s="14"/>
    </row>
    <row r="20" spans="1:13">
      <c r="A20" s="2">
        <v>2018</v>
      </c>
      <c r="B20" s="9">
        <v>896459.82557999983</v>
      </c>
      <c r="C20" s="22">
        <v>5.4561831823114693</v>
      </c>
      <c r="D20" s="9">
        <v>65885971.025141068</v>
      </c>
      <c r="E20" s="22">
        <v>3.7922108592367998</v>
      </c>
      <c r="G20" s="9"/>
      <c r="H20" s="9"/>
      <c r="J20" s="9"/>
      <c r="K20" s="9"/>
      <c r="M20" s="14"/>
    </row>
    <row r="21" spans="1:13">
      <c r="A21" s="2">
        <v>2019</v>
      </c>
      <c r="B21" s="9">
        <v>980528.86994999996</v>
      </c>
      <c r="C21" s="22">
        <v>9.3778931270688481</v>
      </c>
      <c r="D21" s="9">
        <v>69696322.779322326</v>
      </c>
      <c r="E21" s="22">
        <v>5.7832520260303832</v>
      </c>
      <c r="G21" s="4"/>
      <c r="H21" s="9"/>
      <c r="J21" s="9"/>
      <c r="K21" s="4"/>
      <c r="M21" s="14"/>
    </row>
    <row r="22" spans="1:13">
      <c r="A22" s="2">
        <v>2020</v>
      </c>
      <c r="B22" s="9">
        <v>1047021.2319600001</v>
      </c>
      <c r="C22" s="22">
        <v>6.7812752941573962</v>
      </c>
      <c r="D22" s="9">
        <v>77378689.301262379</v>
      </c>
      <c r="E22" s="22">
        <v>11.022628189817896</v>
      </c>
      <c r="G22" s="4"/>
      <c r="H22" s="9"/>
      <c r="J22" s="9"/>
      <c r="K22" s="4"/>
      <c r="M22" s="14"/>
    </row>
    <row r="23" spans="1:13">
      <c r="A23" s="2">
        <v>2021</v>
      </c>
      <c r="B23" s="9">
        <v>1088919.88008</v>
      </c>
      <c r="C23" s="22">
        <v>4.0016999503980077</v>
      </c>
      <c r="D23" s="9">
        <v>81023303.015490532</v>
      </c>
      <c r="E23" s="22">
        <v>4.7101000897526113</v>
      </c>
      <c r="G23" s="4"/>
      <c r="H23" s="9"/>
      <c r="J23" s="9"/>
      <c r="K23" s="4"/>
      <c r="M23" s="14"/>
    </row>
    <row r="24" spans="1:13">
      <c r="A24" s="2">
        <v>2022</v>
      </c>
      <c r="B24" s="9">
        <v>1124073.7845600003</v>
      </c>
      <c r="C24" s="22">
        <v>3.2283279167809376</v>
      </c>
      <c r="D24" s="9">
        <v>84206419.173826784</v>
      </c>
      <c r="E24" s="22">
        <v>3.9286427976500615</v>
      </c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A25" sqref="A25:E26"/>
    </sheetView>
  </sheetViews>
  <sheetFormatPr baseColWidth="10" defaultColWidth="11.42578125" defaultRowHeight="13.5"/>
  <cols>
    <col min="1" max="1" width="4.42578125" style="1" bestFit="1" customWidth="1"/>
    <col min="2" max="5" width="12.140625" style="5" customWidth="1"/>
    <col min="6" max="16384" width="11.42578125" style="1"/>
  </cols>
  <sheetData>
    <row r="1" spans="1:10" s="3" customFormat="1" ht="108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>
      <c r="A2" s="2">
        <v>2000</v>
      </c>
      <c r="B2" s="8"/>
      <c r="C2" s="2"/>
      <c r="D2" s="8"/>
      <c r="E2" s="2"/>
    </row>
    <row r="3" spans="1:10">
      <c r="A3" s="2">
        <v>2001</v>
      </c>
      <c r="B3" s="9"/>
      <c r="C3" s="7"/>
      <c r="D3" s="9"/>
      <c r="E3" s="7"/>
    </row>
    <row r="4" spans="1:10">
      <c r="A4" s="2">
        <v>2002</v>
      </c>
      <c r="B4" s="13">
        <v>977.20659023766916</v>
      </c>
      <c r="C4" s="13"/>
      <c r="D4" s="13">
        <v>836.88711530213334</v>
      </c>
      <c r="E4" s="13"/>
      <c r="G4" s="14"/>
      <c r="I4" s="14"/>
      <c r="J4" s="14"/>
    </row>
    <row r="5" spans="1:10">
      <c r="A5" s="2">
        <v>2003</v>
      </c>
      <c r="B5" s="13">
        <v>1121.8500259319824</v>
      </c>
      <c r="C5" s="23">
        <v>14.801725360768803</v>
      </c>
      <c r="D5" s="13">
        <v>916.87943520384465</v>
      </c>
      <c r="E5" s="23">
        <v>9.5583165804664638</v>
      </c>
      <c r="G5" s="14"/>
      <c r="I5" s="14"/>
      <c r="J5" s="14"/>
    </row>
    <row r="6" spans="1:10">
      <c r="A6" s="2">
        <v>2004</v>
      </c>
      <c r="B6" s="13">
        <v>1199.5304413654412</v>
      </c>
      <c r="C6" s="23">
        <v>6.9243137351559403</v>
      </c>
      <c r="D6" s="13">
        <v>977.17494336968741</v>
      </c>
      <c r="E6" s="23">
        <v>6.576165398718703</v>
      </c>
      <c r="G6" s="14"/>
      <c r="I6" s="14"/>
      <c r="J6" s="14"/>
    </row>
    <row r="7" spans="1:10">
      <c r="A7" s="2">
        <v>2005</v>
      </c>
      <c r="B7" s="13">
        <v>1287.043926091741</v>
      </c>
      <c r="C7" s="23">
        <v>7.2956451715124437</v>
      </c>
      <c r="D7" s="13">
        <v>1050.6915637194224</v>
      </c>
      <c r="E7" s="23">
        <v>7.5233836938368936</v>
      </c>
      <c r="G7" s="14"/>
      <c r="I7" s="14"/>
      <c r="J7" s="14"/>
    </row>
    <row r="8" spans="1:10">
      <c r="A8" s="2">
        <v>2006</v>
      </c>
      <c r="B8" s="13">
        <v>1357.9822385052876</v>
      </c>
      <c r="C8" s="23">
        <v>5.5117242679477929</v>
      </c>
      <c r="D8" s="13">
        <v>1139.224120370495</v>
      </c>
      <c r="E8" s="23">
        <v>8.4261223472347666</v>
      </c>
      <c r="G8" s="14"/>
      <c r="I8" s="14"/>
      <c r="J8" s="14"/>
    </row>
    <row r="9" spans="1:10">
      <c r="A9" s="2">
        <v>2007</v>
      </c>
      <c r="B9" s="13">
        <v>1441.2851711614524</v>
      </c>
      <c r="C9" s="23">
        <v>6.1343168043092478</v>
      </c>
      <c r="D9" s="13">
        <v>1213.1674754996484</v>
      </c>
      <c r="E9" s="23">
        <v>6.4906767515689356</v>
      </c>
      <c r="G9" s="14"/>
      <c r="I9" s="14"/>
      <c r="J9" s="14"/>
    </row>
    <row r="10" spans="1:10">
      <c r="A10" s="2">
        <v>2008</v>
      </c>
      <c r="B10" s="13">
        <v>1330.4818768669556</v>
      </c>
      <c r="C10" s="23">
        <v>-7.6878119966506286</v>
      </c>
      <c r="D10" s="13">
        <v>1331.3599710156318</v>
      </c>
      <c r="E10" s="23">
        <v>9.7424714973755258</v>
      </c>
      <c r="G10" s="14"/>
      <c r="I10" s="14"/>
      <c r="J10" s="14"/>
    </row>
    <row r="11" spans="1:10">
      <c r="A11" s="2">
        <v>2009</v>
      </c>
      <c r="B11" s="13">
        <v>1384.2405815010748</v>
      </c>
      <c r="C11" s="23">
        <v>4.0405439238835106</v>
      </c>
      <c r="D11" s="13">
        <v>1397.0080523865934</v>
      </c>
      <c r="E11" s="23">
        <v>4.9309039478542926</v>
      </c>
      <c r="G11" s="14"/>
      <c r="I11" s="14"/>
      <c r="J11" s="14"/>
    </row>
    <row r="12" spans="1:10">
      <c r="A12" s="2">
        <v>2010</v>
      </c>
      <c r="B12" s="13">
        <v>1455.9729123693589</v>
      </c>
      <c r="C12" s="23">
        <v>5.1820710812059412</v>
      </c>
      <c r="D12" s="13">
        <v>1377.1453257801284</v>
      </c>
      <c r="E12" s="23">
        <v>-1.421804732802523</v>
      </c>
      <c r="G12" s="14"/>
      <c r="I12" s="14"/>
      <c r="J12" s="14"/>
    </row>
    <row r="13" spans="1:10">
      <c r="A13" s="2">
        <v>2011</v>
      </c>
      <c r="B13" s="13">
        <v>1297.7577132482706</v>
      </c>
      <c r="C13" s="23">
        <v>-10.866630675403076</v>
      </c>
      <c r="D13" s="13">
        <v>1345.8266131198463</v>
      </c>
      <c r="E13" s="23">
        <v>-2.2741763032554707</v>
      </c>
      <c r="G13" s="14"/>
      <c r="I13" s="14"/>
      <c r="J13" s="14"/>
    </row>
    <row r="14" spans="1:10">
      <c r="A14" s="2">
        <v>2012</v>
      </c>
      <c r="B14" s="13">
        <v>1771.141393890874</v>
      </c>
      <c r="C14" s="23">
        <v>36.477046201307495</v>
      </c>
      <c r="D14" s="13">
        <v>1268.1494540425683</v>
      </c>
      <c r="E14" s="23">
        <v>-5.7717062747934307</v>
      </c>
      <c r="G14" s="14"/>
      <c r="I14" s="14"/>
      <c r="J14" s="14"/>
    </row>
    <row r="15" spans="1:10">
      <c r="A15" s="2">
        <v>2013</v>
      </c>
      <c r="B15" s="13">
        <v>1362.000361262933</v>
      </c>
      <c r="C15" s="23">
        <v>-23.100416151933135</v>
      </c>
      <c r="D15" s="13">
        <v>1223.6553237697599</v>
      </c>
      <c r="E15" s="23">
        <v>-3.5085872671372753</v>
      </c>
      <c r="G15" s="14"/>
      <c r="I15" s="14"/>
      <c r="J15" s="14"/>
    </row>
    <row r="16" spans="1:10">
      <c r="A16" s="2">
        <v>2014</v>
      </c>
      <c r="B16" s="13">
        <v>1368.974652541375</v>
      </c>
      <c r="C16" s="23">
        <v>0.51206236626655244</v>
      </c>
      <c r="D16" s="13">
        <v>1234.9383470569076</v>
      </c>
      <c r="E16" s="23">
        <v>0.92207528280003892</v>
      </c>
      <c r="G16" s="14"/>
      <c r="I16" s="14"/>
      <c r="J16" s="14"/>
    </row>
    <row r="17" spans="1:10">
      <c r="A17" s="2">
        <v>2015</v>
      </c>
      <c r="B17" s="13">
        <v>1421.6361326758501</v>
      </c>
      <c r="C17" s="23">
        <v>3.8467827024199375</v>
      </c>
      <c r="D17" s="13">
        <v>1315.1885040092484</v>
      </c>
      <c r="E17" s="23">
        <v>6.498312822141461</v>
      </c>
      <c r="G17" s="14"/>
      <c r="I17" s="14"/>
      <c r="J17" s="14"/>
    </row>
    <row r="18" spans="1:10">
      <c r="A18" s="2">
        <v>2016</v>
      </c>
      <c r="B18" s="13">
        <v>1449.2083838567985</v>
      </c>
      <c r="C18" s="23">
        <v>1.939473156823257</v>
      </c>
      <c r="D18" s="13">
        <v>1333.3473975403147</v>
      </c>
      <c r="E18" s="23">
        <v>1.3807065280535991</v>
      </c>
      <c r="G18" s="14"/>
      <c r="I18" s="14"/>
      <c r="J18" s="14"/>
    </row>
    <row r="19" spans="1:10">
      <c r="A19" s="2">
        <v>2017</v>
      </c>
      <c r="B19" s="13">
        <v>1463.0611177277478</v>
      </c>
      <c r="C19" s="23">
        <v>0.95588281335241554</v>
      </c>
      <c r="D19" s="13">
        <v>1369.8656592216805</v>
      </c>
      <c r="E19" s="23">
        <v>2.7388407363851952</v>
      </c>
      <c r="G19" s="14"/>
      <c r="I19" s="14"/>
      <c r="J19" s="14"/>
    </row>
    <row r="20" spans="1:10">
      <c r="A20" s="2">
        <v>2018</v>
      </c>
      <c r="B20" s="13">
        <v>1542.3575050367583</v>
      </c>
      <c r="C20" s="23">
        <v>5.419895747907244</v>
      </c>
      <c r="D20" s="13">
        <v>1415.5621718621426</v>
      </c>
      <c r="E20" s="23">
        <v>3.3358389804753141</v>
      </c>
      <c r="G20" s="14"/>
      <c r="I20" s="14"/>
      <c r="J20" s="14"/>
    </row>
    <row r="21" spans="1:10">
      <c r="A21" s="2">
        <v>2019</v>
      </c>
      <c r="B21" s="13">
        <v>1684.0052037749463</v>
      </c>
      <c r="C21" s="23">
        <v>9.1838434523526367</v>
      </c>
      <c r="D21" s="13">
        <v>1485.5346220153422</v>
      </c>
      <c r="E21" s="23">
        <v>4.9430856195565198</v>
      </c>
      <c r="G21" s="14"/>
      <c r="I21" s="14"/>
      <c r="J21" s="14"/>
    </row>
    <row r="22" spans="1:10">
      <c r="A22" s="2">
        <v>2020</v>
      </c>
      <c r="B22" s="13">
        <v>1795.5902295119081</v>
      </c>
      <c r="C22" s="23">
        <v>6.6261687010721548</v>
      </c>
      <c r="D22" s="13">
        <v>1640.287945603382</v>
      </c>
      <c r="E22" s="23">
        <v>10.417348831499783</v>
      </c>
      <c r="G22" s="14"/>
      <c r="I22" s="14"/>
      <c r="J22" s="14"/>
    </row>
    <row r="23" spans="1:10">
      <c r="A23" s="2">
        <v>2021</v>
      </c>
      <c r="B23" s="13">
        <v>1862.7739070665737</v>
      </c>
      <c r="C23" s="23">
        <v>3.7415929564802664</v>
      </c>
      <c r="D23" s="13">
        <v>1717.3972672980351</v>
      </c>
      <c r="E23" s="23">
        <v>4.7009625292520507</v>
      </c>
      <c r="G23" s="14"/>
      <c r="I23" s="14"/>
      <c r="J23" s="14"/>
    </row>
    <row r="24" spans="1:10">
      <c r="A24" s="2">
        <v>2022</v>
      </c>
      <c r="B24" s="13">
        <v>1917.1710017243176</v>
      </c>
      <c r="C24" s="23">
        <v>2.9202199178002486</v>
      </c>
      <c r="D24" s="13">
        <v>1768.5320346484625</v>
      </c>
      <c r="E24" s="23">
        <v>2.977457127952543</v>
      </c>
    </row>
    <row r="25" spans="1:10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A25" sqref="A25:E25"/>
    </sheetView>
  </sheetViews>
  <sheetFormatPr baseColWidth="10" defaultColWidth="11.42578125" defaultRowHeight="13.5"/>
  <cols>
    <col min="1" max="1" width="4.42578125" style="1" bestFit="1" customWidth="1"/>
    <col min="2" max="5" width="12.140625" style="5" customWidth="1"/>
    <col min="6" max="16384" width="11.42578125" style="1"/>
  </cols>
  <sheetData>
    <row r="1" spans="1:11" s="3" customFormat="1" ht="108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>
      <c r="A2" s="2">
        <v>2000</v>
      </c>
      <c r="B2" s="8"/>
      <c r="C2" s="2"/>
      <c r="D2" s="8"/>
      <c r="E2" s="2"/>
    </row>
    <row r="3" spans="1:11">
      <c r="A3" s="2">
        <v>2001</v>
      </c>
      <c r="B3" s="9"/>
      <c r="C3" s="7"/>
      <c r="D3" s="9"/>
      <c r="E3" s="7"/>
    </row>
    <row r="4" spans="1:11">
      <c r="A4" s="2">
        <v>2002</v>
      </c>
      <c r="B4" s="12">
        <v>5.722667119592515</v>
      </c>
      <c r="C4" s="10"/>
      <c r="D4" s="11">
        <v>4.6263181932856572</v>
      </c>
      <c r="E4" s="7"/>
      <c r="G4" s="15"/>
      <c r="J4" s="15"/>
      <c r="K4" s="15"/>
    </row>
    <row r="5" spans="1:11">
      <c r="A5" s="2">
        <v>2003</v>
      </c>
      <c r="B5" s="12">
        <v>6.3095746185781261</v>
      </c>
      <c r="C5" s="7">
        <v>0.10255838522849503</v>
      </c>
      <c r="D5" s="11">
        <v>4.8236429015291877</v>
      </c>
      <c r="E5" s="7">
        <v>4.2652645148774093E-2</v>
      </c>
      <c r="G5" s="15"/>
      <c r="J5" s="15"/>
      <c r="K5" s="15"/>
    </row>
    <row r="6" spans="1:11">
      <c r="A6" s="2">
        <v>2004</v>
      </c>
      <c r="B6" s="12">
        <v>6.407656040364758</v>
      </c>
      <c r="C6" s="7">
        <v>1.5544854877829195E-2</v>
      </c>
      <c r="D6" s="11">
        <v>4.8747880657756895</v>
      </c>
      <c r="E6" s="7">
        <v>1.060301628677518E-2</v>
      </c>
      <c r="G6" s="15"/>
      <c r="J6" s="15"/>
      <c r="K6" s="15"/>
    </row>
    <row r="7" spans="1:11">
      <c r="A7" s="2">
        <v>2005</v>
      </c>
      <c r="B7" s="12">
        <v>6.446998336004464</v>
      </c>
      <c r="C7" s="7">
        <v>6.1398888129873264E-3</v>
      </c>
      <c r="D7" s="11">
        <v>4.9486697941550331</v>
      </c>
      <c r="E7" s="7">
        <v>1.5155885216435072E-2</v>
      </c>
      <c r="G7" s="15"/>
      <c r="J7" s="15"/>
      <c r="K7" s="15"/>
    </row>
    <row r="8" spans="1:11">
      <c r="A8" s="2">
        <v>2006</v>
      </c>
      <c r="B8" s="12">
        <v>6.4168362243466861</v>
      </c>
      <c r="C8" s="7">
        <v>-4.6784736222641454E-3</v>
      </c>
      <c r="D8" s="11">
        <v>5.0363356677972329</v>
      </c>
      <c r="E8" s="7">
        <v>1.7715038038250919E-2</v>
      </c>
      <c r="G8" s="15"/>
      <c r="J8" s="15"/>
      <c r="K8" s="15"/>
    </row>
    <row r="9" spans="1:11">
      <c r="A9" s="2">
        <v>2007</v>
      </c>
      <c r="B9" s="12">
        <v>6.4372444210824984</v>
      </c>
      <c r="C9" s="7">
        <v>3.1804141515066053E-3</v>
      </c>
      <c r="D9" s="11">
        <v>5.1039651273133622</v>
      </c>
      <c r="E9" s="7">
        <v>1.3428306605645535E-2</v>
      </c>
      <c r="G9" s="15"/>
      <c r="J9" s="15"/>
      <c r="K9" s="15"/>
    </row>
    <row r="10" spans="1:11">
      <c r="A10" s="2">
        <v>2008</v>
      </c>
      <c r="B10" s="12">
        <v>5.8308966824595929</v>
      </c>
      <c r="C10" s="7">
        <v>-9.4193679618109205E-2</v>
      </c>
      <c r="D10" s="11">
        <v>5.5193000914565244</v>
      </c>
      <c r="E10" s="7">
        <v>8.1374961188613648E-2</v>
      </c>
      <c r="G10" s="15"/>
      <c r="J10" s="15"/>
      <c r="K10" s="15"/>
    </row>
    <row r="11" spans="1:11">
      <c r="A11" s="2">
        <v>2009</v>
      </c>
      <c r="B11" s="12">
        <v>6.3511054233939408</v>
      </c>
      <c r="C11" s="7">
        <v>8.9215907820701323E-2</v>
      </c>
      <c r="D11" s="11">
        <v>6.0599670408445414</v>
      </c>
      <c r="E11" s="7">
        <v>9.7959331877049083E-2</v>
      </c>
      <c r="G11" s="15"/>
      <c r="J11" s="15"/>
      <c r="K11" s="15"/>
    </row>
    <row r="12" spans="1:11">
      <c r="A12" s="2">
        <v>2010</v>
      </c>
      <c r="B12" s="12">
        <v>6.6874430357347805</v>
      </c>
      <c r="C12" s="7">
        <v>5.295733418342552E-2</v>
      </c>
      <c r="D12" s="11">
        <v>5.9797902622460466</v>
      </c>
      <c r="E12" s="7">
        <v>-1.3230563476351986E-2</v>
      </c>
      <c r="G12" s="15"/>
      <c r="J12" s="15"/>
      <c r="K12" s="15"/>
    </row>
    <row r="13" spans="1:11">
      <c r="A13" s="2">
        <v>2011</v>
      </c>
      <c r="B13" s="12">
        <v>6.0770388209944839</v>
      </c>
      <c r="C13" s="7">
        <v>-9.1276174089044537E-2</v>
      </c>
      <c r="D13" s="11">
        <v>5.9164389812701836</v>
      </c>
      <c r="E13" s="7">
        <v>-1.0594231268584275E-2</v>
      </c>
      <c r="G13" s="15"/>
      <c r="J13" s="15"/>
      <c r="K13" s="15"/>
    </row>
    <row r="14" spans="1:11">
      <c r="A14" s="2">
        <v>2012</v>
      </c>
      <c r="B14" s="12">
        <v>8.5986147230934122</v>
      </c>
      <c r="C14" s="7">
        <v>0.41493496690980192</v>
      </c>
      <c r="D14" s="11">
        <v>5.7494376535775968</v>
      </c>
      <c r="E14" s="7">
        <v>-2.8226662730954755E-2</v>
      </c>
      <c r="G14" s="15"/>
      <c r="J14" s="15"/>
      <c r="K14" s="15"/>
    </row>
    <row r="15" spans="1:11">
      <c r="A15" s="2">
        <v>2013</v>
      </c>
      <c r="B15" s="12">
        <v>6.7527918606002695</v>
      </c>
      <c r="C15" s="7">
        <v>-0.21466514339057341</v>
      </c>
      <c r="D15" s="11">
        <v>5.5865322269250193</v>
      </c>
      <c r="E15" s="7">
        <v>-2.8334149610476977E-2</v>
      </c>
      <c r="G15" s="15"/>
      <c r="J15" s="15"/>
      <c r="K15" s="15"/>
    </row>
    <row r="16" spans="1:11">
      <c r="A16" s="2">
        <v>2014</v>
      </c>
      <c r="B16" s="12">
        <v>6.651583402771057</v>
      </c>
      <c r="C16" s="7">
        <v>-1.4987646579146308E-2</v>
      </c>
      <c r="D16" s="11">
        <v>5.5550498781789024</v>
      </c>
      <c r="E16" s="7">
        <v>-5.6354009011858608E-3</v>
      </c>
      <c r="G16" s="15"/>
      <c r="J16" s="15"/>
      <c r="K16" s="15"/>
    </row>
    <row r="17" spans="1:11">
      <c r="A17" s="2">
        <v>2015</v>
      </c>
      <c r="B17" s="12">
        <v>6.7111097013102379</v>
      </c>
      <c r="C17" s="7">
        <v>8.9491922350972697E-3</v>
      </c>
      <c r="D17" s="11">
        <v>5.6606624861365473</v>
      </c>
      <c r="E17" s="7">
        <v>1.9011999941262125E-2</v>
      </c>
      <c r="G17" s="15"/>
      <c r="J17" s="15"/>
      <c r="K17" s="15"/>
    </row>
    <row r="18" spans="1:11">
      <c r="A18" s="2">
        <v>2016</v>
      </c>
      <c r="B18" s="12">
        <v>6.6132790110841722</v>
      </c>
      <c r="C18" s="7">
        <v>-1.4577423791324096E-2</v>
      </c>
      <c r="D18" s="11">
        <v>5.5564879126203675</v>
      </c>
      <c r="E18" s="7">
        <v>-1.8403247635998876E-2</v>
      </c>
      <c r="G18" s="15"/>
      <c r="J18" s="15"/>
      <c r="K18" s="15"/>
    </row>
    <row r="19" spans="1:11">
      <c r="A19" s="2">
        <v>2017</v>
      </c>
      <c r="B19" s="12">
        <v>6.4256070967738044</v>
      </c>
      <c r="C19" s="7">
        <v>-2.8378042722198904E-2</v>
      </c>
      <c r="D19" s="11">
        <v>5.4817090312835974</v>
      </c>
      <c r="E19" s="7">
        <v>-1.3457940071627927E-2</v>
      </c>
      <c r="G19" s="15"/>
      <c r="J19" s="15"/>
      <c r="K19" s="15"/>
    </row>
    <row r="20" spans="1:11">
      <c r="A20" s="2">
        <v>2018</v>
      </c>
      <c r="B20" s="12">
        <v>6.5211618474881243</v>
      </c>
      <c r="C20" s="7">
        <v>1.4870929590808046E-2</v>
      </c>
      <c r="D20" s="11">
        <v>5.4938578164042546</v>
      </c>
      <c r="E20" s="7">
        <v>2.2162404190599894E-3</v>
      </c>
      <c r="G20" s="15"/>
      <c r="J20" s="15"/>
      <c r="K20" s="15"/>
    </row>
    <row r="21" spans="1:11">
      <c r="A21" s="2">
        <v>2019</v>
      </c>
      <c r="B21" s="12">
        <v>6.9188381152921075</v>
      </c>
      <c r="C21" s="7">
        <v>6.098242569415202E-2</v>
      </c>
      <c r="D21" s="11">
        <v>5.627673095612824</v>
      </c>
      <c r="E21" s="7">
        <v>2.4357251985846151E-2</v>
      </c>
      <c r="G21" s="15"/>
      <c r="J21" s="15"/>
      <c r="K21" s="15"/>
    </row>
    <row r="22" spans="1:11">
      <c r="A22" s="2">
        <v>2020</v>
      </c>
      <c r="B22" s="12">
        <v>8.1359666868584277</v>
      </c>
      <c r="C22" s="7">
        <v>0.17591516831073228</v>
      </c>
      <c r="D22" s="11">
        <v>6.9175203513539767</v>
      </c>
      <c r="E22" s="7">
        <v>0.22919726036444454</v>
      </c>
      <c r="G22" s="15"/>
      <c r="J22" s="15"/>
      <c r="K22" s="15"/>
    </row>
    <row r="23" spans="1:11">
      <c r="A23" s="2">
        <v>2021</v>
      </c>
      <c r="B23" s="12">
        <v>7.7657586437149391</v>
      </c>
      <c r="C23" s="7">
        <v>-4.550264982543073E-2</v>
      </c>
      <c r="D23" s="11">
        <v>6.6536375722164989</v>
      </c>
      <c r="E23" s="7">
        <v>-3.8147018835416602E-2</v>
      </c>
      <c r="G23" s="15"/>
    </row>
    <row r="24" spans="1:11">
      <c r="A24" s="2">
        <v>2022</v>
      </c>
      <c r="B24" s="12">
        <v>7.3</v>
      </c>
      <c r="C24" s="7">
        <v>-5.997593603966711E-2</v>
      </c>
      <c r="D24" s="11">
        <v>6.3</v>
      </c>
      <c r="E24" s="7">
        <v>-5.3149509329029065E-2</v>
      </c>
    </row>
    <row r="25" spans="1:11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B2" sqref="B2:B24"/>
    </sheetView>
  </sheetViews>
  <sheetFormatPr baseColWidth="10" defaultColWidth="11.42578125" defaultRowHeight="13.5"/>
  <cols>
    <col min="1" max="1" width="4.42578125" style="1" bestFit="1" customWidth="1"/>
    <col min="2" max="5" width="12.140625" style="5" customWidth="1"/>
    <col min="6" max="16384" width="11.42578125" style="1"/>
  </cols>
  <sheetData>
    <row r="1" spans="1:13" s="3" customFormat="1" ht="54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18">
        <v>305240</v>
      </c>
      <c r="C2" s="21"/>
      <c r="D2" s="18">
        <v>28333732</v>
      </c>
      <c r="E2" s="21"/>
      <c r="H2" s="18"/>
      <c r="J2" s="1"/>
      <c r="K2" s="1"/>
    </row>
    <row r="3" spans="1:13">
      <c r="A3" s="2">
        <v>2001</v>
      </c>
      <c r="B3" s="18">
        <v>301122</v>
      </c>
      <c r="C3" s="21"/>
      <c r="D3" s="18">
        <v>30330817</v>
      </c>
      <c r="E3" s="21">
        <v>7.0484361184753208</v>
      </c>
      <c r="H3" s="18"/>
    </row>
    <row r="4" spans="1:13">
      <c r="A4" s="2">
        <v>2002</v>
      </c>
      <c r="B4" s="18">
        <v>317926</v>
      </c>
      <c r="C4" s="21"/>
      <c r="D4" s="18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18">
        <v>329607</v>
      </c>
      <c r="C5" s="21">
        <v>3.6741254254134548</v>
      </c>
      <c r="D5" s="18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18">
        <v>382069</v>
      </c>
      <c r="C6" s="21">
        <v>15.916530898919024</v>
      </c>
      <c r="D6" s="18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18">
        <v>412849</v>
      </c>
      <c r="C7" s="21">
        <v>8.0561364570273852</v>
      </c>
      <c r="D7" s="18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18">
        <v>451029</v>
      </c>
      <c r="C8" s="21">
        <v>9.2479332637356535</v>
      </c>
      <c r="D8" s="18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18">
        <v>508436</v>
      </c>
      <c r="C9" s="21">
        <v>12.728006403135939</v>
      </c>
      <c r="D9" s="18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18">
        <v>546496</v>
      </c>
      <c r="C10" s="21">
        <v>7.4857012485347152</v>
      </c>
      <c r="D10" s="18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18">
        <v>578547</v>
      </c>
      <c r="C11" s="21">
        <v>5.8648187726900058</v>
      </c>
      <c r="D11" s="18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18">
        <v>580079</v>
      </c>
      <c r="C12" s="21">
        <v>0.26480130395629686</v>
      </c>
      <c r="D12" s="18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18">
        <v>572341</v>
      </c>
      <c r="C13" s="21">
        <v>-1.333956236995304</v>
      </c>
      <c r="D13" s="18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18">
        <v>528361</v>
      </c>
      <c r="C14" s="21">
        <v>-7.684230205419496</v>
      </c>
      <c r="D14" s="18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18">
        <v>525316</v>
      </c>
      <c r="C15" s="21">
        <v>-0.57631051496987995</v>
      </c>
      <c r="D15" s="18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18">
        <v>537598</v>
      </c>
      <c r="C16" s="21">
        <v>2.3380213052714982</v>
      </c>
      <c r="D16" s="18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18">
        <v>545391</v>
      </c>
      <c r="C17" s="21">
        <v>1.4495961666524115</v>
      </c>
      <c r="D17" s="18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18">
        <v>571639</v>
      </c>
      <c r="C18" s="21">
        <v>4.8126940121857587</v>
      </c>
      <c r="D18" s="18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18">
        <v>571478</v>
      </c>
      <c r="C19" s="21">
        <v>-2.8164628375604295E-2</v>
      </c>
      <c r="D19" s="18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18">
        <v>590525</v>
      </c>
      <c r="C20" s="21">
        <v>3.3329367009753641</v>
      </c>
      <c r="D20" s="18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18">
        <v>619255</v>
      </c>
      <c r="C21" s="21">
        <v>4.8651623555310941</v>
      </c>
      <c r="D21" s="18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18">
        <v>638238</v>
      </c>
      <c r="C22" s="21">
        <v>3.0654576870594585</v>
      </c>
      <c r="D22" s="18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18">
        <v>671866</v>
      </c>
      <c r="C23" s="21">
        <v>5.2688808876939275</v>
      </c>
      <c r="D23" s="18">
        <v>59772933</v>
      </c>
      <c r="E23" s="21">
        <v>8.3321063425816142</v>
      </c>
    </row>
    <row r="24" spans="1:13">
      <c r="A24" s="2">
        <v>2022</v>
      </c>
      <c r="B24" s="18">
        <v>712755</v>
      </c>
      <c r="C24" s="21">
        <v>6.0858861737310699</v>
      </c>
      <c r="D24" s="18">
        <v>63380586</v>
      </c>
      <c r="E24" s="21">
        <v>6.0355964128445905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A25" sqref="A25:E25"/>
    </sheetView>
  </sheetViews>
  <sheetFormatPr baseColWidth="10" defaultColWidth="11.42578125" defaultRowHeight="13.5"/>
  <cols>
    <col min="1" max="1" width="4.42578125" style="1" bestFit="1" customWidth="1"/>
    <col min="2" max="5" width="12.140625" style="5" customWidth="1"/>
    <col min="6" max="16384" width="11.42578125" style="1"/>
  </cols>
  <sheetData>
    <row r="1" spans="1:11" s="3" customFormat="1" ht="67.5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4.3734951400862236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/>
      <c r="D3" s="16">
        <f>Gasto_educa!D3/PIB_corr!D3*100</f>
        <v>4.3268359313145783</v>
      </c>
      <c r="E3" s="7">
        <f t="shared" ref="E3:E4" si="0">(D3/D2-1)*100</f>
        <v>-1.0668631672636431</v>
      </c>
      <c r="G3" s="17"/>
    </row>
    <row r="4" spans="1:11">
      <c r="A4" s="2">
        <v>2002</v>
      </c>
      <c r="B4" s="16">
        <f>Gasto_educa!B4/PIB_corr!B4*100</f>
        <v>3.4571013591636737</v>
      </c>
      <c r="C4" s="7"/>
      <c r="D4" s="16">
        <f>Gasto_educa!D4/PIB_corr!D4*100</f>
        <v>4.3715755544645338</v>
      </c>
      <c r="E4" s="7">
        <f t="shared" si="0"/>
        <v>1.034003226842084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ref="C5:E22" si="1">(B5/B4-1)*100</f>
        <v>-1.589113170868095</v>
      </c>
      <c r="D5" s="16">
        <f>Gasto_educa!D5/PIB_corr!D5*100</f>
        <v>4.4335568252923592</v>
      </c>
      <c r="E5" s="7">
        <f t="shared" si="1"/>
        <v>1.4178245361566644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1"/>
        <v>8.879202617643811</v>
      </c>
      <c r="D6" s="16">
        <f>Gasto_educa!D6/PIB_corr!D6*100</f>
        <v>4.4735628091413338</v>
      </c>
      <c r="E6" s="7">
        <f t="shared" si="1"/>
        <v>0.90234512436493386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1"/>
        <v>5.77135481293789E-2</v>
      </c>
      <c r="D7" s="16">
        <f>Gasto_educa!D7/PIB_corr!D7*100</f>
        <v>4.3227875564642311</v>
      </c>
      <c r="E7" s="7">
        <f t="shared" si="1"/>
        <v>-3.3703618147264303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1"/>
        <v>1.919376784928728</v>
      </c>
      <c r="D8" s="16">
        <f>Gasto_educa!D8/PIB_corr!D8*100</f>
        <v>4.3275887282917402</v>
      </c>
      <c r="E8" s="7">
        <f t="shared" si="1"/>
        <v>0.11106656907831081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1"/>
        <v>4.9929460712399232</v>
      </c>
      <c r="D9" s="16">
        <f>Gasto_educa!D9/PIB_corr!D9*100</f>
        <v>4.3946964266288813</v>
      </c>
      <c r="E9" s="7">
        <f t="shared" si="1"/>
        <v>1.5506949146628202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1"/>
        <v>3.9082449840161182</v>
      </c>
      <c r="D10" s="16">
        <f>Gasto_educa!D10/PIB_corr!D10*100</f>
        <v>4.6610272175611351</v>
      </c>
      <c r="E10" s="7">
        <f t="shared" si="1"/>
        <v>6.0602773224214035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1"/>
        <v>9.7703155022124566</v>
      </c>
      <c r="D11" s="16">
        <f>Gasto_educa!D11/PIB_corr!D11*100</f>
        <v>5.0401059361857925</v>
      </c>
      <c r="E11" s="7">
        <f t="shared" si="1"/>
        <v>8.1329436823801338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1"/>
        <v>-0.10777393818752756</v>
      </c>
      <c r="D12" s="16">
        <f>Gasto_educa!D12/PIB_corr!D12*100</f>
        <v>4.9500217673199352</v>
      </c>
      <c r="E12" s="7">
        <f t="shared" si="1"/>
        <v>-1.7873467345019822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1"/>
        <v>0.33862979305194774</v>
      </c>
      <c r="D13" s="16">
        <f>Gasto_educa!D13/PIB_corr!D13*100</f>
        <v>4.7596203289642522</v>
      </c>
      <c r="E13" s="7">
        <f t="shared" si="1"/>
        <v>-3.8464767895105889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1"/>
        <v>-4.2218326546686669</v>
      </c>
      <c r="D14" s="16">
        <f>Gasto_educa!D14/PIB_corr!D14*100</f>
        <v>4.5074419263236294</v>
      </c>
      <c r="E14" s="7">
        <f t="shared" si="1"/>
        <v>-5.2982882081163751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1"/>
        <v>1.8324781425185011</v>
      </c>
      <c r="D15" s="16">
        <f>Gasto_educa!D15/PIB_corr!D15*100</f>
        <v>4.4047718328129273</v>
      </c>
      <c r="E15" s="7">
        <f t="shared" si="1"/>
        <v>-2.277790711203731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1"/>
        <v>0.67532699269725605</v>
      </c>
      <c r="D16" s="16">
        <f>Gasto_educa!D16/PIB_corr!D16*100</f>
        <v>4.3374927368372127</v>
      </c>
      <c r="E16" s="7">
        <f t="shared" si="1"/>
        <v>-1.5274138713502805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1"/>
        <v>-0.70233595742769106</v>
      </c>
      <c r="D17" s="16">
        <f>Gasto_educa!D17/PIB_corr!D17*100</f>
        <v>4.3222455968507321</v>
      </c>
      <c r="E17" s="7">
        <f t="shared" si="1"/>
        <v>-0.3515196661193376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1"/>
        <v>1.5255648370350317</v>
      </c>
      <c r="D18" s="16">
        <f>Gasto_educa!D18/PIB_corr!D18*100</f>
        <v>4.272139947237128</v>
      </c>
      <c r="E18" s="7">
        <f t="shared" si="1"/>
        <v>-1.1592504056250785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1"/>
        <v>-3.7518444063675216</v>
      </c>
      <c r="D19" s="16">
        <f>Gasto_educa!D19/PIB_corr!D19*100</f>
        <v>4.250943576385902</v>
      </c>
      <c r="E19" s="7">
        <f t="shared" si="1"/>
        <v>-0.49615347608015226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1"/>
        <v>-0.54188527586186419</v>
      </c>
      <c r="D20" s="16">
        <f>Gasto_educa!D20/PIB_corr!D20*100</f>
        <v>4.2102322614193186</v>
      </c>
      <c r="E20" s="7">
        <f t="shared" si="1"/>
        <v>-0.95770066657049346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1"/>
        <v>1.6353181443334863</v>
      </c>
      <c r="D21" s="16">
        <f>Gasto_educa!D21/PIB_corr!D21*100</f>
        <v>4.2641880895663071</v>
      </c>
      <c r="E21" s="7">
        <f t="shared" si="1"/>
        <v>1.2815404185991142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1"/>
        <v>13.718462933501407</v>
      </c>
      <c r="D22" s="16">
        <f>Gasto_educa!D22/PIB_corr!D22*100</f>
        <v>4.9307548636741405</v>
      </c>
      <c r="E22" s="7">
        <f t="shared" si="1"/>
        <v>15.631739503677178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4.8902415138796851</v>
      </c>
      <c r="E23" s="7">
        <f t="shared" ref="E23" si="2">(D23/D22-1)*100</f>
        <v>-0.82164599365759372</v>
      </c>
    </row>
    <row r="24" spans="1:11">
      <c r="A24" s="2">
        <v>2022</v>
      </c>
      <c r="B24" s="16">
        <f>Gasto_educa!B24/PIB_corr!B24*100</f>
        <v>4.6418932304966631</v>
      </c>
      <c r="C24" s="7">
        <f t="shared" ref="C24" si="3">(B24/B23-1)*100</f>
        <v>-3.1221435749529625</v>
      </c>
      <c r="D24" s="16">
        <f>Gasto_educa!D24/PIB_corr!D24*100</f>
        <v>4.7074917352272063</v>
      </c>
      <c r="E24" s="7">
        <f t="shared" ref="E24" si="4">(D24/D23-1)*100</f>
        <v>-3.7370297179350143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A25" sqref="A25:E26"/>
    </sheetView>
  </sheetViews>
  <sheetFormatPr baseColWidth="10" defaultColWidth="11.42578125" defaultRowHeight="13.5"/>
  <cols>
    <col min="1" max="1" width="4.42578125" style="1" bestFit="1" customWidth="1"/>
    <col min="2" max="5" width="12.140625" style="5" customWidth="1"/>
    <col min="6" max="16384" width="11.42578125" style="1"/>
  </cols>
  <sheetData>
    <row r="1" spans="1:13" s="3" customFormat="1" ht="40.5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2024-04-26T12:36:33Z</dcterms:modified>
</cp:coreProperties>
</file>